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activeTab="1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ĐẾM 20-10-2017" sheetId="14" r:id="rId5"/>
    <sheet name="từ 3-3-18" sheetId="15" r:id="rId6"/>
    <sheet name="Từ 21-7-18" sheetId="16" r:id="rId7"/>
    <sheet name="Từ 06-11-2018" sheetId="18" r:id="rId8"/>
    <sheet name="Sheet1" sheetId="19" r:id="rId9"/>
  </sheets>
  <definedNames>
    <definedName name="_xlnm._FilterDatabase" localSheetId="4" hidden="1">'ĐẾM 20-10-2017'!$A$1:$K$384</definedName>
  </definedNames>
  <calcPr calcId="152511"/>
</workbook>
</file>

<file path=xl/calcChain.xml><?xml version="1.0" encoding="utf-8"?>
<calcChain xmlns="http://schemas.openxmlformats.org/spreadsheetml/2006/main">
  <c r="L30" i="19" l="1"/>
  <c r="N30" i="19"/>
  <c r="I5" i="19" l="1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I4" i="19"/>
  <c r="N32" i="19" l="1"/>
  <c r="H17" i="18"/>
  <c r="H18" i="18"/>
  <c r="H19" i="18"/>
  <c r="B209" i="18" l="1"/>
  <c r="A6" i="4" l="1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4" i="4"/>
  <c r="A66" i="4"/>
  <c r="A68" i="4"/>
  <c r="A70" i="4"/>
  <c r="A72" i="4"/>
  <c r="A74" i="4"/>
  <c r="A76" i="4"/>
  <c r="A78" i="4"/>
  <c r="A80" i="4"/>
  <c r="A82" i="4"/>
  <c r="A84" i="4"/>
  <c r="A86" i="4"/>
  <c r="A88" i="4"/>
  <c r="A90" i="4"/>
  <c r="A92" i="4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5" i="1"/>
  <c r="G19" i="1"/>
  <c r="H19" i="1" s="1"/>
  <c r="BU2" i="18" l="1"/>
  <c r="BU1" i="18"/>
  <c r="BT1" i="18"/>
  <c r="BS2" i="18"/>
  <c r="BS1" i="18"/>
  <c r="BR1" i="18"/>
  <c r="BQ2" i="18"/>
  <c r="BQ1" i="18"/>
  <c r="BP1" i="18"/>
  <c r="BO2" i="18"/>
  <c r="BO1" i="18"/>
  <c r="BN1" i="18"/>
  <c r="BM2" i="18"/>
  <c r="BM1" i="18"/>
  <c r="BL1" i="18"/>
  <c r="BK2" i="18"/>
  <c r="BK1" i="18"/>
  <c r="BJ1" i="18"/>
  <c r="BI2" i="18"/>
  <c r="BI1" i="18"/>
  <c r="BH1" i="18"/>
  <c r="BG2" i="18"/>
  <c r="BG1" i="18"/>
  <c r="BF1" i="18"/>
  <c r="BE2" i="18"/>
  <c r="BE1" i="18"/>
  <c r="BD1" i="18"/>
  <c r="BC2" i="18"/>
  <c r="BC1" i="18"/>
  <c r="BB1" i="18"/>
  <c r="BA2" i="18"/>
  <c r="BA1" i="18"/>
  <c r="AZ1" i="18"/>
  <c r="AY2" i="18"/>
  <c r="AY1" i="18"/>
  <c r="AX1" i="18"/>
  <c r="AW2" i="18"/>
  <c r="AW1" i="18"/>
  <c r="AV1" i="18"/>
  <c r="AU2" i="18"/>
  <c r="AU1" i="18"/>
  <c r="AT1" i="18"/>
  <c r="AS2" i="18"/>
  <c r="AS1" i="18"/>
  <c r="AR1" i="18"/>
  <c r="AQ2" i="18"/>
  <c r="AQ1" i="18"/>
  <c r="AP1" i="18"/>
  <c r="AO2" i="18"/>
  <c r="AO1" i="18"/>
  <c r="AN1" i="18"/>
  <c r="AM2" i="18"/>
  <c r="AM1" i="18"/>
  <c r="AL1" i="18"/>
  <c r="AK2" i="18"/>
  <c r="AK1" i="18"/>
  <c r="AJ1" i="18"/>
  <c r="H207" i="18" l="1"/>
  <c r="I207" i="18" s="1"/>
  <c r="H208" i="18"/>
  <c r="I208" i="18" s="1"/>
  <c r="H209" i="18"/>
  <c r="I209" i="18" s="1"/>
  <c r="H212" i="18" l="1"/>
  <c r="I212" i="18" s="1"/>
  <c r="H213" i="18"/>
  <c r="I213" i="18" s="1"/>
  <c r="H214" i="18"/>
  <c r="I214" i="18" s="1"/>
  <c r="H215" i="18"/>
  <c r="I215" i="18" s="1"/>
  <c r="H216" i="18"/>
  <c r="I216" i="18" s="1"/>
  <c r="H217" i="18"/>
  <c r="I217" i="18" s="1"/>
  <c r="H238" i="18"/>
  <c r="I238" i="18" s="1"/>
  <c r="H239" i="18"/>
  <c r="I239" i="18" s="1"/>
  <c r="H240" i="18"/>
  <c r="I240" i="18" s="1"/>
  <c r="H241" i="18"/>
  <c r="I241" i="18" s="1"/>
  <c r="H242" i="18"/>
  <c r="I242" i="18" s="1"/>
  <c r="B242" i="18"/>
  <c r="B243" i="18" s="1"/>
  <c r="B244" i="18" s="1"/>
  <c r="B245" i="18" s="1"/>
  <c r="B246" i="18" s="1"/>
  <c r="B247" i="18" s="1"/>
  <c r="B241" i="18"/>
  <c r="B229" i="18"/>
  <c r="B230" i="18" s="1"/>
  <c r="B231" i="18" s="1"/>
  <c r="B232" i="18" s="1"/>
  <c r="B233" i="18" s="1"/>
  <c r="B234" i="18" s="1"/>
  <c r="B235" i="18" s="1"/>
  <c r="B236" i="18" s="1"/>
  <c r="B213" i="18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185" i="18" l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G35" i="1" l="1"/>
  <c r="H35" i="1" s="1"/>
  <c r="H9" i="18" l="1"/>
  <c r="I9" i="18" s="1"/>
  <c r="H6" i="18"/>
  <c r="I6" i="18" s="1"/>
  <c r="EB1" i="16" l="1"/>
  <c r="DZ1" i="16"/>
  <c r="DX1" i="16"/>
  <c r="DV1" i="16"/>
  <c r="DT1" i="16"/>
  <c r="DR1" i="16"/>
  <c r="DP1" i="16"/>
  <c r="DN1" i="16"/>
  <c r="DL1" i="16"/>
  <c r="DJ1" i="16"/>
  <c r="DH1" i="16"/>
  <c r="DF1" i="16"/>
  <c r="DD1" i="16"/>
  <c r="DB1" i="16"/>
  <c r="CZ1" i="16"/>
  <c r="CX1" i="16"/>
  <c r="CV1" i="16"/>
  <c r="CT1" i="16"/>
  <c r="CR1" i="16"/>
  <c r="CP1" i="16"/>
  <c r="CN1" i="16"/>
  <c r="CL1" i="16"/>
  <c r="CJ1" i="16"/>
  <c r="CH1" i="16"/>
  <c r="CF1" i="16"/>
  <c r="CD1" i="16"/>
  <c r="CB1" i="16"/>
  <c r="BZ1" i="16"/>
  <c r="BX1" i="16"/>
  <c r="BV1" i="16"/>
  <c r="BT1" i="16"/>
  <c r="BR1" i="16"/>
  <c r="BP1" i="16"/>
  <c r="BN1" i="16"/>
  <c r="BL1" i="16"/>
  <c r="BJ1" i="16"/>
  <c r="BH1" i="16"/>
  <c r="BF1" i="16"/>
  <c r="BD1" i="16"/>
  <c r="BB1" i="16"/>
  <c r="AZ1" i="16"/>
  <c r="AX1" i="16"/>
  <c r="AV1" i="16"/>
  <c r="AT1" i="16"/>
  <c r="AR1" i="16"/>
  <c r="AP1" i="16"/>
  <c r="AN1" i="16"/>
  <c r="AL1" i="16"/>
  <c r="AJ1" i="16"/>
  <c r="AH1" i="16"/>
  <c r="AF1" i="16"/>
  <c r="AD1" i="16"/>
  <c r="AB1" i="16"/>
  <c r="Z1" i="16"/>
  <c r="X1" i="16"/>
  <c r="V1" i="16"/>
  <c r="T1" i="16"/>
  <c r="R1" i="16"/>
  <c r="P1" i="16"/>
  <c r="N1" i="16"/>
  <c r="L1" i="16"/>
  <c r="H5" i="18"/>
  <c r="H7" i="18"/>
  <c r="H8" i="18"/>
  <c r="H10" i="18"/>
  <c r="H11" i="18"/>
  <c r="H12" i="18"/>
  <c r="H13" i="18"/>
  <c r="H14" i="18"/>
  <c r="H15" i="18"/>
  <c r="H16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I118" i="18" s="1"/>
  <c r="H119" i="18"/>
  <c r="I119" i="18" s="1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18" i="18"/>
  <c r="I218" i="18" s="1"/>
  <c r="H220" i="18"/>
  <c r="H221" i="18"/>
  <c r="H222" i="18"/>
  <c r="H223" i="18"/>
  <c r="H224" i="18"/>
  <c r="H225" i="18"/>
  <c r="H228" i="18"/>
  <c r="H229" i="18"/>
  <c r="H230" i="18"/>
  <c r="H231" i="18"/>
  <c r="H232" i="18"/>
  <c r="H233" i="18"/>
  <c r="H234" i="18"/>
  <c r="H235" i="18"/>
  <c r="H236" i="18"/>
  <c r="H237" i="18"/>
  <c r="H243" i="18"/>
  <c r="I243" i="18" s="1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I373" i="18" s="1"/>
  <c r="H4" i="18"/>
  <c r="I372" i="18" l="1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37" i="18"/>
  <c r="I236" i="18"/>
  <c r="I235" i="18"/>
  <c r="I234" i="18"/>
  <c r="I233" i="18"/>
  <c r="I232" i="18"/>
  <c r="I231" i="18"/>
  <c r="I230" i="18"/>
  <c r="I229" i="18"/>
  <c r="I228" i="18"/>
  <c r="I225" i="18"/>
  <c r="I224" i="18"/>
  <c r="I223" i="18"/>
  <c r="I222" i="18"/>
  <c r="I221" i="18"/>
  <c r="I220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8" i="18"/>
  <c r="I7" i="18"/>
  <c r="I5" i="18"/>
  <c r="I4" i="18"/>
  <c r="AI2" i="18"/>
  <c r="AG2" i="18"/>
  <c r="AE2" i="18"/>
  <c r="AC2" i="18"/>
  <c r="AA2" i="18"/>
  <c r="Y2" i="18"/>
  <c r="W2" i="18"/>
  <c r="U2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DF2" i="16" l="1"/>
  <c r="EB2" i="16" l="1"/>
  <c r="EA1" i="16"/>
  <c r="DZ2" i="16"/>
  <c r="DY1" i="16"/>
  <c r="DX2" i="16"/>
  <c r="DW1" i="16"/>
  <c r="DV2" i="16"/>
  <c r="DU1" i="16"/>
  <c r="DT2" i="16"/>
  <c r="DS1" i="16"/>
  <c r="DR2" i="16"/>
  <c r="DQ1" i="16"/>
  <c r="DP2" i="16"/>
  <c r="DO1" i="16"/>
  <c r="DN2" i="16"/>
  <c r="DM1" i="16"/>
  <c r="DL2" i="16"/>
  <c r="DK1" i="16"/>
  <c r="DJ2" i="16"/>
  <c r="DI1" i="16"/>
  <c r="DH2" i="16"/>
  <c r="DG1" i="16"/>
  <c r="DE1" i="16"/>
  <c r="H30" i="4"/>
  <c r="I30" i="4" s="1"/>
  <c r="H18" i="4"/>
  <c r="I18" i="4" s="1"/>
  <c r="CV2" i="16"/>
  <c r="CU1" i="16"/>
  <c r="CR2" i="16"/>
  <c r="CQ1" i="16"/>
  <c r="CP2" i="16"/>
  <c r="CO1" i="16"/>
  <c r="CT2" i="16"/>
  <c r="CS1" i="16"/>
  <c r="CX2" i="16"/>
  <c r="CW1" i="16"/>
  <c r="I178" i="16"/>
  <c r="J178" i="16" s="1"/>
  <c r="I179" i="16"/>
  <c r="J179" i="16" s="1"/>
  <c r="I180" i="16"/>
  <c r="J180" i="16" s="1"/>
  <c r="I181" i="16"/>
  <c r="DD2" i="16"/>
  <c r="DC1" i="16"/>
  <c r="BJ2" i="16" l="1"/>
  <c r="BI1" i="16"/>
  <c r="BL2" i="16"/>
  <c r="BK1" i="16"/>
  <c r="DB2" i="16" l="1"/>
  <c r="DA1" i="16"/>
  <c r="CZ2" i="16"/>
  <c r="CY1" i="16"/>
  <c r="CN2" i="16"/>
  <c r="CM1" i="16"/>
  <c r="CL2" i="16"/>
  <c r="CK1" i="16"/>
  <c r="CJ2" i="16"/>
  <c r="CI1" i="16"/>
  <c r="CH2" i="16"/>
  <c r="CG1" i="16"/>
  <c r="CF2" i="16"/>
  <c r="CE1" i="16"/>
  <c r="CD2" i="16"/>
  <c r="CC1" i="16"/>
  <c r="CB2" i="16"/>
  <c r="CA1" i="16"/>
  <c r="BZ2" i="16"/>
  <c r="BY1" i="16"/>
  <c r="BX2" i="16"/>
  <c r="BW1" i="16"/>
  <c r="BV2" i="16"/>
  <c r="BU1" i="16"/>
  <c r="BT2" i="16"/>
  <c r="BS1" i="16"/>
  <c r="BR2" i="16"/>
  <c r="BQ1" i="16"/>
  <c r="BP2" i="16"/>
  <c r="BO1" i="16"/>
  <c r="BN2" i="16"/>
  <c r="BM1" i="16"/>
  <c r="AV2" i="16" l="1"/>
  <c r="AU1" i="16"/>
  <c r="AZ2" i="16"/>
  <c r="AY1" i="16"/>
  <c r="H8" i="4" l="1"/>
  <c r="I8" i="4" s="1"/>
  <c r="H24" i="4"/>
  <c r="I24" i="4" s="1"/>
  <c r="H49" i="4"/>
  <c r="I49" i="4" s="1"/>
  <c r="H9" i="4"/>
  <c r="H85" i="4"/>
  <c r="I85" i="4" s="1"/>
  <c r="H89" i="4"/>
  <c r="I89" i="4" s="1"/>
  <c r="H80" i="4"/>
  <c r="I80" i="4" s="1"/>
  <c r="AT2" i="16" l="1"/>
  <c r="AS1" i="16"/>
  <c r="BH2" i="16" l="1"/>
  <c r="BG1" i="16"/>
  <c r="BF2" i="16"/>
  <c r="BE1" i="16"/>
  <c r="BD2" i="16"/>
  <c r="BC1" i="16"/>
  <c r="BB2" i="16"/>
  <c r="BA1" i="16"/>
  <c r="AX2" i="16"/>
  <c r="AW1" i="16"/>
  <c r="AR2" i="16"/>
  <c r="AQ1" i="16"/>
  <c r="AJ2" i="16"/>
  <c r="AI1" i="16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85" i="16"/>
  <c r="AF2" i="16"/>
  <c r="AE1" i="16"/>
  <c r="T2" i="16" l="1"/>
  <c r="S1" i="16"/>
  <c r="AB2" i="16"/>
  <c r="AA1" i="16"/>
  <c r="Z2" i="16"/>
  <c r="Y1" i="16"/>
  <c r="AP2" i="16"/>
  <c r="AO1" i="16"/>
  <c r="AN2" i="16"/>
  <c r="AM1" i="16"/>
  <c r="AL2" i="16"/>
  <c r="AK1" i="16"/>
  <c r="AH2" i="16"/>
  <c r="AG1" i="16"/>
  <c r="R2" i="16" l="1"/>
  <c r="Q1" i="16"/>
  <c r="AD2" i="16"/>
  <c r="AC1" i="16"/>
  <c r="X2" i="16"/>
  <c r="W1" i="16"/>
  <c r="V2" i="16"/>
  <c r="U1" i="16"/>
  <c r="P2" i="16"/>
  <c r="O1" i="16"/>
  <c r="J325" i="16"/>
  <c r="J326" i="16"/>
  <c r="J324" i="16"/>
  <c r="J327" i="16"/>
  <c r="J162" i="16" l="1"/>
  <c r="J73" i="16"/>
  <c r="J117" i="16"/>
  <c r="J297" i="16"/>
  <c r="I407" i="16"/>
  <c r="I408" i="16"/>
  <c r="J347" i="16" l="1"/>
  <c r="J9" i="16"/>
  <c r="J12" i="16"/>
  <c r="J13" i="16"/>
  <c r="J16" i="16"/>
  <c r="J17" i="16"/>
  <c r="J20" i="16"/>
  <c r="J21" i="16"/>
  <c r="J25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J76" i="16"/>
  <c r="J77" i="16"/>
  <c r="J81" i="16"/>
  <c r="J84" i="16"/>
  <c r="J85" i="16"/>
  <c r="J88" i="16"/>
  <c r="J89" i="16"/>
  <c r="J92" i="16"/>
  <c r="J93" i="16"/>
  <c r="J97" i="16"/>
  <c r="J100" i="16"/>
  <c r="J101" i="16"/>
  <c r="J104" i="16"/>
  <c r="J105" i="16"/>
  <c r="J107" i="16"/>
  <c r="J108" i="16"/>
  <c r="J112" i="16"/>
  <c r="J115" i="16"/>
  <c r="J116" i="16"/>
  <c r="J120" i="16"/>
  <c r="J121" i="16"/>
  <c r="J125" i="16"/>
  <c r="J128" i="16"/>
  <c r="J129" i="16"/>
  <c r="J132" i="16"/>
  <c r="J133" i="16"/>
  <c r="J136" i="16"/>
  <c r="J137" i="16"/>
  <c r="J141" i="16"/>
  <c r="J144" i="16"/>
  <c r="J145" i="16"/>
  <c r="J148" i="16"/>
  <c r="J149" i="16"/>
  <c r="J152" i="16"/>
  <c r="J153" i="16"/>
  <c r="J157" i="16"/>
  <c r="J160" i="16"/>
  <c r="J161" i="16"/>
  <c r="J165" i="16"/>
  <c r="J166" i="16"/>
  <c r="J169" i="16"/>
  <c r="J170" i="16"/>
  <c r="J171" i="16"/>
  <c r="J174" i="16"/>
  <c r="J177" i="16"/>
  <c r="J183" i="16"/>
  <c r="J184" i="16"/>
  <c r="J187" i="16"/>
  <c r="J191" i="16"/>
  <c r="J192" i="16"/>
  <c r="J195" i="16"/>
  <c r="J196" i="16"/>
  <c r="J200" i="16"/>
  <c r="J203" i="16"/>
  <c r="J204" i="16"/>
  <c r="J207" i="16"/>
  <c r="J208" i="16"/>
  <c r="J211" i="16"/>
  <c r="J212" i="16"/>
  <c r="J216" i="16"/>
  <c r="J219" i="16"/>
  <c r="J220" i="16"/>
  <c r="J223" i="16"/>
  <c r="J224" i="16"/>
  <c r="J227" i="16"/>
  <c r="J228" i="16"/>
  <c r="J232" i="16"/>
  <c r="J235" i="16"/>
  <c r="J236" i="16"/>
  <c r="J239" i="16"/>
  <c r="J240" i="16"/>
  <c r="J243" i="16"/>
  <c r="J244" i="16"/>
  <c r="J247" i="16"/>
  <c r="J248" i="16"/>
  <c r="J251" i="16"/>
  <c r="J252" i="16"/>
  <c r="J255" i="16"/>
  <c r="J256" i="16"/>
  <c r="J260" i="16"/>
  <c r="J263" i="16"/>
  <c r="J264" i="16"/>
  <c r="J267" i="16"/>
  <c r="J268" i="16"/>
  <c r="J270" i="16"/>
  <c r="J271" i="16"/>
  <c r="J274" i="16"/>
  <c r="J275" i="16"/>
  <c r="J278" i="16"/>
  <c r="J279" i="16"/>
  <c r="J282" i="16"/>
  <c r="J283" i="16"/>
  <c r="J287" i="16"/>
  <c r="J290" i="16"/>
  <c r="J291" i="16"/>
  <c r="J295" i="16"/>
  <c r="J298" i="16"/>
  <c r="J302" i="16"/>
  <c r="J320" i="16"/>
  <c r="G61" i="1"/>
  <c r="H61" i="1" s="1"/>
  <c r="H3" i="4"/>
  <c r="I3" i="4" s="1"/>
  <c r="H7" i="4"/>
  <c r="I7" i="4" s="1"/>
  <c r="H35" i="4"/>
  <c r="I35" i="4" s="1"/>
  <c r="H56" i="4"/>
  <c r="I56" i="4" s="1"/>
  <c r="H12" i="4"/>
  <c r="I12" i="4" s="1"/>
  <c r="H91" i="4"/>
  <c r="I91" i="4" s="1"/>
  <c r="H90" i="4"/>
  <c r="I90" i="4" s="1"/>
  <c r="J288" i="16"/>
  <c r="J293" i="16"/>
  <c r="J273" i="16"/>
  <c r="J189" i="16"/>
  <c r="J188" i="16"/>
  <c r="J296" i="16"/>
  <c r="N2" i="16"/>
  <c r="M1" i="16"/>
  <c r="L2" i="16"/>
  <c r="K1" i="16"/>
  <c r="J5" i="16"/>
  <c r="J6" i="16"/>
  <c r="J7" i="16"/>
  <c r="J8" i="16"/>
  <c r="J10" i="16"/>
  <c r="J11" i="16"/>
  <c r="J14" i="16"/>
  <c r="J15" i="16"/>
  <c r="J18" i="16"/>
  <c r="J19" i="16"/>
  <c r="J22" i="16"/>
  <c r="J23" i="16"/>
  <c r="J24" i="16"/>
  <c r="J27" i="16"/>
  <c r="J29" i="16"/>
  <c r="J30" i="16"/>
  <c r="J31" i="16"/>
  <c r="J33" i="16"/>
  <c r="J34" i="16"/>
  <c r="J35" i="16"/>
  <c r="J37" i="16"/>
  <c r="J38" i="16"/>
  <c r="J39" i="16"/>
  <c r="J41" i="16"/>
  <c r="J42" i="16"/>
  <c r="J43" i="16"/>
  <c r="J45" i="16"/>
  <c r="J46" i="16"/>
  <c r="J47" i="16"/>
  <c r="J49" i="16"/>
  <c r="J50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4" i="16"/>
  <c r="J75" i="16"/>
  <c r="J78" i="16"/>
  <c r="J79" i="16"/>
  <c r="J80" i="16"/>
  <c r="J82" i="16"/>
  <c r="J83" i="16"/>
  <c r="J86" i="16"/>
  <c r="J87" i="16"/>
  <c r="J90" i="16"/>
  <c r="J91" i="16"/>
  <c r="J94" i="16"/>
  <c r="J95" i="16"/>
  <c r="J96" i="16"/>
  <c r="J98" i="16"/>
  <c r="J99" i="16"/>
  <c r="J102" i="16"/>
  <c r="J103" i="16"/>
  <c r="J106" i="16"/>
  <c r="J109" i="16"/>
  <c r="J110" i="16"/>
  <c r="J111" i="16"/>
  <c r="J113" i="16"/>
  <c r="J114" i="16"/>
  <c r="J118" i="16"/>
  <c r="J122" i="16"/>
  <c r="J123" i="16"/>
  <c r="J124" i="16"/>
  <c r="J126" i="16"/>
  <c r="J127" i="16"/>
  <c r="J130" i="16"/>
  <c r="J131" i="16"/>
  <c r="J134" i="16"/>
  <c r="J135" i="16"/>
  <c r="J138" i="16"/>
  <c r="J139" i="16"/>
  <c r="J140" i="16"/>
  <c r="J142" i="16"/>
  <c r="J143" i="16"/>
  <c r="J146" i="16"/>
  <c r="J147" i="16"/>
  <c r="J150" i="16"/>
  <c r="J151" i="16"/>
  <c r="J154" i="16"/>
  <c r="J155" i="16"/>
  <c r="J156" i="16"/>
  <c r="J158" i="16"/>
  <c r="J159" i="16"/>
  <c r="J163" i="16"/>
  <c r="J164" i="16"/>
  <c r="J167" i="16"/>
  <c r="J168" i="16"/>
  <c r="J172" i="16"/>
  <c r="J173" i="16"/>
  <c r="J175" i="16"/>
  <c r="J176" i="16"/>
  <c r="J181" i="16"/>
  <c r="J182" i="16"/>
  <c r="J185" i="16"/>
  <c r="J186" i="16"/>
  <c r="J190" i="16"/>
  <c r="J193" i="16"/>
  <c r="J194" i="16"/>
  <c r="J197" i="16"/>
  <c r="J198" i="16"/>
  <c r="J199" i="16"/>
  <c r="J201" i="16"/>
  <c r="J202" i="16"/>
  <c r="J205" i="16"/>
  <c r="J206" i="16"/>
  <c r="J209" i="16"/>
  <c r="J210" i="16"/>
  <c r="J213" i="16"/>
  <c r="J214" i="16"/>
  <c r="J215" i="16"/>
  <c r="J217" i="16"/>
  <c r="J218" i="16"/>
  <c r="J221" i="16"/>
  <c r="J222" i="16"/>
  <c r="J225" i="16"/>
  <c r="J226" i="16"/>
  <c r="J229" i="16"/>
  <c r="J230" i="16"/>
  <c r="J231" i="16"/>
  <c r="J233" i="16"/>
  <c r="J234" i="16"/>
  <c r="J237" i="16"/>
  <c r="J238" i="16"/>
  <c r="J241" i="16"/>
  <c r="J242" i="16"/>
  <c r="J245" i="16"/>
  <c r="J246" i="16"/>
  <c r="J249" i="16"/>
  <c r="J250" i="16"/>
  <c r="J253" i="16"/>
  <c r="J254" i="16"/>
  <c r="J257" i="16"/>
  <c r="J258" i="16"/>
  <c r="J259" i="16"/>
  <c r="J261" i="16"/>
  <c r="J262" i="16"/>
  <c r="J265" i="16"/>
  <c r="J266" i="16"/>
  <c r="J269" i="16"/>
  <c r="J272" i="16"/>
  <c r="J276" i="16"/>
  <c r="J277" i="16"/>
  <c r="J280" i="16"/>
  <c r="J281" i="16"/>
  <c r="J284" i="16"/>
  <c r="J285" i="16"/>
  <c r="J286" i="16"/>
  <c r="J289" i="16"/>
  <c r="J292" i="16"/>
  <c r="J294" i="16"/>
  <c r="J299" i="16"/>
  <c r="J300" i="16"/>
  <c r="J301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1" i="16"/>
  <c r="J322" i="16"/>
  <c r="J323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B365" i="16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00" i="16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21" i="16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76" i="16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376" i="16" l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107" i="16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324" i="16"/>
  <c r="B162" i="16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58" i="16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J1" i="16"/>
  <c r="H84" i="4"/>
  <c r="I84" i="4" s="1"/>
  <c r="H77" i="4"/>
  <c r="I77" i="4" s="1"/>
  <c r="H59" i="4"/>
  <c r="I59" i="4" s="1"/>
  <c r="H47" i="4"/>
  <c r="I47" i="4" s="1"/>
  <c r="H29" i="4"/>
  <c r="I29" i="4" s="1"/>
  <c r="H78" i="4"/>
  <c r="I78" i="4" s="1"/>
  <c r="H10" i="4"/>
  <c r="I10" i="4" s="1"/>
  <c r="B178" i="16" l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325" i="16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H71" i="4"/>
  <c r="I71" i="4" s="1"/>
  <c r="H37" i="4"/>
  <c r="I37" i="4" s="1"/>
  <c r="H58" i="4"/>
  <c r="I58" i="4" s="1"/>
  <c r="H48" i="4"/>
  <c r="I48" i="4" s="1"/>
  <c r="H6" i="4"/>
  <c r="I6" i="4" s="1"/>
  <c r="H39" i="4"/>
  <c r="I39" i="4" s="1"/>
  <c r="H67" i="4"/>
  <c r="I67" i="4" s="1"/>
  <c r="H15" i="4"/>
  <c r="I15" i="4" s="1"/>
  <c r="H27" i="4"/>
  <c r="I27" i="4" s="1"/>
  <c r="H66" i="4"/>
  <c r="I66" i="4" s="1"/>
  <c r="H40" i="4"/>
  <c r="I40" i="4" s="1"/>
  <c r="H70" i="4"/>
  <c r="I70" i="4" s="1"/>
  <c r="H68" i="4"/>
  <c r="I68" i="4" s="1"/>
  <c r="H69" i="4"/>
  <c r="I69" i="4" s="1"/>
  <c r="H73" i="4"/>
  <c r="I73" i="4" s="1"/>
  <c r="H41" i="4"/>
  <c r="I41" i="4" s="1"/>
  <c r="H74" i="4"/>
  <c r="I74" i="4" s="1"/>
  <c r="H65" i="4"/>
  <c r="I65" i="4" s="1"/>
  <c r="H75" i="4"/>
  <c r="I75" i="4" s="1"/>
  <c r="H76" i="4"/>
  <c r="I76" i="4" s="1"/>
  <c r="H72" i="4"/>
  <c r="I72" i="4" s="1"/>
  <c r="H25" i="4"/>
  <c r="I25" i="4" s="1"/>
  <c r="H26" i="4"/>
  <c r="I26" i="4" s="1"/>
  <c r="H23" i="4"/>
  <c r="I23" i="4" s="1"/>
  <c r="H34" i="4"/>
  <c r="I34" i="4" s="1"/>
  <c r="H46" i="4"/>
  <c r="I46" i="4" s="1"/>
  <c r="I9" i="4"/>
  <c r="H52" i="4"/>
  <c r="I52" i="4" s="1"/>
  <c r="B191" i="16" l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H45" i="4"/>
  <c r="I45" i="4" s="1"/>
  <c r="H51" i="4"/>
  <c r="I51" i="4" s="1"/>
  <c r="H4" i="4"/>
  <c r="I4" i="4" s="1"/>
  <c r="H11" i="4"/>
  <c r="I11" i="4" s="1"/>
  <c r="H50" i="4"/>
  <c r="I50" i="4" s="1"/>
  <c r="H36" i="4"/>
  <c r="I36" i="4" s="1"/>
  <c r="H55" i="4"/>
  <c r="I55" i="4" s="1"/>
  <c r="H57" i="4"/>
  <c r="I57" i="4" s="1"/>
  <c r="H62" i="4"/>
  <c r="I62" i="4" s="1"/>
  <c r="H64" i="4"/>
  <c r="I64" i="4" s="1"/>
  <c r="H60" i="4"/>
  <c r="I60" i="4" s="1"/>
  <c r="H61" i="4"/>
  <c r="I61" i="4" s="1"/>
  <c r="H83" i="4"/>
  <c r="I83" i="4" s="1"/>
  <c r="H53" i="4"/>
  <c r="I53" i="4" s="1"/>
  <c r="H63" i="4"/>
  <c r="I63" i="4" s="1"/>
  <c r="H38" i="4"/>
  <c r="I38" i="4" s="1"/>
  <c r="H19" i="4"/>
  <c r="I19" i="4" s="1"/>
  <c r="H82" i="4"/>
  <c r="I82" i="4" s="1"/>
  <c r="H54" i="4"/>
  <c r="I54" i="4" s="1"/>
  <c r="H81" i="4"/>
  <c r="I81" i="4" s="1"/>
  <c r="H42" i="4"/>
  <c r="I42" i="4" s="1"/>
  <c r="H13" i="4"/>
  <c r="I13" i="4" s="1"/>
  <c r="H14" i="4"/>
  <c r="I14" i="4" s="1"/>
  <c r="H28" i="4"/>
  <c r="I28" i="4" s="1"/>
  <c r="H17" i="4"/>
  <c r="I17" i="4" s="1"/>
  <c r="H21" i="4"/>
  <c r="I21" i="4" s="1"/>
  <c r="H33" i="4"/>
  <c r="I33" i="4" s="1"/>
  <c r="H43" i="4"/>
  <c r="I43" i="4" s="1"/>
  <c r="H5" i="4"/>
  <c r="I5" i="4" s="1"/>
  <c r="H16" i="4"/>
  <c r="I16" i="4" s="1"/>
  <c r="H20" i="4"/>
  <c r="I20" i="4" s="1"/>
  <c r="H31" i="4"/>
  <c r="I31" i="4" s="1"/>
  <c r="H88" i="4"/>
  <c r="I88" i="4" s="1"/>
  <c r="H32" i="4"/>
  <c r="I32" i="4" s="1"/>
  <c r="H86" i="4"/>
  <c r="I86" i="4" s="1"/>
  <c r="H22" i="4"/>
  <c r="I22" i="4" s="1"/>
  <c r="H79" i="4"/>
  <c r="I79" i="4" s="1"/>
  <c r="H92" i="4"/>
  <c r="I92" i="4" s="1"/>
  <c r="H87" i="4"/>
  <c r="I87" i="4" s="1"/>
  <c r="H44" i="4"/>
  <c r="I44" i="4" s="1"/>
  <c r="G3" i="1"/>
  <c r="H3" i="1" s="1"/>
  <c r="G4" i="1"/>
  <c r="H4" i="1" s="1"/>
  <c r="G43" i="1"/>
  <c r="H43" i="1" s="1"/>
  <c r="G41" i="1"/>
  <c r="H41" i="1" s="1"/>
  <c r="G42" i="1"/>
  <c r="H42" i="1" s="1"/>
  <c r="G45" i="1"/>
  <c r="H45" i="1" s="1"/>
  <c r="G6" i="1"/>
  <c r="H6" i="1" s="1"/>
  <c r="G29" i="1"/>
  <c r="H29" i="1" s="1"/>
  <c r="G49" i="1"/>
  <c r="H49" i="1" s="1"/>
  <c r="G58" i="1"/>
  <c r="H58" i="1" s="1"/>
  <c r="G55" i="1"/>
  <c r="H55" i="1" s="1"/>
  <c r="G52" i="1"/>
  <c r="H52" i="1" s="1"/>
  <c r="G31" i="1"/>
  <c r="H31" i="1" s="1"/>
  <c r="G50" i="1"/>
  <c r="H50" i="1" s="1"/>
  <c r="G8" i="1"/>
  <c r="H8" i="1" s="1"/>
  <c r="G10" i="1"/>
  <c r="H10" i="1" s="1"/>
  <c r="G54" i="1"/>
  <c r="H54" i="1" s="1"/>
  <c r="G9" i="1"/>
  <c r="H9" i="1" s="1"/>
  <c r="G12" i="1"/>
  <c r="H12" i="1" s="1"/>
  <c r="G57" i="1"/>
  <c r="H57" i="1" s="1"/>
  <c r="G21" i="1"/>
  <c r="H21" i="1" s="1"/>
  <c r="G7" i="1"/>
  <c r="H7" i="1" s="1"/>
  <c r="G30" i="1"/>
  <c r="H30" i="1" s="1"/>
  <c r="G51" i="1"/>
  <c r="H51" i="1" s="1"/>
  <c r="G62" i="1"/>
  <c r="H62" i="1" s="1"/>
  <c r="G60" i="1"/>
  <c r="H60" i="1" s="1"/>
  <c r="G48" i="1"/>
  <c r="H48" i="1" s="1"/>
  <c r="G47" i="1"/>
  <c r="H47" i="1" s="1"/>
  <c r="G59" i="1"/>
  <c r="H59" i="1" s="1"/>
  <c r="G22" i="1"/>
  <c r="H22" i="1" s="1"/>
  <c r="G13" i="1"/>
  <c r="H13" i="1" s="1"/>
  <c r="G23" i="1"/>
  <c r="H23" i="1" s="1"/>
  <c r="G33" i="1"/>
  <c r="H33" i="1" s="1"/>
  <c r="G63" i="1"/>
  <c r="H63" i="1" s="1"/>
  <c r="G64" i="1"/>
  <c r="H64" i="1" s="1"/>
  <c r="G65" i="1"/>
  <c r="H65" i="1" s="1"/>
  <c r="G37" i="1"/>
  <c r="H37" i="1" s="1"/>
  <c r="G36" i="1"/>
  <c r="H36" i="1" s="1"/>
  <c r="G14" i="1"/>
  <c r="H14" i="1" s="1"/>
  <c r="G15" i="1"/>
  <c r="H15" i="1" s="1"/>
  <c r="G66" i="1"/>
  <c r="H66" i="1" s="1"/>
  <c r="G24" i="1"/>
  <c r="H24" i="1" s="1"/>
  <c r="G26" i="1"/>
  <c r="H26" i="1" s="1"/>
  <c r="G17" i="1"/>
  <c r="H17" i="1" s="1"/>
  <c r="G68" i="1"/>
  <c r="H68" i="1" s="1"/>
  <c r="G69" i="1"/>
  <c r="H69" i="1" s="1"/>
  <c r="G27" i="1"/>
  <c r="H27" i="1" s="1"/>
  <c r="G70" i="1"/>
  <c r="H70" i="1" s="1"/>
  <c r="G18" i="1"/>
  <c r="H18" i="1" s="1"/>
  <c r="G28" i="1"/>
  <c r="H28" i="1" s="1"/>
  <c r="G71" i="1"/>
  <c r="H71" i="1" s="1"/>
  <c r="G44" i="1"/>
  <c r="H44" i="1" s="1"/>
  <c r="G46" i="1"/>
  <c r="H46" i="1" s="1"/>
  <c r="G87" i="1"/>
  <c r="H87" i="1" s="1"/>
  <c r="G86" i="1"/>
  <c r="H86" i="1" s="1"/>
  <c r="G76" i="1"/>
  <c r="H76" i="1" s="1"/>
  <c r="G73" i="1"/>
  <c r="H73" i="1" s="1"/>
  <c r="G84" i="1"/>
  <c r="H84" i="1" s="1"/>
  <c r="G85" i="1"/>
  <c r="H85" i="1" s="1"/>
  <c r="G80" i="1"/>
  <c r="H80" i="1" s="1"/>
  <c r="G79" i="1"/>
  <c r="H79" i="1" s="1"/>
  <c r="G83" i="1"/>
  <c r="H83" i="1" s="1"/>
  <c r="G78" i="1"/>
  <c r="H78" i="1" s="1"/>
  <c r="G77" i="1"/>
  <c r="H77" i="1" s="1"/>
  <c r="G72" i="1"/>
  <c r="H72" i="1" s="1"/>
  <c r="G74" i="1"/>
  <c r="H74" i="1" s="1"/>
  <c r="G75" i="1"/>
  <c r="H75" i="1" s="1"/>
  <c r="G11" i="1"/>
  <c r="H11" i="1" s="1"/>
  <c r="G56" i="1"/>
  <c r="H56" i="1" s="1"/>
  <c r="G5" i="1"/>
  <c r="H5" i="1" s="1"/>
  <c r="G16" i="1"/>
  <c r="H16" i="1" s="1"/>
  <c r="G25" i="1"/>
  <c r="H25" i="1" s="1"/>
  <c r="G38" i="1"/>
  <c r="H38" i="1" s="1"/>
  <c r="G67" i="1"/>
  <c r="H67" i="1" s="1"/>
  <c r="G32" i="1"/>
  <c r="H32" i="1" s="1"/>
  <c r="G39" i="1"/>
  <c r="H39" i="1" s="1"/>
  <c r="G82" i="1"/>
  <c r="H82" i="1" s="1"/>
  <c r="G88" i="1"/>
  <c r="H88" i="1" s="1"/>
  <c r="G40" i="1"/>
  <c r="H40" i="1" s="1"/>
  <c r="G81" i="1"/>
  <c r="H81" i="1" s="1"/>
  <c r="G34" i="1"/>
  <c r="H34" i="1" s="1"/>
  <c r="G53" i="1"/>
  <c r="H53" i="1" s="1"/>
  <c r="G20" i="1"/>
  <c r="H20" i="1" s="1"/>
  <c r="B269" i="16" l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I1" i="4"/>
  <c r="H1" i="1"/>
  <c r="CB2" i="15"/>
  <c r="CB1" i="15"/>
  <c r="CA1" i="15"/>
  <c r="BZ2" i="15"/>
  <c r="BZ1" i="15"/>
  <c r="BY1" i="15"/>
  <c r="BX2" i="15"/>
  <c r="BX1" i="15"/>
  <c r="BW1" i="15"/>
  <c r="BV2" i="15"/>
  <c r="BV1" i="15"/>
  <c r="BU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J270" i="15" s="1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J288" i="15" s="1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348" i="15"/>
  <c r="J118" i="15"/>
  <c r="B118" i="15"/>
  <c r="B119" i="15"/>
  <c r="B120" i="15" s="1"/>
  <c r="B293" i="16" l="1"/>
  <c r="B294" i="16" s="1"/>
  <c r="B295" i="16" s="1"/>
  <c r="B296" i="16" s="1"/>
  <c r="B297" i="16" s="1"/>
  <c r="B298" i="16" s="1"/>
  <c r="J183" i="15"/>
  <c r="B183" i="15"/>
  <c r="B184" i="15" s="1"/>
  <c r="J363" i="15" l="1"/>
  <c r="B363" i="15"/>
  <c r="BT2" i="15" l="1"/>
  <c r="BT1" i="15"/>
  <c r="BS1" i="15"/>
  <c r="BR2" i="15"/>
  <c r="BR1" i="15"/>
  <c r="BQ1" i="15"/>
  <c r="BP2" i="15"/>
  <c r="BP1" i="15"/>
  <c r="BO1" i="15"/>
  <c r="BN2" i="15"/>
  <c r="BN1" i="15"/>
  <c r="BM1" i="15"/>
  <c r="BL2" i="15"/>
  <c r="BL1" i="15"/>
  <c r="BK1" i="15"/>
  <c r="J351" i="15"/>
  <c r="J350" i="15"/>
  <c r="BB2" i="15" l="1"/>
  <c r="BB1" i="15"/>
  <c r="BA1" i="15"/>
  <c r="BJ2" i="15"/>
  <c r="BJ1" i="15"/>
  <c r="BI1" i="15"/>
  <c r="BH2" i="15"/>
  <c r="BH1" i="15"/>
  <c r="BG1" i="15"/>
  <c r="BF2" i="15"/>
  <c r="BF1" i="15"/>
  <c r="BE1" i="15"/>
  <c r="BD2" i="15"/>
  <c r="BD1" i="15"/>
  <c r="BC1" i="15"/>
  <c r="AZ2" i="15" l="1"/>
  <c r="AZ1" i="15"/>
  <c r="AY1" i="15"/>
  <c r="AX2" i="15"/>
  <c r="AX1" i="15"/>
  <c r="AW1" i="15"/>
  <c r="AV2" i="15"/>
  <c r="AV1" i="15"/>
  <c r="AU1" i="15"/>
  <c r="AT2" i="15"/>
  <c r="AT1" i="15"/>
  <c r="AS1" i="15"/>
  <c r="J362" i="15" l="1"/>
  <c r="AR2" i="15" l="1"/>
  <c r="AR1" i="15"/>
  <c r="AQ1" i="15"/>
  <c r="AP2" i="15"/>
  <c r="AP1" i="15"/>
  <c r="AO1" i="15"/>
  <c r="AN2" i="15"/>
  <c r="AN1" i="15"/>
  <c r="AM1" i="15"/>
  <c r="AL2" i="15"/>
  <c r="AL1" i="15"/>
  <c r="AK1" i="15"/>
  <c r="AJ2" i="15"/>
  <c r="AJ1" i="15"/>
  <c r="AI1" i="15"/>
  <c r="AH2" i="15"/>
  <c r="AH1" i="15"/>
  <c r="AG1" i="15"/>
  <c r="AF2" i="15" l="1"/>
  <c r="AF1" i="15"/>
  <c r="AE1" i="15"/>
  <c r="AD2" i="15"/>
  <c r="AD1" i="15"/>
  <c r="AC1" i="15"/>
  <c r="AB2" i="15"/>
  <c r="AB1" i="15"/>
  <c r="AA1" i="15"/>
  <c r="J216" i="15" l="1"/>
  <c r="J217" i="15"/>
  <c r="J273" i="15"/>
  <c r="J274" i="15"/>
  <c r="J24" i="15"/>
  <c r="J25" i="15"/>
  <c r="J284" i="15"/>
  <c r="J285" i="15"/>
  <c r="J115" i="15"/>
  <c r="J116" i="15"/>
  <c r="J117" i="15"/>
  <c r="J120" i="15"/>
  <c r="J358" i="15" l="1"/>
  <c r="J357" i="15"/>
  <c r="Z2" i="15"/>
  <c r="Z1" i="15"/>
  <c r="Y1" i="15"/>
  <c r="X2" i="15"/>
  <c r="X1" i="15"/>
  <c r="W1" i="15"/>
  <c r="V2" i="15"/>
  <c r="V1" i="15"/>
  <c r="U1" i="15"/>
  <c r="T2" i="15"/>
  <c r="T1" i="15"/>
  <c r="S1" i="15"/>
  <c r="R2" i="15"/>
  <c r="R1" i="15"/>
  <c r="Q1" i="15"/>
  <c r="P2" i="15"/>
  <c r="P1" i="15"/>
  <c r="O1" i="15"/>
  <c r="N2" i="15"/>
  <c r="N1" i="15"/>
  <c r="M1" i="15"/>
  <c r="L2" i="15"/>
  <c r="L1" i="15"/>
  <c r="K1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1" i="15"/>
  <c r="J360" i="15"/>
  <c r="J359" i="15"/>
  <c r="J356" i="15"/>
  <c r="J355" i="15"/>
  <c r="J354" i="15"/>
  <c r="B354" i="15"/>
  <c r="B355" i="15" s="1"/>
  <c r="B356" i="15" s="1"/>
  <c r="B357" i="15" s="1"/>
  <c r="B358" i="15" s="1"/>
  <c r="B359" i="15" s="1"/>
  <c r="B360" i="15" s="1"/>
  <c r="J353" i="15"/>
  <c r="J352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B293" i="15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J292" i="15"/>
  <c r="J291" i="15"/>
  <c r="J287" i="15"/>
  <c r="J286" i="15"/>
  <c r="J283" i="15"/>
  <c r="J282" i="15"/>
  <c r="J281" i="15"/>
  <c r="J280" i="15"/>
  <c r="J279" i="15"/>
  <c r="J278" i="15"/>
  <c r="J277" i="15"/>
  <c r="J276" i="15"/>
  <c r="J275" i="15"/>
  <c r="J272" i="15"/>
  <c r="J271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B151" i="15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J121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B77" i="15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J76" i="15"/>
  <c r="J75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J31" i="15"/>
  <c r="J30" i="15"/>
  <c r="J29" i="15"/>
  <c r="J28" i="15"/>
  <c r="J27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J5" i="15"/>
  <c r="HH2" i="15"/>
  <c r="HF2" i="15"/>
  <c r="HD2" i="15"/>
  <c r="HB2" i="15"/>
  <c r="HH1" i="15"/>
  <c r="HG1" i="15"/>
  <c r="HF1" i="15"/>
  <c r="HE1" i="15"/>
  <c r="HD1" i="15"/>
  <c r="HC1" i="15"/>
  <c r="HB1" i="15"/>
  <c r="HA1" i="15"/>
  <c r="B216" i="15" l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361" i="15"/>
  <c r="B362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J1" i="15"/>
  <c r="HG2" i="14"/>
  <c r="HG1" i="14"/>
  <c r="HF1" i="14"/>
  <c r="HE2" i="14"/>
  <c r="HE1" i="14"/>
  <c r="HD1" i="14"/>
  <c r="HC2" i="14"/>
  <c r="HC1" i="14"/>
  <c r="HB1" i="14"/>
  <c r="HA2" i="14"/>
  <c r="HA1" i="14"/>
  <c r="GZ1" i="14"/>
  <c r="GY2" i="14"/>
  <c r="GY1" i="14"/>
  <c r="GX1" i="14"/>
  <c r="GW2" i="14"/>
  <c r="GW1" i="14"/>
  <c r="GV1" i="14"/>
  <c r="GU2" i="14"/>
  <c r="GU1" i="14"/>
  <c r="GT1" i="14"/>
  <c r="GS2" i="14"/>
  <c r="GS1" i="14"/>
  <c r="GR1" i="14"/>
  <c r="GQ2" i="14"/>
  <c r="GQ1" i="14"/>
  <c r="GP1" i="14"/>
  <c r="GO2" i="14"/>
  <c r="GO1" i="14"/>
  <c r="GN1" i="14"/>
  <c r="GM2" i="14"/>
  <c r="GM1" i="14"/>
  <c r="GL1" i="14"/>
  <c r="GK2" i="14"/>
  <c r="GK1" i="14"/>
  <c r="GJ1" i="14"/>
  <c r="GI2" i="14"/>
  <c r="GI1" i="14"/>
  <c r="GH1" i="14"/>
  <c r="GG2" i="14"/>
  <c r="GG1" i="14"/>
  <c r="GF1" i="14"/>
  <c r="GE2" i="14"/>
  <c r="GE1" i="14"/>
  <c r="GD1" i="14"/>
  <c r="GC2" i="14"/>
  <c r="GC1" i="14"/>
  <c r="GB1" i="14"/>
  <c r="GA2" i="14"/>
  <c r="GA1" i="14"/>
  <c r="FZ1" i="14"/>
  <c r="FY2" i="14"/>
  <c r="FY1" i="14"/>
  <c r="FX1" i="14"/>
  <c r="FW2" i="14"/>
  <c r="FW1" i="14"/>
  <c r="FV1" i="14"/>
  <c r="FU2" i="14"/>
  <c r="FU1" i="14"/>
  <c r="FT1" i="14"/>
  <c r="FS2" i="14"/>
  <c r="FS1" i="14"/>
  <c r="FR1" i="14"/>
  <c r="FQ2" i="14"/>
  <c r="FQ1" i="14"/>
  <c r="FP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B270" i="15" l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376" i="15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FI2" i="14"/>
  <c r="FI1" i="14"/>
  <c r="FH1" i="14"/>
  <c r="FO2" i="14" l="1"/>
  <c r="FO1" i="14"/>
  <c r="FN1" i="14"/>
  <c r="FM2" i="14"/>
  <c r="FM1" i="14"/>
  <c r="FL1" i="14"/>
  <c r="FK2" i="14"/>
  <c r="FK1" i="14"/>
  <c r="FJ1" i="14"/>
  <c r="FG2" i="14"/>
  <c r="FG1" i="14"/>
  <c r="FF1" i="14"/>
  <c r="FE2" i="14"/>
  <c r="FE1" i="14"/>
  <c r="FD1" i="14"/>
  <c r="FC2" i="14"/>
  <c r="FC1" i="14"/>
  <c r="FB1" i="14"/>
  <c r="FA2" i="14"/>
  <c r="FA1" i="14"/>
  <c r="EZ1" i="14"/>
  <c r="I224" i="14" l="1"/>
  <c r="B224" i="14"/>
  <c r="B225" i="14"/>
  <c r="B226" i="14" s="1"/>
  <c r="EY2" i="14" l="1"/>
  <c r="EY1" i="14"/>
  <c r="EX1" i="14"/>
  <c r="EW2" i="14"/>
  <c r="EW1" i="14"/>
  <c r="EV1" i="14"/>
  <c r="EU2" i="14"/>
  <c r="EU1" i="14"/>
  <c r="ET1" i="14"/>
  <c r="ES2" i="14"/>
  <c r="ES1" i="14"/>
  <c r="ER1" i="14"/>
  <c r="EQ2" i="14"/>
  <c r="EQ1" i="14"/>
  <c r="EP1" i="14"/>
  <c r="EO2" i="14"/>
  <c r="EO1" i="14"/>
  <c r="EN1" i="14"/>
  <c r="I215" i="14" l="1"/>
  <c r="EM2" i="14"/>
  <c r="EM1" i="14"/>
  <c r="EL1" i="14"/>
  <c r="EK2" i="14"/>
  <c r="EK1" i="14"/>
  <c r="EJ1" i="14"/>
  <c r="EI2" i="14"/>
  <c r="EI1" i="14"/>
  <c r="EH1" i="14"/>
  <c r="EG2" i="14" l="1"/>
  <c r="EG1" i="14"/>
  <c r="EF1" i="14"/>
  <c r="EE2" i="14"/>
  <c r="EE1" i="14"/>
  <c r="ED1" i="14"/>
  <c r="EC2" i="14"/>
  <c r="EC1" i="14"/>
  <c r="EB1" i="14"/>
  <c r="EA2" i="14"/>
  <c r="EA1" i="14"/>
  <c r="DZ1" i="14"/>
  <c r="DY2" i="14"/>
  <c r="DY1" i="14"/>
  <c r="DX1" i="14"/>
  <c r="I331" i="14" l="1"/>
  <c r="I332" i="14"/>
  <c r="I333" i="14"/>
  <c r="I334" i="14"/>
  <c r="I335" i="14"/>
  <c r="I336" i="14"/>
  <c r="I296" i="14" l="1"/>
  <c r="I302" i="14" l="1"/>
  <c r="I303" i="14"/>
  <c r="I238" i="14" l="1"/>
  <c r="DW2" i="14"/>
  <c r="DW1" i="14"/>
  <c r="DV1" i="14"/>
  <c r="DU2" i="14"/>
  <c r="DU1" i="14"/>
  <c r="DT1" i="14"/>
  <c r="DS2" i="14"/>
  <c r="DS1" i="14"/>
  <c r="DR1" i="14"/>
  <c r="DQ2" i="14"/>
  <c r="DQ1" i="14"/>
  <c r="DP1" i="14"/>
  <c r="I330" i="14"/>
  <c r="I71" i="14" l="1"/>
  <c r="I8" i="14"/>
  <c r="H5" i="14"/>
  <c r="DO2" i="14" l="1"/>
  <c r="DO1" i="14"/>
  <c r="DN1" i="14"/>
  <c r="DM2" i="14"/>
  <c r="DM1" i="14"/>
  <c r="DL1" i="14"/>
  <c r="DK2" i="14"/>
  <c r="DK1" i="14"/>
  <c r="DJ1" i="14"/>
  <c r="DD1" i="14" l="1"/>
  <c r="I315" i="14"/>
  <c r="DI2" i="14"/>
  <c r="DI1" i="14"/>
  <c r="DH1" i="14"/>
  <c r="DG2" i="14"/>
  <c r="DG1" i="14"/>
  <c r="DF1" i="14"/>
  <c r="DE2" i="14"/>
  <c r="DE1" i="14"/>
  <c r="DC2" i="14"/>
  <c r="DC1" i="14"/>
  <c r="DB1" i="14"/>
  <c r="I368" i="14" l="1"/>
  <c r="I369" i="14"/>
  <c r="I370" i="14"/>
  <c r="I367" i="14"/>
  <c r="I323" i="14"/>
  <c r="I327" i="14"/>
  <c r="I328" i="14"/>
  <c r="I329" i="14"/>
  <c r="DA2" i="14" l="1"/>
  <c r="DA1" i="14"/>
  <c r="CZ1" i="14"/>
  <c r="CY2" i="14"/>
  <c r="CY1" i="14"/>
  <c r="CX1" i="14"/>
  <c r="CW2" i="14"/>
  <c r="CW1" i="14"/>
  <c r="CV1" i="14"/>
  <c r="CU2" i="14"/>
  <c r="CU1" i="14"/>
  <c r="CT1" i="14"/>
  <c r="CS2" i="14"/>
  <c r="CS1" i="14"/>
  <c r="CR1" i="14"/>
  <c r="CQ2" i="14"/>
  <c r="CQ1" i="14"/>
  <c r="CP1" i="14"/>
  <c r="CO2" i="14"/>
  <c r="CO1" i="14"/>
  <c r="CN1" i="14"/>
  <c r="CM2" i="14"/>
  <c r="CM1" i="14"/>
  <c r="CL1" i="14"/>
  <c r="I366" i="14" l="1"/>
  <c r="I325" i="14" l="1"/>
  <c r="I326" i="14"/>
  <c r="I308" i="14" l="1"/>
  <c r="I275" i="14" l="1"/>
  <c r="I276" i="14"/>
  <c r="I277" i="14"/>
  <c r="I298" i="14"/>
  <c r="I299" i="14"/>
  <c r="I324" i="14"/>
  <c r="I322" i="14"/>
  <c r="I307" i="14" l="1"/>
  <c r="BM2" i="14" l="1"/>
  <c r="BM1" i="14"/>
  <c r="BL1" i="14"/>
  <c r="CK2" i="14"/>
  <c r="CK1" i="14"/>
  <c r="CJ1" i="14"/>
  <c r="CI2" i="14"/>
  <c r="CI1" i="14"/>
  <c r="CH1" i="14"/>
  <c r="CG2" i="14"/>
  <c r="CG1" i="14"/>
  <c r="CF1" i="14"/>
  <c r="CE2" i="14"/>
  <c r="CE1" i="14"/>
  <c r="CD1" i="14"/>
  <c r="CC2" i="14"/>
  <c r="CC1" i="14"/>
  <c r="CB1" i="14"/>
  <c r="CA2" i="14"/>
  <c r="CA1" i="14"/>
  <c r="BZ1" i="14"/>
  <c r="BY2" i="14"/>
  <c r="BY1" i="14"/>
  <c r="BX1" i="14"/>
  <c r="BW2" i="14"/>
  <c r="BW1" i="14"/>
  <c r="BV1" i="14"/>
  <c r="BU2" i="14"/>
  <c r="BU1" i="14"/>
  <c r="BT1" i="14"/>
  <c r="BS2" i="14"/>
  <c r="BS1" i="14"/>
  <c r="BR1" i="14"/>
  <c r="BQ2" i="14"/>
  <c r="BQ1" i="14"/>
  <c r="BP1" i="14"/>
  <c r="BO2" i="14"/>
  <c r="BO1" i="14"/>
  <c r="BN1" i="14"/>
  <c r="BK2" i="14"/>
  <c r="BK1" i="14"/>
  <c r="BJ1" i="14"/>
  <c r="I321" i="14"/>
  <c r="I306" i="14"/>
  <c r="I364" i="14" l="1"/>
  <c r="I365" i="14"/>
  <c r="I371" i="14"/>
  <c r="I294" i="14"/>
  <c r="I289" i="14"/>
  <c r="I290" i="14"/>
  <c r="I274" i="14" l="1"/>
  <c r="I281" i="14" l="1"/>
  <c r="B279" i="14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I305" i="14"/>
  <c r="I279" i="14"/>
  <c r="B296" i="14" l="1"/>
  <c r="B297" i="14" s="1"/>
  <c r="B298" i="14" s="1"/>
  <c r="B299" i="14" s="1"/>
  <c r="I312" i="14"/>
  <c r="BI2" i="14" l="1"/>
  <c r="BI1" i="14"/>
  <c r="BH1" i="14"/>
  <c r="BG2" i="14"/>
  <c r="BG1" i="14"/>
  <c r="BF1" i="14"/>
  <c r="BE2" i="14"/>
  <c r="BE1" i="14"/>
  <c r="BD1" i="14"/>
  <c r="BC2" i="14"/>
  <c r="BC1" i="14"/>
  <c r="BB1" i="14"/>
  <c r="BA2" i="14"/>
  <c r="BA1" i="14"/>
  <c r="AZ1" i="14"/>
  <c r="AY2" i="14"/>
  <c r="AY1" i="14"/>
  <c r="AX1" i="14"/>
  <c r="AW2" i="14"/>
  <c r="AW1" i="14"/>
  <c r="AV1" i="14"/>
  <c r="I352" i="14"/>
  <c r="I342" i="14"/>
  <c r="I273" i="14" l="1"/>
  <c r="I358" i="14" l="1"/>
  <c r="I363" i="14"/>
  <c r="I362" i="14"/>
  <c r="I111" i="14"/>
  <c r="I320" i="14" l="1"/>
  <c r="I319" i="14" l="1"/>
  <c r="I318" i="14"/>
  <c r="I317" i="14"/>
  <c r="I348" i="14" l="1"/>
  <c r="I347" i="14"/>
  <c r="I340" i="14"/>
  <c r="I341" i="14"/>
  <c r="I338" i="14"/>
  <c r="I339" i="14"/>
  <c r="I345" i="14"/>
  <c r="I346" i="14"/>
  <c r="I349" i="14"/>
  <c r="B338" i="14"/>
  <c r="B339" i="14" s="1"/>
  <c r="B340" i="14" s="1"/>
  <c r="B341" i="14" s="1"/>
  <c r="B342" i="14" s="1"/>
  <c r="B343" i="14" l="1"/>
  <c r="B344" i="14" s="1"/>
  <c r="B345" i="14" s="1"/>
  <c r="B346" i="14" s="1"/>
  <c r="B347" i="14" s="1"/>
  <c r="B348" i="14" s="1"/>
  <c r="I316" i="14"/>
  <c r="B349" i="14" l="1"/>
  <c r="B350" i="14" s="1"/>
  <c r="B351" i="14" s="1"/>
  <c r="I343" i="14"/>
  <c r="I344" i="14"/>
  <c r="I350" i="14"/>
  <c r="I351" i="14"/>
  <c r="I353" i="14"/>
  <c r="I354" i="14"/>
  <c r="I355" i="14"/>
  <c r="B352" i="14" l="1"/>
  <c r="B353" i="14" s="1"/>
  <c r="B354" i="14" s="1"/>
  <c r="B355" i="14" s="1"/>
  <c r="B356" i="14" s="1"/>
  <c r="B357" i="14" s="1"/>
  <c r="B358" i="14" s="1"/>
  <c r="B359" i="14" s="1"/>
  <c r="B360" i="14" s="1"/>
  <c r="B361" i="14" s="1"/>
  <c r="I70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6" i="14"/>
  <c r="I217" i="14"/>
  <c r="I218" i="14"/>
  <c r="I219" i="14"/>
  <c r="I220" i="14"/>
  <c r="I221" i="14"/>
  <c r="I222" i="14"/>
  <c r="I223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82" i="14"/>
  <c r="I284" i="14"/>
  <c r="I285" i="14"/>
  <c r="I286" i="14"/>
  <c r="I287" i="14"/>
  <c r="I288" i="14"/>
  <c r="I291" i="14"/>
  <c r="I292" i="14"/>
  <c r="I293" i="14"/>
  <c r="I295" i="14"/>
  <c r="I297" i="14"/>
  <c r="I301" i="14"/>
  <c r="I304" i="14"/>
  <c r="I309" i="14"/>
  <c r="I310" i="14"/>
  <c r="I311" i="14"/>
  <c r="I313" i="14"/>
  <c r="I314" i="14"/>
  <c r="I337" i="14"/>
  <c r="I356" i="14"/>
  <c r="I357" i="14"/>
  <c r="I359" i="14"/>
  <c r="I360" i="14"/>
  <c r="I36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5" i="14"/>
  <c r="H9" i="13"/>
  <c r="H8" i="13"/>
  <c r="H5" i="13"/>
  <c r="B144" i="14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115" i="14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6" i="14"/>
  <c r="B7" i="14" s="1"/>
  <c r="B126" i="14" l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215" i="14"/>
  <c r="B216" i="14" s="1"/>
  <c r="B217" i="14" s="1"/>
  <c r="B218" i="14" s="1"/>
  <c r="B219" i="14" s="1"/>
  <c r="B220" i="14" s="1"/>
  <c r="B221" i="14" s="1"/>
  <c r="B222" i="14" s="1"/>
  <c r="B223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300" i="14"/>
  <c r="B301" i="14" s="1"/>
  <c r="B302" i="14" s="1"/>
  <c r="B303" i="14" s="1"/>
  <c r="B304" i="14" s="1"/>
  <c r="I68" i="13"/>
  <c r="H68" i="13"/>
  <c r="I106" i="13"/>
  <c r="H106" i="13"/>
  <c r="B106" i="13"/>
  <c r="B107" i="13"/>
  <c r="B108" i="13"/>
  <c r="B109" i="13"/>
  <c r="B305" i="14" l="1"/>
  <c r="B166" i="13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B306" i="14" l="1"/>
  <c r="B362" i="14"/>
  <c r="B363" i="14" s="1"/>
  <c r="B364" i="14" s="1"/>
  <c r="B365" i="14" s="1"/>
  <c r="I312" i="13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B366" i="14" l="1"/>
  <c r="B367" i="14" s="1"/>
  <c r="B307" i="14"/>
  <c r="H309" i="13"/>
  <c r="I309" i="13" s="1"/>
  <c r="H308" i="13"/>
  <c r="I308" i="13" s="1"/>
  <c r="H261" i="13"/>
  <c r="I261" i="13" s="1"/>
  <c r="H260" i="13"/>
  <c r="I260" i="13" s="1"/>
  <c r="H307" i="13"/>
  <c r="I307" i="13" s="1"/>
  <c r="H306" i="13"/>
  <c r="I306" i="13" s="1"/>
  <c r="H305" i="13"/>
  <c r="I305" i="13" s="1"/>
  <c r="H259" i="13"/>
  <c r="I259" i="13" s="1"/>
  <c r="B368" i="14" l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08" i="14"/>
  <c r="B309" i="14" s="1"/>
  <c r="B310" i="14" s="1"/>
  <c r="B311" i="14" s="1"/>
  <c r="B312" i="14" s="1"/>
  <c r="B313" i="14" s="1"/>
  <c r="B314" i="14" s="1"/>
  <c r="B315" i="14" l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H304" i="13"/>
  <c r="I304" i="13" s="1"/>
  <c r="H303" i="13" l="1"/>
  <c r="I303" i="13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H66" i="13"/>
  <c r="I66" i="13" s="1"/>
  <c r="H298" i="13" l="1"/>
  <c r="I298" i="13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H296" i="13" l="1"/>
  <c r="I296" i="13" s="1"/>
  <c r="H295" i="13"/>
  <c r="I295" i="13" s="1"/>
  <c r="H294" i="13" l="1"/>
  <c r="I294" i="13" s="1"/>
  <c r="H293" i="13" l="1"/>
  <c r="I293" i="13" s="1"/>
  <c r="H292" i="13"/>
  <c r="I292" i="13" s="1"/>
  <c r="H291" i="13"/>
  <c r="I291" i="13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9" i="13"/>
  <c r="I19" i="13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H55" i="13" l="1"/>
  <c r="I55" i="13" s="1"/>
  <c r="H317" i="13" l="1"/>
  <c r="I317" i="13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I9" i="13"/>
  <c r="I8" i="13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I5" i="13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01" i="9" l="1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I191" i="9" l="1"/>
  <c r="H4" i="9"/>
  <c r="I4" i="9" s="1"/>
  <c r="H84" i="9" l="1"/>
  <c r="I84" i="9" s="1"/>
  <c r="A250" i="9" l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K2" i="13" l="1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I283" i="14"/>
  <c r="I300" i="14"/>
  <c r="AU2" i="14" l="1"/>
  <c r="AT1" i="14"/>
  <c r="AU1" i="14"/>
  <c r="I278" i="14"/>
  <c r="N1" i="14"/>
  <c r="O1" i="14"/>
  <c r="O2" i="14"/>
  <c r="S1" i="14"/>
  <c r="S2" i="14"/>
  <c r="R1" i="14"/>
  <c r="V1" i="14"/>
  <c r="W1" i="14"/>
  <c r="W2" i="14"/>
  <c r="AD1" i="14"/>
  <c r="AE1" i="14"/>
  <c r="AE2" i="14"/>
  <c r="AI2" i="14"/>
  <c r="AI1" i="14"/>
  <c r="AH1" i="14"/>
  <c r="AM2" i="14"/>
  <c r="AL1" i="14"/>
  <c r="AM1" i="14"/>
  <c r="L1" i="14"/>
  <c r="M1" i="14"/>
  <c r="M2" i="14"/>
  <c r="Q2" i="14"/>
  <c r="Q1" i="14"/>
  <c r="P1" i="14"/>
  <c r="T1" i="14"/>
  <c r="U1" i="14"/>
  <c r="U2" i="14"/>
  <c r="AC1" i="14"/>
  <c r="AC2" i="14"/>
  <c r="AB1" i="14"/>
  <c r="AG2" i="14"/>
  <c r="AF1" i="14"/>
  <c r="AG1" i="14"/>
  <c r="AK2" i="14"/>
  <c r="AJ1" i="14"/>
  <c r="AK1" i="14"/>
  <c r="AR1" i="14"/>
  <c r="AS1" i="14"/>
  <c r="AS2" i="14"/>
  <c r="AP1" i="14"/>
  <c r="AQ1" i="14"/>
  <c r="AQ2" i="14"/>
  <c r="AO1" i="14"/>
  <c r="AO2" i="14"/>
  <c r="AN1" i="14"/>
  <c r="Y1" i="14"/>
  <c r="Y2" i="14"/>
  <c r="X1" i="14"/>
  <c r="K1" i="14"/>
  <c r="J1" i="14"/>
  <c r="K2" i="14"/>
  <c r="AA1" i="14"/>
  <c r="AA2" i="14"/>
  <c r="Z1" i="14"/>
  <c r="I280" i="14"/>
  <c r="I3" i="14" l="1"/>
  <c r="A1" i="13" l="1"/>
  <c r="K1" i="18"/>
  <c r="J1" i="18"/>
  <c r="K2" i="18"/>
  <c r="L1" i="18"/>
  <c r="M1" i="18"/>
  <c r="M2" i="18"/>
  <c r="Q2" i="18"/>
  <c r="Q1" i="18"/>
  <c r="P1" i="18"/>
  <c r="N1" i="18"/>
  <c r="O1" i="18"/>
  <c r="O2" i="18"/>
  <c r="S2" i="18"/>
  <c r="R1" i="18"/>
  <c r="S1" i="18"/>
  <c r="H219" i="18"/>
  <c r="I219" i="18" s="1"/>
  <c r="I1" i="18" s="1"/>
  <c r="A4" i="1" l="1"/>
  <c r="A4" i="4"/>
</calcChain>
</file>

<file path=xl/comments1.xml><?xml version="1.0" encoding="utf-8"?>
<comments xmlns="http://schemas.openxmlformats.org/spreadsheetml/2006/main">
  <authors>
    <author>MyPC</author>
  </authors>
  <commentList>
    <comment ref="E4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chữ chi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9k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vàng- ghi 10k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10k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12k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G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nhung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xịn 7k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heo cháy in may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/may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cs tăng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6k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  <charset val="163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m4</t>
        </r>
      </text>
    </comment>
  </commentList>
</comments>
</file>

<file path=xl/comments5.xml><?xml version="1.0" encoding="utf-8"?>
<comments xmlns="http://schemas.openxmlformats.org/spreadsheetml/2006/main">
  <authors>
    <author>MyPC</author>
  </authors>
  <commentLis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3 tăng Xi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củi kb ô bửu
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Xu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DN In Kbo 8k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cát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14"/>
            <color indexed="81"/>
            <rFont val="Tahoma"/>
            <family val="2"/>
            <charset val="163"/>
          </rPr>
          <t xml:space="preserve">DM May Kéo 19+25k </t>
        </r>
      </text>
    </comment>
    <comment ref="F200" authorId="0" shapeId="0">
      <text>
        <r>
          <rPr>
            <b/>
            <sz val="28"/>
            <color indexed="81"/>
            <rFont val="Tahoma"/>
            <family val="2"/>
            <charset val="163"/>
          </rPr>
          <t>Bóng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Cao Su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Kim Trắng K đai</t>
        </r>
      </text>
    </comment>
    <comment ref="F206" authorId="0" shapeId="0">
      <text>
        <r>
          <rPr>
            <b/>
            <sz val="14"/>
            <color indexed="81"/>
            <rFont val="Tahoma"/>
            <family val="2"/>
            <charset val="163"/>
          </rPr>
          <t>MyPC:</t>
        </r>
        <r>
          <rPr>
            <sz val="14"/>
            <color indexed="81"/>
            <rFont val="Tahoma"/>
            <family val="2"/>
            <charset val="163"/>
          </rPr>
          <t xml:space="preserve">
May Dưới Kéo Sọc Màu Ctien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Hiệu Vàng CT Đai hộp 2k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lật 14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bóng lò xo vàng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titan.3d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bẻ tăng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TM Tăng M4 36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trơn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dn mỏng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 xml:space="preserve">cá sấu nhung </t>
        </r>
      </text>
    </comment>
    <comment ref="F283" authorId="0" shapeId="0">
      <text>
        <r>
          <rPr>
            <b/>
            <sz val="20"/>
            <color indexed="81"/>
            <rFont val="Tahoma"/>
            <family val="2"/>
            <charset val="163"/>
          </rPr>
          <t>MyPC:hộp chữ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Cá Sấu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mo bally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28"/>
            <color indexed="81"/>
            <rFont val="Tahoma"/>
            <family val="2"/>
            <charset val="163"/>
          </rPr>
          <t>A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 kéo 22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 3f5 25k</t>
        </r>
      </text>
    </comment>
    <comment ref="E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Lật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Kim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40 Cát Láng KB 15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kb hộp 17k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cát láng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80K</t>
        </r>
      </text>
    </comment>
  </commentList>
</comments>
</file>

<file path=xl/comments6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tq 11.5
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N In May Kb !0k
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 kb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comments7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Tim Thường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tbong kim 4k
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DM In May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xoắn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58</t>
        </r>
      </text>
    </comment>
    <comment ref="E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sharedStrings.xml><?xml version="1.0" encoding="utf-8"?>
<sst xmlns="http://schemas.openxmlformats.org/spreadsheetml/2006/main" count="9427" uniqueCount="1295">
  <si>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</si>
  <si>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</si>
  <si>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</si>
  <si>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</si>
  <si>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</si>
  <si>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</si>
  <si>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</si>
  <si>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</si>
  <si>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</si>
  <si>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</si>
  <si>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</si>
  <si>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</si>
  <si>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</si>
  <si>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</si>
  <si>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</si>
  <si>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</si>
  <si>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</si>
  <si>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</si>
  <si>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</si>
  <si>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</si>
  <si>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Kéo Cong 2T</t>
  </si>
  <si>
    <t>H VN</t>
  </si>
  <si>
    <t>Tim Thường</t>
  </si>
  <si>
    <t>GD Nhung May</t>
  </si>
  <si>
    <t>GDTM Tăng</t>
  </si>
  <si>
    <t>3 Tăng Xi</t>
  </si>
  <si>
    <t>May Rẻ 2 Đuôi</t>
  </si>
  <si>
    <t>Màu Bóng TQ</t>
  </si>
  <si>
    <t>1F5</t>
  </si>
  <si>
    <t>Da Cháy</t>
  </si>
  <si>
    <t>Tăng Laze Chữ</t>
  </si>
  <si>
    <t>Cá Sấu Tim Xoàn</t>
  </si>
  <si>
    <t>Kim Bộ Đồng Xịn</t>
  </si>
  <si>
    <t>GD Nhung Kim Nhẹ ( In + May )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</si>
  <si>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</si>
  <si>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</si>
  <si>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</si>
  <si>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</si>
  <si>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</si>
  <si>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</si>
  <si>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Tăng Kiếng Mài</t>
  </si>
  <si>
    <t>Kim Nhẹ 3F</t>
  </si>
  <si>
    <t>Lật Dài  VN</t>
  </si>
  <si>
    <t>KB Laze + KB Trắng 3F5</t>
  </si>
  <si>
    <t>Kéo Rẻ (12)</t>
  </si>
  <si>
    <t>KB Laze - 1m4</t>
  </si>
  <si>
    <t>Kim Kẹp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</si>
  <si>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</si>
  <si>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</si>
  <si>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</si>
  <si>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</si>
  <si>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</si>
  <si>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</si>
  <si>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</si>
  <si>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</si>
  <si>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</si>
  <si>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</si>
  <si>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</si>
  <si>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</si>
  <si>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</si>
  <si>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</si>
  <si>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</si>
  <si>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</si>
  <si>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</si>
  <si>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</si>
  <si>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</si>
  <si>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</si>
  <si>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</si>
  <si>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</si>
  <si>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</si>
  <si>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</si>
  <si>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</si>
  <si>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</si>
  <si>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</si>
  <si>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</si>
  <si>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</si>
  <si>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</si>
  <si>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</si>
  <si>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</si>
  <si>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</si>
  <si>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</si>
  <si>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</si>
  <si>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</si>
  <si>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</si>
  <si>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</si>
  <si>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</si>
  <si>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</si>
  <si>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</si>
  <si>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</si>
  <si>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</si>
  <si>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</si>
  <si>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</si>
  <si>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</si>
  <si>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</si>
  <si>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</si>
  <si>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</si>
  <si>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</si>
  <si>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</si>
  <si>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</si>
  <si>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</si>
  <si>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</si>
  <si>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</si>
  <si>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</si>
  <si>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</si>
  <si>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</si>
  <si>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</si>
  <si>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</si>
  <si>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</si>
  <si>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</si>
  <si>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</si>
  <si>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</si>
  <si>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</si>
  <si>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</si>
  <si>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</si>
  <si>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</si>
  <si>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</si>
  <si>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</si>
  <si>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</si>
  <si>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</si>
  <si>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</si>
  <si>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</si>
  <si>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</si>
  <si>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</si>
  <si>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</si>
  <si>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</si>
  <si>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</si>
  <si>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</si>
  <si>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</si>
  <si>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</si>
  <si>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</si>
  <si>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</si>
  <si>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</si>
  <si>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</si>
  <si>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</si>
  <si>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</si>
  <si>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</si>
  <si>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</si>
  <si>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</si>
  <si>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</si>
  <si>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</si>
  <si>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</si>
  <si>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</si>
  <si>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</si>
  <si>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</si>
  <si>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</si>
  <si>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</si>
  <si>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 xml:space="preserve">Tăng Thường </t>
  </si>
  <si>
    <t>May Rẻ</t>
  </si>
  <si>
    <t>Kéo Laze Xịn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</si>
  <si>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</si>
  <si>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</si>
  <si>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</si>
  <si>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</si>
  <si>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</si>
  <si>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</si>
  <si>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</si>
  <si>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</si>
  <si>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</si>
  <si>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</si>
  <si>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</si>
  <si>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</si>
  <si>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</si>
  <si>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</si>
  <si>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</si>
  <si>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</si>
  <si>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</si>
  <si>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</si>
  <si>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</si>
  <si>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</si>
  <si>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</si>
  <si>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</si>
  <si>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</si>
  <si>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</si>
  <si>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</si>
  <si>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</si>
  <si>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</si>
  <si>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</si>
  <si>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</si>
  <si>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</si>
  <si>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</si>
  <si>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</si>
  <si>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</si>
  <si>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</si>
  <si>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</si>
  <si>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</si>
  <si>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</si>
  <si>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</si>
  <si>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</si>
  <si>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</si>
  <si>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</si>
  <si>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</si>
  <si>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</si>
  <si>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</si>
  <si>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</si>
  <si>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</si>
  <si>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</si>
  <si>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</si>
  <si>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</si>
  <si>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</si>
  <si>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</si>
  <si>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</si>
  <si>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</si>
  <si>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</si>
  <si>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</si>
  <si>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</si>
  <si>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</si>
  <si>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</si>
  <si>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</si>
  <si>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</si>
  <si>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</si>
  <si>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</si>
  <si>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</si>
  <si>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</si>
  <si>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</si>
  <si>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</si>
  <si>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</si>
  <si>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</si>
  <si>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</si>
  <si>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</si>
  <si>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</si>
  <si>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</si>
  <si>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</si>
  <si>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</si>
  <si>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</si>
  <si>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</si>
  <si>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</si>
  <si>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</si>
  <si>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</si>
  <si>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</si>
  <si>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</si>
  <si>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</si>
  <si>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</si>
  <si>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</si>
  <si>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</si>
  <si>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</si>
  <si>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</si>
  <si>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</si>
  <si>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</si>
  <si>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</si>
  <si>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</si>
  <si>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</si>
  <si>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</si>
  <si>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</si>
  <si>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</si>
  <si>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</si>
  <si>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</si>
  <si>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</si>
  <si>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</si>
  <si>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</si>
  <si>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</si>
  <si>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</si>
  <si>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</si>
  <si>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</si>
  <si>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</si>
  <si>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</si>
  <si>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</si>
  <si>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</si>
  <si>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</si>
  <si>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</si>
  <si>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</si>
  <si>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</si>
  <si>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</si>
  <si>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</si>
  <si>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</si>
  <si>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</si>
  <si>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</si>
  <si>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</si>
  <si>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</si>
  <si>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</si>
  <si>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</si>
  <si>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</si>
  <si>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</si>
  <si>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</si>
  <si>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</si>
  <si>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</si>
  <si>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</si>
  <si>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</si>
  <si>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</si>
  <si>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</si>
  <si>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</si>
  <si>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</si>
  <si>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</si>
  <si>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</si>
  <si>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</si>
  <si>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</si>
  <si>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</si>
  <si>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</si>
  <si>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</si>
  <si>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</si>
  <si>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</si>
  <si>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</si>
  <si>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</si>
  <si>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</si>
  <si>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</si>
  <si>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</si>
  <si>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</si>
  <si>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</si>
  <si>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</si>
  <si>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</si>
  <si>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</si>
  <si>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</si>
  <si>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</si>
  <si>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</si>
  <si>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</si>
  <si>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</si>
  <si>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</si>
  <si>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</si>
  <si>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</si>
  <si>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</si>
  <si>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</si>
  <si>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</si>
  <si>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</si>
  <si>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</si>
  <si>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</si>
  <si>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</si>
  <si>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</si>
  <si>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</si>
  <si>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</si>
  <si>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</si>
  <si>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</si>
  <si>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</si>
  <si>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</si>
  <si>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</si>
  <si>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</si>
  <si>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</si>
  <si>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</si>
  <si>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</si>
  <si>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</si>
  <si>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</si>
  <si>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</si>
  <si>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</si>
  <si>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</si>
  <si>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</si>
  <si>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</si>
  <si>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</si>
  <si>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</si>
  <si>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</si>
  <si>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</si>
  <si>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</si>
  <si>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</si>
  <si>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</si>
  <si>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</si>
  <si>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</si>
  <si>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</si>
  <si>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</si>
  <si>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</si>
  <si>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</si>
  <si>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</si>
  <si>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</si>
  <si>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</si>
  <si>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</si>
  <si>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</si>
  <si>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</si>
  <si>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</si>
  <si>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</si>
  <si>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</si>
  <si>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</si>
  <si>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</si>
  <si>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</si>
  <si>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</si>
  <si>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</si>
  <si>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</si>
  <si>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</si>
  <si>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</si>
  <si>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</si>
  <si>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</si>
  <si>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</si>
  <si>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</si>
  <si>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</si>
  <si>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</si>
  <si>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</si>
  <si>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</si>
  <si>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</si>
  <si>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</si>
  <si>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</si>
  <si>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</si>
  <si>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</si>
  <si>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</si>
  <si>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</si>
  <si>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</si>
  <si>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</si>
  <si>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</si>
  <si>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</si>
  <si>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</si>
  <si>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</si>
  <si>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</si>
  <si>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</si>
  <si>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</si>
  <si>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</si>
  <si>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</si>
  <si>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</si>
  <si>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</si>
  <si>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</si>
  <si>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</si>
  <si>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</si>
  <si>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</si>
  <si>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</si>
  <si>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</si>
  <si>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</si>
  <si>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</si>
  <si>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</si>
  <si>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</si>
  <si>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</si>
  <si>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</si>
  <si>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</si>
  <si>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</si>
  <si>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</si>
  <si>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</si>
  <si>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</si>
  <si>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</si>
  <si>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</si>
  <si>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</si>
  <si>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</si>
  <si>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</si>
  <si>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</si>
  <si>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</si>
  <si>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</si>
  <si>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</si>
  <si>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</si>
  <si>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</si>
  <si>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</si>
  <si>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</si>
  <si>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</si>
  <si>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</si>
  <si>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</si>
  <si>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</si>
  <si>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</si>
  <si>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</si>
  <si>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</si>
  <si>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</si>
  <si>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</si>
  <si>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</si>
  <si>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</si>
  <si>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</si>
  <si>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</si>
  <si>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</si>
  <si>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</si>
  <si>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</si>
  <si>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</si>
  <si>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</si>
  <si>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</si>
  <si>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</si>
  <si>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</si>
  <si>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</si>
  <si>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Nhung In May</t>
  </si>
  <si>
    <t>BÓP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</si>
  <si>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</si>
  <si>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</si>
  <si>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</si>
  <si>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</si>
  <si>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</si>
  <si>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</si>
  <si>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</si>
  <si>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</si>
  <si>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</si>
  <si>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</si>
  <si>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</si>
  <si>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</si>
  <si>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</si>
  <si>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</si>
  <si>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</si>
  <si>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</si>
  <si>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</si>
  <si>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</si>
  <si>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</si>
  <si>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</si>
  <si>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</si>
  <si>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</si>
  <si>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</si>
  <si>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</si>
  <si>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</si>
  <si>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</si>
  <si>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</si>
  <si>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</si>
  <si>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Luồn TQ</t>
  </si>
  <si>
    <t>Tăng Kiếng Sale</t>
  </si>
  <si>
    <t>s</t>
  </si>
  <si>
    <t>xx73</t>
  </si>
  <si>
    <t>Xi</t>
  </si>
  <si>
    <t>GD Đục Lỗ May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</si>
  <si>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</si>
  <si>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</si>
  <si>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</si>
  <si>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</si>
  <si>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</si>
  <si>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</si>
  <si>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</si>
  <si>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</si>
  <si>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</si>
  <si>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</si>
  <si>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</si>
  <si>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</si>
  <si>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</si>
  <si>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</si>
  <si>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</si>
  <si>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</si>
  <si>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</si>
  <si>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</si>
  <si>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</si>
  <si>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</si>
  <si>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</si>
  <si>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</si>
  <si>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Cao Su kéo Laze</t>
  </si>
  <si>
    <t>Cát+3 Tăng Xi Kim Nhẹ</t>
  </si>
  <si>
    <t>Pup A Ghép</t>
  </si>
  <si>
    <t>Màu May TQ</t>
  </si>
  <si>
    <t>Màu May TQ1F5</t>
  </si>
  <si>
    <t>Màu May TQ2F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</si>
  <si>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</si>
  <si>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</si>
  <si>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</si>
  <si>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</si>
  <si>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</si>
  <si>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</si>
  <si>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</si>
  <si>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</si>
  <si>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</si>
  <si>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</si>
  <si>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</si>
  <si>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</si>
  <si>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</si>
  <si>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</si>
  <si>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</si>
  <si>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</si>
  <si>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</si>
  <si>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</si>
  <si>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</si>
  <si>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</si>
  <si>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</si>
  <si>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</si>
  <si>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</si>
  <si>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</si>
  <si>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</si>
  <si>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</si>
  <si>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</si>
  <si>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</si>
  <si>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</si>
  <si>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</si>
  <si>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</si>
  <si>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</si>
  <si>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</si>
  <si>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</si>
  <si>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</si>
  <si>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</si>
  <si>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</si>
  <si>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>2 Lớp Xịn Kéo Đen</t>
  </si>
  <si>
    <t>Tim Thường Kéo Tôn Xịn</t>
  </si>
  <si>
    <t>xx48</t>
  </si>
  <si>
    <t>Tim Nhung KB Chì Mới</t>
  </si>
  <si>
    <t>Màu Cháy 1F5</t>
  </si>
  <si>
    <t>Pup 2A LV</t>
  </si>
  <si>
    <t>KB 2T TQ</t>
  </si>
  <si>
    <t>Kim Kẹp 2L</t>
  </si>
  <si>
    <t>Cháy In Kim Nhẹ- May</t>
  </si>
  <si>
    <t>Cháy In Kim Nhẹ-may</t>
  </si>
  <si>
    <t>Tăng Đen Bóng</t>
  </si>
  <si>
    <t>xx106</t>
  </si>
  <si>
    <t>khâu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</si>
  <si>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</si>
  <si>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</si>
  <si>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</si>
  <si>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</si>
  <si>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</si>
  <si>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</si>
  <si>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</si>
  <si>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</si>
  <si>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</si>
  <si>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</si>
  <si>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</si>
  <si>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</si>
  <si>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</si>
  <si>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</si>
  <si>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</si>
  <si>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</si>
  <si>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</si>
  <si>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M7</t>
  </si>
  <si>
    <t>KB Tomy-Zeep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</si>
  <si>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</si>
  <si>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</si>
  <si>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</si>
  <si>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</si>
  <si>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</si>
  <si>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</si>
  <si>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</si>
  <si>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</si>
  <si>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</si>
  <si>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</si>
  <si>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GD Mỏng</t>
  </si>
  <si>
    <t>miu kb tq 3,5</t>
  </si>
  <si>
    <t>DN May Kéo Kiếng</t>
  </si>
  <si>
    <t>DN KB Chì Sale</t>
  </si>
  <si>
    <t xml:space="preserve">Cá Sấu </t>
  </si>
  <si>
    <t>Lỗ 2 Kim</t>
  </si>
  <si>
    <t>DN KB Trắng OB</t>
  </si>
  <si>
    <t>Kéo Laze OB</t>
  </si>
  <si>
    <t xml:space="preserve">Chữ T 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</si>
  <si>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</si>
  <si>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</si>
  <si>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</si>
  <si>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</si>
  <si>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</si>
  <si>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</si>
  <si>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</si>
  <si>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</si>
  <si>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</si>
  <si>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</si>
  <si>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</si>
  <si>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</si>
  <si>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Da kb inox 4F</t>
  </si>
  <si>
    <t>3 Lớp Da Heo May</t>
  </si>
  <si>
    <t>H inox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</si>
  <si>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</si>
  <si>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</si>
  <si>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</si>
  <si>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</si>
  <si>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</si>
  <si>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</si>
  <si>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</si>
  <si>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</si>
  <si>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</si>
  <si>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</si>
  <si>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</si>
  <si>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</si>
  <si>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</si>
  <si>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</si>
  <si>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</si>
  <si>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</si>
  <si>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</si>
  <si>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</si>
  <si>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</si>
  <si>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</si>
  <si>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</si>
  <si>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</si>
  <si>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</si>
  <si>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</si>
  <si>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</si>
  <si>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</si>
  <si>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</si>
  <si>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</si>
  <si>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</si>
  <si>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</si>
  <si>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</si>
  <si>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</si>
  <si>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</si>
  <si>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</si>
  <si>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</si>
  <si>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</si>
  <si>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DN Pup Chữ</t>
  </si>
  <si>
    <t>kẹp rẻ OB</t>
  </si>
  <si>
    <t>Pup Cọp</t>
  </si>
  <si>
    <t>Vắt Sổ OB</t>
  </si>
  <si>
    <t>mo tq</t>
  </si>
  <si>
    <t>TỔNG:</t>
  </si>
  <si>
    <t>Mo Mới Hậu</t>
  </si>
  <si>
    <t>Cao Su Kéo Laze</t>
  </si>
  <si>
    <t>Lật Dẹt 2 lớp</t>
  </si>
  <si>
    <t>Heo Kéo Laze</t>
  </si>
  <si>
    <t>Kim Rẻ OB +May Rẻ K. Sắt</t>
  </si>
  <si>
    <t>May In Kim Sắt</t>
  </si>
  <si>
    <t>Pup 2A</t>
  </si>
  <si>
    <t>Pup LV ngắn</t>
  </si>
  <si>
    <t>Lật Inox</t>
  </si>
  <si>
    <t>H Inox</t>
  </si>
  <si>
    <t>Tăng Đầu thú</t>
  </si>
  <si>
    <t>Kim Bộ Đai Sắt Hiệu</t>
  </si>
  <si>
    <t>Da KB inox 4F</t>
  </si>
  <si>
    <t>Da KB Inox 3F5</t>
  </si>
  <si>
    <t>Da KB Chì Sale</t>
  </si>
  <si>
    <t>Da Tỳ 4F</t>
  </si>
  <si>
    <t>Da Sáp KB</t>
  </si>
  <si>
    <t>Da Tăng Kim</t>
  </si>
  <si>
    <t>Da Hạt Tăng</t>
  </si>
  <si>
    <t>Tỳ Csau 3F5</t>
  </si>
  <si>
    <t>Cá Sấu Kim Bally</t>
  </si>
  <si>
    <t>Da Cháy Kim Laze 2F5</t>
  </si>
  <si>
    <t>Da Cháy Kim Laze 3F</t>
  </si>
  <si>
    <t>Da Cháy Kéo 2F5</t>
  </si>
  <si>
    <t>Da Cháy Kéo Kiếng 3F</t>
  </si>
  <si>
    <t>Da Pup CK</t>
  </si>
  <si>
    <t>Da Cắt KB</t>
  </si>
  <si>
    <t>Da Bò Đai dọc</t>
  </si>
  <si>
    <t>Kéo Thường Rẻ</t>
  </si>
  <si>
    <t xml:space="preserve">Da Mỏng Kim Sắt Đai </t>
  </si>
  <si>
    <t>Da Đứng Mini</t>
  </si>
  <si>
    <t>M8</t>
  </si>
  <si>
    <t>Xi in</t>
  </si>
  <si>
    <t>Khâu Đỏ</t>
  </si>
  <si>
    <t>xx78</t>
  </si>
  <si>
    <t>Cao Su KB</t>
  </si>
  <si>
    <t>Da cây</t>
  </si>
  <si>
    <t>Da Miu Kéo Kiếng</t>
  </si>
  <si>
    <t>Đứng 65</t>
  </si>
  <si>
    <t>M4</t>
  </si>
  <si>
    <t>M0</t>
  </si>
  <si>
    <t>T500</t>
  </si>
  <si>
    <t>Xi Đẹp Bản đồ</t>
  </si>
  <si>
    <t>Mỏng</t>
  </si>
  <si>
    <t>Tăng Kim Bấm</t>
  </si>
  <si>
    <t xml:space="preserve">Tăng Lò Xo Xịn </t>
  </si>
  <si>
    <t>H Mỏng</t>
  </si>
  <si>
    <t>H Dày</t>
  </si>
  <si>
    <t>A Mỏng</t>
  </si>
  <si>
    <t>xx200</t>
  </si>
  <si>
    <t>Da Kéo Kiếng 1m4</t>
  </si>
  <si>
    <t>Cá Sấu Xịn 1 Mặt</t>
  </si>
  <si>
    <t>Cá Sấu Bóp 2 mặt</t>
  </si>
  <si>
    <t>Dây CS Nối</t>
  </si>
  <si>
    <t>Dây CS Liền</t>
  </si>
  <si>
    <t>xx470</t>
  </si>
  <si>
    <t>Móc Khóa CS</t>
  </si>
  <si>
    <t>Dây Đồng Hồ CS</t>
  </si>
  <si>
    <t>2 Lớp Heo Cháy Lỗ May</t>
  </si>
  <si>
    <t>Cháy Lỗ Heo Kim Sắt</t>
  </si>
  <si>
    <t>In Chiếu Kim Sắt</t>
  </si>
  <si>
    <t>DN Kéo Kiếng 1m4</t>
  </si>
  <si>
    <t>Tăng Bấm Kim</t>
  </si>
  <si>
    <t>Da Hạt Tăng Kim 4F</t>
  </si>
  <si>
    <t>xx50</t>
  </si>
  <si>
    <t>Nút Mỏng</t>
  </si>
  <si>
    <t>xi 22</t>
  </si>
  <si>
    <t>mưa</t>
  </si>
  <si>
    <t>Da Hạt</t>
  </si>
  <si>
    <t>Xi 11+12 bán 14</t>
  </si>
  <si>
    <t>Xi 12 Bán 15</t>
  </si>
  <si>
    <t>Xi 10  lớn nhỏ</t>
  </si>
  <si>
    <t>xx27,5</t>
  </si>
  <si>
    <t>xx500</t>
  </si>
  <si>
    <t>xx620</t>
  </si>
  <si>
    <t>Khâu rẻ +trơn</t>
  </si>
  <si>
    <t>Khâu in 60</t>
  </si>
  <si>
    <t>Da Mạc trơn 65</t>
  </si>
  <si>
    <t>Cháy Lỗ May Kim Nhẹ 2F</t>
  </si>
  <si>
    <t>Cao Su Kéo Giả Kiếng</t>
  </si>
  <si>
    <t>Cao Su Kéo Nổi 20</t>
  </si>
  <si>
    <t>Da N Mỏng Kéo Giả Kiếng</t>
  </si>
  <si>
    <t>xx107</t>
  </si>
  <si>
    <t>Bò 65 KBVN</t>
  </si>
  <si>
    <t>xx54</t>
  </si>
  <si>
    <t>đầu tỳ cs</t>
  </si>
  <si>
    <t>Da Cắt Kéo Kiếng 25</t>
  </si>
  <si>
    <t>May Dưới</t>
  </si>
  <si>
    <t>Da Bò I KB Đồng Xịn</t>
  </si>
  <si>
    <t>Da Hạt Cháy KB Đồng</t>
  </si>
  <si>
    <t>Cháy Hạt KB Inox 4F</t>
  </si>
  <si>
    <t>xx550</t>
  </si>
  <si>
    <t>xx350</t>
  </si>
  <si>
    <t>Da Mỏng Kéo Kiếng 21-22</t>
  </si>
  <si>
    <t>Kéo Kiếng Nổi (19,5-20)</t>
  </si>
  <si>
    <t>Đế Pháp Kim Sắt</t>
  </si>
  <si>
    <t>Cao Su Tăng Giả Kiếng</t>
  </si>
  <si>
    <t>Cao Su Kéo Laze Rẻ</t>
  </si>
  <si>
    <t>Cao Su Tăng Laze rẻ</t>
  </si>
  <si>
    <t>Tim Nhung Kéo Kiếng 21-23</t>
  </si>
  <si>
    <t>xx47</t>
  </si>
  <si>
    <t>Cao Su Tăng Ô Tô</t>
  </si>
  <si>
    <t>Tăng Giả Kiếng Tim Bóng</t>
  </si>
  <si>
    <t xml:space="preserve">H Vàng </t>
  </si>
  <si>
    <t>Mo tăng 2</t>
  </si>
  <si>
    <t>Màu Pup Hậu 1F5 Xoàn</t>
  </si>
  <si>
    <t>Tăng Kiếng - Lò Xo 1m4</t>
  </si>
  <si>
    <t>Tăng Giả Kiếng 1m4</t>
  </si>
  <si>
    <t>Tim Nhung KB Inox</t>
  </si>
  <si>
    <t>Da Mỏng Kéo Hiệu Rẻ 16</t>
  </si>
  <si>
    <t xml:space="preserve">Da Bò Hưng </t>
  </si>
  <si>
    <t>1 Bên May Tăng Kiếng 20-23</t>
  </si>
  <si>
    <t>Cháy Tỳ Kiếng 3F5</t>
  </si>
  <si>
    <t>Hạt Thô Tỳ Kiếng 3F5</t>
  </si>
  <si>
    <t>Hạt Tăng Lò Xo 42</t>
  </si>
  <si>
    <t>Da Vải</t>
  </si>
  <si>
    <t>Cá Sấu Rẻ Xi</t>
  </si>
  <si>
    <t>GD 1m4 -may</t>
  </si>
  <si>
    <t>Cá Sấu Nhung Tăng Giả Kiếng</t>
  </si>
  <si>
    <t>Da Bò KB Hộp Chữ</t>
  </si>
  <si>
    <t>Da Cháy KB Hộp - Chữ</t>
  </si>
  <si>
    <t>Cháy M4 KB Hộp Vàng</t>
  </si>
  <si>
    <t>Cá Sấu- Caro Tim Kim Sắt25</t>
  </si>
  <si>
    <t>Cá Sấu Nhung Kim Sắt 25</t>
  </si>
  <si>
    <t>Heo May KB Laze</t>
  </si>
  <si>
    <t>DN May Đục Lỗ KB Nhẹ</t>
  </si>
  <si>
    <t>TM Kim Kẹp Rẻ ÔB</t>
  </si>
  <si>
    <t>xx77</t>
  </si>
  <si>
    <t>Da Nhung Kéo Đen</t>
  </si>
  <si>
    <t>Da Hạt Pup Kẹp A+H</t>
  </si>
  <si>
    <t>Da Hạt KB Chì 3F5</t>
  </si>
  <si>
    <t>Kim Kẹp 2T</t>
  </si>
  <si>
    <t>A kẹp màu TQ</t>
  </si>
  <si>
    <t>Cháy Lỗ Kim Sắt</t>
  </si>
  <si>
    <t>GD May-Cháy Lỗ Kim Nhẹ</t>
  </si>
  <si>
    <t>Tăng Mo 3F5</t>
  </si>
  <si>
    <t>Tỳ Csau 4F</t>
  </si>
  <si>
    <t>Tim Gấp May Bụng KB Laze</t>
  </si>
  <si>
    <t>bóp xi</t>
  </si>
  <si>
    <t>Da CS</t>
  </si>
  <si>
    <t>Đế P-Da Mỏng Kéo Tôn</t>
  </si>
  <si>
    <t>xx15,0</t>
  </si>
  <si>
    <t>May Đục Lỗ Kim Sắt</t>
  </si>
  <si>
    <t>Pup Xịn</t>
  </si>
  <si>
    <t>xx160</t>
  </si>
  <si>
    <t>Heo Kim Sắt</t>
  </si>
  <si>
    <t>Da Cắt KB Hiệu TQ 12</t>
  </si>
  <si>
    <t>xx700</t>
  </si>
  <si>
    <t>Da Hạt Hưng Lật +KB</t>
  </si>
  <si>
    <t>DN Pup Xoàn Mới 8,5</t>
  </si>
  <si>
    <t>xx25,5</t>
  </si>
  <si>
    <t>Da Nhung Kim Laze Nhẹ</t>
  </si>
  <si>
    <t>Da Heo 2L Kim Nhẹ</t>
  </si>
  <si>
    <t>Hộp Nịt Dài</t>
  </si>
  <si>
    <t xml:space="preserve">Tỳ Mài </t>
  </si>
  <si>
    <t>Kéo Laze I</t>
  </si>
  <si>
    <t>Da Cháy Kim Kẹp 2T 3F5</t>
  </si>
  <si>
    <t>Da Bò Kéo Kiếng</t>
  </si>
  <si>
    <t>Da Hạt Kéo Kiếng</t>
  </si>
  <si>
    <t>Mo Hậu Mới</t>
  </si>
  <si>
    <t>Hạt 54 KBVN</t>
  </si>
  <si>
    <t>Vắt Sổ Kim Sắt</t>
  </si>
  <si>
    <t>Tăng Mo 4F</t>
  </si>
  <si>
    <t>Kéo Chì Đúc</t>
  </si>
  <si>
    <t>3 Tăng Nhung KB 15</t>
  </si>
  <si>
    <t>Tim Bóng pup A</t>
  </si>
  <si>
    <t>Tim Bóng Kim Xoàn 2F</t>
  </si>
  <si>
    <t>Tim Nhung KB Dọc -Chữ</t>
  </si>
  <si>
    <t>xx113</t>
  </si>
  <si>
    <t>hộp nịt vuông</t>
  </si>
  <si>
    <t>Hộp Bóp 1</t>
  </si>
  <si>
    <t>xx3,5</t>
  </si>
  <si>
    <t>Hộp Bóp Kiếng</t>
  </si>
  <si>
    <t>DN Kim Bộ Laze 1m4</t>
  </si>
  <si>
    <t>xx21,5</t>
  </si>
  <si>
    <t>Mo Kim Bộ Hiệu Mới 15</t>
  </si>
  <si>
    <t>Da Bò Thật KB Kiếng-Hộp Chữ</t>
  </si>
  <si>
    <t>Da Mỏng Kéo Chì Đúc 15</t>
  </si>
  <si>
    <t>DN Pup H Hột Vàng Trắng</t>
  </si>
  <si>
    <t xml:space="preserve">Mo Sần Hòa </t>
  </si>
  <si>
    <t>Dẻo 2L Kim Nhẹ</t>
  </si>
  <si>
    <t>Da Nhung KB Laze VN</t>
  </si>
  <si>
    <t>Da Tăng Kiếng 1m4</t>
  </si>
  <si>
    <t xml:space="preserve">GDTM KB Laze </t>
  </si>
  <si>
    <t>May Bụng KB Chữ</t>
  </si>
  <si>
    <t>xx114</t>
  </si>
  <si>
    <t>Bò Hưng KB Hộp-Kiếng</t>
  </si>
  <si>
    <t>xx450</t>
  </si>
  <si>
    <t>2L Heo Kim Bộ Sắt</t>
  </si>
  <si>
    <t xml:space="preserve">GDTM Tăng hột </t>
  </si>
  <si>
    <t>Kéo Thường rẻ</t>
  </si>
  <si>
    <t xml:space="preserve">Mo May Mới Hòa 2 </t>
  </si>
  <si>
    <t>Mo Xịn TQ</t>
  </si>
  <si>
    <t>DMONG-Bóng-CSU Kéo Đen</t>
  </si>
  <si>
    <t>Da Cháy PupVersace 4F</t>
  </si>
  <si>
    <t>Da Hạt Hưng KB Hộp 1m4</t>
  </si>
  <si>
    <t>Da Hạt Pup A+H 16k</t>
  </si>
  <si>
    <t>Tăng Láng Nhám 23-25k</t>
  </si>
  <si>
    <t>H-A Kẹp Xịn</t>
  </si>
  <si>
    <t>xx18,0</t>
  </si>
  <si>
    <t>Cháy Lỗ May Kim Sắt 2F</t>
  </si>
  <si>
    <t>Cá Sấu Kim Sắt</t>
  </si>
  <si>
    <t>Cháy In May Kim Nhẹ 25</t>
  </si>
  <si>
    <t>Tăng - Kéo Laze 3D nổi</t>
  </si>
  <si>
    <t>kb inox hiệu</t>
  </si>
  <si>
    <t>Cây Hưng</t>
  </si>
  <si>
    <t>DA</t>
  </si>
  <si>
    <t>Hạt Hưng KB Inox Trơn 16 4F</t>
  </si>
  <si>
    <t>xx3</t>
  </si>
  <si>
    <t>xx140</t>
  </si>
  <si>
    <t>Cao Su Tăng Kiếng 22-25</t>
  </si>
  <si>
    <t>Cao Su Tăng Kiếng 20-21</t>
  </si>
  <si>
    <t>Tăng Bóng Kiếng 20-21k</t>
  </si>
  <si>
    <t>Da Cháy I Kim Bộ TQ 20k</t>
  </si>
  <si>
    <t>xx117</t>
  </si>
  <si>
    <t>xx96</t>
  </si>
  <si>
    <t>DN Mỏng KB Hiệu Xe 14K</t>
  </si>
  <si>
    <t>DN Jeans KB - Đai Sắt Xe 12k</t>
  </si>
  <si>
    <t>Hạt Thô Kim Kẹp 2T 3F5</t>
  </si>
  <si>
    <t>May In Kim OB</t>
  </si>
  <si>
    <t xml:space="preserve">Miu Láng </t>
  </si>
  <si>
    <t>Miu Xù-Láng Pup Xịn</t>
  </si>
  <si>
    <t>Miu Xù-Láng KB Inox Trơn</t>
  </si>
  <si>
    <t>Da 54-55 Kéo 20-21</t>
  </si>
  <si>
    <t>Cá Sấu KB Đai 3</t>
  </si>
  <si>
    <t>xx109</t>
  </si>
  <si>
    <t>xx480</t>
  </si>
  <si>
    <t>xx380</t>
  </si>
  <si>
    <t>x13</t>
  </si>
  <si>
    <t>DN Kim Bộ Hộp Rẻ</t>
  </si>
  <si>
    <t>xx370</t>
  </si>
  <si>
    <t>Miu Láng Kim Kẹp Xịn 30</t>
  </si>
  <si>
    <t>Da Hạt Kéo Kiếng 25 3F5 PupA25</t>
  </si>
  <si>
    <t>Lật Laze 12 Dn may</t>
  </si>
  <si>
    <t>xx280</t>
  </si>
  <si>
    <t>DN  May  Kéo Kiếng 23</t>
  </si>
  <si>
    <t xml:space="preserve">Kéo Kiếng Xịn DN </t>
  </si>
  <si>
    <t>Tăng Thường Vàng</t>
  </si>
  <si>
    <t xml:space="preserve">DN - May Kim Laze Nhẹ 3k5 </t>
  </si>
  <si>
    <t>DN May KB Laze 1m4</t>
  </si>
  <si>
    <r>
      <t xml:space="preserve">DN May Kéo Kiếng Rẻ 17k </t>
    </r>
    <r>
      <rPr>
        <b/>
        <sz val="16"/>
        <color rgb="FFC00000"/>
        <rFont val="Times New Roman"/>
        <family val="1"/>
        <charset val="163"/>
        <scheme val="major"/>
      </rPr>
      <t>1m4</t>
    </r>
  </si>
  <si>
    <t>Heo In - May Kim Sắt</t>
  </si>
  <si>
    <t>xx121</t>
  </si>
  <si>
    <t>Xi Mỏng Rẻ</t>
  </si>
  <si>
    <t>Xi Gấp Nút Rẻ</t>
  </si>
  <si>
    <t>Xi Mạc Giấy Lớn Nhỏ + Vip</t>
  </si>
  <si>
    <t>Xi Sần 15k</t>
  </si>
  <si>
    <t>Xi Cá Sấu Mạc</t>
  </si>
  <si>
    <t>Xi Vải Da</t>
  </si>
  <si>
    <t>Da Cây +CS in</t>
  </si>
  <si>
    <t>Khâu Rẻ</t>
  </si>
  <si>
    <t>Da Mềm 60</t>
  </si>
  <si>
    <t>M9</t>
  </si>
  <si>
    <t>Bóp</t>
  </si>
  <si>
    <t>Hộp</t>
  </si>
  <si>
    <t>Xi Tiền</t>
  </si>
  <si>
    <t>Xi Mưa+ Sáp</t>
  </si>
  <si>
    <t xml:space="preserve">Xi Mới </t>
  </si>
  <si>
    <t xml:space="preserve">Miu+bò </t>
  </si>
  <si>
    <t>Da Cháy KB Inox Xịn</t>
  </si>
  <si>
    <t>DN - May Kim Sắt 1.5K</t>
  </si>
  <si>
    <t>DN trơn- in- may Kim Laze 3.5K</t>
  </si>
  <si>
    <t>Cháy In Lỗ- May Lỗ Kim Nhẹ 3.5K</t>
  </si>
  <si>
    <t>GD In Lỗ- In May Đục Lỗ Kim 3.5K</t>
  </si>
  <si>
    <t>Kéo Tôn 2L</t>
  </si>
  <si>
    <t>Đế Pháp Kéo Tôn</t>
  </si>
  <si>
    <t>Da Mỏng Kéo Tôn</t>
  </si>
  <si>
    <t>Cháy Lỗ - DN Lỗ Kim Sắt</t>
  </si>
  <si>
    <t>Màu Bóng TQ 2F</t>
  </si>
  <si>
    <t>3 Tăng Xi Kim Nhẹ 3.5K</t>
  </si>
  <si>
    <t>DN Kim Laze TQ Xịn</t>
  </si>
  <si>
    <t>Mo Xịn  TQ 1</t>
  </si>
  <si>
    <t>Cháy In- Cháy May- In May Kim Nhẹ</t>
  </si>
  <si>
    <t>Heo Trơn Kim Sắt</t>
  </si>
  <si>
    <t>Kéo Tôn May In Rẻ ÔB</t>
  </si>
  <si>
    <t>Cháy In May Kim Nhẹ 2.5K</t>
  </si>
  <si>
    <t>Heo In - May Kim Bộ Nhẹ</t>
  </si>
  <si>
    <t xml:space="preserve">Tăng Giả Kiếng </t>
  </si>
  <si>
    <t>Tăng Lò Xo Rẻ</t>
  </si>
  <si>
    <t xml:space="preserve">DN Jeans KB </t>
  </si>
  <si>
    <t xml:space="preserve">DN KB Chì Mới </t>
  </si>
  <si>
    <t>DN KB Đồng Mới 12.5</t>
  </si>
  <si>
    <t>DN Kim Nhẹ Trơn , In, May</t>
  </si>
  <si>
    <t>Da Mỏng Kim Bộ Sắt</t>
  </si>
  <si>
    <t>Cá Sấu - Tổ Ong Nhung Kim Sắt 25</t>
  </si>
  <si>
    <t>Cháy In May Lỗ Kim 2.5</t>
  </si>
  <si>
    <t>Lật Laze DN May 12,5</t>
  </si>
  <si>
    <t>DN Kim Bộ Cậu Tiến 13K</t>
  </si>
  <si>
    <t>Lật Titan</t>
  </si>
  <si>
    <t>Kim Bộ Ghép 15</t>
  </si>
  <si>
    <t>Da Miu Láng 60 KB Đồng</t>
  </si>
  <si>
    <t>Miu Láng KB Inox Xịn</t>
  </si>
  <si>
    <t>Cháy Heo in May Lỗ Kim 2,5</t>
  </si>
  <si>
    <t>Cháy Trơn  - In Kim Nhẹ</t>
  </si>
  <si>
    <t>Cháy +DN May 1+2 Chỉ Kim Nhẹ</t>
  </si>
  <si>
    <t>Cháy in May 1 chỉ To</t>
  </si>
  <si>
    <t>xx150</t>
  </si>
  <si>
    <t>xx180</t>
  </si>
  <si>
    <r>
      <rPr>
        <sz val="16"/>
        <color rgb="FFC00000"/>
        <rFont val="Times New Roman"/>
        <family val="1"/>
        <charset val="163"/>
        <scheme val="major"/>
      </rPr>
      <t>DN May Kéo Kiếng Rẻ 17k</t>
    </r>
    <r>
      <rPr>
        <sz val="16"/>
        <color rgb="FF002060"/>
        <rFont val="Times New Roman"/>
        <family val="1"/>
        <charset val="163"/>
        <scheme val="major"/>
      </rPr>
      <t xml:space="preserve"> </t>
    </r>
    <r>
      <rPr>
        <b/>
        <sz val="16"/>
        <color rgb="FF002060"/>
        <rFont val="Times New Roman"/>
        <family val="1"/>
        <charset val="163"/>
        <scheme val="major"/>
      </rPr>
      <t>1m4</t>
    </r>
  </si>
  <si>
    <t>Cháy Lỗ May Kim Xoàn 2F</t>
  </si>
  <si>
    <t>Xáp</t>
  </si>
  <si>
    <t>Da Cắt KB 10</t>
  </si>
  <si>
    <t>Da Cắt Kéo Kiếng 23</t>
  </si>
  <si>
    <t>DN  May  Kéo Kiếng 22</t>
  </si>
  <si>
    <t>Tỳ Csau 3F5 L2</t>
  </si>
  <si>
    <t>Kim Bộ CD Trắng</t>
  </si>
  <si>
    <t>Da Mỏng KB Chì 8k</t>
  </si>
  <si>
    <t>Pup A TQ</t>
  </si>
  <si>
    <t>Da Hạt KB Inox Xịn</t>
  </si>
  <si>
    <t>Hạt + Cát Láng 54 KB 10K</t>
  </si>
  <si>
    <t xml:space="preserve">Đai Laze </t>
  </si>
  <si>
    <t>DN May Đục Lỗ Kim Nhẹ</t>
  </si>
  <si>
    <t>Da Hạt KB Xoắn+ Kiếng</t>
  </si>
  <si>
    <t>Cháy Heo Lỗ KB Chì Laze Hưng</t>
  </si>
  <si>
    <t>Da Bò I KB Kiếng -Xoắn-Trắng</t>
  </si>
  <si>
    <t>xx87</t>
  </si>
  <si>
    <t>rẻ</t>
  </si>
  <si>
    <t>Tim Bóng KB laze 10k 1m4</t>
  </si>
  <si>
    <t>xx750</t>
  </si>
  <si>
    <t>Tăng Bóng Kiếng 19-23k</t>
  </si>
  <si>
    <t>Da Cháy Kim Laze 3F Xịn</t>
  </si>
  <si>
    <t>Cá Sấu KB 10</t>
  </si>
  <si>
    <t>Cháy may 1 chỉ kim nhẹ</t>
  </si>
  <si>
    <t>Da Mỏng Kéo Titan Rẻ 16</t>
  </si>
  <si>
    <t>Kim nhẹ 2 Lớp OB</t>
  </si>
  <si>
    <t>Tăng Bóng Titan 12</t>
  </si>
  <si>
    <t>Tăng titan 16</t>
  </si>
  <si>
    <t xml:space="preserve">DN Pup LV + Q </t>
  </si>
  <si>
    <t>Tăng May Sale 3F5</t>
  </si>
  <si>
    <t>Miu pup Báo</t>
  </si>
  <si>
    <t>Tim Gấp May Bụng KB Laze 10</t>
  </si>
  <si>
    <t>xx67</t>
  </si>
  <si>
    <t>xin</t>
  </si>
  <si>
    <t>Da Cháy Xịn 1m4 KB Xoắn</t>
  </si>
  <si>
    <t>Da Hạt KB 10.   3F5</t>
  </si>
  <si>
    <t>Da Mỏng Kim Laze 8k k Đai</t>
  </si>
  <si>
    <t>Da Cát Cắt Kéo 3d 14</t>
  </si>
  <si>
    <t>Heo Pup H Inox 5k</t>
  </si>
  <si>
    <t>Lật Nhẹ t. thg - Lật Sale heo</t>
  </si>
  <si>
    <t>GDTM Tăng 25-26</t>
  </si>
  <si>
    <t>Miu Láng KB hộp 16k</t>
  </si>
  <si>
    <t>Miu Láng Kẹp Xịn -tỳ- kéo 30k</t>
  </si>
  <si>
    <t>Da Cát Cắt KB TQ 15</t>
  </si>
  <si>
    <t>Cao Su Kéo Tôn</t>
  </si>
  <si>
    <t>Cháy May Kim laze</t>
  </si>
  <si>
    <t>Hạt Hưng+ Cá Sấu</t>
  </si>
  <si>
    <t>Kéo Laze xịn</t>
  </si>
  <si>
    <t>Tăng Kiếng Vàng</t>
  </si>
  <si>
    <t>hòa</t>
  </si>
  <si>
    <t>Tăng xịn</t>
  </si>
  <si>
    <t>Tăng Sale</t>
  </si>
  <si>
    <t xml:space="preserve">Tăng Trắng </t>
  </si>
  <si>
    <t>A Mỏng TQ</t>
  </si>
  <si>
    <t>Tăng Sale 2</t>
  </si>
  <si>
    <t>Tăng Giả Kiếng Nhựa</t>
  </si>
  <si>
    <t>KB Đai Sắt ô tô</t>
  </si>
  <si>
    <t>Lật Sale</t>
  </si>
  <si>
    <t>kéo hộp xịn</t>
  </si>
  <si>
    <t>Tăng Kiếng đen</t>
  </si>
  <si>
    <t xml:space="preserve">Cháy in </t>
  </si>
  <si>
    <t>Cháy In May</t>
  </si>
  <si>
    <t>Cháy In</t>
  </si>
  <si>
    <t xml:space="preserve">GD Nhung </t>
  </si>
  <si>
    <t xml:space="preserve">GD Nhung In </t>
  </si>
  <si>
    <t>GD Nhung May Đục lỗ</t>
  </si>
  <si>
    <t>GD Nhung Vắt Sổ</t>
  </si>
  <si>
    <t>GD Nhung Tăng- C.Sấu N Tăng</t>
  </si>
  <si>
    <t xml:space="preserve">GD Nhung Màu </t>
  </si>
  <si>
    <t>2 Lớp Heo 9 tấc</t>
  </si>
  <si>
    <t xml:space="preserve">Cháy May </t>
  </si>
  <si>
    <t>GD nhung May Tăng</t>
  </si>
  <si>
    <t>Cá Sấu lỗ</t>
  </si>
  <si>
    <t>da 3 tăng</t>
  </si>
  <si>
    <t>Tăng Hạt Thô</t>
  </si>
  <si>
    <t>Tăng Hạt Thô 1m4</t>
  </si>
  <si>
    <t>Da Bò I Tăng</t>
  </si>
  <si>
    <t>Số Lượng</t>
  </si>
  <si>
    <t>Kéo laze rẻ</t>
  </si>
  <si>
    <t>DN Kéo Laze Xịn</t>
  </si>
  <si>
    <t xml:space="preserve">DN Kéo Laze Xịn </t>
  </si>
  <si>
    <t xml:space="preserve">TT Kéo Tôn Xịn </t>
  </si>
  <si>
    <t>Da Mỏng Kim Sắt</t>
  </si>
  <si>
    <t>Heo Kim Sắt 1m4</t>
  </si>
  <si>
    <t>DN May Đục Lỗ Kim Sắt</t>
  </si>
  <si>
    <t>Pup Thú 14</t>
  </si>
  <si>
    <t>A TQ</t>
  </si>
  <si>
    <t>Kéo Kiếng 25 1m4</t>
  </si>
  <si>
    <t>Tăng Bóng Kiếng 19-22k</t>
  </si>
  <si>
    <t xml:space="preserve">Pup Kẹp laze </t>
  </si>
  <si>
    <t xml:space="preserve">DN Kéo Đen </t>
  </si>
  <si>
    <t xml:space="preserve">TM Kéo Titan Nhựa </t>
  </si>
  <si>
    <t xml:space="preserve">Tăng Titan Nhựa </t>
  </si>
  <si>
    <t>Pup Cọp Báo</t>
  </si>
  <si>
    <t>Lật  TQ 13</t>
  </si>
  <si>
    <t>Kim TQ vàng I 18K</t>
  </si>
  <si>
    <t>Cháy In May Lỗ Kim Bộ Lze</t>
  </si>
  <si>
    <t>DN Mỏng KBĐS Hiệu 15K</t>
  </si>
  <si>
    <t>Tim Gấp May Bụng KB Hộp</t>
  </si>
  <si>
    <t>DN KB ZEEP - Ô Tô</t>
  </si>
  <si>
    <t>H Ghép 16</t>
  </si>
  <si>
    <t xml:space="preserve">DN Pup A Trắng - Vàng 16 </t>
  </si>
  <si>
    <t>Pup H 3 chấm</t>
  </si>
  <si>
    <t>Heo Lỗ Kim Sắt</t>
  </si>
  <si>
    <t>Tổ Ong</t>
  </si>
  <si>
    <t>3 Lớp Da Heo Xịn</t>
  </si>
  <si>
    <t xml:space="preserve">2L Heo </t>
  </si>
  <si>
    <t>Tăng CD Sale Chi</t>
  </si>
  <si>
    <t>Tăng  Nhám</t>
  </si>
  <si>
    <t>Da Miu Láng 58 KB Đồng</t>
  </si>
  <si>
    <t>Da Hạt Hưng KB 13</t>
  </si>
  <si>
    <t>Da Cắt KBĐS 15</t>
  </si>
  <si>
    <t>Tăng Kim Xịn OT</t>
  </si>
  <si>
    <t>Da miu kéo-bẻ xịn</t>
  </si>
  <si>
    <t>Da Cắt Kéo Kiếng Đủ</t>
  </si>
  <si>
    <t>Tăng Mo I Kiếng 40</t>
  </si>
  <si>
    <t>Tăng Mo I Kiếng 3F5</t>
  </si>
  <si>
    <t>Da Bò Kéo Kiếng Đá</t>
  </si>
  <si>
    <t>Da Bò I Kéo Kiếng</t>
  </si>
  <si>
    <t>Da Tăng Cá Sấu Lò Xo</t>
  </si>
  <si>
    <t>Bò I tỳ- kéo 30k</t>
  </si>
  <si>
    <t>Miu Kim Kẹp 2T 3F5</t>
  </si>
  <si>
    <t>Láng Kéo Hộp</t>
  </si>
  <si>
    <t>Sáp inox 3F5</t>
  </si>
  <si>
    <t>Miu Kim Kẹp 3F</t>
  </si>
  <si>
    <t>Da OT KB Xịn</t>
  </si>
  <si>
    <t>Da OT</t>
  </si>
  <si>
    <t>Da Mỏng KB Sắt</t>
  </si>
  <si>
    <t>Heo - TT Kim Sắt</t>
  </si>
  <si>
    <t>Zac nhung</t>
  </si>
  <si>
    <t>DN Mỏng KB Xoay</t>
  </si>
  <si>
    <t>Cháy In 1 Chỉ KB Laze</t>
  </si>
  <si>
    <t>Kim Laze (8)</t>
  </si>
  <si>
    <t>Tim Thái Kim Sắt</t>
  </si>
  <si>
    <t xml:space="preserve">Kéo GK </t>
  </si>
  <si>
    <t>DN Kéo Giả Kiếng</t>
  </si>
  <si>
    <t>Da bò Kéo Laze xịn 3F</t>
  </si>
  <si>
    <t>Da Bò Kim Kẹp 3F</t>
  </si>
  <si>
    <t>Da Bò Kim Trắng2F5</t>
  </si>
  <si>
    <t>Da Bò Kim Trắng 3F</t>
  </si>
  <si>
    <t>Da Bò Kéo laze xịn 2F5</t>
  </si>
  <si>
    <t>Lót Da Kim Kẹp 25</t>
  </si>
  <si>
    <t>Tăng Thái</t>
  </si>
  <si>
    <t>x125</t>
  </si>
  <si>
    <t>x30</t>
  </si>
  <si>
    <t>Da Tăng Kiếng 41k</t>
  </si>
  <si>
    <t xml:space="preserve">Dẻo 2L  Kéo Tôn Xịn </t>
  </si>
  <si>
    <t>Dẻo 2L  Kim  Sắt</t>
  </si>
  <si>
    <t xml:space="preserve">Pup CLB </t>
  </si>
  <si>
    <t>DN Kim Kẹp 19</t>
  </si>
  <si>
    <t>xx12,0</t>
  </si>
  <si>
    <t>DN Kéo Đen</t>
  </si>
  <si>
    <t>DN Kim Bộ Cậu Tiến 13K-chi 14</t>
  </si>
  <si>
    <t>Heo - Lỗ May Kim Sắt 2F</t>
  </si>
  <si>
    <t xml:space="preserve"> Heo May - Đục Lỗ Kim Sắt</t>
  </si>
  <si>
    <t>Đỉa Kéo Tôn</t>
  </si>
  <si>
    <t>Kim kẹp DM 25K</t>
  </si>
  <si>
    <t>Xi May 15-thêu 16k</t>
  </si>
  <si>
    <t>Xi Mưa</t>
  </si>
  <si>
    <t>Xi xáp Rẻ</t>
  </si>
  <si>
    <t>Xi Xước</t>
  </si>
  <si>
    <t>DN trơn- in- may Kim xịn 3.5K</t>
  </si>
  <si>
    <t>Cháy In Lỗ- May Lỗ Kim xịn 3.5K</t>
  </si>
  <si>
    <t>Kim Laze VN II</t>
  </si>
  <si>
    <t xml:space="preserve">Luồn Dẻo </t>
  </si>
  <si>
    <t xml:space="preserve">DN - May Kim   3k5 </t>
  </si>
  <si>
    <t>xx24,5</t>
  </si>
  <si>
    <t>Heo May Kim Laze 5,5</t>
  </si>
  <si>
    <t>A Kẹp</t>
  </si>
  <si>
    <t>Kéo Kiếng Đá chi ctien</t>
  </si>
  <si>
    <t>Kim Bộ hiệu CT</t>
  </si>
  <si>
    <t xml:space="preserve">Pup A Kẹp </t>
  </si>
  <si>
    <t>DN - Tthai Kéo Giả Kiếng</t>
  </si>
  <si>
    <t>DN Kéo Ô Tô Thủng</t>
  </si>
  <si>
    <t>DM - Tim Thái Kéo Kiếng 25-26</t>
  </si>
  <si>
    <t>KB Tomy 14K- vàng xe</t>
  </si>
  <si>
    <t>Kéo Kiếng Đá DN  May 26k</t>
  </si>
  <si>
    <t>DN Kim Bộ Laze = Trắng 1m4</t>
  </si>
  <si>
    <t>Lót Da KB Xoắn - ghép</t>
  </si>
  <si>
    <t>KB Hộp Ô Tô</t>
  </si>
  <si>
    <t>Cháy may 1 lỗ kim nhẹ Tr+Lze</t>
  </si>
  <si>
    <t>Da Mỏng TT Kéo Hiệu Rẻ 19</t>
  </si>
  <si>
    <t>xx580</t>
  </si>
  <si>
    <t>Cháy Trơn  - In Kim S</t>
  </si>
  <si>
    <t>Da Miu 58 Kéo Kiếng 26</t>
  </si>
  <si>
    <t>Cát Cắt - Cắt</t>
  </si>
  <si>
    <t>Tim Thường Kim S</t>
  </si>
  <si>
    <t>Tăng Thái kiếng 26k</t>
  </si>
  <si>
    <t>Da Hạt Tăng Luồn 17k</t>
  </si>
  <si>
    <t>Miu Láng KB hộp 19-20k</t>
  </si>
  <si>
    <t>GDTM Tăng Luồn 17k</t>
  </si>
  <si>
    <t>Tăng Kiếng Đen Trắng Hòa</t>
  </si>
  <si>
    <t>Tăng Luồn</t>
  </si>
  <si>
    <t>Xi Mới Sọc</t>
  </si>
  <si>
    <t>Tim Thái - Heo Kéo Laze 6,5</t>
  </si>
  <si>
    <t>Xi Sọc KB trắng Lze</t>
  </si>
  <si>
    <t>Hạt + Cát Láng  54  miu 58 KB 10K</t>
  </si>
  <si>
    <t>Tăng Thái kiếng 23k</t>
  </si>
  <si>
    <t>Cháy Heo  - Lỗ Kim 2,5</t>
  </si>
  <si>
    <t>Cháy Lỗ DN Lỗ May Kim Nhẹ</t>
  </si>
  <si>
    <t>Tbong Kéo Nhựa 14 1m4</t>
  </si>
  <si>
    <t>Heo Kéo Tôn - 1m4</t>
  </si>
  <si>
    <t>Da Miu kéo Kiếng 20-22</t>
  </si>
  <si>
    <t>DM Kéo Chì Đúc15k</t>
  </si>
  <si>
    <t>Da Mỏng Kéo Trắng 16k</t>
  </si>
  <si>
    <t>Xi Sọc Kim sắt Laze</t>
  </si>
  <si>
    <t>x38</t>
  </si>
  <si>
    <t>xx4</t>
  </si>
  <si>
    <t>xx400</t>
  </si>
  <si>
    <t>Miu II</t>
  </si>
  <si>
    <t>Miu 1</t>
  </si>
  <si>
    <t xml:space="preserve">Mềm </t>
  </si>
  <si>
    <t>Tăng Lò Xo Tr=Vàng</t>
  </si>
  <si>
    <t>Kim Laze II</t>
  </si>
  <si>
    <t>Cá Sấu - Tổ Ong Nhung Kim S</t>
  </si>
  <si>
    <t>Pup LV - A - H Dày</t>
  </si>
  <si>
    <t>Cao Su Tăng Kiếng</t>
  </si>
  <si>
    <t/>
  </si>
  <si>
    <t>Lỗ May Kim Sắt 2F</t>
  </si>
  <si>
    <t>Mo Sần 2</t>
  </si>
  <si>
    <t xml:space="preserve">Kéo Gkieng </t>
  </si>
  <si>
    <t>Kéo Thường + Laze Rẻ</t>
  </si>
  <si>
    <t>Màu May Cháy TQ</t>
  </si>
  <si>
    <t>Kim Laze Nhẹ</t>
  </si>
  <si>
    <t>H TQ Dày</t>
  </si>
  <si>
    <t>Ziczac Nhung Kim Sắt</t>
  </si>
  <si>
    <t>Tim Kim Nhẹ</t>
  </si>
  <si>
    <t xml:space="preserve">Kéo Tôn Xịn </t>
  </si>
  <si>
    <t>Tim Thường Kim Sắt</t>
  </si>
  <si>
    <t xml:space="preserve">GD In Lỗ- In May Cháy Lỗ Kim </t>
  </si>
  <si>
    <t xml:space="preserve">Mo Sần TQ  2 </t>
  </si>
  <si>
    <t>Tim Thái + heo Kim Sắt</t>
  </si>
  <si>
    <t>Heo Pup H Inox + Lật sale</t>
  </si>
  <si>
    <t xml:space="preserve"> Kéo Laze 2 </t>
  </si>
  <si>
    <t>DN Pup Kiểu</t>
  </si>
  <si>
    <t>Cháy In May Lỗ- vắt sổ Kim Bộ Lze</t>
  </si>
  <si>
    <t>Cháy In May kim nhẹ Laze</t>
  </si>
  <si>
    <t>Cháy Heo  - Lỗ In May K. Sắt</t>
  </si>
  <si>
    <t xml:space="preserve">KB TQ </t>
  </si>
  <si>
    <t>KB Laze VN 2</t>
  </si>
  <si>
    <t>DN Kim Bộ Laze + Trắng 1m4</t>
  </si>
  <si>
    <t>Kéo Thường + Trắng</t>
  </si>
  <si>
    <t>Kéo Đen Cong</t>
  </si>
  <si>
    <t xml:space="preserve">Da Mỏng Kéo Kiếng Viền </t>
  </si>
  <si>
    <t>Lật Đồng TQ</t>
  </si>
  <si>
    <t>Pup Vuông Thủng</t>
  </si>
  <si>
    <t>TăngGiả Kiếng 1m3</t>
  </si>
  <si>
    <t>Tăng Nổi Rẻ + Titan</t>
  </si>
  <si>
    <t>Tăng Kiếng Loại I</t>
  </si>
  <si>
    <t>Tăng Bóng Kiếng Loại II</t>
  </si>
  <si>
    <t>Tăng Thường + Trắng</t>
  </si>
  <si>
    <t>Tim Gấp May Bụng KB Laze + KB Ghép</t>
  </si>
  <si>
    <t>Đỉa + Heo Kéo Tôn</t>
  </si>
  <si>
    <t>Kiếng CD Trắng</t>
  </si>
  <si>
    <t>Kéo CD Đúc Chi</t>
  </si>
  <si>
    <t>Kéo Sale</t>
  </si>
  <si>
    <t>Kéo Kiếng Sle</t>
  </si>
  <si>
    <t>Kéo Kiếng I</t>
  </si>
  <si>
    <t>DN trơn- in- may Kim xịn</t>
  </si>
  <si>
    <t>xx11.5</t>
  </si>
  <si>
    <t>Màu Pup Nơ TQ</t>
  </si>
  <si>
    <t>Màu Pup A Kẹp</t>
  </si>
  <si>
    <t>Kim Bộ Tomy - Đai Sắt</t>
  </si>
  <si>
    <t>Xi TQ Kim Bộ</t>
  </si>
  <si>
    <t>DN Đai Sắt Xe</t>
  </si>
  <si>
    <t>Xi TQ Kim Ko Đai</t>
  </si>
  <si>
    <t>DM - Tim Thái Kéo Kiếng Đá</t>
  </si>
  <si>
    <t>Da Mỏng TT Kéo Hiệu Rẻ</t>
  </si>
  <si>
    <t>Xi Da Kim Bộ</t>
  </si>
  <si>
    <t>Da Mỏng Kéo Trắng</t>
  </si>
  <si>
    <t>Da Láng KB TQ 4F</t>
  </si>
  <si>
    <t>Da Cây KBVN 4F</t>
  </si>
  <si>
    <t>Da Cắt Cá Sấu KBVN 4F</t>
  </si>
  <si>
    <t>Da KB Inox Trơn</t>
  </si>
  <si>
    <t>Da KB Inox Hiệu</t>
  </si>
  <si>
    <t>Da Láng Kéo Kiếng + Bẻ Kiếng</t>
  </si>
  <si>
    <t>Da Cắt Trơn KBVN</t>
  </si>
  <si>
    <t>Da Tăng Kiếng</t>
  </si>
  <si>
    <t>Da Cháy KBTQ</t>
  </si>
  <si>
    <t>Da Pup Kiểu</t>
  </si>
  <si>
    <t>Da KBVN 3F5</t>
  </si>
  <si>
    <t>Da Kéo Kiếng 3F5</t>
  </si>
  <si>
    <t xml:space="preserve">Da Tăng Kim </t>
  </si>
  <si>
    <t>Da Tỳ Cá Sấu 4F</t>
  </si>
  <si>
    <t>Da Mo Cá Sấu KBTQ 3F5</t>
  </si>
  <si>
    <t>Da Miu Kéo Kiếng 2F5</t>
  </si>
  <si>
    <t>Da Miu Kim Kẹp 2F5</t>
  </si>
  <si>
    <t>Da Kim 3F</t>
  </si>
  <si>
    <t>Da Tăng Mo 3F5</t>
  </si>
  <si>
    <t>Bóp Xi Rẻ</t>
  </si>
  <si>
    <t>Bóp Rẻ In Ô tô</t>
  </si>
  <si>
    <t>Bóp Xi Rẻ Ghép</t>
  </si>
  <si>
    <t>Bóp Xi Rẻ Nút</t>
  </si>
  <si>
    <t>Bóp Xi In 05</t>
  </si>
  <si>
    <t>Bóp Xi Ghép Prada</t>
  </si>
  <si>
    <t>Bóp Xi Ghép Đầu</t>
  </si>
  <si>
    <t>Bóp Xi Vân Gỗ</t>
  </si>
  <si>
    <t>Bóp Xi Xước</t>
  </si>
  <si>
    <t>Bóp Xi Sáp In</t>
  </si>
  <si>
    <t>Bóp Xi Sáp Ghép</t>
  </si>
  <si>
    <t>Bóp Xi Sáp Khâu</t>
  </si>
  <si>
    <t>Bóp Xi Tiền</t>
  </si>
  <si>
    <t>Bóp Xi Da</t>
  </si>
  <si>
    <t>Bóp Da Ghép Ng</t>
  </si>
  <si>
    <t>Bóp Da CS Khâu</t>
  </si>
  <si>
    <t>Bóp Da Hạt</t>
  </si>
  <si>
    <t>Bóp Da Nhỏ</t>
  </si>
  <si>
    <t>Bóp Da Trơn</t>
  </si>
  <si>
    <t>Hộp Bóp Giấy</t>
  </si>
  <si>
    <t>Hộp Nịt Vuông</t>
  </si>
  <si>
    <t>Da Xịn</t>
  </si>
  <si>
    <t>xx6.5</t>
  </si>
  <si>
    <t>xx9.5</t>
  </si>
  <si>
    <t>xx5.5</t>
  </si>
  <si>
    <t>xx3.5</t>
  </si>
  <si>
    <t>Da I KB Dọc</t>
  </si>
  <si>
    <r>
      <t xml:space="preserve">DN KB  VN </t>
    </r>
    <r>
      <rPr>
        <b/>
        <i/>
        <sz val="16"/>
        <color rgb="FFFF0000"/>
        <rFont val="Times New Roman"/>
        <family val="1"/>
        <charset val="163"/>
        <scheme val="major"/>
      </rPr>
      <t>I</t>
    </r>
  </si>
  <si>
    <t>Da Bò I KB Hộp Xoay</t>
  </si>
  <si>
    <t>Da Mỏng KB I TQ</t>
  </si>
  <si>
    <t>xx23.5</t>
  </si>
  <si>
    <t>xx41.5</t>
  </si>
  <si>
    <t xml:space="preserve">H Mỏng TQ </t>
  </si>
  <si>
    <t>Tăng Xi Xịn</t>
  </si>
  <si>
    <t>Tăng Kiếng</t>
  </si>
  <si>
    <t>Kéo Tôn I Heo</t>
  </si>
  <si>
    <t>Da Bò I Kéo Kiếng Xịn</t>
  </si>
  <si>
    <t>May Rẻ Kéo Tôn</t>
  </si>
  <si>
    <t>Cá Sấu Nhung Kéo Tôn</t>
  </si>
  <si>
    <t>Kéo Trắng + Laze Rẻ</t>
  </si>
  <si>
    <t>SL2</t>
  </si>
  <si>
    <t>SL1</t>
  </si>
  <si>
    <t>Da Sơn Kim Bộ VN</t>
  </si>
  <si>
    <t>DN may Kim Kẹp</t>
  </si>
  <si>
    <t>Cô Phụng trả hàng ngày 29/11</t>
  </si>
  <si>
    <t>Đơn Giá</t>
  </si>
  <si>
    <t>Thành Tiền</t>
  </si>
  <si>
    <t>Mã Hàng</t>
  </si>
  <si>
    <t>Tổng</t>
  </si>
  <si>
    <t>-</t>
  </si>
  <si>
    <t>=</t>
  </si>
  <si>
    <t>cũ</t>
  </si>
  <si>
    <t>còn</t>
  </si>
  <si>
    <t xml:space="preserve">Kim Bộ TQ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</si>
</sst>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9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  <font>
      <sz val="18"/>
      <color theme="1"/>
      <name val="Times New Roman"/>
      <family val="1"/>
      <charset val="163"/>
      <scheme val="major"/>
    </font>
    <font>
      <b/>
      <sz val="18"/>
      <color rgb="FF7030A0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b/>
      <i/>
      <u/>
      <sz val="16"/>
      <color theme="3" tint="0.39997558519241921"/>
      <name val="Times New Roman"/>
      <family val="1"/>
      <charset val="163"/>
      <scheme val="major"/>
    </font>
    <font>
      <sz val="18"/>
      <color theme="3" tint="0.39997558519241921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sz val="24"/>
      <color indexed="81"/>
      <name val="Tahoma"/>
      <family val="2"/>
      <charset val="163"/>
    </font>
    <font>
      <sz val="22"/>
      <color indexed="81"/>
      <name val="Tahoma"/>
      <family val="2"/>
      <charset val="163"/>
    </font>
    <font>
      <sz val="14"/>
      <color indexed="81"/>
      <name val="Tahoma"/>
      <family val="2"/>
      <charset val="163"/>
    </font>
    <font>
      <b/>
      <sz val="14"/>
      <color indexed="81"/>
      <name val="Tahoma"/>
      <family val="2"/>
      <charset val="163"/>
    </font>
    <font>
      <sz val="26"/>
      <color indexed="81"/>
      <name val="Tahoma"/>
      <family val="2"/>
      <charset val="163"/>
    </font>
    <font>
      <sz val="28"/>
      <color indexed="81"/>
      <name val="Tahoma"/>
      <family val="2"/>
      <charset val="163"/>
    </font>
    <font>
      <b/>
      <sz val="20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  <scheme val="major"/>
    </font>
    <font>
      <b/>
      <i/>
      <sz val="14"/>
      <color rgb="FFFF0000"/>
      <name val="Times New Roman"/>
      <family val="1"/>
      <charset val="163"/>
      <scheme val="major"/>
    </font>
    <font>
      <b/>
      <sz val="28"/>
      <color indexed="81"/>
      <name val="Tahoma"/>
      <family val="2"/>
      <charset val="163"/>
    </font>
    <font>
      <b/>
      <sz val="16"/>
      <color theme="4" tint="-0.49998474074526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sz val="18"/>
      <color theme="3" tint="-0.499984740745262"/>
      <name val="Times New Roman"/>
      <family val="1"/>
      <charset val="163"/>
      <scheme val="major"/>
    </font>
    <font>
      <b/>
      <sz val="16"/>
      <color theme="3" tint="-0.499984740745262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theme="3" tint="-0.499984740745262"/>
      <name val="Times New Roman"/>
      <family val="1"/>
      <charset val="163"/>
      <scheme val="major"/>
    </font>
    <font>
      <sz val="16"/>
      <color rgb="FFCC3300"/>
      <name val="Times New Roman"/>
      <family val="1"/>
      <charset val="163"/>
      <scheme val="major"/>
    </font>
    <font>
      <sz val="36"/>
      <color indexed="81"/>
      <name val="Tahoma"/>
      <family val="2"/>
      <charset val="163"/>
    </font>
    <font>
      <sz val="11"/>
      <color theme="3" tint="-0.499984740745262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7030A0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</font>
    <font>
      <sz val="16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2"/>
      <color theme="3" tint="-0.49998474074526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4"/>
      <color theme="3" tint="-0.499984740745262"/>
      <name val="Times New Roman"/>
      <family val="1"/>
      <charset val="163"/>
      <scheme val="major"/>
    </font>
    <font>
      <b/>
      <i/>
      <sz val="16"/>
      <color rgb="FFFF0000"/>
      <name val="Times New Roman"/>
      <family val="1"/>
      <charset val="163"/>
      <scheme val="major"/>
    </font>
    <font>
      <b/>
      <sz val="16"/>
      <color theme="3" tint="-0.249977111117893"/>
      <name val="Times New Roman"/>
      <family val="1"/>
      <charset val="163"/>
      <scheme val="major"/>
    </font>
    <font>
      <sz val="12"/>
      <color rgb="FFFF0000"/>
      <name val="Times New Roman"/>
      <family val="1"/>
      <charset val="163"/>
      <scheme val="major"/>
    </font>
    <font>
      <b/>
      <sz val="16"/>
      <color theme="1"/>
      <name val="Arial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C99C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1" fillId="0" borderId="0" applyFont="0" applyFill="0" applyBorder="0" applyAlignment="0" applyProtection="0"/>
    <xf numFmtId="0" fontId="1" fillId="0" borderId="0"/>
  </cellStyleXfs>
  <cellXfs count="186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0" fontId="2" fillId="16" borderId="1" xfId="0" applyFont="1" applyFill="1" applyBorder="1"/>
    <xf numFmtId="0" fontId="2" fillId="17" borderId="1" xfId="0" applyFont="1" applyFill="1" applyBorder="1"/>
    <xf numFmtId="0" fontId="2" fillId="11" borderId="1" xfId="0" applyFont="1" applyFill="1" applyBorder="1"/>
    <xf numFmtId="0" fontId="2" fillId="19" borderId="1" xfId="0" applyFont="1" applyFill="1" applyBorder="1"/>
    <xf numFmtId="0" fontId="2" fillId="7" borderId="1" xfId="0" applyFont="1" applyFill="1" applyBorder="1"/>
    <xf numFmtId="164" fontId="6" fillId="16" borderId="1" xfId="0" applyNumberFormat="1" applyFont="1" applyFill="1" applyBorder="1" applyAlignment="1">
      <alignment horizontal="center"/>
    </xf>
    <xf numFmtId="164" fontId="6" fillId="17" borderId="1" xfId="0" applyNumberFormat="1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23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24" borderId="1" xfId="0" applyFont="1" applyFill="1" applyBorder="1" applyAlignment="1">
      <alignment horizontal="center"/>
    </xf>
    <xf numFmtId="0" fontId="2" fillId="24" borderId="1" xfId="0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6" borderId="1" xfId="0" applyFont="1" applyFill="1" applyBorder="1" applyAlignment="1">
      <alignment horizontal="center"/>
    </xf>
    <xf numFmtId="0" fontId="2" fillId="26" borderId="1" xfId="0" applyFont="1" applyFill="1" applyBorder="1"/>
    <xf numFmtId="0" fontId="2" fillId="27" borderId="1" xfId="0" applyFont="1" applyFill="1" applyBorder="1" applyAlignment="1">
      <alignment horizontal="center"/>
    </xf>
    <xf numFmtId="0" fontId="2" fillId="27" borderId="1" xfId="0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30" borderId="1" xfId="0" applyFont="1" applyFill="1" applyBorder="1" applyAlignment="1">
      <alignment horizontal="center"/>
    </xf>
    <xf numFmtId="0" fontId="2" fillId="30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2" fillId="32" borderId="1" xfId="0" applyFont="1" applyFill="1" applyBorder="1" applyAlignment="1">
      <alignment horizontal="center"/>
    </xf>
    <xf numFmtId="0" fontId="2" fillId="32" borderId="1" xfId="0" applyFont="1" applyFill="1" applyBorder="1"/>
    <xf numFmtId="0" fontId="4" fillId="20" borderId="1" xfId="0" applyFont="1" applyFill="1" applyBorder="1" applyAlignment="1">
      <alignment horizontal="center"/>
    </xf>
    <xf numFmtId="164" fontId="6" fillId="20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164" fontId="6" fillId="23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64" fontId="6" fillId="22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64" fontId="6" fillId="25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164" fontId="6" fillId="30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164" fontId="6" fillId="29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164" fontId="6" fillId="28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164" fontId="6" fillId="26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>
      <alignment horizontal="center"/>
    </xf>
    <xf numFmtId="164" fontId="6" fillId="32" borderId="1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4" fontId="11" fillId="26" borderId="1" xfId="0" applyNumberFormat="1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2" fillId="26" borderId="0" xfId="0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164" fontId="11" fillId="28" borderId="1" xfId="0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164" fontId="11" fillId="27" borderId="1" xfId="0" applyNumberFormat="1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164" fontId="11" fillId="29" borderId="1" xfId="0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2" fillId="29" borderId="0" xfId="0" applyFont="1" applyFill="1" applyBorder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164" fontId="11" fillId="30" borderId="1" xfId="0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164" fontId="11" fillId="31" borderId="1" xfId="0" applyNumberFormat="1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2" fillId="31" borderId="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164" fontId="11" fillId="32" borderId="1" xfId="0" applyNumberFormat="1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2" fillId="32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164" fontId="11" fillId="33" borderId="1" xfId="0" applyNumberFormat="1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164" fontId="11" fillId="34" borderId="1" xfId="0" applyNumberFormat="1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164" fontId="11" fillId="35" borderId="1" xfId="0" applyNumberFormat="1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164" fontId="11" fillId="36" borderId="1" xfId="0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36" borderId="0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/>
    <xf numFmtId="0" fontId="12" fillId="25" borderId="1" xfId="0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8" fillId="17" borderId="0" xfId="0" applyNumberFormat="1" applyFont="1" applyFill="1" applyAlignment="1">
      <alignment horizontal="center" vertical="center"/>
    </xf>
    <xf numFmtId="1" fontId="8" fillId="7" borderId="0" xfId="0" applyNumberFormat="1" applyFont="1" applyFill="1" applyAlignment="1">
      <alignment horizontal="center" vertical="center"/>
    </xf>
    <xf numFmtId="1" fontId="8" fillId="23" borderId="0" xfId="0" applyNumberFormat="1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22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" fontId="8" fillId="25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8" fillId="26" borderId="0" xfId="0" applyNumberFormat="1" applyFont="1" applyFill="1" applyAlignment="1">
      <alignment horizontal="center" vertical="center"/>
    </xf>
    <xf numFmtId="1" fontId="8" fillId="27" borderId="0" xfId="0" applyNumberFormat="1" applyFont="1" applyFill="1" applyAlignment="1">
      <alignment horizontal="center" vertical="center"/>
    </xf>
    <xf numFmtId="1" fontId="8" fillId="28" borderId="0" xfId="0" applyNumberFormat="1" applyFont="1" applyFill="1" applyAlignment="1">
      <alignment horizontal="center" vertical="center"/>
    </xf>
    <xf numFmtId="1" fontId="8" fillId="29" borderId="0" xfId="0" applyNumberFormat="1" applyFont="1" applyFill="1" applyAlignment="1">
      <alignment horizontal="center" vertical="center"/>
    </xf>
    <xf numFmtId="1" fontId="8" fillId="30" borderId="0" xfId="0" applyNumberFormat="1" applyFont="1" applyFill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31" borderId="0" xfId="0" applyNumberFormat="1" applyFont="1" applyFill="1" applyAlignment="1">
      <alignment horizontal="center" vertical="center"/>
    </xf>
    <xf numFmtId="1" fontId="8" fillId="32" borderId="0" xfId="0" applyNumberFormat="1" applyFont="1" applyFill="1" applyAlignment="1">
      <alignment horizontal="center" vertical="center"/>
    </xf>
    <xf numFmtId="1" fontId="8" fillId="8" borderId="0" xfId="0" applyNumberFormat="1" applyFont="1" applyFill="1" applyAlignment="1">
      <alignment horizontal="center" vertical="center"/>
    </xf>
    <xf numFmtId="1" fontId="8" fillId="33" borderId="0" xfId="0" applyNumberFormat="1" applyFont="1" applyFill="1" applyAlignment="1">
      <alignment horizontal="center" vertical="center"/>
    </xf>
    <xf numFmtId="1" fontId="8" fillId="34" borderId="0" xfId="0" applyNumberFormat="1" applyFont="1" applyFill="1" applyAlignment="1">
      <alignment horizontal="center" vertical="center"/>
    </xf>
    <xf numFmtId="1" fontId="8" fillId="36" borderId="0" xfId="0" applyNumberFormat="1" applyFont="1" applyFill="1" applyAlignment="1">
      <alignment horizontal="center" vertical="center"/>
    </xf>
    <xf numFmtId="1" fontId="8" fillId="35" borderId="0" xfId="0" applyNumberFormat="1" applyFont="1" applyFill="1" applyAlignment="1">
      <alignment horizontal="center" vertical="center"/>
    </xf>
    <xf numFmtId="1" fontId="8" fillId="18" borderId="0" xfId="0" applyNumberFormat="1" applyFont="1" applyFill="1" applyAlignment="1">
      <alignment horizontal="center" vertical="center"/>
    </xf>
    <xf numFmtId="164" fontId="11" fillId="18" borderId="3" xfId="0" applyNumberFormat="1" applyFont="1" applyFill="1" applyBorder="1" applyAlignment="1">
      <alignment vertical="center"/>
    </xf>
    <xf numFmtId="164" fontId="11" fillId="18" borderId="2" xfId="0" applyNumberFormat="1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8" fillId="37" borderId="0" xfId="0" applyNumberFormat="1" applyFont="1" applyFill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0" fontId="12" fillId="37" borderId="1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9" fillId="38" borderId="1" xfId="0" applyFont="1" applyFill="1" applyBorder="1" applyAlignment="1">
      <alignment horizontal="left" vertical="center"/>
    </xf>
    <xf numFmtId="0" fontId="4" fillId="38" borderId="1" xfId="0" applyFont="1" applyFill="1" applyBorder="1" applyAlignment="1">
      <alignment horizontal="left" vertical="center"/>
    </xf>
    <xf numFmtId="0" fontId="14" fillId="38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38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1" fontId="8" fillId="39" borderId="0" xfId="0" applyNumberFormat="1" applyFont="1" applyFill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0" fontId="12" fillId="39" borderId="1" xfId="0" applyFont="1" applyFill="1" applyBorder="1" applyAlignment="1">
      <alignment horizontal="center" vertical="center"/>
    </xf>
    <xf numFmtId="0" fontId="2" fillId="39" borderId="0" xfId="0" applyFont="1" applyFill="1" applyBorder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1" fontId="8" fillId="38" borderId="0" xfId="0" applyNumberFormat="1" applyFont="1" applyFill="1" applyAlignment="1">
      <alignment horizontal="center" vertical="center"/>
    </xf>
    <xf numFmtId="0" fontId="12" fillId="38" borderId="1" xfId="0" applyFont="1" applyFill="1" applyBorder="1" applyAlignment="1">
      <alignment horizontal="center" vertical="center"/>
    </xf>
    <xf numFmtId="0" fontId="2" fillId="38" borderId="0" xfId="0" applyFont="1" applyFill="1" applyBorder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7" fillId="18" borderId="0" xfId="0" applyNumberFormat="1" applyFont="1" applyFill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1" fontId="8" fillId="40" borderId="0" xfId="0" applyNumberFormat="1" applyFont="1" applyFill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0" fontId="12" fillId="40" borderId="1" xfId="0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16" fontId="2" fillId="29" borderId="1" xfId="0" applyNumberFormat="1" applyFont="1" applyFill="1" applyBorder="1"/>
    <xf numFmtId="0" fontId="12" fillId="7" borderId="1" xfId="0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32" borderId="1" xfId="0" applyFont="1" applyFill="1" applyBorder="1" applyAlignment="1">
      <alignment horizontal="center" vertical="center"/>
    </xf>
    <xf numFmtId="0" fontId="9" fillId="38" borderId="0" xfId="0" applyFont="1" applyFill="1" applyBorder="1" applyAlignment="1">
      <alignment horizontal="left" vertical="center"/>
    </xf>
    <xf numFmtId="0" fontId="11" fillId="38" borderId="0" xfId="0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0" fontId="4" fillId="38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1" fillId="38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4" fillId="18" borderId="6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0" fillId="18" borderId="0" xfId="0" applyFill="1"/>
    <xf numFmtId="1" fontId="10" fillId="18" borderId="0" xfId="0" applyNumberFormat="1" applyFont="1" applyFill="1" applyBorder="1" applyAlignment="1">
      <alignment horizontal="left" vertical="center"/>
    </xf>
    <xf numFmtId="1" fontId="10" fillId="18" borderId="0" xfId="0" applyNumberFormat="1" applyFont="1" applyFill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1" fillId="18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9" fillId="18" borderId="0" xfId="0" applyFont="1" applyFill="1" applyBorder="1" applyAlignment="1">
      <alignment horizontal="left" vertical="center"/>
    </xf>
    <xf numFmtId="0" fontId="21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4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10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4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2" fillId="38" borderId="11" xfId="0" applyFon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7" fillId="41" borderId="0" xfId="0" applyNumberFormat="1" applyFont="1" applyFill="1" applyAlignment="1">
      <alignment horizontal="center" vertical="center"/>
    </xf>
    <xf numFmtId="0" fontId="4" fillId="41" borderId="1" xfId="0" applyFont="1" applyFill="1" applyBorder="1" applyAlignment="1">
      <alignment horizontal="center" vertical="center"/>
    </xf>
    <xf numFmtId="0" fontId="4" fillId="41" borderId="11" xfId="0" applyFont="1" applyFill="1" applyBorder="1" applyAlignment="1">
      <alignment horizontal="center" vertical="center"/>
    </xf>
    <xf numFmtId="0" fontId="4" fillId="41" borderId="0" xfId="0" applyFont="1" applyFill="1" applyBorder="1" applyAlignment="1">
      <alignment horizontal="center" vertical="center"/>
    </xf>
    <xf numFmtId="0" fontId="20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8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 vertical="center"/>
    </xf>
    <xf numFmtId="164" fontId="19" fillId="16" borderId="1" xfId="0" applyNumberFormat="1" applyFont="1" applyFill="1" applyBorder="1" applyAlignment="1">
      <alignment horizontal="center" vertical="center"/>
    </xf>
    <xf numFmtId="164" fontId="19" fillId="17" borderId="1" xfId="0" applyNumberFormat="1" applyFont="1" applyFill="1" applyBorder="1" applyAlignment="1">
      <alignment horizontal="center" vertical="center"/>
    </xf>
    <xf numFmtId="164" fontId="19" fillId="11" borderId="1" xfId="0" applyNumberFormat="1" applyFont="1" applyFill="1" applyBorder="1" applyAlignment="1">
      <alignment horizontal="center" vertical="center"/>
    </xf>
    <xf numFmtId="164" fontId="19" fillId="7" borderId="1" xfId="0" applyNumberFormat="1" applyFont="1" applyFill="1" applyBorder="1" applyAlignment="1">
      <alignment horizontal="center" vertical="center"/>
    </xf>
    <xf numFmtId="164" fontId="19" fillId="19" borderId="1" xfId="0" applyNumberFormat="1" applyFont="1" applyFill="1" applyBorder="1" applyAlignment="1">
      <alignment horizontal="center" vertical="center"/>
    </xf>
    <xf numFmtId="164" fontId="19" fillId="20" borderId="1" xfId="0" applyNumberFormat="1" applyFont="1" applyFill="1" applyBorder="1" applyAlignment="1">
      <alignment horizontal="center" vertical="center"/>
    </xf>
    <xf numFmtId="164" fontId="19" fillId="21" borderId="1" xfId="0" applyNumberFormat="1" applyFont="1" applyFill="1" applyBorder="1" applyAlignment="1">
      <alignment horizontal="center" vertical="center"/>
    </xf>
    <xf numFmtId="164" fontId="19" fillId="23" borderId="1" xfId="0" applyNumberFormat="1" applyFont="1" applyFill="1" applyBorder="1" applyAlignment="1">
      <alignment horizontal="center" vertical="center"/>
    </xf>
    <xf numFmtId="164" fontId="19" fillId="10" borderId="1" xfId="0" applyNumberFormat="1" applyFont="1" applyFill="1" applyBorder="1" applyAlignment="1">
      <alignment horizontal="center" vertical="center"/>
    </xf>
    <xf numFmtId="164" fontId="19" fillId="22" borderId="1" xfId="0" applyNumberFormat="1" applyFont="1" applyFill="1" applyBorder="1" applyAlignment="1">
      <alignment horizontal="center" vertical="center"/>
    </xf>
    <xf numFmtId="164" fontId="19" fillId="6" borderId="1" xfId="0" applyNumberFormat="1" applyFont="1" applyFill="1" applyBorder="1" applyAlignment="1">
      <alignment horizontal="center" vertical="center"/>
    </xf>
    <xf numFmtId="164" fontId="19" fillId="24" borderId="1" xfId="0" applyNumberFormat="1" applyFont="1" applyFill="1" applyBorder="1" applyAlignment="1">
      <alignment horizontal="center" vertical="center"/>
    </xf>
    <xf numFmtId="164" fontId="19" fillId="25" borderId="1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/>
    </xf>
    <xf numFmtId="164" fontId="19" fillId="26" borderId="1" xfId="0" applyNumberFormat="1" applyFont="1" applyFill="1" applyBorder="1" applyAlignment="1">
      <alignment horizontal="center" vertical="center"/>
    </xf>
    <xf numFmtId="164" fontId="19" fillId="27" borderId="1" xfId="0" applyNumberFormat="1" applyFont="1" applyFill="1" applyBorder="1" applyAlignment="1">
      <alignment horizontal="center" vertical="center"/>
    </xf>
    <xf numFmtId="164" fontId="19" fillId="28" borderId="1" xfId="0" applyNumberFormat="1" applyFont="1" applyFill="1" applyBorder="1" applyAlignment="1">
      <alignment horizontal="center" vertical="center"/>
    </xf>
    <xf numFmtId="164" fontId="19" fillId="29" borderId="1" xfId="0" applyNumberFormat="1" applyFont="1" applyFill="1" applyBorder="1" applyAlignment="1">
      <alignment horizontal="center" vertical="center"/>
    </xf>
    <xf numFmtId="164" fontId="19" fillId="30" borderId="1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64" fontId="19" fillId="31" borderId="1" xfId="0" applyNumberFormat="1" applyFont="1" applyFill="1" applyBorder="1" applyAlignment="1">
      <alignment horizontal="center" vertical="center"/>
    </xf>
    <xf numFmtId="164" fontId="19" fillId="18" borderId="1" xfId="0" applyNumberFormat="1" applyFont="1" applyFill="1" applyBorder="1" applyAlignment="1">
      <alignment horizontal="center" vertical="center"/>
    </xf>
    <xf numFmtId="164" fontId="19" fillId="32" borderId="1" xfId="0" applyNumberFormat="1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2" fillId="39" borderId="11" xfId="0" applyFont="1" applyFill="1" applyBorder="1" applyAlignment="1">
      <alignment horizontal="center" vertical="center"/>
    </xf>
    <xf numFmtId="0" fontId="20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2" fillId="0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0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2" fillId="25" borderId="14" xfId="0" applyFont="1" applyFill="1" applyBorder="1"/>
    <xf numFmtId="0" fontId="36" fillId="25" borderId="15" xfId="0" applyFont="1" applyFill="1" applyBorder="1"/>
    <xf numFmtId="0" fontId="2" fillId="25" borderId="11" xfId="0" applyFont="1" applyFill="1" applyBorder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8" fillId="42" borderId="0" xfId="0" applyNumberFormat="1" applyFont="1" applyFill="1" applyAlignment="1">
      <alignment horizontal="center" vertical="center"/>
    </xf>
    <xf numFmtId="0" fontId="4" fillId="42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/>
    </xf>
    <xf numFmtId="0" fontId="12" fillId="42" borderId="1" xfId="0" applyFont="1" applyFill="1" applyBorder="1" applyAlignment="1">
      <alignment horizontal="center" vertical="center"/>
    </xf>
    <xf numFmtId="0" fontId="2" fillId="42" borderId="11" xfId="0" applyFont="1" applyFill="1" applyBorder="1" applyAlignment="1">
      <alignment horizontal="center" vertical="center"/>
    </xf>
    <xf numFmtId="0" fontId="2" fillId="42" borderId="0" xfId="0" applyFont="1" applyFill="1" applyBorder="1" applyAlignment="1">
      <alignment horizontal="center" vertical="center"/>
    </xf>
    <xf numFmtId="0" fontId="20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2" fillId="7" borderId="11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2" fillId="22" borderId="11" xfId="0" applyFont="1" applyFill="1" applyBorder="1" applyAlignment="1">
      <alignment horizontal="center" vertical="center"/>
    </xf>
    <xf numFmtId="0" fontId="20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8" fillId="43" borderId="0" xfId="0" applyNumberFormat="1" applyFont="1" applyFill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4" fillId="43" borderId="1" xfId="0" applyFont="1" applyFill="1" applyBorder="1" applyAlignment="1">
      <alignment horizontal="center" vertical="center"/>
    </xf>
    <xf numFmtId="0" fontId="12" fillId="43" borderId="1" xfId="0" applyFont="1" applyFill="1" applyBorder="1" applyAlignment="1">
      <alignment horizontal="center" vertical="center"/>
    </xf>
    <xf numFmtId="0" fontId="2" fillId="43" borderId="11" xfId="0" applyFont="1" applyFill="1" applyBorder="1" applyAlignment="1">
      <alignment horizontal="center" vertical="center"/>
    </xf>
    <xf numFmtId="0" fontId="2" fillId="43" borderId="0" xfId="0" applyFont="1" applyFill="1" applyBorder="1" applyAlignment="1">
      <alignment horizontal="center" vertical="center"/>
    </xf>
    <xf numFmtId="0" fontId="20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8" fillId="14" borderId="0" xfId="0" applyNumberFormat="1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1" fillId="18" borderId="7" xfId="0" applyFont="1" applyFill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8" fillId="44" borderId="0" xfId="0" applyNumberFormat="1" applyFont="1" applyFill="1" applyAlignment="1">
      <alignment horizontal="center" vertical="center"/>
    </xf>
    <xf numFmtId="0" fontId="2" fillId="44" borderId="1" xfId="0" applyFont="1" applyFill="1" applyBorder="1" applyAlignment="1">
      <alignment horizontal="center" vertical="center"/>
    </xf>
    <xf numFmtId="0" fontId="4" fillId="44" borderId="1" xfId="0" applyFont="1" applyFill="1" applyBorder="1" applyAlignment="1">
      <alignment horizontal="center" vertical="center"/>
    </xf>
    <xf numFmtId="0" fontId="12" fillId="44" borderId="1" xfId="0" applyFont="1" applyFill="1" applyBorder="1" applyAlignment="1">
      <alignment horizontal="center" vertical="center"/>
    </xf>
    <xf numFmtId="0" fontId="2" fillId="44" borderId="11" xfId="0" applyFont="1" applyFill="1" applyBorder="1" applyAlignment="1">
      <alignment horizontal="center" vertical="center"/>
    </xf>
    <xf numFmtId="0" fontId="2" fillId="44" borderId="0" xfId="0" applyFont="1" applyFill="1" applyBorder="1" applyAlignment="1">
      <alignment horizontal="center" vertical="center"/>
    </xf>
    <xf numFmtId="0" fontId="20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6" fillId="5" borderId="0" xfId="0" applyNumberFormat="1" applyFont="1" applyFill="1"/>
    <xf numFmtId="165" fontId="10" fillId="18" borderId="0" xfId="0" applyNumberFormat="1" applyFont="1" applyFill="1" applyBorder="1" applyAlignment="1">
      <alignment horizontal="center" vertical="center"/>
    </xf>
    <xf numFmtId="165" fontId="4" fillId="18" borderId="1" xfId="0" applyNumberFormat="1" applyFont="1" applyFill="1" applyBorder="1" applyAlignment="1">
      <alignment horizontal="center" vertical="center"/>
    </xf>
    <xf numFmtId="165" fontId="11" fillId="18" borderId="1" xfId="0" applyNumberFormat="1" applyFont="1" applyFill="1" applyBorder="1" applyAlignment="1">
      <alignment horizontal="center" vertical="center"/>
    </xf>
    <xf numFmtId="165" fontId="4" fillId="18" borderId="2" xfId="0" applyNumberFormat="1" applyFont="1" applyFill="1" applyBorder="1" applyAlignment="1">
      <alignment horizontal="center" vertical="center"/>
    </xf>
    <xf numFmtId="165" fontId="4" fillId="18" borderId="11" xfId="0" applyNumberFormat="1" applyFont="1" applyFill="1" applyBorder="1" applyAlignment="1">
      <alignment horizontal="center" vertical="center"/>
    </xf>
    <xf numFmtId="165" fontId="4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3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8" fillId="24" borderId="0" xfId="0" applyNumberFormat="1" applyFont="1" applyFill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9" fillId="18" borderId="11" xfId="0" applyFont="1" applyFill="1" applyBorder="1" applyAlignment="1">
      <alignment horizontal="left" vertical="center"/>
    </xf>
    <xf numFmtId="0" fontId="4" fillId="42" borderId="11" xfId="0" applyFont="1" applyFill="1" applyBorder="1" applyAlignment="1">
      <alignment horizontal="center" vertical="center"/>
    </xf>
    <xf numFmtId="165" fontId="11" fillId="18" borderId="6" xfId="0" applyNumberFormat="1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left" vertical="center"/>
    </xf>
    <xf numFmtId="0" fontId="10" fillId="18" borderId="6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4" fillId="41" borderId="6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4" fillId="42" borderId="6" xfId="0" applyFont="1" applyFill="1" applyBorder="1" applyAlignment="1">
      <alignment horizontal="center" vertical="center"/>
    </xf>
    <xf numFmtId="0" fontId="2" fillId="42" borderId="6" xfId="0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3" fillId="18" borderId="7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6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6" fillId="18" borderId="12" xfId="0" applyFont="1" applyFill="1" applyBorder="1" applyAlignment="1">
      <alignment horizontal="left" vertical="center"/>
    </xf>
    <xf numFmtId="0" fontId="36" fillId="18" borderId="13" xfId="0" applyFont="1" applyFill="1" applyBorder="1" applyAlignment="1">
      <alignment horizontal="left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6" fillId="21" borderId="12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left" vertical="center"/>
    </xf>
    <xf numFmtId="0" fontId="36" fillId="21" borderId="14" xfId="0" applyFont="1" applyFill="1" applyBorder="1" applyAlignment="1">
      <alignment horizontal="center" vertical="center"/>
    </xf>
    <xf numFmtId="0" fontId="36" fillId="21" borderId="15" xfId="0" applyFont="1" applyFill="1" applyBorder="1" applyAlignment="1">
      <alignment horizontal="center" vertical="center"/>
    </xf>
    <xf numFmtId="1" fontId="8" fillId="21" borderId="0" xfId="0" applyNumberFormat="1" applyFont="1" applyFill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2" fillId="21" borderId="6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6" fillId="37" borderId="12" xfId="0" applyFont="1" applyFill="1" applyBorder="1" applyAlignment="1">
      <alignment horizontal="left" vertical="center"/>
    </xf>
    <xf numFmtId="0" fontId="36" fillId="37" borderId="13" xfId="0" applyFont="1" applyFill="1" applyBorder="1" applyAlignment="1">
      <alignment horizontal="left" vertical="center"/>
    </xf>
    <xf numFmtId="0" fontId="36" fillId="37" borderId="14" xfId="0" applyFont="1" applyFill="1" applyBorder="1" applyAlignment="1">
      <alignment horizontal="center" vertical="center"/>
    </xf>
    <xf numFmtId="0" fontId="36" fillId="37" borderId="15" xfId="0" applyFont="1" applyFill="1" applyBorder="1" applyAlignment="1">
      <alignment horizontal="center" vertical="center"/>
    </xf>
    <xf numFmtId="0" fontId="2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2" fillId="37" borderId="6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6" fillId="10" borderId="12" xfId="0" applyFont="1" applyFill="1" applyBorder="1" applyAlignment="1">
      <alignment horizontal="left" vertical="center"/>
    </xf>
    <xf numFmtId="0" fontId="36" fillId="10" borderId="13" xfId="0" applyFont="1" applyFill="1" applyBorder="1" applyAlignment="1">
      <alignment horizontal="left" vertical="center"/>
    </xf>
    <xf numFmtId="0" fontId="36" fillId="10" borderId="14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6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6" fillId="25" borderId="12" xfId="0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/>
    </xf>
    <xf numFmtId="0" fontId="36" fillId="25" borderId="14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2" fillId="7" borderId="1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38" fillId="38" borderId="12" xfId="0" applyFont="1" applyFill="1" applyBorder="1" applyAlignment="1">
      <alignment horizontal="left" vertical="center"/>
    </xf>
    <xf numFmtId="0" fontId="38" fillId="38" borderId="13" xfId="0" applyFont="1" applyFill="1" applyBorder="1" applyAlignment="1">
      <alignment horizontal="left" vertical="center"/>
    </xf>
    <xf numFmtId="0" fontId="38" fillId="38" borderId="1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4" fillId="38" borderId="11" xfId="0" applyFont="1" applyFill="1" applyBorder="1" applyAlignment="1">
      <alignment horizontal="center" vertical="center"/>
    </xf>
    <xf numFmtId="0" fontId="27" fillId="38" borderId="1" xfId="0" applyFont="1" applyFill="1" applyBorder="1"/>
    <xf numFmtId="0" fontId="4" fillId="38" borderId="6" xfId="0" applyFont="1" applyFill="1" applyBorder="1" applyAlignment="1">
      <alignment horizontal="center" vertical="center"/>
    </xf>
    <xf numFmtId="0" fontId="14" fillId="38" borderId="1" xfId="0" applyFont="1" applyFill="1" applyBorder="1" applyAlignment="1">
      <alignment horizontal="center" vertical="center"/>
    </xf>
    <xf numFmtId="0" fontId="27" fillId="38" borderId="0" xfId="0" applyFont="1" applyFill="1" applyBorder="1"/>
    <xf numFmtId="0" fontId="27" fillId="38" borderId="0" xfId="0" applyFont="1" applyFill="1"/>
    <xf numFmtId="165" fontId="4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6" fillId="4" borderId="16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38" borderId="12" xfId="0" applyFont="1" applyFill="1" applyBorder="1" applyAlignment="1">
      <alignment horizontal="center" vertical="center"/>
    </xf>
    <xf numFmtId="0" fontId="36" fillId="38" borderId="18" xfId="0" applyFont="1" applyFill="1" applyBorder="1" applyAlignment="1">
      <alignment horizontal="center" vertical="center"/>
    </xf>
    <xf numFmtId="0" fontId="36" fillId="38" borderId="16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36" fillId="38" borderId="11" xfId="0" applyFont="1" applyFill="1" applyBorder="1" applyAlignment="1">
      <alignment horizontal="center" vertical="center"/>
    </xf>
    <xf numFmtId="0" fontId="36" fillId="22" borderId="14" xfId="0" applyFont="1" applyFill="1" applyBorder="1" applyAlignment="1">
      <alignment horizontal="center" vertical="center"/>
    </xf>
    <xf numFmtId="0" fontId="36" fillId="22" borderId="16" xfId="0" applyFont="1" applyFill="1" applyBorder="1" applyAlignment="1">
      <alignment horizontal="center" vertical="center"/>
    </xf>
    <xf numFmtId="0" fontId="36" fillId="22" borderId="6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center" vertical="center"/>
    </xf>
    <xf numFmtId="0" fontId="36" fillId="22" borderId="12" xfId="0" applyFont="1" applyFill="1" applyBorder="1" applyAlignment="1">
      <alignment horizontal="left" vertical="center"/>
    </xf>
    <xf numFmtId="0" fontId="36" fillId="22" borderId="18" xfId="0" applyFont="1" applyFill="1" applyBorder="1" applyAlignment="1">
      <alignment horizontal="left" vertical="center"/>
    </xf>
    <xf numFmtId="0" fontId="36" fillId="5" borderId="12" xfId="0" applyFont="1" applyFill="1" applyBorder="1" applyAlignment="1">
      <alignment horizontal="left" vertical="center"/>
    </xf>
    <xf numFmtId="0" fontId="36" fillId="5" borderId="14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0" fontId="36" fillId="37" borderId="16" xfId="0" applyFont="1" applyFill="1" applyBorder="1" applyAlignment="1">
      <alignment horizontal="center" vertical="center"/>
    </xf>
    <xf numFmtId="0" fontId="36" fillId="45" borderId="14" xfId="0" applyFont="1" applyFill="1" applyBorder="1" applyAlignment="1">
      <alignment horizontal="center" vertical="center"/>
    </xf>
    <xf numFmtId="0" fontId="36" fillId="45" borderId="16" xfId="0" applyFont="1" applyFill="1" applyBorder="1" applyAlignment="1">
      <alignment horizontal="center" vertical="center"/>
    </xf>
    <xf numFmtId="0" fontId="36" fillId="44" borderId="14" xfId="0" applyFont="1" applyFill="1" applyBorder="1" applyAlignment="1">
      <alignment horizontal="center" vertical="center"/>
    </xf>
    <xf numFmtId="0" fontId="36" fillId="44" borderId="16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6" fillId="5" borderId="18" xfId="0" applyFont="1" applyFill="1" applyBorder="1" applyAlignment="1">
      <alignment horizontal="center" vertical="center"/>
    </xf>
    <xf numFmtId="0" fontId="36" fillId="37" borderId="18" xfId="0" applyFont="1" applyFill="1" applyBorder="1" applyAlignment="1">
      <alignment horizontal="center" vertical="center"/>
    </xf>
    <xf numFmtId="0" fontId="36" fillId="37" borderId="6" xfId="0" applyFont="1" applyFill="1" applyBorder="1" applyAlignment="1">
      <alignment horizontal="center"/>
    </xf>
    <xf numFmtId="0" fontId="36" fillId="37" borderId="1" xfId="0" applyFont="1" applyFill="1" applyBorder="1" applyAlignment="1">
      <alignment horizontal="center"/>
    </xf>
    <xf numFmtId="0" fontId="36" fillId="37" borderId="11" xfId="0" applyFont="1" applyFill="1" applyBorder="1" applyAlignment="1">
      <alignment horizontal="center"/>
    </xf>
    <xf numFmtId="0" fontId="36" fillId="37" borderId="12" xfId="0" applyFont="1" applyFill="1" applyBorder="1" applyAlignment="1">
      <alignment horizontal="center" vertical="center"/>
    </xf>
    <xf numFmtId="0" fontId="36" fillId="45" borderId="12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/>
    </xf>
    <xf numFmtId="0" fontId="36" fillId="45" borderId="1" xfId="0" applyFont="1" applyFill="1" applyBorder="1" applyAlignment="1">
      <alignment horizontal="center"/>
    </xf>
    <xf numFmtId="0" fontId="36" fillId="45" borderId="11" xfId="0" applyFont="1" applyFill="1" applyBorder="1" applyAlignment="1">
      <alignment horizontal="center"/>
    </xf>
    <xf numFmtId="0" fontId="36" fillId="45" borderId="18" xfId="0" applyFont="1" applyFill="1" applyBorder="1" applyAlignment="1">
      <alignment horizontal="center" vertical="center"/>
    </xf>
    <xf numFmtId="0" fontId="36" fillId="44" borderId="12" xfId="0" applyFont="1" applyFill="1" applyBorder="1" applyAlignment="1">
      <alignment horizontal="center" vertical="center"/>
    </xf>
    <xf numFmtId="0" fontId="36" fillId="44" borderId="6" xfId="0" applyFont="1" applyFill="1" applyBorder="1" applyAlignment="1">
      <alignment horizontal="center"/>
    </xf>
    <xf numFmtId="0" fontId="36" fillId="44" borderId="1" xfId="0" applyFont="1" applyFill="1" applyBorder="1" applyAlignment="1">
      <alignment horizontal="center"/>
    </xf>
    <xf numFmtId="0" fontId="36" fillId="44" borderId="11" xfId="0" applyFont="1" applyFill="1" applyBorder="1" applyAlignment="1">
      <alignment horizontal="center"/>
    </xf>
    <xf numFmtId="0" fontId="36" fillId="44" borderId="18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42" borderId="12" xfId="0" applyFont="1" applyFill="1" applyBorder="1" applyAlignment="1">
      <alignment horizontal="center" vertical="center"/>
    </xf>
    <xf numFmtId="0" fontId="36" fillId="42" borderId="18" xfId="0" applyFont="1" applyFill="1" applyBorder="1" applyAlignment="1">
      <alignment horizontal="center" vertical="center"/>
    </xf>
    <xf numFmtId="0" fontId="36" fillId="42" borderId="14" xfId="0" applyFont="1" applyFill="1" applyBorder="1" applyAlignment="1">
      <alignment horizontal="center" vertical="center"/>
    </xf>
    <xf numFmtId="0" fontId="36" fillId="42" borderId="16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left" vertical="center"/>
    </xf>
    <xf numFmtId="0" fontId="36" fillId="18" borderId="6" xfId="0" applyFont="1" applyFill="1" applyBorder="1" applyAlignment="1">
      <alignment horizontal="center"/>
    </xf>
    <xf numFmtId="0" fontId="36" fillId="18" borderId="1" xfId="0" applyFont="1" applyFill="1" applyBorder="1" applyAlignment="1">
      <alignment horizontal="center"/>
    </xf>
    <xf numFmtId="0" fontId="36" fillId="18" borderId="11" xfId="0" applyFont="1" applyFill="1" applyBorder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6" fillId="21" borderId="12" xfId="0" applyFont="1" applyFill="1" applyBorder="1" applyAlignment="1">
      <alignment horizontal="center" vertical="center"/>
    </xf>
    <xf numFmtId="0" fontId="36" fillId="21" borderId="18" xfId="0" applyFont="1" applyFill="1" applyBorder="1" applyAlignment="1">
      <alignment horizontal="center" vertical="center"/>
    </xf>
    <xf numFmtId="0" fontId="36" fillId="21" borderId="16" xfId="0" applyFont="1" applyFill="1" applyBorder="1" applyAlignment="1">
      <alignment horizontal="center" vertical="center"/>
    </xf>
    <xf numFmtId="0" fontId="36" fillId="31" borderId="12" xfId="0" applyFont="1" applyFill="1" applyBorder="1" applyAlignment="1">
      <alignment horizontal="center" vertical="center"/>
    </xf>
    <xf numFmtId="0" fontId="36" fillId="31" borderId="18" xfId="0" applyFont="1" applyFill="1" applyBorder="1" applyAlignment="1">
      <alignment horizontal="center" vertical="center"/>
    </xf>
    <xf numFmtId="0" fontId="36" fillId="31" borderId="14" xfId="0" applyFont="1" applyFill="1" applyBorder="1" applyAlignment="1">
      <alignment horizontal="center" vertical="center"/>
    </xf>
    <xf numFmtId="0" fontId="36" fillId="31" borderId="16" xfId="0" applyFont="1" applyFill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 vertical="center"/>
    </xf>
    <xf numFmtId="0" fontId="36" fillId="42" borderId="11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/>
    </xf>
    <xf numFmtId="0" fontId="36" fillId="42" borderId="1" xfId="0" applyFont="1" applyFill="1" applyBorder="1" applyAlignment="1">
      <alignment horizontal="center"/>
    </xf>
    <xf numFmtId="0" fontId="36" fillId="42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/>
    </xf>
    <xf numFmtId="0" fontId="36" fillId="31" borderId="1" xfId="0" applyFont="1" applyFill="1" applyBorder="1" applyAlignment="1">
      <alignment horizontal="center"/>
    </xf>
    <xf numFmtId="0" fontId="36" fillId="31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 vertical="center"/>
    </xf>
    <xf numFmtId="0" fontId="36" fillId="31" borderId="1" xfId="0" applyFont="1" applyFill="1" applyBorder="1" applyAlignment="1">
      <alignment horizontal="center" vertical="center"/>
    </xf>
    <xf numFmtId="0" fontId="36" fillId="31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18" borderId="11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48" fillId="0" borderId="1" xfId="0" applyFont="1" applyFill="1" applyBorder="1"/>
    <xf numFmtId="0" fontId="48" fillId="5" borderId="1" xfId="0" applyFont="1" applyFill="1" applyBorder="1"/>
    <xf numFmtId="0" fontId="48" fillId="16" borderId="1" xfId="0" applyFont="1" applyFill="1" applyBorder="1"/>
    <xf numFmtId="0" fontId="48" fillId="17" borderId="1" xfId="0" applyFont="1" applyFill="1" applyBorder="1"/>
    <xf numFmtId="0" fontId="48" fillId="11" borderId="1" xfId="0" applyFont="1" applyFill="1" applyBorder="1"/>
    <xf numFmtId="0" fontId="48" fillId="7" borderId="1" xfId="0" applyFont="1" applyFill="1" applyBorder="1"/>
    <xf numFmtId="0" fontId="48" fillId="19" borderId="1" xfId="0" applyFont="1" applyFill="1" applyBorder="1"/>
    <xf numFmtId="0" fontId="48" fillId="20" borderId="1" xfId="0" applyFont="1" applyFill="1" applyBorder="1"/>
    <xf numFmtId="0" fontId="48" fillId="21" borderId="1" xfId="0" applyFont="1" applyFill="1" applyBorder="1"/>
    <xf numFmtId="0" fontId="48" fillId="23" borderId="1" xfId="0" applyFont="1" applyFill="1" applyBorder="1"/>
    <xf numFmtId="0" fontId="48" fillId="10" borderId="1" xfId="0" applyFont="1" applyFill="1" applyBorder="1"/>
    <xf numFmtId="0" fontId="48" fillId="22" borderId="1" xfId="0" applyFont="1" applyFill="1" applyBorder="1"/>
    <xf numFmtId="0" fontId="48" fillId="6" borderId="1" xfId="0" applyFont="1" applyFill="1" applyBorder="1"/>
    <xf numFmtId="0" fontId="48" fillId="24" borderId="1" xfId="0" applyFont="1" applyFill="1" applyBorder="1"/>
    <xf numFmtId="0" fontId="48" fillId="25" borderId="1" xfId="0" applyFont="1" applyFill="1" applyBorder="1"/>
    <xf numFmtId="0" fontId="48" fillId="3" borderId="1" xfId="0" applyFont="1" applyFill="1" applyBorder="1"/>
    <xf numFmtId="0" fontId="48" fillId="26" borderId="1" xfId="0" applyFont="1" applyFill="1" applyBorder="1"/>
    <xf numFmtId="0" fontId="48" fillId="27" borderId="1" xfId="0" applyFont="1" applyFill="1" applyBorder="1"/>
    <xf numFmtId="0" fontId="48" fillId="28" borderId="1" xfId="0" applyFont="1" applyFill="1" applyBorder="1"/>
    <xf numFmtId="0" fontId="48" fillId="29" borderId="1" xfId="0" applyFont="1" applyFill="1" applyBorder="1"/>
    <xf numFmtId="0" fontId="48" fillId="30" borderId="1" xfId="0" applyFont="1" applyFill="1" applyBorder="1"/>
    <xf numFmtId="0" fontId="48" fillId="9" borderId="1" xfId="0" applyFont="1" applyFill="1" applyBorder="1"/>
    <xf numFmtId="0" fontId="48" fillId="31" borderId="1" xfId="0" applyFont="1" applyFill="1" applyBorder="1"/>
    <xf numFmtId="0" fontId="48" fillId="32" borderId="1" xfId="0" applyFont="1" applyFill="1" applyBorder="1"/>
    <xf numFmtId="0" fontId="36" fillId="10" borderId="16" xfId="0" applyFont="1" applyFill="1" applyBorder="1" applyAlignment="1">
      <alignment horizontal="center" vertical="center"/>
    </xf>
    <xf numFmtId="0" fontId="36" fillId="10" borderId="6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1" xfId="0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0" fontId="36" fillId="10" borderId="18" xfId="0" applyFont="1" applyFill="1" applyBorder="1" applyAlignment="1">
      <alignment horizontal="left" vertical="center"/>
    </xf>
    <xf numFmtId="0" fontId="36" fillId="46" borderId="12" xfId="0" applyFont="1" applyFill="1" applyBorder="1" applyAlignment="1">
      <alignment horizontal="left" vertical="center"/>
    </xf>
    <xf numFmtId="0" fontId="36" fillId="46" borderId="18" xfId="0" applyFont="1" applyFill="1" applyBorder="1" applyAlignment="1">
      <alignment horizontal="left" vertical="center"/>
    </xf>
    <xf numFmtId="0" fontId="36" fillId="46" borderId="14" xfId="0" applyFont="1" applyFill="1" applyBorder="1" applyAlignment="1">
      <alignment horizontal="center" vertical="center"/>
    </xf>
    <xf numFmtId="0" fontId="36" fillId="46" borderId="16" xfId="0" applyFont="1" applyFill="1" applyBorder="1" applyAlignment="1">
      <alignment horizontal="center" vertical="center"/>
    </xf>
    <xf numFmtId="0" fontId="36" fillId="46" borderId="6" xfId="0" applyFont="1" applyFill="1" applyBorder="1" applyAlignment="1">
      <alignment horizontal="center" vertical="center"/>
    </xf>
    <xf numFmtId="0" fontId="36" fillId="46" borderId="1" xfId="0" applyFont="1" applyFill="1" applyBorder="1" applyAlignment="1">
      <alignment horizontal="center" vertical="center"/>
    </xf>
    <xf numFmtId="0" fontId="36" fillId="46" borderId="11" xfId="0" applyFont="1" applyFill="1" applyBorder="1" applyAlignment="1">
      <alignment horizontal="center" vertical="center"/>
    </xf>
    <xf numFmtId="0" fontId="36" fillId="6" borderId="12" xfId="0" applyFont="1" applyFill="1" applyBorder="1" applyAlignment="1">
      <alignment horizontal="center" vertical="center"/>
    </xf>
    <xf numFmtId="0" fontId="36" fillId="6" borderId="18" xfId="0" applyFont="1" applyFill="1" applyBorder="1" applyAlignment="1">
      <alignment horizontal="center" vertical="center"/>
    </xf>
    <xf numFmtId="0" fontId="36" fillId="6" borderId="14" xfId="0" applyFont="1" applyFill="1" applyBorder="1" applyAlignment="1">
      <alignment horizontal="center" vertical="center"/>
    </xf>
    <xf numFmtId="0" fontId="36" fillId="6" borderId="16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8" borderId="12" xfId="0" applyFont="1" applyFill="1" applyBorder="1" applyAlignment="1">
      <alignment horizontal="center" vertical="center"/>
    </xf>
    <xf numFmtId="0" fontId="36" fillId="8" borderId="18" xfId="0" applyFont="1" applyFill="1" applyBorder="1" applyAlignment="1">
      <alignment horizontal="center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center" vertical="center"/>
    </xf>
    <xf numFmtId="0" fontId="36" fillId="47" borderId="12" xfId="0" applyFont="1" applyFill="1" applyBorder="1" applyAlignment="1">
      <alignment horizontal="center" vertical="center"/>
    </xf>
    <xf numFmtId="0" fontId="36" fillId="47" borderId="18" xfId="0" applyFont="1" applyFill="1" applyBorder="1" applyAlignment="1">
      <alignment horizontal="center" vertical="center"/>
    </xf>
    <xf numFmtId="0" fontId="36" fillId="47" borderId="14" xfId="0" applyFont="1" applyFill="1" applyBorder="1" applyAlignment="1">
      <alignment horizontal="center" vertical="center"/>
    </xf>
    <xf numFmtId="0" fontId="36" fillId="47" borderId="16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0" fontId="36" fillId="8" borderId="6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11" xfId="0" applyFont="1" applyFill="1" applyBorder="1" applyAlignment="1">
      <alignment horizontal="center"/>
    </xf>
    <xf numFmtId="0" fontId="36" fillId="8" borderId="6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1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7" borderId="11" xfId="0" applyFont="1" applyFill="1" applyBorder="1" applyAlignment="1">
      <alignment horizontal="center" vertical="center"/>
    </xf>
    <xf numFmtId="0" fontId="36" fillId="47" borderId="6" xfId="0" applyFont="1" applyFill="1" applyBorder="1" applyAlignment="1">
      <alignment horizontal="center" vertical="center"/>
    </xf>
    <xf numFmtId="0" fontId="36" fillId="47" borderId="1" xfId="0" applyFont="1" applyFill="1" applyBorder="1" applyAlignment="1">
      <alignment horizontal="center" vertical="center"/>
    </xf>
    <xf numFmtId="0" fontId="36" fillId="47" borderId="11" xfId="0" applyFont="1" applyFill="1" applyBorder="1" applyAlignment="1">
      <alignment horizontal="center" vertical="center"/>
    </xf>
    <xf numFmtId="0" fontId="36" fillId="39" borderId="12" xfId="0" applyFont="1" applyFill="1" applyBorder="1" applyAlignment="1">
      <alignment horizontal="center" vertical="center"/>
    </xf>
    <xf numFmtId="0" fontId="36" fillId="39" borderId="18" xfId="0" applyFont="1" applyFill="1" applyBorder="1" applyAlignment="1">
      <alignment horizontal="center" vertical="center"/>
    </xf>
    <xf numFmtId="0" fontId="36" fillId="39" borderId="14" xfId="0" applyFont="1" applyFill="1" applyBorder="1" applyAlignment="1">
      <alignment horizontal="center" vertical="center"/>
    </xf>
    <xf numFmtId="0" fontId="36" fillId="39" borderId="16" xfId="0" applyFont="1" applyFill="1" applyBorder="1" applyAlignment="1">
      <alignment horizontal="center" vertical="center"/>
    </xf>
    <xf numFmtId="0" fontId="36" fillId="39" borderId="6" xfId="0" applyFont="1" applyFill="1" applyBorder="1" applyAlignment="1">
      <alignment horizontal="center"/>
    </xf>
    <xf numFmtId="0" fontId="36" fillId="39" borderId="1" xfId="0" applyFont="1" applyFill="1" applyBorder="1" applyAlignment="1">
      <alignment horizontal="center"/>
    </xf>
    <xf numFmtId="0" fontId="36" fillId="39" borderId="11" xfId="0" applyFont="1" applyFill="1" applyBorder="1" applyAlignment="1">
      <alignment horizontal="center"/>
    </xf>
    <xf numFmtId="0" fontId="36" fillId="39" borderId="6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6" fillId="39" borderId="11" xfId="0" applyFont="1" applyFill="1" applyBorder="1" applyAlignment="1">
      <alignment horizontal="center" vertical="center"/>
    </xf>
    <xf numFmtId="0" fontId="36" fillId="43" borderId="12" xfId="0" applyFont="1" applyFill="1" applyBorder="1" applyAlignment="1">
      <alignment horizontal="center" vertical="center"/>
    </xf>
    <xf numFmtId="0" fontId="36" fillId="43" borderId="18" xfId="0" applyFont="1" applyFill="1" applyBorder="1" applyAlignment="1">
      <alignment horizontal="center" vertical="center"/>
    </xf>
    <xf numFmtId="0" fontId="36" fillId="43" borderId="14" xfId="0" applyFont="1" applyFill="1" applyBorder="1" applyAlignment="1">
      <alignment horizontal="center" vertical="center"/>
    </xf>
    <xf numFmtId="0" fontId="36" fillId="43" borderId="16" xfId="0" applyFont="1" applyFill="1" applyBorder="1" applyAlignment="1">
      <alignment horizontal="center" vertical="center"/>
    </xf>
    <xf numFmtId="0" fontId="36" fillId="43" borderId="6" xfId="0" applyFont="1" applyFill="1" applyBorder="1" applyAlignment="1">
      <alignment horizontal="center" vertical="center"/>
    </xf>
    <xf numFmtId="0" fontId="36" fillId="43" borderId="1" xfId="0" applyFont="1" applyFill="1" applyBorder="1" applyAlignment="1">
      <alignment horizontal="center" vertical="center"/>
    </xf>
    <xf numFmtId="0" fontId="36" fillId="43" borderId="11" xfId="0" applyFont="1" applyFill="1" applyBorder="1" applyAlignment="1">
      <alignment horizontal="center" vertical="center"/>
    </xf>
    <xf numFmtId="0" fontId="36" fillId="46" borderId="12" xfId="0" applyFont="1" applyFill="1" applyBorder="1" applyAlignment="1">
      <alignment horizontal="center" vertical="center"/>
    </xf>
    <xf numFmtId="0" fontId="36" fillId="46" borderId="18" xfId="0" applyFont="1" applyFill="1" applyBorder="1" applyAlignment="1">
      <alignment horizontal="center" vertical="center"/>
    </xf>
    <xf numFmtId="0" fontId="36" fillId="27" borderId="12" xfId="0" applyFont="1" applyFill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/>
    </xf>
    <xf numFmtId="0" fontId="36" fillId="27" borderId="14" xfId="0" applyFont="1" applyFill="1" applyBorder="1" applyAlignment="1">
      <alignment horizontal="center" vertical="center"/>
    </xf>
    <xf numFmtId="0" fontId="36" fillId="27" borderId="16" xfId="0" applyFont="1" applyFill="1" applyBorder="1" applyAlignment="1">
      <alignment horizontal="center" vertical="center"/>
    </xf>
    <xf numFmtId="0" fontId="36" fillId="27" borderId="6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27" borderId="11" xfId="0" applyFont="1" applyFill="1" applyBorder="1" applyAlignment="1">
      <alignment horizontal="center"/>
    </xf>
    <xf numFmtId="0" fontId="36" fillId="27" borderId="6" xfId="0" applyFont="1" applyFill="1" applyBorder="1" applyAlignment="1">
      <alignment horizontal="center" vertical="center"/>
    </xf>
    <xf numFmtId="0" fontId="36" fillId="27" borderId="1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 vertical="center"/>
    </xf>
    <xf numFmtId="0" fontId="36" fillId="45" borderId="1" xfId="0" applyFont="1" applyFill="1" applyBorder="1" applyAlignment="1">
      <alignment horizontal="center" vertical="center"/>
    </xf>
    <xf numFmtId="0" fontId="36" fillId="45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/>
    </xf>
    <xf numFmtId="0" fontId="36" fillId="21" borderId="1" xfId="0" applyFont="1" applyFill="1" applyBorder="1" applyAlignment="1">
      <alignment horizontal="center"/>
    </xf>
    <xf numFmtId="0" fontId="36" fillId="21" borderId="11" xfId="0" applyFont="1" applyFill="1" applyBorder="1" applyAlignment="1">
      <alignment horizontal="center"/>
    </xf>
    <xf numFmtId="0" fontId="36" fillId="5" borderId="1" xfId="0" applyFont="1" applyFill="1" applyBorder="1"/>
    <xf numFmtId="0" fontId="37" fillId="18" borderId="1" xfId="0" applyFont="1" applyFill="1" applyBorder="1"/>
    <xf numFmtId="0" fontId="37" fillId="18" borderId="0" xfId="0" applyFont="1" applyFill="1"/>
    <xf numFmtId="0" fontId="49" fillId="18" borderId="2" xfId="0" applyFont="1" applyFill="1" applyBorder="1" applyAlignment="1">
      <alignment horizontal="center" vertical="center"/>
    </xf>
    <xf numFmtId="165" fontId="49" fillId="18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/>
    </xf>
    <xf numFmtId="0" fontId="36" fillId="38" borderId="1" xfId="0" applyFont="1" applyFill="1" applyBorder="1" applyAlignment="1">
      <alignment horizontal="center"/>
    </xf>
    <xf numFmtId="0" fontId="36" fillId="38" borderId="11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6" fillId="3" borderId="14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1" fontId="51" fillId="18" borderId="0" xfId="0" applyNumberFormat="1" applyFont="1" applyFill="1" applyAlignment="1">
      <alignment horizontal="center" vertical="center"/>
    </xf>
    <xf numFmtId="0" fontId="52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52" fillId="18" borderId="11" xfId="0" applyFont="1" applyFill="1" applyBorder="1" applyAlignment="1">
      <alignment horizontal="center" vertical="center"/>
    </xf>
    <xf numFmtId="0" fontId="52" fillId="18" borderId="6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1" fontId="37" fillId="18" borderId="0" xfId="0" applyNumberFormat="1" applyFont="1" applyFill="1" applyBorder="1" applyAlignment="1">
      <alignment horizontal="left" vertical="center"/>
    </xf>
    <xf numFmtId="0" fontId="37" fillId="18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left" vertical="center"/>
    </xf>
    <xf numFmtId="0" fontId="58" fillId="18" borderId="11" xfId="0" applyFont="1" applyFill="1" applyBorder="1" applyAlignment="1">
      <alignment horizontal="left" vertical="center"/>
    </xf>
    <xf numFmtId="0" fontId="58" fillId="18" borderId="6" xfId="0" applyFont="1" applyFill="1" applyBorder="1" applyAlignment="1">
      <alignment horizontal="left" vertical="center"/>
    </xf>
    <xf numFmtId="0" fontId="58" fillId="18" borderId="1" xfId="0" applyFont="1" applyFill="1" applyBorder="1" applyAlignment="1">
      <alignment vertical="center"/>
    </xf>
    <xf numFmtId="0" fontId="39" fillId="18" borderId="1" xfId="0" applyFont="1" applyFill="1" applyBorder="1" applyAlignment="1">
      <alignment horizontal="left" vertical="center"/>
    </xf>
    <xf numFmtId="0" fontId="38" fillId="18" borderId="1" xfId="0" applyFont="1" applyFill="1" applyBorder="1" applyAlignment="1">
      <alignment horizontal="left" vertical="center"/>
    </xf>
    <xf numFmtId="0" fontId="58" fillId="18" borderId="0" xfId="0" applyFont="1" applyFill="1" applyBorder="1" applyAlignment="1">
      <alignment horizontal="left" vertical="center"/>
    </xf>
    <xf numFmtId="0" fontId="59" fillId="18" borderId="0" xfId="0" applyFont="1" applyFill="1" applyBorder="1" applyAlignment="1">
      <alignment horizontal="left" vertical="center"/>
    </xf>
    <xf numFmtId="165" fontId="57" fillId="18" borderId="1" xfId="0" applyNumberFormat="1" applyFont="1" applyFill="1" applyBorder="1" applyAlignment="1">
      <alignment horizontal="center" vertical="center"/>
    </xf>
    <xf numFmtId="165" fontId="56" fillId="18" borderId="1" xfId="0" applyNumberFormat="1" applyFont="1" applyFill="1" applyBorder="1" applyAlignment="1">
      <alignment horizontal="center" vertical="center"/>
    </xf>
    <xf numFmtId="165" fontId="57" fillId="18" borderId="2" xfId="0" applyNumberFormat="1" applyFont="1" applyFill="1" applyBorder="1" applyAlignment="1">
      <alignment horizontal="center" vertical="center"/>
    </xf>
    <xf numFmtId="165" fontId="57" fillId="18" borderId="11" xfId="0" applyNumberFormat="1" applyFont="1" applyFill="1" applyBorder="1" applyAlignment="1">
      <alignment horizontal="center" vertical="center"/>
    </xf>
    <xf numFmtId="165" fontId="56" fillId="18" borderId="6" xfId="0" applyNumberFormat="1" applyFont="1" applyFill="1" applyBorder="1" applyAlignment="1">
      <alignment horizontal="center" vertical="center"/>
    </xf>
    <xf numFmtId="165" fontId="57" fillId="18" borderId="20" xfId="0" applyNumberFormat="1" applyFont="1" applyFill="1" applyBorder="1" applyAlignment="1">
      <alignment horizontal="center" vertical="center"/>
    </xf>
    <xf numFmtId="165" fontId="57" fillId="18" borderId="0" xfId="0" applyNumberFormat="1" applyFont="1" applyFill="1" applyBorder="1" applyAlignment="1">
      <alignment horizontal="center" vertical="center"/>
    </xf>
    <xf numFmtId="0" fontId="43" fillId="18" borderId="10" xfId="0" applyFont="1" applyFill="1" applyBorder="1" applyAlignment="1">
      <alignment horizontal="center" vertical="center"/>
    </xf>
    <xf numFmtId="0" fontId="43" fillId="18" borderId="8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5" fillId="18" borderId="11" xfId="0" applyFont="1" applyFill="1" applyBorder="1" applyAlignment="1">
      <alignment horizontal="center" vertical="center"/>
    </xf>
    <xf numFmtId="0" fontId="55" fillId="18" borderId="6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55" fillId="18" borderId="0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center" vertical="center"/>
    </xf>
    <xf numFmtId="0" fontId="50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horizontal="center" vertical="center"/>
    </xf>
    <xf numFmtId="0" fontId="53" fillId="18" borderId="0" xfId="0" applyFont="1" applyFill="1" applyBorder="1" applyAlignment="1">
      <alignment horizontal="center" vertical="center"/>
    </xf>
    <xf numFmtId="0" fontId="36" fillId="38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25" borderId="1" xfId="0" applyFont="1" applyFill="1" applyBorder="1" applyAlignment="1">
      <alignment horizontal="center" vertical="center"/>
    </xf>
    <xf numFmtId="0" fontId="36" fillId="37" borderId="1" xfId="0" applyFont="1" applyFill="1" applyBorder="1" applyAlignment="1">
      <alignment horizontal="center" vertical="center"/>
    </xf>
    <xf numFmtId="0" fontId="61" fillId="18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center" vertical="center"/>
    </xf>
    <xf numFmtId="0" fontId="36" fillId="4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36" fillId="49" borderId="1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52" fillId="38" borderId="1" xfId="0" applyFont="1" applyFill="1" applyBorder="1" applyAlignment="1">
      <alignment horizontal="center" vertical="center"/>
    </xf>
    <xf numFmtId="0" fontId="36" fillId="50" borderId="1" xfId="0" applyFont="1" applyFill="1" applyBorder="1" applyAlignment="1">
      <alignment horizontal="center" vertical="center"/>
    </xf>
    <xf numFmtId="0" fontId="52" fillId="37" borderId="1" xfId="0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center" vertical="center"/>
    </xf>
    <xf numFmtId="0" fontId="52" fillId="51" borderId="1" xfId="0" applyFont="1" applyFill="1" applyBorder="1" applyAlignment="1">
      <alignment horizontal="center" vertical="center"/>
    </xf>
    <xf numFmtId="165" fontId="57" fillId="52" borderId="1" xfId="0" applyNumberFormat="1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52" fillId="52" borderId="1" xfId="0" applyFont="1" applyFill="1" applyBorder="1" applyAlignment="1">
      <alignment horizontal="center" vertical="center"/>
    </xf>
    <xf numFmtId="0" fontId="50" fillId="53" borderId="1" xfId="0" applyFont="1" applyFill="1" applyBorder="1" applyAlignment="1">
      <alignment horizontal="center" vertical="center"/>
    </xf>
    <xf numFmtId="0" fontId="52" fillId="53" borderId="11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horizontal="center" vertical="center"/>
    </xf>
    <xf numFmtId="0" fontId="50" fillId="55" borderId="1" xfId="0" applyFont="1" applyFill="1" applyBorder="1" applyAlignment="1">
      <alignment horizontal="center" vertical="center"/>
    </xf>
    <xf numFmtId="0" fontId="52" fillId="55" borderId="1" xfId="0" applyFont="1" applyFill="1" applyBorder="1" applyAlignment="1">
      <alignment horizontal="center" vertical="center"/>
    </xf>
    <xf numFmtId="0" fontId="52" fillId="55" borderId="11" xfId="0" applyFont="1" applyFill="1" applyBorder="1" applyAlignment="1">
      <alignment horizontal="center" vertical="center"/>
    </xf>
    <xf numFmtId="0" fontId="52" fillId="39" borderId="1" xfId="0" applyFont="1" applyFill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51" borderId="1" xfId="0" applyFont="1" applyFill="1" applyBorder="1" applyAlignment="1">
      <alignment horizontal="center" vertical="center"/>
    </xf>
    <xf numFmtId="0" fontId="50" fillId="9" borderId="1" xfId="0" applyFont="1" applyFill="1" applyBorder="1" applyAlignment="1">
      <alignment horizontal="center" vertical="center"/>
    </xf>
    <xf numFmtId="0" fontId="52" fillId="31" borderId="1" xfId="0" applyFont="1" applyFill="1" applyBorder="1" applyAlignment="1">
      <alignment horizontal="center" vertical="center"/>
    </xf>
    <xf numFmtId="0" fontId="50" fillId="56" borderId="1" xfId="0" applyFont="1" applyFill="1" applyBorder="1" applyAlignment="1">
      <alignment horizontal="center" vertical="center"/>
    </xf>
    <xf numFmtId="0" fontId="69" fillId="52" borderId="1" xfId="0" applyFont="1" applyFill="1" applyBorder="1" applyAlignment="1">
      <alignment horizontal="left" vertical="center"/>
    </xf>
    <xf numFmtId="0" fontId="70" fillId="52" borderId="1" xfId="0" applyFont="1" applyFill="1" applyBorder="1" applyAlignment="1">
      <alignment horizontal="center" vertical="center"/>
    </xf>
    <xf numFmtId="0" fontId="52" fillId="53" borderId="1" xfId="0" applyFont="1" applyFill="1" applyBorder="1" applyAlignment="1">
      <alignment horizontal="center" vertical="center"/>
    </xf>
    <xf numFmtId="0" fontId="52" fillId="45" borderId="1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165" fontId="37" fillId="18" borderId="1" xfId="0" applyNumberFormat="1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52" fillId="57" borderId="1" xfId="0" applyFont="1" applyFill="1" applyBorder="1" applyAlignment="1">
      <alignment horizontal="center" vertical="center"/>
    </xf>
    <xf numFmtId="0" fontId="72" fillId="18" borderId="1" xfId="0" applyFont="1" applyFill="1" applyBorder="1" applyAlignment="1">
      <alignment horizontal="left" vertical="center"/>
    </xf>
    <xf numFmtId="0" fontId="72" fillId="18" borderId="1" xfId="0" applyFont="1" applyFill="1" applyBorder="1" applyAlignment="1">
      <alignment vertical="center"/>
    </xf>
    <xf numFmtId="0" fontId="72" fillId="53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horizontal="left" vertical="center"/>
    </xf>
    <xf numFmtId="0" fontId="43" fillId="18" borderId="11" xfId="0" applyFont="1" applyFill="1" applyBorder="1" applyAlignment="1">
      <alignment horizontal="left" vertical="center"/>
    </xf>
    <xf numFmtId="0" fontId="43" fillId="18" borderId="1" xfId="0" applyFont="1" applyFill="1" applyBorder="1" applyAlignment="1">
      <alignment horizontal="left" vertical="center"/>
    </xf>
    <xf numFmtId="0" fontId="37" fillId="11" borderId="1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center" vertical="center"/>
    </xf>
    <xf numFmtId="0" fontId="53" fillId="11" borderId="0" xfId="0" applyFont="1" applyFill="1" applyBorder="1" applyAlignment="1">
      <alignment horizontal="center" vertical="center"/>
    </xf>
    <xf numFmtId="0" fontId="19" fillId="18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61" fillId="18" borderId="1" xfId="0" applyFont="1" applyFill="1" applyBorder="1" applyAlignment="1">
      <alignment vertical="center"/>
    </xf>
    <xf numFmtId="0" fontId="52" fillId="58" borderId="1" xfId="0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77" fillId="51" borderId="12" xfId="0" applyFont="1" applyFill="1" applyBorder="1" applyAlignment="1">
      <alignment horizontal="left" vertical="center"/>
    </xf>
    <xf numFmtId="0" fontId="77" fillId="51" borderId="18" xfId="0" applyFont="1" applyFill="1" applyBorder="1" applyAlignment="1">
      <alignment horizontal="left" vertical="center"/>
    </xf>
    <xf numFmtId="0" fontId="77" fillId="9" borderId="12" xfId="0" applyFont="1" applyFill="1" applyBorder="1" applyAlignment="1">
      <alignment horizontal="left" vertical="center"/>
    </xf>
    <xf numFmtId="0" fontId="77" fillId="9" borderId="18" xfId="0" applyFont="1" applyFill="1" applyBorder="1" applyAlignment="1">
      <alignment horizontal="left" vertical="center"/>
    </xf>
    <xf numFmtId="0" fontId="77" fillId="29" borderId="12" xfId="0" applyFont="1" applyFill="1" applyBorder="1" applyAlignment="1">
      <alignment horizontal="left" vertical="center"/>
    </xf>
    <xf numFmtId="0" fontId="77" fillId="29" borderId="18" xfId="0" applyFont="1" applyFill="1" applyBorder="1" applyAlignment="1">
      <alignment horizontal="left" vertical="center"/>
    </xf>
    <xf numFmtId="0" fontId="77" fillId="18" borderId="12" xfId="0" applyFont="1" applyFill="1" applyBorder="1" applyAlignment="1">
      <alignment horizontal="left" vertical="center"/>
    </xf>
    <xf numFmtId="0" fontId="77" fillId="18" borderId="18" xfId="0" applyFont="1" applyFill="1" applyBorder="1" applyAlignment="1">
      <alignment horizontal="left" vertical="center"/>
    </xf>
    <xf numFmtId="0" fontId="77" fillId="56" borderId="12" xfId="0" applyFont="1" applyFill="1" applyBorder="1" applyAlignment="1">
      <alignment horizontal="left" vertical="center"/>
    </xf>
    <xf numFmtId="0" fontId="77" fillId="56" borderId="18" xfId="0" applyFont="1" applyFill="1" applyBorder="1" applyAlignment="1">
      <alignment horizontal="left" vertical="center"/>
    </xf>
    <xf numFmtId="0" fontId="77" fillId="38" borderId="12" xfId="0" applyFont="1" applyFill="1" applyBorder="1" applyAlignment="1">
      <alignment horizontal="left" vertical="center"/>
    </xf>
    <xf numFmtId="0" fontId="77" fillId="38" borderId="18" xfId="0" applyFont="1" applyFill="1" applyBorder="1" applyAlignment="1">
      <alignment horizontal="left" vertical="center"/>
    </xf>
    <xf numFmtId="0" fontId="77" fillId="4" borderId="12" xfId="0" applyFont="1" applyFill="1" applyBorder="1" applyAlignment="1">
      <alignment horizontal="left" vertical="center"/>
    </xf>
    <xf numFmtId="0" fontId="77" fillId="4" borderId="18" xfId="0" applyFont="1" applyFill="1" applyBorder="1" applyAlignment="1">
      <alignment horizontal="left" vertical="center"/>
    </xf>
    <xf numFmtId="0" fontId="77" fillId="27" borderId="12" xfId="0" applyFont="1" applyFill="1" applyBorder="1" applyAlignment="1">
      <alignment horizontal="left" vertical="center"/>
    </xf>
    <xf numFmtId="0" fontId="77" fillId="27" borderId="18" xfId="0" applyFont="1" applyFill="1" applyBorder="1" applyAlignment="1">
      <alignment horizontal="left" vertical="center"/>
    </xf>
    <xf numFmtId="0" fontId="77" fillId="10" borderId="12" xfId="0" applyFont="1" applyFill="1" applyBorder="1" applyAlignment="1">
      <alignment horizontal="left" vertical="center"/>
    </xf>
    <xf numFmtId="0" fontId="77" fillId="10" borderId="18" xfId="0" applyFont="1" applyFill="1" applyBorder="1" applyAlignment="1">
      <alignment horizontal="left" vertical="center"/>
    </xf>
    <xf numFmtId="0" fontId="77" fillId="58" borderId="12" xfId="0" applyFont="1" applyFill="1" applyBorder="1" applyAlignment="1">
      <alignment horizontal="left" vertical="center"/>
    </xf>
    <xf numFmtId="0" fontId="77" fillId="58" borderId="18" xfId="0" applyFont="1" applyFill="1" applyBorder="1" applyAlignment="1">
      <alignment horizontal="left" vertical="center"/>
    </xf>
    <xf numFmtId="0" fontId="77" fillId="28" borderId="12" xfId="0" applyFont="1" applyFill="1" applyBorder="1" applyAlignment="1">
      <alignment horizontal="left" vertical="center"/>
    </xf>
    <xf numFmtId="0" fontId="77" fillId="28" borderId="18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left" vertical="center"/>
    </xf>
    <xf numFmtId="0" fontId="77" fillId="57" borderId="1" xfId="0" applyFont="1" applyFill="1" applyBorder="1" applyAlignment="1">
      <alignment horizontal="left" vertical="center"/>
    </xf>
    <xf numFmtId="0" fontId="77" fillId="18" borderId="1" xfId="0" applyFont="1" applyFill="1" applyBorder="1" applyAlignment="1">
      <alignment horizontal="left" vertical="center"/>
    </xf>
    <xf numFmtId="0" fontId="77" fillId="59" borderId="1" xfId="0" applyFont="1" applyFill="1" applyBorder="1" applyAlignment="1">
      <alignment horizontal="left" vertical="center"/>
    </xf>
    <xf numFmtId="0" fontId="77" fillId="27" borderId="1" xfId="0" applyFont="1" applyFill="1" applyBorder="1" applyAlignment="1">
      <alignment horizontal="left" vertical="center"/>
    </xf>
    <xf numFmtId="0" fontId="77" fillId="38" borderId="1" xfId="0" applyFont="1" applyFill="1" applyBorder="1" applyAlignment="1">
      <alignment horizontal="left" vertical="center"/>
    </xf>
    <xf numFmtId="0" fontId="77" fillId="60" borderId="1" xfId="0" applyFont="1" applyFill="1" applyBorder="1" applyAlignment="1">
      <alignment horizontal="left" vertical="center"/>
    </xf>
    <xf numFmtId="0" fontId="77" fillId="58" borderId="1" xfId="0" applyFont="1" applyFill="1" applyBorder="1" applyAlignment="1">
      <alignment horizontal="left" vertical="center"/>
    </xf>
    <xf numFmtId="0" fontId="77" fillId="56" borderId="1" xfId="0" applyFont="1" applyFill="1" applyBorder="1" applyAlignment="1">
      <alignment horizontal="left" vertical="center"/>
    </xf>
    <xf numFmtId="0" fontId="77" fillId="62" borderId="1" xfId="0" applyFont="1" applyFill="1" applyBorder="1" applyAlignment="1">
      <alignment horizontal="left" vertical="center"/>
    </xf>
    <xf numFmtId="0" fontId="77" fillId="63" borderId="1" xfId="0" applyFont="1" applyFill="1" applyBorder="1" applyAlignment="1">
      <alignment horizontal="left" vertical="center"/>
    </xf>
    <xf numFmtId="0" fontId="78" fillId="61" borderId="1" xfId="0" applyFont="1" applyFill="1" applyBorder="1" applyAlignment="1">
      <alignment horizontal="left" vertical="center"/>
    </xf>
    <xf numFmtId="0" fontId="78" fillId="49" borderId="1" xfId="0" applyFont="1" applyFill="1" applyBorder="1" applyAlignment="1">
      <alignment horizontal="left" vertical="center"/>
    </xf>
    <xf numFmtId="0" fontId="78" fillId="11" borderId="1" xfId="0" applyFont="1" applyFill="1" applyBorder="1" applyAlignment="1">
      <alignment horizontal="left" vertical="center"/>
    </xf>
    <xf numFmtId="0" fontId="78" fillId="18" borderId="1" xfId="0" applyFont="1" applyFill="1" applyBorder="1" applyAlignment="1">
      <alignment horizontal="left" vertical="center"/>
    </xf>
    <xf numFmtId="0" fontId="36" fillId="18" borderId="1" xfId="0" applyFont="1" applyFill="1" applyBorder="1" applyAlignment="1">
      <alignment horizontal="left" vertical="center"/>
    </xf>
    <xf numFmtId="0" fontId="79" fillId="18" borderId="1" xfId="0" applyFont="1" applyFill="1" applyBorder="1" applyAlignment="1">
      <alignment horizontal="left" vertical="center"/>
    </xf>
    <xf numFmtId="0" fontId="78" fillId="42" borderId="1" xfId="0" applyFont="1" applyFill="1" applyBorder="1" applyAlignment="1">
      <alignment horizontal="left" vertical="center"/>
    </xf>
    <xf numFmtId="0" fontId="77" fillId="3" borderId="12" xfId="0" applyFont="1" applyFill="1" applyBorder="1" applyAlignment="1">
      <alignment horizontal="left" vertical="center"/>
    </xf>
    <xf numFmtId="0" fontId="77" fillId="3" borderId="18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center" vertical="center"/>
    </xf>
    <xf numFmtId="0" fontId="50" fillId="29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50" fillId="58" borderId="1" xfId="0" applyFont="1" applyFill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50" fillId="28" borderId="1" xfId="0" applyFont="1" applyFill="1" applyBorder="1" applyAlignment="1">
      <alignment horizontal="center" vertical="center"/>
    </xf>
    <xf numFmtId="0" fontId="50" fillId="28" borderId="3" xfId="0" applyFont="1" applyFill="1" applyBorder="1" applyAlignment="1">
      <alignment horizontal="center" vertical="center"/>
    </xf>
    <xf numFmtId="0" fontId="50" fillId="12" borderId="1" xfId="0" applyFont="1" applyFill="1" applyBorder="1" applyAlignment="1">
      <alignment horizontal="center" vertical="center"/>
    </xf>
    <xf numFmtId="0" fontId="50" fillId="57" borderId="1" xfId="0" applyFont="1" applyFill="1" applyBorder="1" applyAlignment="1">
      <alignment horizontal="center" vertical="center"/>
    </xf>
    <xf numFmtId="0" fontId="50" fillId="59" borderId="1" xfId="0" applyFont="1" applyFill="1" applyBorder="1" applyAlignment="1">
      <alignment horizontal="center" vertical="center"/>
    </xf>
    <xf numFmtId="0" fontId="50" fillId="60" borderId="1" xfId="0" applyFont="1" applyFill="1" applyBorder="1" applyAlignment="1">
      <alignment horizontal="center" vertical="center"/>
    </xf>
    <xf numFmtId="0" fontId="50" fillId="62" borderId="1" xfId="0" applyFont="1" applyFill="1" applyBorder="1" applyAlignment="1">
      <alignment horizontal="center" vertical="center"/>
    </xf>
    <xf numFmtId="0" fontId="50" fillId="63" borderId="1" xfId="0" applyFont="1" applyFill="1" applyBorder="1" applyAlignment="1">
      <alignment horizontal="center" vertical="center"/>
    </xf>
    <xf numFmtId="0" fontId="74" fillId="61" borderId="1" xfId="0" applyFont="1" applyFill="1" applyBorder="1" applyAlignment="1">
      <alignment horizontal="center" vertical="center"/>
    </xf>
    <xf numFmtId="0" fontId="50" fillId="49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/>
    </xf>
    <xf numFmtId="0" fontId="50" fillId="42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9" fillId="18" borderId="0" xfId="0" applyFont="1" applyFill="1" applyAlignment="1">
      <alignment vertical="center"/>
    </xf>
    <xf numFmtId="165" fontId="54" fillId="18" borderId="1" xfId="0" applyNumberFormat="1" applyFont="1" applyFill="1" applyBorder="1" applyAlignment="1">
      <alignment vertical="center"/>
    </xf>
    <xf numFmtId="0" fontId="36" fillId="18" borderId="1" xfId="0" applyFont="1" applyFill="1" applyBorder="1" applyAlignment="1">
      <alignment vertical="center"/>
    </xf>
    <xf numFmtId="0" fontId="55" fillId="18" borderId="1" xfId="0" applyFont="1" applyFill="1" applyBorder="1" applyAlignment="1">
      <alignment vertical="center"/>
    </xf>
    <xf numFmtId="0" fontId="52" fillId="18" borderId="1" xfId="0" applyFont="1" applyFill="1" applyBorder="1" applyAlignment="1">
      <alignment vertical="center"/>
    </xf>
    <xf numFmtId="0" fontId="35" fillId="18" borderId="7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vertical="center"/>
    </xf>
    <xf numFmtId="0" fontId="43" fillId="52" borderId="7" xfId="0" applyFont="1" applyFill="1" applyBorder="1" applyAlignment="1">
      <alignment vertical="center"/>
    </xf>
    <xf numFmtId="0" fontId="43" fillId="52" borderId="8" xfId="0" applyFont="1" applyFill="1" applyBorder="1" applyAlignment="1">
      <alignment vertical="center"/>
    </xf>
    <xf numFmtId="0" fontId="35" fillId="18" borderId="1" xfId="0" applyFont="1" applyFill="1" applyBorder="1" applyAlignment="1">
      <alignment horizontal="center" vertical="center"/>
    </xf>
    <xf numFmtId="0" fontId="35" fillId="18" borderId="0" xfId="0" applyFont="1" applyFill="1" applyBorder="1" applyAlignment="1">
      <alignment horizontal="center" vertical="center"/>
    </xf>
    <xf numFmtId="165" fontId="54" fillId="18" borderId="0" xfId="0" applyNumberFormat="1" applyFont="1" applyFill="1" applyBorder="1" applyAlignment="1">
      <alignment vertical="center"/>
    </xf>
    <xf numFmtId="0" fontId="36" fillId="18" borderId="0" xfId="0" applyFont="1" applyFill="1" applyBorder="1" applyAlignment="1">
      <alignment vertical="center"/>
    </xf>
    <xf numFmtId="0" fontId="55" fillId="18" borderId="0" xfId="0" applyFont="1" applyFill="1" applyBorder="1" applyAlignment="1">
      <alignment vertical="center"/>
    </xf>
    <xf numFmtId="0" fontId="52" fillId="18" borderId="0" xfId="0" applyFont="1" applyFill="1" applyBorder="1" applyAlignment="1">
      <alignment vertical="center"/>
    </xf>
    <xf numFmtId="0" fontId="53" fillId="11" borderId="0" xfId="0" applyFont="1" applyFill="1" applyBorder="1" applyAlignment="1">
      <alignment vertical="center"/>
    </xf>
    <xf numFmtId="0" fontId="50" fillId="18" borderId="0" xfId="0" applyFont="1" applyFill="1" applyBorder="1" applyAlignment="1">
      <alignment vertical="center"/>
    </xf>
    <xf numFmtId="165" fontId="54" fillId="18" borderId="0" xfId="0" applyNumberFormat="1" applyFont="1" applyFill="1" applyAlignment="1">
      <alignment vertical="center"/>
    </xf>
    <xf numFmtId="0" fontId="36" fillId="18" borderId="0" xfId="0" applyFont="1" applyFill="1" applyAlignment="1">
      <alignment vertical="center"/>
    </xf>
    <xf numFmtId="0" fontId="55" fillId="18" borderId="0" xfId="0" applyFont="1" applyFill="1" applyAlignment="1">
      <alignment vertical="center"/>
    </xf>
    <xf numFmtId="0" fontId="52" fillId="18" borderId="0" xfId="0" applyFont="1" applyFill="1" applyAlignment="1">
      <alignment vertical="center"/>
    </xf>
    <xf numFmtId="0" fontId="53" fillId="11" borderId="0" xfId="0" applyFont="1" applyFill="1" applyAlignment="1">
      <alignment vertical="center"/>
    </xf>
    <xf numFmtId="0" fontId="50" fillId="18" borderId="0" xfId="0" applyFont="1" applyFill="1" applyAlignment="1">
      <alignment vertical="center"/>
    </xf>
    <xf numFmtId="0" fontId="77" fillId="5" borderId="12" xfId="0" applyFont="1" applyFill="1" applyBorder="1" applyAlignment="1">
      <alignment horizontal="left" vertical="center"/>
    </xf>
    <xf numFmtId="0" fontId="77" fillId="5" borderId="18" xfId="0" applyFont="1" applyFill="1" applyBorder="1" applyAlignment="1">
      <alignment horizontal="left" vertical="center"/>
    </xf>
    <xf numFmtId="0" fontId="77" fillId="25" borderId="12" xfId="0" applyFont="1" applyFill="1" applyBorder="1" applyAlignment="1">
      <alignment horizontal="left" vertical="center"/>
    </xf>
    <xf numFmtId="0" fontId="77" fillId="25" borderId="18" xfId="0" applyFont="1" applyFill="1" applyBorder="1" applyAlignment="1">
      <alignment horizontal="left" vertical="center"/>
    </xf>
    <xf numFmtId="0" fontId="77" fillId="37" borderId="12" xfId="0" applyFont="1" applyFill="1" applyBorder="1" applyAlignment="1">
      <alignment horizontal="left" vertical="center"/>
    </xf>
    <xf numFmtId="0" fontId="77" fillId="37" borderId="18" xfId="0" applyFont="1" applyFill="1" applyBorder="1" applyAlignment="1">
      <alignment horizontal="left" vertical="center"/>
    </xf>
    <xf numFmtId="0" fontId="77" fillId="6" borderId="12" xfId="0" applyFont="1" applyFill="1" applyBorder="1" applyAlignment="1">
      <alignment horizontal="left" vertical="center"/>
    </xf>
    <xf numFmtId="0" fontId="77" fillId="6" borderId="18" xfId="0" applyFont="1" applyFill="1" applyBorder="1" applyAlignment="1">
      <alignment horizontal="left" vertical="center"/>
    </xf>
    <xf numFmtId="0" fontId="77" fillId="24" borderId="12" xfId="0" applyFont="1" applyFill="1" applyBorder="1" applyAlignment="1">
      <alignment horizontal="left" vertical="center"/>
    </xf>
    <xf numFmtId="0" fontId="77" fillId="24" borderId="18" xfId="0" applyFont="1" applyFill="1" applyBorder="1" applyAlignment="1">
      <alignment horizontal="left" vertical="center"/>
    </xf>
    <xf numFmtId="0" fontId="77" fillId="48" borderId="12" xfId="0" applyFont="1" applyFill="1" applyBorder="1" applyAlignment="1">
      <alignment horizontal="left" vertical="center"/>
    </xf>
    <xf numFmtId="0" fontId="77" fillId="48" borderId="18" xfId="0" applyFont="1" applyFill="1" applyBorder="1" applyAlignment="1">
      <alignment horizontal="left" vertical="center"/>
    </xf>
    <xf numFmtId="0" fontId="77" fillId="21" borderId="12" xfId="0" applyFont="1" applyFill="1" applyBorder="1" applyAlignment="1">
      <alignment horizontal="left" vertical="center"/>
    </xf>
    <xf numFmtId="0" fontId="77" fillId="21" borderId="18" xfId="0" applyFont="1" applyFill="1" applyBorder="1" applyAlignment="1">
      <alignment horizontal="left" vertical="center"/>
    </xf>
    <xf numFmtId="0" fontId="77" fillId="49" borderId="12" xfId="0" applyFont="1" applyFill="1" applyBorder="1" applyAlignment="1">
      <alignment horizontal="left" vertical="center"/>
    </xf>
    <xf numFmtId="0" fontId="77" fillId="49" borderId="18" xfId="0" applyFont="1" applyFill="1" applyBorder="1" applyAlignment="1">
      <alignment horizontal="left" vertical="center"/>
    </xf>
    <xf numFmtId="0" fontId="77" fillId="40" borderId="12" xfId="0" applyFont="1" applyFill="1" applyBorder="1" applyAlignment="1">
      <alignment horizontal="left" vertical="center"/>
    </xf>
    <xf numFmtId="0" fontId="77" fillId="40" borderId="18" xfId="0" applyFont="1" applyFill="1" applyBorder="1" applyAlignment="1">
      <alignment horizontal="left" vertical="center"/>
    </xf>
    <xf numFmtId="0" fontId="77" fillId="50" borderId="12" xfId="0" applyFont="1" applyFill="1" applyBorder="1" applyAlignment="1">
      <alignment horizontal="left" vertical="center"/>
    </xf>
    <xf numFmtId="0" fontId="77" fillId="50" borderId="18" xfId="0" applyFont="1" applyFill="1" applyBorder="1" applyAlignment="1">
      <alignment horizontal="left" vertical="center"/>
    </xf>
    <xf numFmtId="0" fontId="77" fillId="13" borderId="12" xfId="0" applyFont="1" applyFill="1" applyBorder="1" applyAlignment="1">
      <alignment horizontal="left" vertical="center"/>
    </xf>
    <xf numFmtId="0" fontId="77" fillId="13" borderId="18" xfId="0" applyFont="1" applyFill="1" applyBorder="1" applyAlignment="1">
      <alignment horizontal="left" vertical="center"/>
    </xf>
    <xf numFmtId="0" fontId="77" fillId="22" borderId="12" xfId="0" applyFont="1" applyFill="1" applyBorder="1" applyAlignment="1">
      <alignment horizontal="left" vertical="center"/>
    </xf>
    <xf numFmtId="0" fontId="77" fillId="22" borderId="18" xfId="0" applyFont="1" applyFill="1" applyBorder="1" applyAlignment="1">
      <alignment horizontal="left" vertical="center"/>
    </xf>
    <xf numFmtId="0" fontId="77" fillId="53" borderId="12" xfId="0" applyFont="1" applyFill="1" applyBorder="1" applyAlignment="1">
      <alignment horizontal="left" vertical="center"/>
    </xf>
    <xf numFmtId="0" fontId="77" fillId="53" borderId="18" xfId="0" applyFont="1" applyFill="1" applyBorder="1" applyAlignment="1">
      <alignment horizontal="left" vertical="center"/>
    </xf>
    <xf numFmtId="0" fontId="77" fillId="54" borderId="12" xfId="0" applyFont="1" applyFill="1" applyBorder="1" applyAlignment="1">
      <alignment horizontal="left" vertical="center"/>
    </xf>
    <xf numFmtId="0" fontId="77" fillId="54" borderId="18" xfId="0" applyFont="1" applyFill="1" applyBorder="1" applyAlignment="1">
      <alignment horizontal="left" vertical="center"/>
    </xf>
    <xf numFmtId="0" fontId="77" fillId="55" borderId="12" xfId="0" applyFont="1" applyFill="1" applyBorder="1" applyAlignment="1">
      <alignment horizontal="left" vertical="center"/>
    </xf>
    <xf numFmtId="0" fontId="77" fillId="55" borderId="18" xfId="0" applyFont="1" applyFill="1" applyBorder="1" applyAlignment="1">
      <alignment horizontal="left" vertical="center"/>
    </xf>
    <xf numFmtId="0" fontId="77" fillId="0" borderId="1" xfId="0" applyFont="1" applyBorder="1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7" fillId="38" borderId="14" xfId="0" applyFont="1" applyFill="1" applyBorder="1" applyAlignment="1">
      <alignment horizontal="left" vertical="center"/>
    </xf>
    <xf numFmtId="0" fontId="77" fillId="38" borderId="16" xfId="0" applyFont="1" applyFill="1" applyBorder="1" applyAlignment="1">
      <alignment horizontal="left" vertical="center"/>
    </xf>
    <xf numFmtId="0" fontId="77" fillId="5" borderId="14" xfId="0" applyFont="1" applyFill="1" applyBorder="1" applyAlignment="1">
      <alignment horizontal="left" vertical="center"/>
    </xf>
    <xf numFmtId="0" fontId="77" fillId="5" borderId="16" xfId="0" applyFont="1" applyFill="1" applyBorder="1" applyAlignment="1">
      <alignment horizontal="left" vertical="center"/>
    </xf>
    <xf numFmtId="0" fontId="77" fillId="18" borderId="14" xfId="0" applyFont="1" applyFill="1" applyBorder="1" applyAlignment="1">
      <alignment horizontal="left" vertical="center"/>
    </xf>
    <xf numFmtId="0" fontId="77" fillId="18" borderId="16" xfId="0" applyFont="1" applyFill="1" applyBorder="1" applyAlignment="1">
      <alignment horizontal="left" vertical="center"/>
    </xf>
    <xf numFmtId="0" fontId="77" fillId="25" borderId="14" xfId="0" applyFont="1" applyFill="1" applyBorder="1" applyAlignment="1">
      <alignment horizontal="left" vertical="center"/>
    </xf>
    <xf numFmtId="0" fontId="77" fillId="25" borderId="16" xfId="0" applyFont="1" applyFill="1" applyBorder="1" applyAlignment="1">
      <alignment horizontal="left" vertical="center"/>
    </xf>
    <xf numFmtId="0" fontId="77" fillId="37" borderId="14" xfId="0" applyFont="1" applyFill="1" applyBorder="1" applyAlignment="1">
      <alignment horizontal="left" vertical="center"/>
    </xf>
    <xf numFmtId="0" fontId="77" fillId="37" borderId="16" xfId="0" applyFont="1" applyFill="1" applyBorder="1" applyAlignment="1">
      <alignment horizontal="left" vertical="center"/>
    </xf>
    <xf numFmtId="0" fontId="77" fillId="4" borderId="14" xfId="0" applyFont="1" applyFill="1" applyBorder="1" applyAlignment="1">
      <alignment horizontal="left" vertical="center"/>
    </xf>
    <xf numFmtId="0" fontId="77" fillId="4" borderId="16" xfId="0" applyFont="1" applyFill="1" applyBorder="1" applyAlignment="1">
      <alignment horizontal="left" vertical="center"/>
    </xf>
    <xf numFmtId="0" fontId="77" fillId="6" borderId="14" xfId="0" applyFont="1" applyFill="1" applyBorder="1" applyAlignment="1">
      <alignment horizontal="left" vertical="center"/>
    </xf>
    <xf numFmtId="0" fontId="77" fillId="6" borderId="16" xfId="0" applyFont="1" applyFill="1" applyBorder="1" applyAlignment="1">
      <alignment horizontal="left" vertical="center"/>
    </xf>
    <xf numFmtId="0" fontId="77" fillId="24" borderId="14" xfId="0" applyFont="1" applyFill="1" applyBorder="1" applyAlignment="1">
      <alignment horizontal="left" vertical="center"/>
    </xf>
    <xf numFmtId="0" fontId="77" fillId="24" borderId="16" xfId="0" applyFont="1" applyFill="1" applyBorder="1" applyAlignment="1">
      <alignment horizontal="left" vertical="center"/>
    </xf>
    <xf numFmtId="0" fontId="77" fillId="10" borderId="14" xfId="0" applyFont="1" applyFill="1" applyBorder="1" applyAlignment="1">
      <alignment horizontal="left" vertical="center"/>
    </xf>
    <xf numFmtId="0" fontId="77" fillId="10" borderId="16" xfId="0" applyFont="1" applyFill="1" applyBorder="1" applyAlignment="1">
      <alignment horizontal="left" vertical="center"/>
    </xf>
    <xf numFmtId="0" fontId="77" fillId="48" borderId="14" xfId="0" applyFont="1" applyFill="1" applyBorder="1" applyAlignment="1">
      <alignment horizontal="left" vertical="center"/>
    </xf>
    <xf numFmtId="0" fontId="77" fillId="48" borderId="16" xfId="0" applyFont="1" applyFill="1" applyBorder="1" applyAlignment="1">
      <alignment horizontal="left" vertical="center"/>
    </xf>
    <xf numFmtId="0" fontId="77" fillId="21" borderId="14" xfId="0" applyFont="1" applyFill="1" applyBorder="1" applyAlignment="1">
      <alignment horizontal="left" vertical="center"/>
    </xf>
    <xf numFmtId="0" fontId="77" fillId="21" borderId="16" xfId="0" applyFont="1" applyFill="1" applyBorder="1" applyAlignment="1">
      <alignment horizontal="left" vertical="center"/>
    </xf>
    <xf numFmtId="0" fontId="77" fillId="27" borderId="14" xfId="0" applyFont="1" applyFill="1" applyBorder="1" applyAlignment="1">
      <alignment horizontal="left" vertical="center"/>
    </xf>
    <xf numFmtId="0" fontId="77" fillId="27" borderId="16" xfId="0" applyFont="1" applyFill="1" applyBorder="1" applyAlignment="1">
      <alignment horizontal="left" vertical="center"/>
    </xf>
    <xf numFmtId="0" fontId="77" fillId="49" borderId="14" xfId="0" applyFont="1" applyFill="1" applyBorder="1" applyAlignment="1">
      <alignment horizontal="left" vertical="center"/>
    </xf>
    <xf numFmtId="0" fontId="77" fillId="49" borderId="16" xfId="0" applyFont="1" applyFill="1" applyBorder="1" applyAlignment="1">
      <alignment horizontal="left" vertical="center"/>
    </xf>
    <xf numFmtId="0" fontId="77" fillId="40" borderId="14" xfId="0" applyFont="1" applyFill="1" applyBorder="1" applyAlignment="1">
      <alignment horizontal="left" vertical="center"/>
    </xf>
    <xf numFmtId="0" fontId="77" fillId="40" borderId="16" xfId="0" applyFont="1" applyFill="1" applyBorder="1" applyAlignment="1">
      <alignment horizontal="left" vertical="center"/>
    </xf>
    <xf numFmtId="0" fontId="77" fillId="50" borderId="14" xfId="0" applyFont="1" applyFill="1" applyBorder="1" applyAlignment="1">
      <alignment horizontal="left" vertical="center"/>
    </xf>
    <xf numFmtId="0" fontId="77" fillId="50" borderId="16" xfId="0" applyFont="1" applyFill="1" applyBorder="1" applyAlignment="1">
      <alignment horizontal="left" vertical="center"/>
    </xf>
    <xf numFmtId="0" fontId="77" fillId="28" borderId="14" xfId="0" applyFont="1" applyFill="1" applyBorder="1" applyAlignment="1">
      <alignment horizontal="left" vertical="center"/>
    </xf>
    <xf numFmtId="0" fontId="77" fillId="28" borderId="16" xfId="0" applyFont="1" applyFill="1" applyBorder="1" applyAlignment="1">
      <alignment horizontal="left" vertical="center"/>
    </xf>
    <xf numFmtId="0" fontId="77" fillId="13" borderId="14" xfId="0" applyFont="1" applyFill="1" applyBorder="1" applyAlignment="1">
      <alignment horizontal="left" vertical="center"/>
    </xf>
    <xf numFmtId="0" fontId="77" fillId="13" borderId="16" xfId="0" applyFont="1" applyFill="1" applyBorder="1" applyAlignment="1">
      <alignment horizontal="left" vertical="center"/>
    </xf>
    <xf numFmtId="0" fontId="77" fillId="22" borderId="14" xfId="0" applyFont="1" applyFill="1" applyBorder="1" applyAlignment="1">
      <alignment horizontal="left" vertical="center"/>
    </xf>
    <xf numFmtId="0" fontId="77" fillId="22" borderId="16" xfId="0" applyFont="1" applyFill="1" applyBorder="1" applyAlignment="1">
      <alignment horizontal="left" vertical="center"/>
    </xf>
    <xf numFmtId="0" fontId="77" fillId="51" borderId="14" xfId="0" applyFont="1" applyFill="1" applyBorder="1" applyAlignment="1">
      <alignment horizontal="left" vertical="center"/>
    </xf>
    <xf numFmtId="0" fontId="77" fillId="51" borderId="16" xfId="0" applyFont="1" applyFill="1" applyBorder="1" applyAlignment="1">
      <alignment horizontal="left" vertical="center"/>
    </xf>
    <xf numFmtId="0" fontId="77" fillId="53" borderId="14" xfId="0" applyFont="1" applyFill="1" applyBorder="1" applyAlignment="1">
      <alignment horizontal="left" vertical="center"/>
    </xf>
    <xf numFmtId="0" fontId="77" fillId="53" borderId="16" xfId="0" applyFont="1" applyFill="1" applyBorder="1" applyAlignment="1">
      <alignment horizontal="left" vertical="center"/>
    </xf>
    <xf numFmtId="0" fontId="77" fillId="54" borderId="14" xfId="0" applyFont="1" applyFill="1" applyBorder="1" applyAlignment="1">
      <alignment horizontal="left" vertical="center"/>
    </xf>
    <xf numFmtId="0" fontId="77" fillId="54" borderId="16" xfId="0" applyFont="1" applyFill="1" applyBorder="1" applyAlignment="1">
      <alignment horizontal="left" vertical="center"/>
    </xf>
    <xf numFmtId="0" fontId="77" fillId="55" borderId="14" xfId="0" applyFont="1" applyFill="1" applyBorder="1" applyAlignment="1">
      <alignment horizontal="left" vertical="center"/>
    </xf>
    <xf numFmtId="0" fontId="77" fillId="55" borderId="16" xfId="0" applyFont="1" applyFill="1" applyBorder="1" applyAlignment="1">
      <alignment horizontal="left" vertical="center"/>
    </xf>
    <xf numFmtId="0" fontId="77" fillId="3" borderId="14" xfId="0" applyFont="1" applyFill="1" applyBorder="1" applyAlignment="1">
      <alignment horizontal="left" vertical="center"/>
    </xf>
    <xf numFmtId="0" fontId="77" fillId="3" borderId="16" xfId="0" applyFont="1" applyFill="1" applyBorder="1" applyAlignment="1">
      <alignment horizontal="left" vertical="center"/>
    </xf>
    <xf numFmtId="0" fontId="77" fillId="9" borderId="14" xfId="0" applyFont="1" applyFill="1" applyBorder="1" applyAlignment="1">
      <alignment horizontal="left" vertical="center"/>
    </xf>
    <xf numFmtId="0" fontId="77" fillId="9" borderId="16" xfId="0" applyFont="1" applyFill="1" applyBorder="1" applyAlignment="1">
      <alignment horizontal="left" vertical="center"/>
    </xf>
    <xf numFmtId="0" fontId="77" fillId="29" borderId="14" xfId="0" applyFont="1" applyFill="1" applyBorder="1" applyAlignment="1">
      <alignment horizontal="left" vertical="center"/>
    </xf>
    <xf numFmtId="0" fontId="77" fillId="29" borderId="16" xfId="0" applyFont="1" applyFill="1" applyBorder="1" applyAlignment="1">
      <alignment horizontal="left" vertical="center"/>
    </xf>
    <xf numFmtId="0" fontId="77" fillId="56" borderId="14" xfId="0" applyFont="1" applyFill="1" applyBorder="1" applyAlignment="1">
      <alignment horizontal="left" vertical="center"/>
    </xf>
    <xf numFmtId="0" fontId="77" fillId="56" borderId="16" xfId="0" applyFont="1" applyFill="1" applyBorder="1" applyAlignment="1">
      <alignment horizontal="left" vertical="center"/>
    </xf>
    <xf numFmtId="0" fontId="77" fillId="58" borderId="14" xfId="0" applyFont="1" applyFill="1" applyBorder="1" applyAlignment="1">
      <alignment horizontal="left" vertical="center"/>
    </xf>
    <xf numFmtId="0" fontId="77" fillId="58" borderId="16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left" vertical="center"/>
    </xf>
    <xf numFmtId="165" fontId="55" fillId="18" borderId="0" xfId="0" applyNumberFormat="1" applyFont="1" applyFill="1" applyBorder="1" applyAlignment="1">
      <alignment horizontal="left" vertical="center"/>
    </xf>
    <xf numFmtId="1" fontId="49" fillId="11" borderId="0" xfId="0" applyNumberFormat="1" applyFont="1" applyFill="1" applyAlignment="1">
      <alignment horizontal="left" vertical="center"/>
    </xf>
    <xf numFmtId="0" fontId="36" fillId="38" borderId="1" xfId="0" applyFont="1" applyFill="1" applyBorder="1" applyAlignment="1">
      <alignment horizontal="left" vertical="center"/>
    </xf>
    <xf numFmtId="0" fontId="36" fillId="38" borderId="3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/>
    </xf>
    <xf numFmtId="0" fontId="36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6" fillId="6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left" vertical="center"/>
    </xf>
    <xf numFmtId="0" fontId="36" fillId="48" borderId="1" xfId="0" applyFont="1" applyFill="1" applyBorder="1" applyAlignment="1">
      <alignment horizontal="left" vertical="center"/>
    </xf>
    <xf numFmtId="0" fontId="36" fillId="21" borderId="1" xfId="0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/>
    </xf>
    <xf numFmtId="0" fontId="36" fillId="49" borderId="1" xfId="0" applyFont="1" applyFill="1" applyBorder="1" applyAlignment="1">
      <alignment horizontal="left" vertical="center"/>
    </xf>
    <xf numFmtId="0" fontId="36" fillId="4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6" fillId="50" borderId="1" xfId="0" applyFont="1" applyFill="1" applyBorder="1" applyAlignment="1">
      <alignment horizontal="left" vertical="center"/>
    </xf>
    <xf numFmtId="0" fontId="36" fillId="28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left" vertical="center"/>
    </xf>
    <xf numFmtId="0" fontId="36" fillId="22" borderId="1" xfId="0" applyFont="1" applyFill="1" applyBorder="1" applyAlignment="1">
      <alignment horizontal="left" vertical="center"/>
    </xf>
    <xf numFmtId="0" fontId="36" fillId="51" borderId="1" xfId="0" applyFont="1" applyFill="1" applyBorder="1" applyAlignment="1">
      <alignment horizontal="left" vertical="center"/>
    </xf>
    <xf numFmtId="0" fontId="50" fillId="53" borderId="1" xfId="0" applyFont="1" applyFill="1" applyBorder="1" applyAlignment="1">
      <alignment horizontal="left" vertical="center"/>
    </xf>
    <xf numFmtId="0" fontId="50" fillId="54" borderId="1" xfId="0" applyFont="1" applyFill="1" applyBorder="1" applyAlignment="1">
      <alignment horizontal="left" vertical="center"/>
    </xf>
    <xf numFmtId="0" fontId="50" fillId="55" borderId="1" xfId="0" applyFont="1" applyFill="1" applyBorder="1" applyAlignment="1">
      <alignment horizontal="left" vertical="center"/>
    </xf>
    <xf numFmtId="0" fontId="50" fillId="10" borderId="1" xfId="0" applyFont="1" applyFill="1" applyBorder="1" applyAlignment="1">
      <alignment horizontal="left" vertical="center"/>
    </xf>
    <xf numFmtId="0" fontId="50" fillId="3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0" fillId="51" borderId="1" xfId="0" applyFont="1" applyFill="1" applyBorder="1" applyAlignment="1">
      <alignment horizontal="left" vertical="center"/>
    </xf>
    <xf numFmtId="0" fontId="50" fillId="9" borderId="1" xfId="0" applyFont="1" applyFill="1" applyBorder="1" applyAlignment="1">
      <alignment horizontal="left" vertical="center"/>
    </xf>
    <xf numFmtId="0" fontId="50" fillId="29" borderId="1" xfId="0" applyFont="1" applyFill="1" applyBorder="1" applyAlignment="1">
      <alignment horizontal="left" vertical="center"/>
    </xf>
    <xf numFmtId="0" fontId="50" fillId="56" borderId="1" xfId="0" applyFont="1" applyFill="1" applyBorder="1" applyAlignment="1">
      <alignment horizontal="left" vertical="center"/>
    </xf>
    <xf numFmtId="0" fontId="50" fillId="38" borderId="1" xfId="0" applyFont="1" applyFill="1" applyBorder="1" applyAlignment="1">
      <alignment horizontal="left" vertical="center"/>
    </xf>
    <xf numFmtId="0" fontId="50" fillId="4" borderId="1" xfId="0" applyFont="1" applyFill="1" applyBorder="1" applyAlignment="1">
      <alignment horizontal="left" vertical="center"/>
    </xf>
    <xf numFmtId="0" fontId="50" fillId="27" borderId="1" xfId="0" applyFont="1" applyFill="1" applyBorder="1" applyAlignment="1">
      <alignment horizontal="left" vertical="center"/>
    </xf>
    <xf numFmtId="0" fontId="50" fillId="58" borderId="1" xfId="0" applyFont="1" applyFill="1" applyBorder="1" applyAlignment="1">
      <alignment horizontal="left" vertical="center"/>
    </xf>
    <xf numFmtId="0" fontId="50" fillId="13" borderId="1" xfId="0" applyFont="1" applyFill="1" applyBorder="1" applyAlignment="1">
      <alignment horizontal="left" vertical="center"/>
    </xf>
    <xf numFmtId="0" fontId="50" fillId="28" borderId="1" xfId="0" applyFont="1" applyFill="1" applyBorder="1" applyAlignment="1">
      <alignment horizontal="left" vertical="center"/>
    </xf>
    <xf numFmtId="0" fontId="50" fillId="28" borderId="3" xfId="0" applyFont="1" applyFill="1" applyBorder="1" applyAlignment="1">
      <alignment horizontal="left" vertical="center"/>
    </xf>
    <xf numFmtId="0" fontId="50" fillId="12" borderId="1" xfId="0" applyFont="1" applyFill="1" applyBorder="1" applyAlignment="1">
      <alignment horizontal="left" vertical="center"/>
    </xf>
    <xf numFmtId="0" fontId="50" fillId="57" borderId="1" xfId="0" applyFont="1" applyFill="1" applyBorder="1" applyAlignment="1">
      <alignment horizontal="left" vertical="center"/>
    </xf>
    <xf numFmtId="0" fontId="50" fillId="18" borderId="1" xfId="0" applyFont="1" applyFill="1" applyBorder="1" applyAlignment="1">
      <alignment horizontal="left" vertical="center"/>
    </xf>
    <xf numFmtId="0" fontId="50" fillId="59" borderId="1" xfId="0" applyFont="1" applyFill="1" applyBorder="1" applyAlignment="1">
      <alignment horizontal="left" vertical="center"/>
    </xf>
    <xf numFmtId="0" fontId="50" fillId="60" borderId="1" xfId="0" applyFont="1" applyFill="1" applyBorder="1" applyAlignment="1">
      <alignment horizontal="left" vertical="center"/>
    </xf>
    <xf numFmtId="0" fontId="50" fillId="62" borderId="1" xfId="0" applyFont="1" applyFill="1" applyBorder="1" applyAlignment="1">
      <alignment horizontal="left" vertical="center"/>
    </xf>
    <xf numFmtId="0" fontId="50" fillId="63" borderId="1" xfId="0" applyFont="1" applyFill="1" applyBorder="1" applyAlignment="1">
      <alignment horizontal="left" vertical="center"/>
    </xf>
    <xf numFmtId="0" fontId="74" fillId="61" borderId="1" xfId="0" applyFont="1" applyFill="1" applyBorder="1" applyAlignment="1">
      <alignment horizontal="left" vertical="center"/>
    </xf>
    <xf numFmtId="0" fontId="50" fillId="49" borderId="1" xfId="0" applyFont="1" applyFill="1" applyBorder="1" applyAlignment="1">
      <alignment horizontal="left" vertical="center"/>
    </xf>
    <xf numFmtId="0" fontId="50" fillId="11" borderId="1" xfId="0" applyFont="1" applyFill="1" applyBorder="1" applyAlignment="1">
      <alignment horizontal="left" vertical="center"/>
    </xf>
    <xf numFmtId="0" fontId="50" fillId="42" borderId="1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78" fillId="58" borderId="1" xfId="0" applyFont="1" applyFill="1" applyBorder="1" applyAlignment="1">
      <alignment horizontal="left" vertical="center"/>
    </xf>
    <xf numFmtId="0" fontId="78" fillId="9" borderId="1" xfId="0" applyFont="1" applyFill="1" applyBorder="1" applyAlignment="1">
      <alignment horizontal="left" vertical="center"/>
    </xf>
    <xf numFmtId="0" fontId="52" fillId="9" borderId="1" xfId="0" applyFont="1" applyFill="1" applyBorder="1" applyAlignment="1">
      <alignment horizontal="center" vertical="center"/>
    </xf>
    <xf numFmtId="0" fontId="78" fillId="13" borderId="1" xfId="0" applyFont="1" applyFill="1" applyBorder="1" applyAlignment="1">
      <alignment horizontal="left" vertical="center"/>
    </xf>
    <xf numFmtId="0" fontId="78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center" vertical="center"/>
    </xf>
    <xf numFmtId="0" fontId="78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center" vertical="center"/>
    </xf>
    <xf numFmtId="0" fontId="78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center" vertical="center"/>
    </xf>
    <xf numFmtId="0" fontId="78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center" vertical="center"/>
    </xf>
    <xf numFmtId="0" fontId="78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center" vertical="center"/>
    </xf>
    <xf numFmtId="0" fontId="78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center" vertical="center"/>
    </xf>
    <xf numFmtId="0" fontId="78" fillId="4" borderId="1" xfId="0" applyFont="1" applyFill="1" applyBorder="1" applyAlignment="1">
      <alignment horizontal="left" vertical="center"/>
    </xf>
    <xf numFmtId="0" fontId="37" fillId="18" borderId="2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78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43" fillId="18" borderId="1" xfId="0" applyFont="1" applyFill="1" applyBorder="1" applyAlignment="1">
      <alignment vertical="center"/>
    </xf>
    <xf numFmtId="0" fontId="36" fillId="38" borderId="2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left" vertical="center"/>
    </xf>
    <xf numFmtId="0" fontId="37" fillId="45" borderId="1" xfId="0" applyFont="1" applyFill="1" applyBorder="1" applyAlignment="1">
      <alignment horizontal="center" vertical="center"/>
    </xf>
    <xf numFmtId="0" fontId="50" fillId="45" borderId="1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horizontal="center" vertical="center"/>
    </xf>
    <xf numFmtId="0" fontId="60" fillId="45" borderId="7" xfId="0" applyFont="1" applyFill="1" applyBorder="1" applyAlignment="1">
      <alignment horizontal="center" vertical="center"/>
    </xf>
    <xf numFmtId="0" fontId="53" fillId="45" borderId="7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vertical="center"/>
    </xf>
    <xf numFmtId="0" fontId="81" fillId="18" borderId="1" xfId="0" applyFont="1" applyFill="1" applyBorder="1" applyAlignment="1">
      <alignment horizontal="left" vertical="center"/>
    </xf>
    <xf numFmtId="0" fontId="81" fillId="18" borderId="2" xfId="0" applyFont="1" applyFill="1" applyBorder="1" applyAlignment="1">
      <alignment horizontal="left" vertical="center"/>
    </xf>
    <xf numFmtId="0" fontId="83" fillId="18" borderId="12" xfId="0" applyFont="1" applyFill="1" applyBorder="1" applyAlignment="1">
      <alignment horizontal="left" vertical="center"/>
    </xf>
    <xf numFmtId="0" fontId="83" fillId="18" borderId="18" xfId="0" applyFont="1" applyFill="1" applyBorder="1" applyAlignment="1">
      <alignment horizontal="left" vertical="center"/>
    </xf>
    <xf numFmtId="0" fontId="83" fillId="18" borderId="1" xfId="0" applyFont="1" applyFill="1" applyBorder="1" applyAlignment="1">
      <alignment horizontal="left" vertical="center"/>
    </xf>
    <xf numFmtId="0" fontId="83" fillId="18" borderId="14" xfId="0" applyFont="1" applyFill="1" applyBorder="1" applyAlignment="1">
      <alignment horizontal="left" vertical="center"/>
    </xf>
    <xf numFmtId="0" fontId="83" fillId="18" borderId="16" xfId="0" applyFont="1" applyFill="1" applyBorder="1" applyAlignment="1">
      <alignment horizontal="left" vertical="center"/>
    </xf>
    <xf numFmtId="0" fontId="40" fillId="18" borderId="0" xfId="0" applyFont="1" applyFill="1" applyAlignment="1">
      <alignment vertical="center"/>
    </xf>
    <xf numFmtId="0" fontId="82" fillId="18" borderId="0" xfId="0" applyFont="1" applyFill="1" applyAlignment="1">
      <alignment vertical="center"/>
    </xf>
    <xf numFmtId="1" fontId="84" fillId="18" borderId="7" xfId="0" applyNumberFormat="1" applyFont="1" applyFill="1" applyBorder="1" applyAlignment="1">
      <alignment horizontal="left" vertical="top"/>
    </xf>
    <xf numFmtId="0" fontId="76" fillId="18" borderId="5" xfId="0" applyFont="1" applyFill="1" applyBorder="1" applyAlignment="1">
      <alignment vertical="center"/>
    </xf>
    <xf numFmtId="1" fontId="51" fillId="18" borderId="8" xfId="0" applyNumberFormat="1" applyFont="1" applyFill="1" applyBorder="1" applyAlignment="1">
      <alignment horizontal="left" vertical="top"/>
    </xf>
    <xf numFmtId="0" fontId="36" fillId="57" borderId="1" xfId="0" applyFont="1" applyFill="1" applyBorder="1" applyAlignment="1">
      <alignment horizontal="center" vertical="center"/>
    </xf>
    <xf numFmtId="0" fontId="83" fillId="18" borderId="0" xfId="0" applyFont="1" applyFill="1" applyAlignment="1">
      <alignment horizontal="left" vertical="center"/>
    </xf>
    <xf numFmtId="0" fontId="36" fillId="18" borderId="2" xfId="0" applyFont="1" applyFill="1" applyBorder="1" applyAlignment="1">
      <alignment horizontal="left" vertical="center"/>
    </xf>
    <xf numFmtId="0" fontId="36" fillId="18" borderId="3" xfId="0" applyFont="1" applyFill="1" applyBorder="1" applyAlignment="1">
      <alignment horizontal="left" vertical="center"/>
    </xf>
    <xf numFmtId="0" fontId="50" fillId="18" borderId="3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35" fillId="18" borderId="7" xfId="0" applyFont="1" applyFill="1" applyBorder="1" applyAlignment="1">
      <alignment horizontal="center" vertical="center"/>
    </xf>
    <xf numFmtId="0" fontId="75" fillId="18" borderId="11" xfId="0" applyFont="1" applyFill="1" applyBorder="1" applyAlignment="1">
      <alignment horizontal="left" vertical="center"/>
    </xf>
    <xf numFmtId="0" fontId="43" fillId="18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52" fillId="1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18" borderId="1" xfId="1" applyNumberFormat="1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85" fillId="18" borderId="1" xfId="0" applyFont="1" applyFill="1" applyBorder="1" applyAlignment="1">
      <alignment horizontal="center" vertical="center"/>
    </xf>
    <xf numFmtId="0" fontId="34" fillId="18" borderId="1" xfId="0" applyFont="1" applyFill="1" applyBorder="1"/>
    <xf numFmtId="165" fontId="39" fillId="18" borderId="1" xfId="0" applyNumberFormat="1" applyFont="1" applyFill="1" applyBorder="1" applyAlignment="1">
      <alignment horizontal="center" vertical="center"/>
    </xf>
    <xf numFmtId="0" fontId="76" fillId="18" borderId="0" xfId="0" applyFont="1" applyFill="1" applyBorder="1" applyAlignment="1">
      <alignment vertical="center"/>
    </xf>
    <xf numFmtId="1" fontId="51" fillId="18" borderId="7" xfId="0" applyNumberFormat="1" applyFont="1" applyFill="1" applyBorder="1" applyAlignment="1">
      <alignment horizontal="left" vertical="top"/>
    </xf>
    <xf numFmtId="0" fontId="36" fillId="18" borderId="20" xfId="0" applyFont="1" applyFill="1" applyBorder="1" applyAlignment="1">
      <alignment horizontal="left" vertical="center"/>
    </xf>
    <xf numFmtId="0" fontId="36" fillId="18" borderId="17" xfId="0" applyFont="1" applyFill="1" applyBorder="1" applyAlignment="1">
      <alignment horizontal="left" vertical="center"/>
    </xf>
    <xf numFmtId="0" fontId="36" fillId="18" borderId="11" xfId="0" applyFont="1" applyFill="1" applyBorder="1" applyAlignment="1">
      <alignment horizontal="left" vertical="center"/>
    </xf>
    <xf numFmtId="0" fontId="53" fillId="11" borderId="6" xfId="0" applyFont="1" applyFill="1" applyBorder="1" applyAlignment="1">
      <alignment horizontal="center" vertical="center"/>
    </xf>
    <xf numFmtId="0" fontId="36" fillId="38" borderId="8" xfId="0" applyFont="1" applyFill="1" applyBorder="1" applyAlignment="1">
      <alignment horizontal="center" vertical="center"/>
    </xf>
    <xf numFmtId="0" fontId="36" fillId="38" borderId="19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 vertical="center"/>
    </xf>
    <xf numFmtId="0" fontId="0" fillId="0" borderId="1" xfId="0" applyBorder="1"/>
    <xf numFmtId="0" fontId="39" fillId="18" borderId="1" xfId="0" applyFont="1" applyFill="1" applyBorder="1" applyAlignment="1">
      <alignment vertical="center"/>
    </xf>
    <xf numFmtId="0" fontId="75" fillId="18" borderId="1" xfId="0" applyFont="1" applyFill="1" applyBorder="1" applyAlignment="1">
      <alignment horizontal="left" vertical="center"/>
    </xf>
    <xf numFmtId="0" fontId="87" fillId="0" borderId="1" xfId="0" applyFont="1" applyBorder="1"/>
    <xf numFmtId="165" fontId="38" fillId="18" borderId="1" xfId="0" applyNumberFormat="1" applyFont="1" applyFill="1" applyBorder="1" applyAlignment="1">
      <alignment horizontal="center" vertical="center"/>
    </xf>
    <xf numFmtId="0" fontId="38" fillId="18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86" fillId="0" borderId="1" xfId="0" applyFont="1" applyBorder="1"/>
    <xf numFmtId="0" fontId="37" fillId="18" borderId="1" xfId="0" applyFont="1" applyFill="1" applyBorder="1" applyAlignment="1">
      <alignment vertical="center"/>
    </xf>
    <xf numFmtId="0" fontId="38" fillId="18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horizontal="center" vertical="center"/>
    </xf>
    <xf numFmtId="165" fontId="38" fillId="52" borderId="1" xfId="0" applyNumberFormat="1" applyFont="1" applyFill="1" applyBorder="1" applyAlignment="1">
      <alignment horizontal="center" vertical="center"/>
    </xf>
    <xf numFmtId="0" fontId="91" fillId="52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90" fillId="39" borderId="1" xfId="0" applyFont="1" applyFill="1" applyBorder="1" applyAlignment="1">
      <alignment horizontal="center" vertical="center"/>
    </xf>
    <xf numFmtId="0" fontId="54" fillId="39" borderId="11" xfId="0" applyFont="1" applyFill="1" applyBorder="1" applyAlignment="1">
      <alignment horizontal="center"/>
    </xf>
    <xf numFmtId="0" fontId="54" fillId="39" borderId="1" xfId="0" applyFont="1" applyFill="1" applyBorder="1" applyAlignment="1">
      <alignment horizontal="center"/>
    </xf>
    <xf numFmtId="0" fontId="54" fillId="39" borderId="6" xfId="0" applyFont="1" applyFill="1" applyBorder="1" applyAlignment="1">
      <alignment horizontal="center"/>
    </xf>
    <xf numFmtId="0" fontId="43" fillId="18" borderId="11" xfId="0" applyFont="1" applyFill="1" applyBorder="1" applyAlignment="1">
      <alignment vertical="center"/>
    </xf>
    <xf numFmtId="0" fontId="43" fillId="18" borderId="22" xfId="0" applyFont="1" applyFill="1" applyBorder="1" applyAlignment="1">
      <alignment vertical="center"/>
    </xf>
    <xf numFmtId="0" fontId="43" fillId="18" borderId="6" xfId="0" applyFont="1" applyFill="1" applyBorder="1" applyAlignment="1">
      <alignment vertical="center"/>
    </xf>
    <xf numFmtId="0" fontId="90" fillId="10" borderId="2" xfId="0" applyFont="1" applyFill="1" applyBorder="1" applyAlignment="1">
      <alignment horizontal="center" vertical="center"/>
    </xf>
    <xf numFmtId="0" fontId="90" fillId="10" borderId="1" xfId="0" applyFont="1" applyFill="1" applyBorder="1" applyAlignment="1">
      <alignment horizontal="center" vertical="center"/>
    </xf>
    <xf numFmtId="0" fontId="54" fillId="10" borderId="0" xfId="0" applyFont="1" applyFill="1" applyAlignment="1">
      <alignment horizontal="center"/>
    </xf>
    <xf numFmtId="0" fontId="54" fillId="10" borderId="1" xfId="0" applyFont="1" applyFill="1" applyBorder="1" applyAlignment="1">
      <alignment horizontal="center"/>
    </xf>
    <xf numFmtId="0" fontId="90" fillId="18" borderId="2" xfId="0" applyFont="1" applyFill="1" applyBorder="1" applyAlignment="1">
      <alignment horizontal="center" vertical="center"/>
    </xf>
    <xf numFmtId="0" fontId="88" fillId="20" borderId="2" xfId="0" applyFont="1" applyFill="1" applyBorder="1" applyAlignment="1">
      <alignment horizontal="center" vertical="center"/>
    </xf>
    <xf numFmtId="0" fontId="88" fillId="20" borderId="1" xfId="0" applyFont="1" applyFill="1" applyBorder="1" applyAlignment="1">
      <alignment horizontal="center" vertical="center"/>
    </xf>
    <xf numFmtId="0" fontId="88" fillId="18" borderId="1" xfId="0" applyFont="1" applyFill="1" applyBorder="1" applyAlignment="1">
      <alignment horizontal="center" vertical="center"/>
    </xf>
    <xf numFmtId="0" fontId="89" fillId="20" borderId="0" xfId="0" applyFont="1" applyFill="1" applyAlignment="1">
      <alignment horizontal="center"/>
    </xf>
    <xf numFmtId="0" fontId="89" fillId="0" borderId="0" xfId="0" applyFont="1" applyAlignment="1">
      <alignment horizontal="center"/>
    </xf>
    <xf numFmtId="0" fontId="36" fillId="20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89" fillId="20" borderId="1" xfId="0" applyFont="1" applyFill="1" applyBorder="1" applyAlignment="1">
      <alignment horizontal="center"/>
    </xf>
    <xf numFmtId="0" fontId="89" fillId="0" borderId="1" xfId="0" applyFont="1" applyBorder="1" applyAlignment="1">
      <alignment horizontal="center"/>
    </xf>
    <xf numFmtId="0" fontId="90" fillId="6" borderId="2" xfId="0" applyFont="1" applyFill="1" applyBorder="1" applyAlignment="1">
      <alignment horizontal="center" vertical="center"/>
    </xf>
    <xf numFmtId="0" fontId="88" fillId="6" borderId="1" xfId="0" applyFont="1" applyFill="1" applyBorder="1" applyAlignment="1">
      <alignment horizontal="center" vertical="center"/>
    </xf>
    <xf numFmtId="0" fontId="89" fillId="6" borderId="0" xfId="0" applyFont="1" applyFill="1" applyAlignment="1">
      <alignment horizontal="center"/>
    </xf>
    <xf numFmtId="0" fontId="89" fillId="6" borderId="1" xfId="0" applyFont="1" applyFill="1" applyBorder="1" applyAlignment="1">
      <alignment horizontal="center"/>
    </xf>
    <xf numFmtId="0" fontId="90" fillId="51" borderId="2" xfId="0" applyFont="1" applyFill="1" applyBorder="1" applyAlignment="1">
      <alignment horizontal="center" vertical="center"/>
    </xf>
    <xf numFmtId="0" fontId="88" fillId="51" borderId="1" xfId="0" applyFont="1" applyFill="1" applyBorder="1" applyAlignment="1">
      <alignment horizontal="center" vertical="center"/>
    </xf>
    <xf numFmtId="0" fontId="89" fillId="51" borderId="0" xfId="0" applyFont="1" applyFill="1" applyAlignment="1">
      <alignment horizontal="center"/>
    </xf>
    <xf numFmtId="0" fontId="36" fillId="51" borderId="1" xfId="0" applyFont="1" applyFill="1" applyBorder="1" applyAlignment="1">
      <alignment horizontal="center"/>
    </xf>
    <xf numFmtId="0" fontId="89" fillId="51" borderId="1" xfId="0" applyFont="1" applyFill="1" applyBorder="1" applyAlignment="1">
      <alignment horizontal="center"/>
    </xf>
    <xf numFmtId="0" fontId="90" fillId="22" borderId="2" xfId="0" applyFont="1" applyFill="1" applyBorder="1" applyAlignment="1">
      <alignment horizontal="center" vertical="center"/>
    </xf>
    <xf numFmtId="0" fontId="88" fillId="22" borderId="1" xfId="0" applyFont="1" applyFill="1" applyBorder="1" applyAlignment="1">
      <alignment horizontal="center" vertical="center"/>
    </xf>
    <xf numFmtId="0" fontId="54" fillId="22" borderId="0" xfId="0" applyFont="1" applyFill="1" applyAlignment="1">
      <alignment horizontal="center"/>
    </xf>
    <xf numFmtId="0" fontId="89" fillId="22" borderId="0" xfId="0" applyFont="1" applyFill="1" applyAlignment="1">
      <alignment horizontal="center"/>
    </xf>
    <xf numFmtId="0" fontId="36" fillId="22" borderId="1" xfId="0" applyFont="1" applyFill="1" applyBorder="1" applyAlignment="1">
      <alignment horizontal="center"/>
    </xf>
    <xf numFmtId="0" fontId="54" fillId="22" borderId="1" xfId="0" applyFont="1" applyFill="1" applyBorder="1" applyAlignment="1">
      <alignment horizontal="center"/>
    </xf>
    <xf numFmtId="0" fontId="89" fillId="22" borderId="1" xfId="0" applyFont="1" applyFill="1" applyBorder="1" applyAlignment="1">
      <alignment horizontal="center"/>
    </xf>
    <xf numFmtId="0" fontId="90" fillId="14" borderId="2" xfId="0" applyFont="1" applyFill="1" applyBorder="1" applyAlignment="1">
      <alignment horizontal="center" vertical="center"/>
    </xf>
    <xf numFmtId="0" fontId="90" fillId="14" borderId="1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/>
    </xf>
    <xf numFmtId="0" fontId="36" fillId="14" borderId="1" xfId="0" applyFont="1" applyFill="1" applyBorder="1" applyAlignment="1">
      <alignment horizontal="center"/>
    </xf>
    <xf numFmtId="0" fontId="54" fillId="14" borderId="1" xfId="0" applyFont="1" applyFill="1" applyBorder="1" applyAlignment="1">
      <alignment horizontal="center"/>
    </xf>
    <xf numFmtId="0" fontId="90" fillId="66" borderId="2" xfId="0" applyFont="1" applyFill="1" applyBorder="1" applyAlignment="1">
      <alignment horizontal="center" vertical="center"/>
    </xf>
    <xf numFmtId="0" fontId="90" fillId="66" borderId="1" xfId="0" applyFont="1" applyFill="1" applyBorder="1" applyAlignment="1">
      <alignment horizontal="center" vertical="center"/>
    </xf>
    <xf numFmtId="0" fontId="54" fillId="66" borderId="0" xfId="0" applyFont="1" applyFill="1" applyBorder="1" applyAlignment="1">
      <alignment horizontal="center"/>
    </xf>
    <xf numFmtId="0" fontId="36" fillId="66" borderId="1" xfId="0" applyFont="1" applyFill="1" applyBorder="1" applyAlignment="1">
      <alignment horizontal="center"/>
    </xf>
    <xf numFmtId="0" fontId="54" fillId="66" borderId="1" xfId="0" applyFont="1" applyFill="1" applyBorder="1" applyAlignment="1">
      <alignment horizontal="center"/>
    </xf>
    <xf numFmtId="0" fontId="88" fillId="7" borderId="2" xfId="0" applyFont="1" applyFill="1" applyBorder="1" applyAlignment="1">
      <alignment horizontal="center" vertical="center"/>
    </xf>
    <xf numFmtId="0" fontId="88" fillId="7" borderId="1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/>
    </xf>
    <xf numFmtId="0" fontId="89" fillId="7" borderId="1" xfId="0" applyFont="1" applyFill="1" applyBorder="1" applyAlignment="1">
      <alignment horizontal="center"/>
    </xf>
    <xf numFmtId="0" fontId="89" fillId="37" borderId="0" xfId="0" applyFont="1" applyFill="1" applyAlignment="1">
      <alignment horizontal="center"/>
    </xf>
    <xf numFmtId="0" fontId="89" fillId="37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left" vertical="center"/>
    </xf>
    <xf numFmtId="0" fontId="88" fillId="37" borderId="1" xfId="0" applyFont="1" applyFill="1" applyBorder="1" applyAlignment="1">
      <alignment horizontal="left" vertical="center"/>
    </xf>
    <xf numFmtId="0" fontId="54" fillId="24" borderId="2" xfId="0" applyFont="1" applyFill="1" applyBorder="1" applyAlignment="1">
      <alignment horizontal="center" vertical="center"/>
    </xf>
    <xf numFmtId="0" fontId="89" fillId="24" borderId="1" xfId="0" applyFont="1" applyFill="1" applyBorder="1" applyAlignment="1">
      <alignment horizontal="center" vertical="center"/>
    </xf>
    <xf numFmtId="0" fontId="89" fillId="24" borderId="0" xfId="0" applyFont="1" applyFill="1" applyAlignment="1">
      <alignment horizontal="center"/>
    </xf>
    <xf numFmtId="0" fontId="36" fillId="24" borderId="1" xfId="0" applyFont="1" applyFill="1" applyBorder="1" applyAlignment="1">
      <alignment horizontal="center"/>
    </xf>
    <xf numFmtId="0" fontId="89" fillId="24" borderId="1" xfId="0" applyFont="1" applyFill="1" applyBorder="1" applyAlignment="1">
      <alignment horizontal="center"/>
    </xf>
    <xf numFmtId="0" fontId="90" fillId="25" borderId="2" xfId="0" applyFont="1" applyFill="1" applyBorder="1" applyAlignment="1">
      <alignment horizontal="center" vertical="center"/>
    </xf>
    <xf numFmtId="0" fontId="88" fillId="25" borderId="1" xfId="0" applyFont="1" applyFill="1" applyBorder="1" applyAlignment="1">
      <alignment horizontal="center" vertical="center"/>
    </xf>
    <xf numFmtId="0" fontId="89" fillId="25" borderId="0" xfId="0" applyFont="1" applyFill="1" applyAlignment="1">
      <alignment horizontal="center"/>
    </xf>
    <xf numFmtId="0" fontId="36" fillId="25" borderId="1" xfId="0" applyFont="1" applyFill="1" applyBorder="1" applyAlignment="1">
      <alignment horizontal="center"/>
    </xf>
    <xf numFmtId="0" fontId="89" fillId="25" borderId="1" xfId="0" applyFont="1" applyFill="1" applyBorder="1" applyAlignment="1">
      <alignment horizontal="center"/>
    </xf>
    <xf numFmtId="0" fontId="90" fillId="58" borderId="2" xfId="0" applyFont="1" applyFill="1" applyBorder="1" applyAlignment="1">
      <alignment horizontal="center" vertical="center"/>
    </xf>
    <xf numFmtId="0" fontId="88" fillId="58" borderId="1" xfId="0" applyFont="1" applyFill="1" applyBorder="1" applyAlignment="1">
      <alignment horizontal="center" vertical="center"/>
    </xf>
    <xf numFmtId="0" fontId="89" fillId="58" borderId="0" xfId="0" applyFont="1" applyFill="1" applyAlignment="1">
      <alignment horizontal="center"/>
    </xf>
    <xf numFmtId="0" fontId="36" fillId="58" borderId="1" xfId="0" applyFont="1" applyFill="1" applyBorder="1" applyAlignment="1">
      <alignment horizontal="center"/>
    </xf>
    <xf numFmtId="0" fontId="89" fillId="58" borderId="1" xfId="0" applyFont="1" applyFill="1" applyBorder="1" applyAlignment="1">
      <alignment horizontal="center"/>
    </xf>
    <xf numFmtId="0" fontId="89" fillId="31" borderId="0" xfId="0" applyFont="1" applyFill="1" applyAlignment="1">
      <alignment horizontal="center"/>
    </xf>
    <xf numFmtId="0" fontId="89" fillId="31" borderId="1" xfId="0" applyFont="1" applyFill="1" applyBorder="1" applyAlignment="1">
      <alignment horizontal="center"/>
    </xf>
    <xf numFmtId="0" fontId="54" fillId="31" borderId="2" xfId="0" applyFont="1" applyFill="1" applyBorder="1" applyAlignment="1">
      <alignment horizontal="center" vertical="center"/>
    </xf>
    <xf numFmtId="0" fontId="89" fillId="31" borderId="1" xfId="0" applyFont="1" applyFill="1" applyBorder="1" applyAlignment="1">
      <alignment horizontal="center" vertical="center"/>
    </xf>
    <xf numFmtId="0" fontId="90" fillId="67" borderId="2" xfId="0" applyFont="1" applyFill="1" applyBorder="1" applyAlignment="1">
      <alignment horizontal="center" vertical="center"/>
    </xf>
    <xf numFmtId="0" fontId="88" fillId="67" borderId="1" xfId="0" applyFont="1" applyFill="1" applyBorder="1" applyAlignment="1">
      <alignment horizontal="center" vertical="center"/>
    </xf>
    <xf numFmtId="0" fontId="89" fillId="67" borderId="0" xfId="0" applyFont="1" applyFill="1" applyAlignment="1">
      <alignment horizontal="center"/>
    </xf>
    <xf numFmtId="0" fontId="36" fillId="67" borderId="1" xfId="0" applyFont="1" applyFill="1" applyBorder="1" applyAlignment="1">
      <alignment horizontal="center"/>
    </xf>
    <xf numFmtId="0" fontId="89" fillId="67" borderId="1" xfId="0" applyFont="1" applyFill="1" applyBorder="1" applyAlignment="1">
      <alignment horizontal="center"/>
    </xf>
    <xf numFmtId="0" fontId="89" fillId="5" borderId="0" xfId="0" applyFont="1" applyFill="1" applyAlignment="1">
      <alignment horizontal="center"/>
    </xf>
    <xf numFmtId="0" fontId="89" fillId="5" borderId="1" xfId="0" applyFont="1" applyFill="1" applyBorder="1" applyAlignment="1">
      <alignment horizontal="center"/>
    </xf>
    <xf numFmtId="0" fontId="90" fillId="5" borderId="2" xfId="0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90" fillId="27" borderId="2" xfId="0" applyFont="1" applyFill="1" applyBorder="1" applyAlignment="1">
      <alignment horizontal="center" vertical="center"/>
    </xf>
    <xf numFmtId="0" fontId="88" fillId="27" borderId="1" xfId="0" applyFont="1" applyFill="1" applyBorder="1" applyAlignment="1">
      <alignment horizontal="center" vertical="center"/>
    </xf>
    <xf numFmtId="0" fontId="89" fillId="27" borderId="0" xfId="0" applyFont="1" applyFill="1" applyAlignment="1">
      <alignment horizontal="center"/>
    </xf>
    <xf numFmtId="0" fontId="89" fillId="27" borderId="1" xfId="0" applyFont="1" applyFill="1" applyBorder="1" applyAlignment="1">
      <alignment horizontal="center"/>
    </xf>
    <xf numFmtId="0" fontId="92" fillId="18" borderId="1" xfId="0" applyFont="1" applyFill="1" applyBorder="1" applyAlignment="1">
      <alignment horizontal="left" vertical="center"/>
    </xf>
    <xf numFmtId="0" fontId="90" fillId="21" borderId="2" xfId="0" applyFont="1" applyFill="1" applyBorder="1" applyAlignment="1">
      <alignment horizontal="center" vertical="center"/>
    </xf>
    <xf numFmtId="0" fontId="88" fillId="21" borderId="1" xfId="0" applyFont="1" applyFill="1" applyBorder="1" applyAlignment="1">
      <alignment horizontal="center" vertical="center"/>
    </xf>
    <xf numFmtId="0" fontId="89" fillId="21" borderId="0" xfId="0" applyFont="1" applyFill="1" applyAlignment="1">
      <alignment horizontal="center"/>
    </xf>
    <xf numFmtId="0" fontId="89" fillId="21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center" vertical="center"/>
    </xf>
    <xf numFmtId="0" fontId="88" fillId="37" borderId="1" xfId="0" applyFont="1" applyFill="1" applyBorder="1" applyAlignment="1">
      <alignment horizontal="center" vertical="center"/>
    </xf>
    <xf numFmtId="0" fontId="90" fillId="20" borderId="2" xfId="0" applyFont="1" applyFill="1" applyBorder="1" applyAlignment="1">
      <alignment horizontal="center" vertical="center"/>
    </xf>
    <xf numFmtId="0" fontId="90" fillId="24" borderId="2" xfId="0" applyFont="1" applyFill="1" applyBorder="1" applyAlignment="1">
      <alignment horizontal="center" vertical="center"/>
    </xf>
    <xf numFmtId="0" fontId="88" fillId="24" borderId="1" xfId="0" applyFont="1" applyFill="1" applyBorder="1" applyAlignment="1">
      <alignment horizontal="center" vertical="center"/>
    </xf>
    <xf numFmtId="0" fontId="89" fillId="37" borderId="0" xfId="0" applyFont="1" applyFill="1" applyAlignment="1">
      <alignment horizontal="center" vertical="center"/>
    </xf>
    <xf numFmtId="0" fontId="89" fillId="37" borderId="1" xfId="0" applyFont="1" applyFill="1" applyBorder="1" applyAlignment="1">
      <alignment horizontal="center" vertical="center"/>
    </xf>
    <xf numFmtId="0" fontId="90" fillId="60" borderId="2" xfId="0" applyFont="1" applyFill="1" applyBorder="1" applyAlignment="1">
      <alignment horizontal="center" vertical="center"/>
    </xf>
    <xf numFmtId="0" fontId="88" fillId="60" borderId="1" xfId="0" applyFont="1" applyFill="1" applyBorder="1" applyAlignment="1">
      <alignment horizontal="center" vertical="center"/>
    </xf>
    <xf numFmtId="0" fontId="89" fillId="60" borderId="0" xfId="0" applyFont="1" applyFill="1" applyAlignment="1">
      <alignment horizontal="center"/>
    </xf>
    <xf numFmtId="0" fontId="36" fillId="60" borderId="1" xfId="0" applyFont="1" applyFill="1" applyBorder="1" applyAlignment="1">
      <alignment horizontal="center"/>
    </xf>
    <xf numFmtId="0" fontId="89" fillId="60" borderId="1" xfId="0" applyFont="1" applyFill="1" applyBorder="1" applyAlignment="1">
      <alignment horizontal="center"/>
    </xf>
    <xf numFmtId="0" fontId="90" fillId="15" borderId="2" xfId="0" applyFont="1" applyFill="1" applyBorder="1" applyAlignment="1">
      <alignment horizontal="center" vertical="center"/>
    </xf>
    <xf numFmtId="0" fontId="88" fillId="15" borderId="1" xfId="0" applyFont="1" applyFill="1" applyBorder="1" applyAlignment="1">
      <alignment horizontal="center" vertical="center"/>
    </xf>
    <xf numFmtId="0" fontId="89" fillId="15" borderId="0" xfId="0" applyFont="1" applyFill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89" fillId="15" borderId="1" xfId="0" applyFont="1" applyFill="1" applyBorder="1" applyAlignment="1">
      <alignment horizontal="center"/>
    </xf>
    <xf numFmtId="0" fontId="90" fillId="59" borderId="2" xfId="0" applyFont="1" applyFill="1" applyBorder="1" applyAlignment="1">
      <alignment horizontal="center" vertical="center"/>
    </xf>
    <xf numFmtId="0" fontId="88" fillId="59" borderId="1" xfId="0" applyFont="1" applyFill="1" applyBorder="1" applyAlignment="1">
      <alignment horizontal="center" vertical="center"/>
    </xf>
    <xf numFmtId="0" fontId="89" fillId="59" borderId="0" xfId="0" applyFont="1" applyFill="1" applyAlignment="1">
      <alignment horizontal="center"/>
    </xf>
    <xf numFmtId="0" fontId="36" fillId="59" borderId="1" xfId="0" applyFont="1" applyFill="1" applyBorder="1" applyAlignment="1">
      <alignment horizontal="center"/>
    </xf>
    <xf numFmtId="0" fontId="36" fillId="59" borderId="1" xfId="0" applyFont="1" applyFill="1" applyBorder="1" applyAlignment="1">
      <alignment horizontal="center" vertical="center"/>
    </xf>
    <xf numFmtId="0" fontId="89" fillId="59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90" fillId="17" borderId="2" xfId="0" applyFont="1" applyFill="1" applyBorder="1" applyAlignment="1">
      <alignment horizontal="center" vertical="center"/>
    </xf>
    <xf numFmtId="0" fontId="88" fillId="17" borderId="1" xfId="0" applyFont="1" applyFill="1" applyBorder="1" applyAlignment="1">
      <alignment horizontal="center" vertical="center"/>
    </xf>
    <xf numFmtId="0" fontId="89" fillId="17" borderId="0" xfId="0" applyFont="1" applyFill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89" fillId="17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90" fillId="11" borderId="2" xfId="0" applyFont="1" applyFill="1" applyBorder="1" applyAlignment="1">
      <alignment horizontal="center" vertical="center"/>
    </xf>
    <xf numFmtId="0" fontId="88" fillId="11" borderId="1" xfId="0" applyFont="1" applyFill="1" applyBorder="1" applyAlignment="1">
      <alignment horizontal="center" vertical="center"/>
    </xf>
    <xf numFmtId="0" fontId="89" fillId="11" borderId="0" xfId="0" applyFont="1" applyFill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89" fillId="11" borderId="1" xfId="0" applyFont="1" applyFill="1" applyBorder="1" applyAlignment="1">
      <alignment horizontal="center" vertical="center"/>
    </xf>
    <xf numFmtId="0" fontId="90" fillId="62" borderId="2" xfId="0" applyFont="1" applyFill="1" applyBorder="1" applyAlignment="1">
      <alignment horizontal="center" vertical="center"/>
    </xf>
    <xf numFmtId="0" fontId="88" fillId="62" borderId="1" xfId="0" applyFont="1" applyFill="1" applyBorder="1" applyAlignment="1">
      <alignment horizontal="center" vertical="center"/>
    </xf>
    <xf numFmtId="0" fontId="89" fillId="62" borderId="0" xfId="0" applyFont="1" applyFill="1" applyAlignment="1">
      <alignment horizontal="center"/>
    </xf>
    <xf numFmtId="0" fontId="36" fillId="62" borderId="1" xfId="0" applyFont="1" applyFill="1" applyBorder="1" applyAlignment="1">
      <alignment horizontal="center"/>
    </xf>
    <xf numFmtId="0" fontId="89" fillId="62" borderId="1" xfId="0" applyFont="1" applyFill="1" applyBorder="1" applyAlignment="1">
      <alignment horizontal="center"/>
    </xf>
    <xf numFmtId="0" fontId="90" fillId="38" borderId="2" xfId="0" applyFont="1" applyFill="1" applyBorder="1" applyAlignment="1">
      <alignment horizontal="center" vertical="center"/>
    </xf>
    <xf numFmtId="0" fontId="88" fillId="38" borderId="1" xfId="0" applyFont="1" applyFill="1" applyBorder="1" applyAlignment="1">
      <alignment horizontal="center" vertical="center"/>
    </xf>
    <xf numFmtId="0" fontId="89" fillId="38" borderId="0" xfId="0" applyFont="1" applyFill="1" applyAlignment="1">
      <alignment horizontal="center"/>
    </xf>
    <xf numFmtId="0" fontId="89" fillId="38" borderId="1" xfId="0" applyFont="1" applyFill="1" applyBorder="1" applyAlignment="1">
      <alignment horizontal="center"/>
    </xf>
    <xf numFmtId="0" fontId="89" fillId="18" borderId="0" xfId="0" applyFont="1" applyFill="1" applyAlignment="1">
      <alignment horizontal="center"/>
    </xf>
    <xf numFmtId="0" fontId="89" fillId="18" borderId="1" xfId="0" applyFont="1" applyFill="1" applyBorder="1" applyAlignment="1">
      <alignment horizontal="center"/>
    </xf>
    <xf numFmtId="0" fontId="88" fillId="14" borderId="1" xfId="0" applyFont="1" applyFill="1" applyBorder="1" applyAlignment="1">
      <alignment horizontal="center" vertical="center"/>
    </xf>
    <xf numFmtId="0" fontId="89" fillId="14" borderId="0" xfId="0" applyFont="1" applyFill="1" applyAlignment="1">
      <alignment horizontal="center"/>
    </xf>
    <xf numFmtId="0" fontId="89" fillId="14" borderId="1" xfId="0" applyFont="1" applyFill="1" applyBorder="1" applyAlignment="1">
      <alignment horizontal="center"/>
    </xf>
    <xf numFmtId="0" fontId="89" fillId="11" borderId="0" xfId="0" applyFont="1" applyFill="1" applyAlignment="1">
      <alignment horizontal="center"/>
    </xf>
    <xf numFmtId="0" fontId="36" fillId="11" borderId="1" xfId="0" applyFont="1" applyFill="1" applyBorder="1" applyAlignment="1">
      <alignment horizontal="center"/>
    </xf>
    <xf numFmtId="0" fontId="89" fillId="11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89" fillId="5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7" fillId="0" borderId="1" xfId="0" applyFont="1" applyBorder="1" applyAlignment="1">
      <alignment horizontal="center"/>
    </xf>
    <xf numFmtId="0" fontId="36" fillId="57" borderId="1" xfId="0" applyFont="1" applyFill="1" applyBorder="1" applyAlignment="1">
      <alignment horizontal="center"/>
    </xf>
    <xf numFmtId="0" fontId="86" fillId="0" borderId="1" xfId="0" applyFont="1" applyBorder="1" applyAlignment="1">
      <alignment horizontal="center"/>
    </xf>
    <xf numFmtId="0" fontId="89" fillId="5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4" fillId="57" borderId="2" xfId="0" applyFont="1" applyFill="1" applyBorder="1" applyAlignment="1">
      <alignment horizontal="center" vertical="center"/>
    </xf>
    <xf numFmtId="0" fontId="89" fillId="57" borderId="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vertical="center"/>
    </xf>
    <xf numFmtId="0" fontId="43" fillId="18" borderId="22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3" fillId="11" borderId="0" xfId="0" applyFont="1" applyFill="1" applyAlignment="1">
      <alignment horizontal="center" vertical="center"/>
    </xf>
    <xf numFmtId="1" fontId="36" fillId="18" borderId="0" xfId="0" applyNumberFormat="1" applyFont="1" applyFill="1" applyAlignment="1">
      <alignment vertical="center"/>
    </xf>
    <xf numFmtId="0" fontId="37" fillId="18" borderId="1" xfId="0" applyFont="1" applyFill="1" applyBorder="1" applyAlignment="1">
      <alignment horizontal="center" vertical="center"/>
    </xf>
    <xf numFmtId="0" fontId="55" fillId="18" borderId="0" xfId="0" applyFont="1" applyFill="1" applyAlignment="1">
      <alignment horizontal="center" vertical="center"/>
    </xf>
    <xf numFmtId="0" fontId="39" fillId="18" borderId="1" xfId="0" applyFont="1" applyFill="1" applyBorder="1" applyAlignment="1">
      <alignment horizontal="center" vertical="center"/>
    </xf>
    <xf numFmtId="0" fontId="54" fillId="5" borderId="2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54" fillId="25" borderId="2" xfId="0" applyFont="1" applyFill="1" applyBorder="1" applyAlignment="1">
      <alignment horizontal="center" vertical="center"/>
    </xf>
    <xf numFmtId="0" fontId="89" fillId="25" borderId="1" xfId="0" applyFont="1" applyFill="1" applyBorder="1" applyAlignment="1">
      <alignment horizontal="center" vertical="center"/>
    </xf>
    <xf numFmtId="0" fontId="54" fillId="25" borderId="2" xfId="0" quotePrefix="1" applyFont="1" applyFill="1" applyBorder="1" applyAlignment="1">
      <alignment horizontal="center" vertical="center"/>
    </xf>
    <xf numFmtId="0" fontId="90" fillId="64" borderId="2" xfId="0" applyFont="1" applyFill="1" applyBorder="1" applyAlignment="1">
      <alignment horizontal="center" vertical="center"/>
    </xf>
    <xf numFmtId="0" fontId="88" fillId="64" borderId="1" xfId="0" applyFont="1" applyFill="1" applyBorder="1" applyAlignment="1">
      <alignment horizontal="center" vertical="center"/>
    </xf>
    <xf numFmtId="0" fontId="36" fillId="64" borderId="1" xfId="0" applyFont="1" applyFill="1" applyBorder="1" applyAlignment="1">
      <alignment horizontal="center"/>
    </xf>
    <xf numFmtId="0" fontId="89" fillId="64" borderId="1" xfId="0" applyFont="1" applyFill="1" applyBorder="1" applyAlignment="1">
      <alignment horizontal="center"/>
    </xf>
    <xf numFmtId="0" fontId="89" fillId="64" borderId="0" xfId="0" applyFont="1" applyFill="1" applyAlignment="1">
      <alignment horizontal="center"/>
    </xf>
    <xf numFmtId="0" fontId="56" fillId="57" borderId="2" xfId="0" applyFont="1" applyFill="1" applyBorder="1" applyAlignment="1">
      <alignment horizontal="center" vertical="center"/>
    </xf>
    <xf numFmtId="0" fontId="93" fillId="57" borderId="1" xfId="0" applyFont="1" applyFill="1" applyBorder="1" applyAlignment="1">
      <alignment horizontal="center" vertical="center"/>
    </xf>
    <xf numFmtId="0" fontId="39" fillId="57" borderId="1" xfId="0" applyFont="1" applyFill="1" applyBorder="1" applyAlignment="1">
      <alignment horizontal="center"/>
    </xf>
    <xf numFmtId="0" fontId="93" fillId="57" borderId="1" xfId="0" applyFont="1" applyFill="1" applyBorder="1" applyAlignment="1">
      <alignment horizontal="center"/>
    </xf>
    <xf numFmtId="0" fontId="93" fillId="57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90" fillId="9" borderId="2" xfId="0" applyFont="1" applyFill="1" applyBorder="1" applyAlignment="1">
      <alignment horizontal="center" vertical="center"/>
    </xf>
    <xf numFmtId="0" fontId="88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/>
    </xf>
    <xf numFmtId="0" fontId="89" fillId="9" borderId="1" xfId="0" applyFont="1" applyFill="1" applyBorder="1" applyAlignment="1">
      <alignment horizontal="center"/>
    </xf>
    <xf numFmtId="0" fontId="89" fillId="9" borderId="0" xfId="0" applyFont="1" applyFill="1" applyAlignment="1">
      <alignment horizontal="center"/>
    </xf>
    <xf numFmtId="0" fontId="83" fillId="0" borderId="1" xfId="0" applyFont="1" applyBorder="1" applyAlignment="1">
      <alignment horizontal="center"/>
    </xf>
    <xf numFmtId="0" fontId="83" fillId="0" borderId="0" xfId="0" applyFont="1" applyAlignment="1">
      <alignment horizontal="center"/>
    </xf>
    <xf numFmtId="0" fontId="83" fillId="51" borderId="1" xfId="0" applyFont="1" applyFill="1" applyBorder="1" applyAlignment="1">
      <alignment horizontal="center"/>
    </xf>
    <xf numFmtId="0" fontId="83" fillId="51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69" fillId="18" borderId="1" xfId="0" applyFont="1" applyFill="1" applyBorder="1" applyAlignment="1">
      <alignment horizontal="left" vertical="center"/>
    </xf>
    <xf numFmtId="0" fontId="91" fillId="18" borderId="1" xfId="0" applyFont="1" applyFill="1" applyBorder="1" applyAlignment="1">
      <alignment horizontal="center" vertical="center"/>
    </xf>
    <xf numFmtId="0" fontId="83" fillId="21" borderId="1" xfId="0" applyFont="1" applyFill="1" applyBorder="1" applyAlignment="1">
      <alignment horizontal="center"/>
    </xf>
    <xf numFmtId="0" fontId="83" fillId="21" borderId="0" xfId="0" applyFont="1" applyFill="1" applyAlignment="1">
      <alignment horizontal="center"/>
    </xf>
    <xf numFmtId="0" fontId="83" fillId="25" borderId="1" xfId="0" applyFont="1" applyFill="1" applyBorder="1" applyAlignment="1">
      <alignment horizontal="center"/>
    </xf>
    <xf numFmtId="0" fontId="83" fillId="25" borderId="0" xfId="0" applyFont="1" applyFill="1" applyAlignment="1">
      <alignment horizontal="center"/>
    </xf>
    <xf numFmtId="0" fontId="90" fillId="7" borderId="2" xfId="0" applyFont="1" applyFill="1" applyBorder="1" applyAlignment="1">
      <alignment horizontal="center" vertical="center"/>
    </xf>
    <xf numFmtId="0" fontId="83" fillId="7" borderId="1" xfId="0" applyFont="1" applyFill="1" applyBorder="1" applyAlignment="1">
      <alignment horizontal="center"/>
    </xf>
    <xf numFmtId="0" fontId="83" fillId="7" borderId="0" xfId="0" applyFont="1" applyFill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4" fontId="19" fillId="18" borderId="3" xfId="0" applyNumberFormat="1" applyFont="1" applyFill="1" applyBorder="1" applyAlignment="1">
      <alignment vertical="center"/>
    </xf>
    <xf numFmtId="164" fontId="19" fillId="18" borderId="2" xfId="0" applyNumberFormat="1" applyFont="1" applyFill="1" applyBorder="1" applyAlignment="1">
      <alignment vertical="center"/>
    </xf>
    <xf numFmtId="0" fontId="19" fillId="18" borderId="1" xfId="0" applyFont="1" applyFill="1" applyBorder="1" applyAlignment="1">
      <alignment vertical="center"/>
    </xf>
    <xf numFmtId="0" fontId="12" fillId="18" borderId="1" xfId="0" applyFont="1" applyFill="1" applyBorder="1" applyAlignment="1">
      <alignment vertical="center"/>
    </xf>
    <xf numFmtId="0" fontId="37" fillId="0" borderId="1" xfId="0" applyFont="1" applyBorder="1"/>
    <xf numFmtId="0" fontId="36" fillId="0" borderId="1" xfId="0" applyFont="1" applyBorder="1"/>
    <xf numFmtId="0" fontId="83" fillId="0" borderId="1" xfId="0" applyFont="1" applyBorder="1"/>
    <xf numFmtId="0" fontId="83" fillId="0" borderId="0" xfId="0" applyFont="1"/>
    <xf numFmtId="0" fontId="90" fillId="57" borderId="2" xfId="0" applyFont="1" applyFill="1" applyBorder="1" applyAlignment="1">
      <alignment horizontal="center" vertical="center"/>
    </xf>
    <xf numFmtId="0" fontId="88" fillId="57" borderId="1" xfId="0" applyFont="1" applyFill="1" applyBorder="1" applyAlignment="1">
      <alignment horizontal="center" vertical="center"/>
    </xf>
    <xf numFmtId="0" fontId="83" fillId="57" borderId="1" xfId="0" applyFont="1" applyFill="1" applyBorder="1" applyAlignment="1">
      <alignment horizontal="center"/>
    </xf>
    <xf numFmtId="0" fontId="83" fillId="57" borderId="0" xfId="0" applyFont="1" applyFill="1" applyAlignment="1">
      <alignment horizontal="center"/>
    </xf>
    <xf numFmtId="0" fontId="90" fillId="32" borderId="2" xfId="0" applyFont="1" applyFill="1" applyBorder="1" applyAlignment="1">
      <alignment horizontal="center" vertical="center"/>
    </xf>
    <xf numFmtId="0" fontId="88" fillId="32" borderId="1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center"/>
    </xf>
    <xf numFmtId="0" fontId="83" fillId="32" borderId="1" xfId="0" applyFont="1" applyFill="1" applyBorder="1" applyAlignment="1">
      <alignment horizontal="center"/>
    </xf>
    <xf numFmtId="0" fontId="83" fillId="32" borderId="0" xfId="0" applyFont="1" applyFill="1" applyAlignment="1">
      <alignment horizontal="center"/>
    </xf>
    <xf numFmtId="0" fontId="83" fillId="27" borderId="1" xfId="0" applyFont="1" applyFill="1" applyBorder="1" applyAlignment="1">
      <alignment horizontal="center"/>
    </xf>
    <xf numFmtId="0" fontId="83" fillId="27" borderId="0" xfId="0" applyFont="1" applyFill="1" applyAlignment="1">
      <alignment horizontal="center"/>
    </xf>
    <xf numFmtId="0" fontId="83" fillId="67" borderId="1" xfId="0" applyFont="1" applyFill="1" applyBorder="1" applyAlignment="1">
      <alignment horizontal="center"/>
    </xf>
    <xf numFmtId="0" fontId="83" fillId="67" borderId="0" xfId="0" applyFont="1" applyFill="1" applyAlignment="1">
      <alignment horizontal="center"/>
    </xf>
    <xf numFmtId="0" fontId="36" fillId="0" borderId="0" xfId="0" applyFont="1"/>
    <xf numFmtId="0" fontId="47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6" fillId="0" borderId="0" xfId="0" applyFont="1" applyAlignment="1"/>
    <xf numFmtId="0" fontId="86" fillId="0" borderId="0" xfId="0" applyFont="1"/>
    <xf numFmtId="0" fontId="8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83" fillId="9" borderId="1" xfId="0" applyFont="1" applyFill="1" applyBorder="1" applyAlignment="1">
      <alignment horizontal="center"/>
    </xf>
    <xf numFmtId="0" fontId="83" fillId="9" borderId="0" xfId="0" applyFont="1" applyFill="1" applyAlignment="1">
      <alignment horizontal="center"/>
    </xf>
    <xf numFmtId="164" fontId="11" fillId="25" borderId="3" xfId="0" applyNumberFormat="1" applyFont="1" applyFill="1" applyBorder="1" applyAlignment="1">
      <alignment horizontal="center" vertical="center"/>
    </xf>
    <xf numFmtId="164" fontId="11" fillId="25" borderId="2" xfId="0" applyNumberFormat="1" applyFont="1" applyFill="1" applyBorder="1" applyAlignment="1">
      <alignment horizontal="center" vertical="center"/>
    </xf>
    <xf numFmtId="164" fontId="11" fillId="23" borderId="3" xfId="0" applyNumberFormat="1" applyFont="1" applyFill="1" applyBorder="1" applyAlignment="1">
      <alignment horizontal="center" vertical="center"/>
    </xf>
    <xf numFmtId="164" fontId="11" fillId="23" borderId="2" xfId="0" applyNumberFormat="1" applyFont="1" applyFill="1" applyBorder="1" applyAlignment="1">
      <alignment horizontal="center" vertical="center"/>
    </xf>
    <xf numFmtId="164" fontId="11" fillId="10" borderId="3" xfId="0" applyNumberFormat="1" applyFont="1" applyFill="1" applyBorder="1" applyAlignment="1">
      <alignment horizontal="center" vertical="center"/>
    </xf>
    <xf numFmtId="164" fontId="11" fillId="10" borderId="2" xfId="0" applyNumberFormat="1" applyFont="1" applyFill="1" applyBorder="1" applyAlignment="1">
      <alignment horizontal="center" vertical="center"/>
    </xf>
    <xf numFmtId="164" fontId="11" fillId="22" borderId="3" xfId="0" applyNumberFormat="1" applyFont="1" applyFill="1" applyBorder="1" applyAlignment="1">
      <alignment horizontal="center" vertical="center"/>
    </xf>
    <xf numFmtId="164" fontId="11" fillId="22" borderId="2" xfId="0" applyNumberFormat="1" applyFont="1" applyFill="1" applyBorder="1" applyAlignment="1">
      <alignment horizontal="center" vertical="center"/>
    </xf>
    <xf numFmtId="164" fontId="11" fillId="6" borderId="3" xfId="0" applyNumberFormat="1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164" fontId="11" fillId="39" borderId="3" xfId="0" applyNumberFormat="1" applyFont="1" applyFill="1" applyBorder="1" applyAlignment="1">
      <alignment horizontal="center" vertical="center"/>
    </xf>
    <xf numFmtId="164" fontId="11" fillId="39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11" fillId="17" borderId="3" xfId="0" applyNumberFormat="1" applyFont="1" applyFill="1" applyBorder="1" applyAlignment="1">
      <alignment horizontal="center" vertical="center"/>
    </xf>
    <xf numFmtId="164" fontId="11" fillId="17" borderId="2" xfId="0" applyNumberFormat="1" applyFont="1" applyFill="1" applyBorder="1" applyAlignment="1">
      <alignment horizontal="center" vertical="center"/>
    </xf>
    <xf numFmtId="164" fontId="11" fillId="40" borderId="3" xfId="0" applyNumberFormat="1" applyFont="1" applyFill="1" applyBorder="1" applyAlignment="1">
      <alignment horizontal="center" vertical="center"/>
    </xf>
    <xf numFmtId="164" fontId="11" fillId="40" borderId="2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1" fillId="7" borderId="2" xfId="0" applyNumberFormat="1" applyFont="1" applyFill="1" applyBorder="1" applyAlignment="1">
      <alignment horizontal="center" vertical="center"/>
    </xf>
    <xf numFmtId="164" fontId="11" fillId="18" borderId="3" xfId="0" applyNumberFormat="1" applyFont="1" applyFill="1" applyBorder="1" applyAlignment="1">
      <alignment horizontal="center" vertical="center"/>
    </xf>
    <xf numFmtId="164" fontId="11" fillId="18" borderId="2" xfId="0" applyNumberFormat="1" applyFont="1" applyFill="1" applyBorder="1" applyAlignment="1">
      <alignment horizontal="center" vertical="center"/>
    </xf>
    <xf numFmtId="164" fontId="11" fillId="38" borderId="3" xfId="0" applyNumberFormat="1" applyFont="1" applyFill="1" applyBorder="1" applyAlignment="1">
      <alignment horizontal="center" vertical="center"/>
    </xf>
    <xf numFmtId="164" fontId="11" fillId="38" borderId="2" xfId="0" applyNumberFormat="1" applyFont="1" applyFill="1" applyBorder="1" applyAlignment="1">
      <alignment horizontal="center" vertical="center"/>
    </xf>
    <xf numFmtId="164" fontId="11" fillId="8" borderId="3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164" fontId="11" fillId="15" borderId="3" xfId="0" applyNumberFormat="1" applyFont="1" applyFill="1" applyBorder="1" applyAlignment="1">
      <alignment horizontal="center" vertical="center"/>
    </xf>
    <xf numFmtId="164" fontId="11" fillId="15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11" fillId="32" borderId="3" xfId="0" applyNumberFormat="1" applyFont="1" applyFill="1" applyBorder="1" applyAlignment="1">
      <alignment horizontal="center" vertical="center"/>
    </xf>
    <xf numFmtId="164" fontId="11" fillId="32" borderId="2" xfId="0" applyNumberFormat="1" applyFont="1" applyFill="1" applyBorder="1" applyAlignment="1">
      <alignment horizontal="center" vertical="center"/>
    </xf>
    <xf numFmtId="1" fontId="8" fillId="25" borderId="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11" fillId="37" borderId="3" xfId="0" applyNumberFormat="1" applyFont="1" applyFill="1" applyBorder="1" applyAlignment="1">
      <alignment horizontal="center" vertical="center"/>
    </xf>
    <xf numFmtId="164" fontId="11" fillId="37" borderId="2" xfId="0" applyNumberFormat="1" applyFont="1" applyFill="1" applyBorder="1" applyAlignment="1">
      <alignment horizontal="center" vertical="center"/>
    </xf>
    <xf numFmtId="164" fontId="11" fillId="13" borderId="3" xfId="0" applyNumberFormat="1" applyFont="1" applyFill="1" applyBorder="1" applyAlignment="1">
      <alignment horizontal="center" vertical="center"/>
    </xf>
    <xf numFmtId="164" fontId="11" fillId="13" borderId="2" xfId="0" applyNumberFormat="1" applyFont="1" applyFill="1" applyBorder="1" applyAlignment="1">
      <alignment horizontal="center" vertical="center"/>
    </xf>
    <xf numFmtId="164" fontId="11" fillId="12" borderId="3" xfId="0" applyNumberFormat="1" applyFont="1" applyFill="1" applyBorder="1" applyAlignment="1">
      <alignment horizontal="center" vertical="center"/>
    </xf>
    <xf numFmtId="164" fontId="11" fillId="12" borderId="2" xfId="0" applyNumberFormat="1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/>
    </xf>
    <xf numFmtId="0" fontId="37" fillId="18" borderId="2" xfId="0" applyFont="1" applyFill="1" applyBorder="1" applyAlignment="1">
      <alignment horizontal="center"/>
    </xf>
    <xf numFmtId="16" fontId="37" fillId="38" borderId="3" xfId="0" applyNumberFormat="1" applyFont="1" applyFill="1" applyBorder="1" applyAlignment="1">
      <alignment horizontal="center"/>
    </xf>
    <xf numFmtId="0" fontId="37" fillId="38" borderId="2" xfId="0" applyFont="1" applyFill="1" applyBorder="1" applyAlignment="1">
      <alignment horizontal="center"/>
    </xf>
    <xf numFmtId="16" fontId="37" fillId="3" borderId="3" xfId="0" applyNumberFormat="1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16" fontId="37" fillId="39" borderId="3" xfId="0" applyNumberFormat="1" applyFont="1" applyFill="1" applyBorder="1" applyAlignment="1">
      <alignment horizontal="center"/>
    </xf>
    <xf numFmtId="0" fontId="37" fillId="39" borderId="2" xfId="0" applyFont="1" applyFill="1" applyBorder="1" applyAlignment="1">
      <alignment horizontal="center"/>
    </xf>
    <xf numFmtId="16" fontId="37" fillId="43" borderId="3" xfId="0" applyNumberFormat="1" applyFont="1" applyFill="1" applyBorder="1" applyAlignment="1">
      <alignment horizontal="center"/>
    </xf>
    <xf numFmtId="0" fontId="37" fillId="43" borderId="2" xfId="0" applyFont="1" applyFill="1" applyBorder="1" applyAlignment="1">
      <alignment horizontal="center"/>
    </xf>
    <xf numFmtId="16" fontId="37" fillId="18" borderId="3" xfId="0" applyNumberFormat="1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16" fontId="37" fillId="46" borderId="3" xfId="0" applyNumberFormat="1" applyFont="1" applyFill="1" applyBorder="1" applyAlignment="1">
      <alignment horizontal="center" vertical="center"/>
    </xf>
    <xf numFmtId="0" fontId="37" fillId="46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16" fontId="37" fillId="8" borderId="3" xfId="0" applyNumberFormat="1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/>
    </xf>
    <xf numFmtId="0" fontId="37" fillId="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 vertical="center"/>
    </xf>
    <xf numFmtId="0" fontId="37" fillId="45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/>
    </xf>
    <xf numFmtId="0" fontId="37" fillId="21" borderId="2" xfId="0" applyFont="1" applyFill="1" applyBorder="1" applyAlignment="1">
      <alignment horizontal="center"/>
    </xf>
    <xf numFmtId="16" fontId="37" fillId="47" borderId="3" xfId="0" applyNumberFormat="1" applyFont="1" applyFill="1" applyBorder="1" applyAlignment="1">
      <alignment horizontal="center" vertical="center"/>
    </xf>
    <xf numFmtId="0" fontId="37" fillId="47" borderId="2" xfId="0" applyFont="1" applyFill="1" applyBorder="1" applyAlignment="1">
      <alignment horizontal="center" vertical="center"/>
    </xf>
    <xf numFmtId="16" fontId="37" fillId="38" borderId="3" xfId="0" applyNumberFormat="1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 vertical="center"/>
    </xf>
    <xf numFmtId="0" fontId="37" fillId="21" borderId="2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37" fillId="44" borderId="3" xfId="0" applyNumberFormat="1" applyFont="1" applyFill="1" applyBorder="1" applyAlignment="1">
      <alignment horizontal="center" vertical="center"/>
    </xf>
    <xf numFmtId="164" fontId="37" fillId="44" borderId="2" xfId="0" applyNumberFormat="1" applyFont="1" applyFill="1" applyBorder="1" applyAlignment="1">
      <alignment horizontal="center" vertical="center"/>
    </xf>
    <xf numFmtId="164" fontId="37" fillId="14" borderId="3" xfId="0" applyNumberFormat="1" applyFont="1" applyFill="1" applyBorder="1" applyAlignment="1">
      <alignment horizontal="center" vertical="center"/>
    </xf>
    <xf numFmtId="164" fontId="37" fillId="14" borderId="2" xfId="0" applyNumberFormat="1" applyFont="1" applyFill="1" applyBorder="1" applyAlignment="1">
      <alignment horizontal="center" vertical="center"/>
    </xf>
    <xf numFmtId="164" fontId="37" fillId="10" borderId="3" xfId="0" applyNumberFormat="1" applyFont="1" applyFill="1" applyBorder="1" applyAlignment="1">
      <alignment horizontal="center" vertical="center"/>
    </xf>
    <xf numFmtId="164" fontId="37" fillId="10" borderId="2" xfId="0" applyNumberFormat="1" applyFont="1" applyFill="1" applyBorder="1" applyAlignment="1">
      <alignment horizontal="center" vertical="center"/>
    </xf>
    <xf numFmtId="1" fontId="10" fillId="18" borderId="5" xfId="0" applyNumberFormat="1" applyFont="1" applyFill="1" applyBorder="1" applyAlignment="1">
      <alignment horizontal="center" vertical="center"/>
    </xf>
    <xf numFmtId="164" fontId="37" fillId="15" borderId="3" xfId="0" applyNumberFormat="1" applyFont="1" applyFill="1" applyBorder="1" applyAlignment="1">
      <alignment horizontal="center" vertical="center"/>
    </xf>
    <xf numFmtId="164" fontId="37" fillId="15" borderId="2" xfId="0" applyNumberFormat="1" applyFont="1" applyFill="1" applyBorder="1" applyAlignment="1">
      <alignment horizontal="center" vertical="center"/>
    </xf>
    <xf numFmtId="164" fontId="37" fillId="38" borderId="3" xfId="0" applyNumberFormat="1" applyFont="1" applyFill="1" applyBorder="1" applyAlignment="1">
      <alignment horizontal="center" vertical="center"/>
    </xf>
    <xf numFmtId="164" fontId="37" fillId="38" borderId="2" xfId="0" applyNumberFormat="1" applyFont="1" applyFill="1" applyBorder="1" applyAlignment="1">
      <alignment horizontal="center" vertical="center"/>
    </xf>
    <xf numFmtId="164" fontId="37" fillId="28" borderId="3" xfId="0" applyNumberFormat="1" applyFont="1" applyFill="1" applyBorder="1" applyAlignment="1">
      <alignment horizontal="center" vertical="center"/>
    </xf>
    <xf numFmtId="164" fontId="37" fillId="28" borderId="2" xfId="0" applyNumberFormat="1" applyFont="1" applyFill="1" applyBorder="1" applyAlignment="1">
      <alignment horizontal="center" vertical="center"/>
    </xf>
    <xf numFmtId="164" fontId="37" fillId="18" borderId="3" xfId="0" applyNumberFormat="1" applyFont="1" applyFill="1" applyBorder="1" applyAlignment="1">
      <alignment horizontal="center" vertical="center"/>
    </xf>
    <xf numFmtId="164" fontId="37" fillId="18" borderId="2" xfId="0" applyNumberFormat="1" applyFont="1" applyFill="1" applyBorder="1" applyAlignment="1">
      <alignment horizontal="center" vertical="center"/>
    </xf>
    <xf numFmtId="164" fontId="37" fillId="7" borderId="3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164" fontId="37" fillId="24" borderId="3" xfId="0" applyNumberFormat="1" applyFont="1" applyFill="1" applyBorder="1" applyAlignment="1">
      <alignment horizontal="center" vertical="center"/>
    </xf>
    <xf numFmtId="164" fontId="37" fillId="24" borderId="2" xfId="0" applyNumberFormat="1" applyFont="1" applyFill="1" applyBorder="1" applyAlignment="1">
      <alignment horizontal="center" vertical="center"/>
    </xf>
    <xf numFmtId="164" fontId="47" fillId="4" borderId="3" xfId="0" applyNumberFormat="1" applyFont="1" applyFill="1" applyBorder="1" applyAlignment="1">
      <alignment horizontal="center" vertical="center"/>
    </xf>
    <xf numFmtId="164" fontId="47" fillId="4" borderId="2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37" fillId="22" borderId="3" xfId="0" applyNumberFormat="1" applyFont="1" applyFill="1" applyBorder="1" applyAlignment="1">
      <alignment horizontal="center" vertical="center"/>
    </xf>
    <xf numFmtId="164" fontId="37" fillId="22" borderId="2" xfId="0" applyNumberFormat="1" applyFont="1" applyFill="1" applyBorder="1" applyAlignment="1">
      <alignment horizontal="center" vertical="center"/>
    </xf>
    <xf numFmtId="0" fontId="49" fillId="18" borderId="3" xfId="0" applyFont="1" applyFill="1" applyBorder="1" applyAlignment="1">
      <alignment horizontal="center" vertical="center"/>
    </xf>
    <xf numFmtId="0" fontId="49" fillId="18" borderId="4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164" fontId="37" fillId="39" borderId="3" xfId="0" applyNumberFormat="1" applyFont="1" applyFill="1" applyBorder="1" applyAlignment="1">
      <alignment horizontal="center" vertical="center"/>
    </xf>
    <xf numFmtId="164" fontId="37" fillId="39" borderId="2" xfId="0" applyNumberFormat="1" applyFont="1" applyFill="1" applyBorder="1" applyAlignment="1">
      <alignment horizontal="center" vertical="center"/>
    </xf>
    <xf numFmtId="164" fontId="37" fillId="25" borderId="3" xfId="0" applyNumberFormat="1" applyFont="1" applyFill="1" applyBorder="1" applyAlignment="1">
      <alignment horizontal="center" vertical="center"/>
    </xf>
    <xf numFmtId="164" fontId="37" fillId="25" borderId="2" xfId="0" applyNumberFormat="1" applyFont="1" applyFill="1" applyBorder="1" applyAlignment="1">
      <alignment horizontal="center" vertical="center"/>
    </xf>
    <xf numFmtId="164" fontId="37" fillId="42" borderId="3" xfId="0" applyNumberFormat="1" applyFont="1" applyFill="1" applyBorder="1" applyAlignment="1">
      <alignment horizontal="center" vertical="center"/>
    </xf>
    <xf numFmtId="164" fontId="37" fillId="42" borderId="2" xfId="0" applyNumberFormat="1" applyFont="1" applyFill="1" applyBorder="1" applyAlignment="1">
      <alignment horizontal="center" vertical="center"/>
    </xf>
    <xf numFmtId="164" fontId="37" fillId="43" borderId="3" xfId="0" applyNumberFormat="1" applyFont="1" applyFill="1" applyBorder="1" applyAlignment="1">
      <alignment horizontal="center" vertical="center"/>
    </xf>
    <xf numFmtId="164" fontId="37" fillId="43" borderId="2" xfId="0" applyNumberFormat="1" applyFont="1" applyFill="1" applyBorder="1" applyAlignment="1">
      <alignment horizontal="center" vertical="center"/>
    </xf>
    <xf numFmtId="164" fontId="37" fillId="41" borderId="3" xfId="0" applyNumberFormat="1" applyFont="1" applyFill="1" applyBorder="1" applyAlignment="1">
      <alignment horizontal="center" vertical="center"/>
    </xf>
    <xf numFmtId="164" fontId="37" fillId="41" borderId="2" xfId="0" applyNumberFormat="1" applyFont="1" applyFill="1" applyBorder="1" applyAlignment="1">
      <alignment horizontal="center" vertical="center"/>
    </xf>
    <xf numFmtId="16" fontId="37" fillId="37" borderId="3" xfId="0" applyNumberFormat="1" applyFont="1" applyFill="1" applyBorder="1" applyAlignment="1">
      <alignment horizontal="center"/>
    </xf>
    <xf numFmtId="0" fontId="37" fillId="3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center"/>
    </xf>
    <xf numFmtId="164" fontId="47" fillId="37" borderId="3" xfId="0" applyNumberFormat="1" applyFont="1" applyFill="1" applyBorder="1" applyAlignment="1">
      <alignment horizontal="center" vertical="center"/>
    </xf>
    <xf numFmtId="164" fontId="47" fillId="37" borderId="2" xfId="0" applyNumberFormat="1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/>
    </xf>
    <xf numFmtId="0" fontId="37" fillId="22" borderId="2" xfId="0" applyFont="1" applyFill="1" applyBorder="1" applyAlignment="1">
      <alignment horizontal="center"/>
    </xf>
    <xf numFmtId="16" fontId="47" fillId="4" borderId="3" xfId="0" applyNumberFormat="1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/>
    </xf>
    <xf numFmtId="0" fontId="37" fillId="10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/>
    </xf>
    <xf numFmtId="0" fontId="37" fillId="46" borderId="2" xfId="0" applyFont="1" applyFill="1" applyBorder="1" applyAlignment="1">
      <alignment horizontal="center"/>
    </xf>
    <xf numFmtId="0" fontId="43" fillId="18" borderId="7" xfId="0" applyFont="1" applyFill="1" applyBorder="1" applyAlignment="1">
      <alignment horizontal="center" vertical="top"/>
    </xf>
    <xf numFmtId="0" fontId="43" fillId="18" borderId="8" xfId="0" applyFont="1" applyFill="1" applyBorder="1" applyAlignment="1">
      <alignment horizontal="center" vertical="top"/>
    </xf>
    <xf numFmtId="16" fontId="37" fillId="42" borderId="3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center"/>
    </xf>
    <xf numFmtId="16" fontId="37" fillId="31" borderId="3" xfId="0" applyNumberFormat="1" applyFont="1" applyFill="1" applyBorder="1" applyAlignment="1">
      <alignment horizontal="center"/>
    </xf>
    <xf numFmtId="0" fontId="37" fillId="31" borderId="2" xfId="0" applyFont="1" applyFill="1" applyBorder="1" applyAlignment="1">
      <alignment horizontal="center"/>
    </xf>
    <xf numFmtId="16" fontId="37" fillId="44" borderId="3" xfId="0" applyNumberFormat="1" applyFont="1" applyFill="1" applyBorder="1" applyAlignment="1">
      <alignment horizontal="center"/>
    </xf>
    <xf numFmtId="0" fontId="37" fillId="44" borderId="2" xfId="0" applyFont="1" applyFill="1" applyBorder="1" applyAlignment="1">
      <alignment horizontal="center"/>
    </xf>
    <xf numFmtId="164" fontId="37" fillId="21" borderId="3" xfId="0" applyNumberFormat="1" applyFont="1" applyFill="1" applyBorder="1" applyAlignment="1">
      <alignment horizontal="center" vertical="center"/>
    </xf>
    <xf numFmtId="164" fontId="37" fillId="21" borderId="2" xfId="0" applyNumberFormat="1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/>
    </xf>
    <xf numFmtId="0" fontId="37" fillId="6" borderId="2" xfId="0" applyFont="1" applyFill="1" applyBorder="1" applyAlignment="1">
      <alignment horizontal="center"/>
    </xf>
    <xf numFmtId="16" fontId="37" fillId="37" borderId="3" xfId="0" applyNumberFormat="1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 vertical="center"/>
    </xf>
    <xf numFmtId="16" fontId="37" fillId="5" borderId="2" xfId="0" applyNumberFormat="1" applyFont="1" applyFill="1" applyBorder="1" applyAlignment="1">
      <alignment horizontal="center" vertical="center"/>
    </xf>
    <xf numFmtId="16" fontId="37" fillId="9" borderId="3" xfId="0" applyNumberFormat="1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16" fontId="37" fillId="4" borderId="3" xfId="0" applyNumberFormat="1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16" fontId="37" fillId="49" borderId="3" xfId="0" applyNumberFormat="1" applyFont="1" applyFill="1" applyBorder="1" applyAlignment="1">
      <alignment horizontal="center" vertical="center"/>
    </xf>
    <xf numFmtId="0" fontId="37" fillId="49" borderId="2" xfId="0" applyFont="1" applyFill="1" applyBorder="1" applyAlignment="1">
      <alignment horizontal="center" vertical="center"/>
    </xf>
    <xf numFmtId="16" fontId="37" fillId="65" borderId="3" xfId="0" applyNumberFormat="1" applyFont="1" applyFill="1" applyBorder="1" applyAlignment="1">
      <alignment horizontal="center" vertical="center"/>
    </xf>
    <xf numFmtId="0" fontId="37" fillId="65" borderId="2" xfId="0" applyFont="1" applyFill="1" applyBorder="1" applyAlignment="1">
      <alignment horizontal="center" vertical="center"/>
    </xf>
    <xf numFmtId="16" fontId="37" fillId="15" borderId="3" xfId="0" applyNumberFormat="1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16" fontId="37" fillId="13" borderId="3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16" fontId="47" fillId="50" borderId="3" xfId="0" applyNumberFormat="1" applyFont="1" applyFill="1" applyBorder="1" applyAlignment="1">
      <alignment horizontal="center" vertical="center"/>
    </xf>
    <xf numFmtId="0" fontId="47" fillId="50" borderId="2" xfId="0" applyFont="1" applyFill="1" applyBorder="1" applyAlignment="1">
      <alignment horizontal="center" vertical="center"/>
    </xf>
    <xf numFmtId="16" fontId="37" fillId="39" borderId="3" xfId="0" applyNumberFormat="1" applyFont="1" applyFill="1" applyBorder="1" applyAlignment="1">
      <alignment horizontal="center" vertical="center"/>
    </xf>
    <xf numFmtId="0" fontId="37" fillId="39" borderId="2" xfId="0" applyFont="1" applyFill="1" applyBorder="1" applyAlignment="1">
      <alignment horizontal="center" vertical="center"/>
    </xf>
    <xf numFmtId="16" fontId="75" fillId="61" borderId="3" xfId="0" applyNumberFormat="1" applyFont="1" applyFill="1" applyBorder="1" applyAlignment="1">
      <alignment horizontal="center" vertical="center"/>
    </xf>
    <xf numFmtId="0" fontId="75" fillId="61" borderId="2" xfId="0" applyFont="1" applyFill="1" applyBorder="1" applyAlignment="1">
      <alignment horizontal="center" vertical="center"/>
    </xf>
    <xf numFmtId="16" fontId="37" fillId="11" borderId="3" xfId="0" applyNumberFormat="1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7" fillId="42" borderId="3" xfId="0" applyNumberFormat="1" applyFont="1" applyFill="1" applyBorder="1" applyAlignment="1">
      <alignment horizontal="center" vertical="center"/>
    </xf>
    <xf numFmtId="0" fontId="37" fillId="42" borderId="2" xfId="0" applyFont="1" applyFill="1" applyBorder="1" applyAlignment="1">
      <alignment horizontal="center" vertical="center"/>
    </xf>
    <xf numFmtId="16" fontId="37" fillId="58" borderId="3" xfId="0" applyNumberFormat="1" applyFont="1" applyFill="1" applyBorder="1" applyAlignment="1">
      <alignment horizontal="center" vertical="center"/>
    </xf>
    <xf numFmtId="0" fontId="37" fillId="58" borderId="2" xfId="0" applyFont="1" applyFill="1" applyBorder="1" applyAlignment="1">
      <alignment horizontal="center" vertical="center"/>
    </xf>
    <xf numFmtId="16" fontId="37" fillId="64" borderId="3" xfId="0" applyNumberFormat="1" applyFont="1" applyFill="1" applyBorder="1" applyAlignment="1">
      <alignment horizontal="center" vertical="center"/>
    </xf>
    <xf numFmtId="0" fontId="37" fillId="64" borderId="2" xfId="0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6" fontId="37" fillId="56" borderId="3" xfId="0" applyNumberFormat="1" applyFont="1" applyFill="1" applyBorder="1" applyAlignment="1">
      <alignment horizontal="center" vertical="center"/>
    </xf>
    <xf numFmtId="0" fontId="37" fillId="56" borderId="2" xfId="0" applyFont="1" applyFill="1" applyBorder="1" applyAlignment="1">
      <alignment horizontal="center" vertical="center"/>
    </xf>
    <xf numFmtId="16" fontId="37" fillId="62" borderId="3" xfId="0" applyNumberFormat="1" applyFont="1" applyFill="1" applyBorder="1" applyAlignment="1">
      <alignment horizontal="center" vertical="center"/>
    </xf>
    <xf numFmtId="0" fontId="37" fillId="62" borderId="2" xfId="0" applyFont="1" applyFill="1" applyBorder="1" applyAlignment="1">
      <alignment horizontal="center" vertical="center"/>
    </xf>
    <xf numFmtId="16" fontId="37" fillId="63" borderId="3" xfId="0" applyNumberFormat="1" applyFont="1" applyFill="1" applyBorder="1" applyAlignment="1">
      <alignment horizontal="center" vertical="center"/>
    </xf>
    <xf numFmtId="0" fontId="37" fillId="63" borderId="2" xfId="0" applyFont="1" applyFill="1" applyBorder="1" applyAlignment="1">
      <alignment horizontal="center" vertical="center"/>
    </xf>
    <xf numFmtId="16" fontId="37" fillId="57" borderId="3" xfId="0" applyNumberFormat="1" applyFont="1" applyFill="1" applyBorder="1" applyAlignment="1">
      <alignment horizontal="center" vertical="center"/>
    </xf>
    <xf numFmtId="0" fontId="37" fillId="57" borderId="2" xfId="0" applyFont="1" applyFill="1" applyBorder="1" applyAlignment="1">
      <alignment horizontal="center" vertical="center"/>
    </xf>
    <xf numFmtId="14" fontId="37" fillId="28" borderId="3" xfId="0" applyNumberFormat="1" applyFont="1" applyFill="1" applyBorder="1" applyAlignment="1">
      <alignment horizontal="center" vertical="center"/>
    </xf>
    <xf numFmtId="0" fontId="37" fillId="28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 vertical="center"/>
    </xf>
    <xf numFmtId="0" fontId="37" fillId="27" borderId="2" xfId="0" applyFont="1" applyFill="1" applyBorder="1" applyAlignment="1">
      <alignment horizontal="center" vertical="center"/>
    </xf>
    <xf numFmtId="16" fontId="37" fillId="59" borderId="3" xfId="0" applyNumberFormat="1" applyFont="1" applyFill="1" applyBorder="1" applyAlignment="1">
      <alignment horizontal="center" vertical="center"/>
    </xf>
    <xf numFmtId="0" fontId="37" fillId="59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" fontId="37" fillId="12" borderId="3" xfId="0" applyNumberFormat="1" applyFont="1" applyFill="1" applyBorder="1" applyAlignment="1">
      <alignment horizontal="center" vertical="center"/>
    </xf>
    <xf numFmtId="0" fontId="37" fillId="12" borderId="2" xfId="0" applyFont="1" applyFill="1" applyBorder="1" applyAlignment="1">
      <alignment horizontal="center" vertical="center"/>
    </xf>
    <xf numFmtId="14" fontId="37" fillId="38" borderId="3" xfId="0" applyNumberFormat="1" applyFont="1" applyFill="1" applyBorder="1" applyAlignment="1">
      <alignment horizontal="center" vertical="center"/>
    </xf>
    <xf numFmtId="0" fontId="76" fillId="5" borderId="0" xfId="0" applyFont="1" applyFill="1" applyAlignment="1">
      <alignment horizontal="left" vertical="center"/>
    </xf>
    <xf numFmtId="0" fontId="76" fillId="5" borderId="21" xfId="0" applyFont="1" applyFill="1" applyBorder="1" applyAlignment="1">
      <alignment horizontal="left" vertical="center"/>
    </xf>
    <xf numFmtId="1" fontId="49" fillId="18" borderId="3" xfId="0" applyNumberFormat="1" applyFont="1" applyFill="1" applyBorder="1" applyAlignment="1">
      <alignment horizontal="left" vertical="center"/>
    </xf>
    <xf numFmtId="1" fontId="49" fillId="18" borderId="4" xfId="0" applyNumberFormat="1" applyFont="1" applyFill="1" applyBorder="1" applyAlignment="1">
      <alignment horizontal="left" vertical="center"/>
    </xf>
    <xf numFmtId="1" fontId="49" fillId="18" borderId="2" xfId="0" applyNumberFormat="1" applyFont="1" applyFill="1" applyBorder="1" applyAlignment="1">
      <alignment horizontal="left" vertical="center"/>
    </xf>
    <xf numFmtId="16" fontId="37" fillId="25" borderId="3" xfId="0" applyNumberFormat="1" applyFont="1" applyFill="1" applyBorder="1" applyAlignment="1">
      <alignment horizontal="center" vertical="center"/>
    </xf>
    <xf numFmtId="0" fontId="37" fillId="25" borderId="2" xfId="0" applyFont="1" applyFill="1" applyBorder="1" applyAlignment="1">
      <alignment horizontal="center" vertical="center"/>
    </xf>
    <xf numFmtId="16" fontId="37" fillId="48" borderId="3" xfId="0" applyNumberFormat="1" applyFont="1" applyFill="1" applyBorder="1" applyAlignment="1">
      <alignment horizontal="center" vertical="center"/>
    </xf>
    <xf numFmtId="0" fontId="37" fillId="48" borderId="2" xfId="0" applyFont="1" applyFill="1" applyBorder="1" applyAlignment="1">
      <alignment horizontal="center" vertical="center"/>
    </xf>
    <xf numFmtId="16" fontId="37" fillId="24" borderId="3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16" fontId="47" fillId="28" borderId="3" xfId="0" applyNumberFormat="1" applyFont="1" applyFill="1" applyBorder="1" applyAlignment="1">
      <alignment horizontal="center" vertical="center"/>
    </xf>
    <xf numFmtId="0" fontId="47" fillId="28" borderId="2" xfId="0" applyFont="1" applyFill="1" applyBorder="1" applyAlignment="1">
      <alignment horizontal="center" vertical="center"/>
    </xf>
    <xf numFmtId="16" fontId="37" fillId="40" borderId="3" xfId="0" applyNumberFormat="1" applyFont="1" applyFill="1" applyBorder="1" applyAlignment="1">
      <alignment horizontal="center" vertical="center"/>
    </xf>
    <xf numFmtId="0" fontId="37" fillId="40" borderId="2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43" fillId="52" borderId="20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37" fillId="18" borderId="3" xfId="0" applyFont="1" applyFill="1" applyBorder="1" applyAlignment="1">
      <alignment horizontal="center" vertical="center"/>
    </xf>
    <xf numFmtId="0" fontId="37" fillId="18" borderId="4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35" fillId="18" borderId="8" xfId="0" applyFont="1" applyFill="1" applyBorder="1" applyAlignment="1">
      <alignment horizontal="center" vertical="center"/>
    </xf>
    <xf numFmtId="0" fontId="43" fillId="18" borderId="20" xfId="0" applyFont="1" applyFill="1" applyBorder="1" applyAlignment="1">
      <alignment horizontal="center" vertical="center"/>
    </xf>
    <xf numFmtId="0" fontId="43" fillId="18" borderId="9" xfId="0" applyFont="1" applyFill="1" applyBorder="1" applyAlignment="1">
      <alignment horizontal="center" vertical="center"/>
    </xf>
    <xf numFmtId="16" fontId="37" fillId="51" borderId="3" xfId="0" applyNumberFormat="1" applyFont="1" applyFill="1" applyBorder="1" applyAlignment="1">
      <alignment horizontal="center" vertical="center"/>
    </xf>
    <xf numFmtId="0" fontId="37" fillId="51" borderId="2" xfId="0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/>
    </xf>
    <xf numFmtId="16" fontId="37" fillId="60" borderId="3" xfId="0" applyNumberFormat="1" applyFont="1" applyFill="1" applyBorder="1" applyAlignment="1">
      <alignment horizontal="center" vertical="center"/>
    </xf>
    <xf numFmtId="0" fontId="37" fillId="60" borderId="2" xfId="0" applyFont="1" applyFill="1" applyBorder="1" applyAlignment="1">
      <alignment horizontal="center" vertical="center"/>
    </xf>
    <xf numFmtId="16" fontId="37" fillId="53" borderId="3" xfId="0" applyNumberFormat="1" applyFont="1" applyFill="1" applyBorder="1" applyAlignment="1">
      <alignment horizontal="center" vertical="center"/>
    </xf>
    <xf numFmtId="0" fontId="37" fillId="53" borderId="2" xfId="0" applyFont="1" applyFill="1" applyBorder="1" applyAlignment="1">
      <alignment horizontal="center" vertical="center"/>
    </xf>
    <xf numFmtId="16" fontId="37" fillId="54" borderId="3" xfId="0" applyNumberFormat="1" applyFont="1" applyFill="1" applyBorder="1" applyAlignment="1">
      <alignment horizontal="center" vertical="center"/>
    </xf>
    <xf numFmtId="0" fontId="37" fillId="54" borderId="2" xfId="0" applyFont="1" applyFill="1" applyBorder="1" applyAlignment="1">
      <alignment horizontal="center" vertical="center"/>
    </xf>
    <xf numFmtId="16" fontId="37" fillId="55" borderId="3" xfId="0" applyNumberFormat="1" applyFont="1" applyFill="1" applyBorder="1" applyAlignment="1">
      <alignment horizontal="center" vertical="center"/>
    </xf>
    <xf numFmtId="0" fontId="37" fillId="55" borderId="2" xfId="0" applyFont="1" applyFill="1" applyBorder="1" applyAlignment="1">
      <alignment horizontal="center" vertical="center"/>
    </xf>
    <xf numFmtId="16" fontId="37" fillId="3" borderId="3" xfId="0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16" fontId="37" fillId="29" borderId="3" xfId="0" applyNumberFormat="1" applyFont="1" applyFill="1" applyBorder="1" applyAlignment="1">
      <alignment horizontal="center" vertical="center"/>
    </xf>
    <xf numFmtId="0" fontId="37" fillId="29" borderId="2" xfId="0" applyFont="1" applyFill="1" applyBorder="1" applyAlignment="1">
      <alignment horizontal="center" vertical="center"/>
    </xf>
    <xf numFmtId="16" fontId="37" fillId="18" borderId="2" xfId="0" applyNumberFormat="1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16" fontId="37" fillId="17" borderId="3" xfId="0" applyNumberFormat="1" applyFont="1" applyFill="1" applyBorder="1" applyAlignment="1">
      <alignment horizontal="center"/>
    </xf>
    <xf numFmtId="0" fontId="37" fillId="17" borderId="2" xfId="0" applyFont="1" applyFill="1" applyBorder="1" applyAlignment="1">
      <alignment horizontal="center"/>
    </xf>
    <xf numFmtId="16" fontId="37" fillId="51" borderId="3" xfId="0" applyNumberFormat="1" applyFont="1" applyFill="1" applyBorder="1" applyAlignment="1">
      <alignment horizontal="center"/>
    </xf>
    <xf numFmtId="0" fontId="37" fillId="51" borderId="2" xfId="0" applyFont="1" applyFill="1" applyBorder="1" applyAlignment="1">
      <alignment horizontal="center"/>
    </xf>
    <xf numFmtId="16" fontId="37" fillId="67" borderId="3" xfId="0" applyNumberFormat="1" applyFont="1" applyFill="1" applyBorder="1" applyAlignment="1">
      <alignment horizontal="center"/>
    </xf>
    <xf numFmtId="0" fontId="37" fillId="67" borderId="2" xfId="0" applyFont="1" applyFill="1" applyBorder="1" applyAlignment="1">
      <alignment horizontal="center"/>
    </xf>
    <xf numFmtId="16" fontId="37" fillId="5" borderId="2" xfId="0" applyNumberFormat="1" applyFont="1" applyFill="1" applyBorder="1" applyAlignment="1">
      <alignment horizontal="center"/>
    </xf>
    <xf numFmtId="16" fontId="37" fillId="20" borderId="3" xfId="0" applyNumberFormat="1" applyFont="1" applyFill="1" applyBorder="1" applyAlignment="1">
      <alignment horizontal="center"/>
    </xf>
    <xf numFmtId="0" fontId="37" fillId="20" borderId="2" xfId="0" applyFont="1" applyFill="1" applyBorder="1" applyAlignment="1">
      <alignment horizontal="center"/>
    </xf>
    <xf numFmtId="16" fontId="73" fillId="59" borderId="3" xfId="0" applyNumberFormat="1" applyFont="1" applyFill="1" applyBorder="1" applyAlignment="1">
      <alignment horizontal="center"/>
    </xf>
    <xf numFmtId="0" fontId="73" fillId="59" borderId="2" xfId="0" applyFont="1" applyFill="1" applyBorder="1" applyAlignment="1">
      <alignment horizontal="center"/>
    </xf>
    <xf numFmtId="16" fontId="37" fillId="60" borderId="3" xfId="0" applyNumberFormat="1" applyFont="1" applyFill="1" applyBorder="1" applyAlignment="1">
      <alignment horizontal="center"/>
    </xf>
    <xf numFmtId="0" fontId="37" fillId="60" borderId="2" xfId="0" applyFont="1" applyFill="1" applyBorder="1" applyAlignment="1">
      <alignment horizontal="center"/>
    </xf>
    <xf numFmtId="16" fontId="37" fillId="15" borderId="3" xfId="0" applyNumberFormat="1" applyFont="1" applyFill="1" applyBorder="1" applyAlignment="1">
      <alignment horizontal="center"/>
    </xf>
    <xf numFmtId="0" fontId="37" fillId="15" borderId="2" xfId="0" applyFont="1" applyFill="1" applyBorder="1" applyAlignment="1">
      <alignment horizontal="center"/>
    </xf>
    <xf numFmtId="16" fontId="37" fillId="25" borderId="3" xfId="0" applyNumberFormat="1" applyFont="1" applyFill="1" applyBorder="1" applyAlignment="1">
      <alignment horizontal="center"/>
    </xf>
    <xf numFmtId="0" fontId="37" fillId="25" borderId="2" xfId="0" applyFont="1" applyFill="1" applyBorder="1" applyAlignment="1">
      <alignment horizontal="center"/>
    </xf>
    <xf numFmtId="16" fontId="37" fillId="24" borderId="3" xfId="0" applyNumberFormat="1" applyFont="1" applyFill="1" applyBorder="1" applyAlignment="1">
      <alignment horizontal="center"/>
    </xf>
    <xf numFmtId="0" fontId="37" fillId="24" borderId="2" xfId="0" applyFont="1" applyFill="1" applyBorder="1" applyAlignment="1">
      <alignment horizontal="center"/>
    </xf>
    <xf numFmtId="16" fontId="37" fillId="58" borderId="3" xfId="0" applyNumberFormat="1" applyFont="1" applyFill="1" applyBorder="1" applyAlignment="1">
      <alignment horizontal="center"/>
    </xf>
    <xf numFmtId="0" fontId="37" fillId="58" borderId="2" xfId="0" applyFont="1" applyFill="1" applyBorder="1" applyAlignment="1">
      <alignment horizontal="center"/>
    </xf>
    <xf numFmtId="0" fontId="43" fillId="18" borderId="22" xfId="0" applyFont="1" applyFill="1" applyBorder="1" applyAlignment="1">
      <alignment horizontal="center" vertical="center"/>
    </xf>
    <xf numFmtId="0" fontId="43" fillId="18" borderId="6" xfId="0" applyFont="1" applyFill="1" applyBorder="1" applyAlignment="1">
      <alignment horizontal="center" vertical="center"/>
    </xf>
    <xf numFmtId="16" fontId="37" fillId="14" borderId="3" xfId="0" applyNumberFormat="1" applyFont="1" applyFill="1" applyBorder="1" applyAlignment="1">
      <alignment horizontal="center"/>
    </xf>
    <xf numFmtId="0" fontId="37" fillId="14" borderId="2" xfId="0" applyFont="1" applyFill="1" applyBorder="1" applyAlignment="1">
      <alignment horizontal="center"/>
    </xf>
    <xf numFmtId="16" fontId="37" fillId="66" borderId="3" xfId="0" applyNumberFormat="1" applyFont="1" applyFill="1" applyBorder="1" applyAlignment="1">
      <alignment horizontal="center"/>
    </xf>
    <xf numFmtId="0" fontId="37" fillId="66" borderId="2" xfId="0" applyFont="1" applyFill="1" applyBorder="1" applyAlignment="1">
      <alignment horizontal="center"/>
    </xf>
    <xf numFmtId="16" fontId="37" fillId="39" borderId="1" xfId="0" applyNumberFormat="1" applyFont="1" applyFill="1" applyBorder="1" applyAlignment="1">
      <alignment horizontal="center"/>
    </xf>
    <xf numFmtId="0" fontId="37" fillId="39" borderId="1" xfId="0" applyFont="1" applyFill="1" applyBorder="1" applyAlignment="1">
      <alignment horizontal="center"/>
    </xf>
    <xf numFmtId="16" fontId="37" fillId="6" borderId="2" xfId="0" applyNumberFormat="1" applyFont="1" applyFill="1" applyBorder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" fontId="37" fillId="38" borderId="1" xfId="0" applyNumberFormat="1" applyFont="1" applyFill="1" applyBorder="1" applyAlignment="1">
      <alignment horizontal="center" vertical="center"/>
    </xf>
    <xf numFmtId="0" fontId="37" fillId="38" borderId="1" xfId="0" applyFont="1" applyFill="1" applyBorder="1" applyAlignment="1">
      <alignment horizontal="center" vertical="center"/>
    </xf>
    <xf numFmtId="16" fontId="37" fillId="5" borderId="1" xfId="0" applyNumberFormat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43" fillId="52" borderId="11" xfId="0" applyFont="1" applyFill="1" applyBorder="1" applyAlignment="1">
      <alignment horizontal="center" vertical="center"/>
    </xf>
    <xf numFmtId="0" fontId="43" fillId="52" borderId="22" xfId="0" applyFont="1" applyFill="1" applyBorder="1" applyAlignment="1">
      <alignment horizontal="center" vertical="center"/>
    </xf>
    <xf numFmtId="0" fontId="43" fillId="52" borderId="6" xfId="0" applyFont="1" applyFill="1" applyBorder="1" applyAlignment="1">
      <alignment horizontal="center" vertical="center"/>
    </xf>
    <xf numFmtId="0" fontId="43" fillId="18" borderId="1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horizontal="center" vertical="center"/>
    </xf>
    <xf numFmtId="16" fontId="47" fillId="57" borderId="3" xfId="0" applyNumberFormat="1" applyFont="1" applyFill="1" applyBorder="1" applyAlignment="1">
      <alignment horizontal="center"/>
    </xf>
    <xf numFmtId="0" fontId="47" fillId="57" borderId="2" xfId="0" applyFont="1" applyFill="1" applyBorder="1" applyAlignment="1">
      <alignment horizontal="center"/>
    </xf>
    <xf numFmtId="16" fontId="37" fillId="62" borderId="3" xfId="0" applyNumberFormat="1" applyFont="1" applyFill="1" applyBorder="1" applyAlignment="1">
      <alignment horizontal="center"/>
    </xf>
    <xf numFmtId="0" fontId="37" fillId="62" borderId="2" xfId="0" applyFont="1" applyFill="1" applyBorder="1" applyAlignment="1">
      <alignment horizontal="center"/>
    </xf>
    <xf numFmtId="16" fontId="37" fillId="11" borderId="3" xfId="0" applyNumberFormat="1" applyFont="1" applyFill="1" applyBorder="1" applyAlignment="1">
      <alignment horizontal="center"/>
    </xf>
    <xf numFmtId="0" fontId="37" fillId="11" borderId="2" xfId="0" applyFont="1" applyFill="1" applyBorder="1" applyAlignment="1">
      <alignment horizontal="center"/>
    </xf>
    <xf numFmtId="16" fontId="37" fillId="57" borderId="3" xfId="0" applyNumberFormat="1" applyFont="1" applyFill="1" applyBorder="1" applyAlignment="1">
      <alignment horizontal="center"/>
    </xf>
    <xf numFmtId="0" fontId="37" fillId="57" borderId="2" xfId="0" applyFont="1" applyFill="1" applyBorder="1" applyAlignment="1">
      <alignment horizontal="center"/>
    </xf>
    <xf numFmtId="16" fontId="37" fillId="9" borderId="3" xfId="0" applyNumberFormat="1" applyFont="1" applyFill="1" applyBorder="1" applyAlignment="1">
      <alignment horizontal="center"/>
    </xf>
    <xf numFmtId="0" fontId="37" fillId="9" borderId="2" xfId="0" applyFont="1" applyFill="1" applyBorder="1" applyAlignment="1">
      <alignment horizontal="center"/>
    </xf>
    <xf numFmtId="16" fontId="37" fillId="64" borderId="3" xfId="0" applyNumberFormat="1" applyFont="1" applyFill="1" applyBorder="1" applyAlignment="1">
      <alignment horizontal="center"/>
    </xf>
    <xf numFmtId="0" fontId="37" fillId="64" borderId="2" xfId="0" applyFont="1" applyFill="1" applyBorder="1" applyAlignment="1">
      <alignment horizontal="center"/>
    </xf>
    <xf numFmtId="16" fontId="37" fillId="32" borderId="3" xfId="0" applyNumberFormat="1" applyFont="1" applyFill="1" applyBorder="1" applyAlignment="1">
      <alignment horizontal="center"/>
    </xf>
    <xf numFmtId="0" fontId="37" fillId="32" borderId="2" xfId="0" applyFont="1" applyFill="1" applyBorder="1" applyAlignment="1">
      <alignment horizontal="center"/>
    </xf>
    <xf numFmtId="0" fontId="36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9999"/>
      <color rgb="FF99FF66"/>
      <color rgb="FFEFECF4"/>
      <color rgb="FFCC3300"/>
      <color rgb="FF66FF99"/>
      <color rgb="FFCCFF66"/>
      <color rgb="FFFF5050"/>
      <color rgb="FFAC99C3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4"/>
  <sheetViews>
    <sheetView zoomScaleNormal="100" workbookViewId="0">
      <pane xSplit="6" ySplit="2" topLeftCell="G43" activePane="bottomRight" state="frozen"/>
      <selection pane="topRight" activeCell="J1" sqref="J1"/>
      <selection pane="bottomLeft" activeCell="A3" sqref="A3"/>
      <selection pane="bottomRight" activeCell="E57" sqref="E57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48" customWidth="1"/>
    <col min="5" max="6" width="9.375" style="1305" customWidth="1"/>
    <col min="7" max="7" width="10.25" style="1000" customWidth="1"/>
    <col min="8" max="8" width="11.625" style="66" customWidth="1"/>
    <col min="9" max="9" width="10.25" style="67" customWidth="1"/>
    <col min="10" max="10" width="10.25" style="68" customWidth="1"/>
    <col min="11" max="11" width="10.25" style="70" customWidth="1"/>
    <col min="12" max="12" width="10.25" style="69" customWidth="1"/>
    <col min="13" max="13" width="10.25" style="86" customWidth="1"/>
    <col min="14" max="14" width="10.25" style="88" customWidth="1"/>
    <col min="15" max="15" width="10.25" style="94" customWidth="1"/>
    <col min="16" max="16" width="10.25" style="92" customWidth="1"/>
    <col min="17" max="17" width="10.25" style="90" customWidth="1"/>
    <col min="18" max="18" width="10.25" style="96" customWidth="1"/>
    <col min="19" max="19" width="10.25" style="98" customWidth="1"/>
    <col min="20" max="20" width="9.125" style="100" customWidth="1"/>
    <col min="21" max="21" width="9.125" style="102" customWidth="1"/>
    <col min="22" max="22" width="9.125" style="104" customWidth="1"/>
    <col min="23" max="23" width="9.125" style="106" customWidth="1"/>
    <col min="24" max="24" width="9.125" style="108" customWidth="1"/>
    <col min="25" max="25" width="9.125" style="110" customWidth="1"/>
    <col min="26" max="26" width="9.125" style="112" customWidth="1"/>
    <col min="27" max="27" width="9.125" style="114" customWidth="1"/>
    <col min="28" max="28" width="9.125" style="116" customWidth="1"/>
    <col min="29" max="29" width="9.125" style="106"/>
    <col min="30" max="30" width="9.125" style="243"/>
    <col min="31" max="31" width="9.125" style="108"/>
    <col min="32" max="32" width="9.125" style="110"/>
    <col min="33" max="33" width="9.125" style="112"/>
    <col min="34" max="34" width="9.125" style="114"/>
    <col min="35" max="35" width="9.125" style="116"/>
    <col min="36" max="36" width="9.125" style="118"/>
    <col min="37" max="16384" width="9.125" style="9"/>
  </cols>
  <sheetData>
    <row r="1" spans="1:43" s="11" customFormat="1" x14ac:dyDescent="0.3">
      <c r="A1" s="8"/>
      <c r="C1" s="10"/>
      <c r="D1" s="448"/>
      <c r="E1" s="1305" t="s">
        <v>1001</v>
      </c>
      <c r="F1" s="1305"/>
      <c r="G1" s="353"/>
      <c r="H1" s="51">
        <f>SUM(H5:H90)</f>
        <v>198931.5</v>
      </c>
      <c r="I1" s="52"/>
      <c r="J1" s="82"/>
      <c r="K1" s="83"/>
      <c r="L1" s="84"/>
      <c r="M1" s="85"/>
      <c r="N1" s="87"/>
      <c r="O1" s="93"/>
      <c r="P1" s="91"/>
      <c r="Q1" s="89"/>
      <c r="R1" s="95"/>
      <c r="S1" s="97"/>
      <c r="T1" s="99"/>
      <c r="U1" s="101"/>
      <c r="V1" s="103"/>
      <c r="W1" s="105"/>
      <c r="X1" s="107"/>
      <c r="Y1" s="109"/>
      <c r="Z1" s="111"/>
      <c r="AA1" s="113"/>
      <c r="AB1" s="115"/>
      <c r="AC1" s="105"/>
      <c r="AD1" s="242"/>
      <c r="AE1" s="107"/>
      <c r="AF1" s="109"/>
      <c r="AG1" s="111"/>
      <c r="AH1" s="113"/>
      <c r="AI1" s="115"/>
      <c r="AJ1" s="117"/>
    </row>
    <row r="2" spans="1:43" s="416" customFormat="1" x14ac:dyDescent="0.3">
      <c r="A2" s="416" t="s">
        <v>371</v>
      </c>
      <c r="B2" s="416" t="s">
        <v>0</v>
      </c>
      <c r="C2" s="417" t="s">
        <v>3</v>
      </c>
      <c r="D2" s="449" t="s">
        <v>1</v>
      </c>
      <c r="E2" s="1536" t="s">
        <v>2</v>
      </c>
      <c r="F2" s="1537" t="s">
        <v>1281</v>
      </c>
      <c r="G2" s="439" t="s">
        <v>15</v>
      </c>
      <c r="H2" s="418" t="s">
        <v>13</v>
      </c>
      <c r="I2" s="419"/>
      <c r="J2" s="420"/>
      <c r="K2" s="421"/>
      <c r="L2" s="422"/>
      <c r="M2" s="423"/>
      <c r="N2" s="424"/>
      <c r="O2" s="425"/>
      <c r="P2" s="426"/>
      <c r="Q2" s="427"/>
      <c r="R2" s="428"/>
      <c r="S2" s="429"/>
      <c r="T2" s="430"/>
      <c r="U2" s="431"/>
      <c r="V2" s="432"/>
      <c r="W2" s="433"/>
      <c r="X2" s="434"/>
      <c r="Y2" s="435"/>
      <c r="Z2" s="436"/>
      <c r="AA2" s="437"/>
      <c r="AB2" s="438"/>
      <c r="AC2" s="433"/>
      <c r="AD2" s="439"/>
      <c r="AE2" s="434"/>
      <c r="AF2" s="435"/>
      <c r="AG2" s="436"/>
      <c r="AH2" s="437"/>
      <c r="AI2" s="438"/>
      <c r="AJ2" s="440"/>
      <c r="AK2" s="439"/>
      <c r="AL2" s="439"/>
      <c r="AM2" s="439"/>
      <c r="AN2" s="439"/>
      <c r="AO2" s="439"/>
      <c r="AP2" s="439"/>
      <c r="AQ2" s="439"/>
    </row>
    <row r="3" spans="1:43" x14ac:dyDescent="0.3">
      <c r="A3" s="8">
        <v>1</v>
      </c>
      <c r="B3" s="9" t="s">
        <v>963</v>
      </c>
      <c r="D3" s="448">
        <v>1.5</v>
      </c>
      <c r="E3" s="954">
        <v>100</v>
      </c>
      <c r="F3" s="954">
        <v>1200</v>
      </c>
      <c r="G3" s="1000">
        <f t="shared" ref="G3:G34" si="0">E3+F3</f>
        <v>1300</v>
      </c>
      <c r="H3" s="66">
        <f t="shared" ref="H3:H34" si="1">G3*D3</f>
        <v>1950</v>
      </c>
    </row>
    <row r="4" spans="1:43" x14ac:dyDescent="0.3">
      <c r="A4" s="8">
        <f>A3+1</f>
        <v>2</v>
      </c>
      <c r="B4" s="9" t="s">
        <v>10</v>
      </c>
      <c r="D4" s="448">
        <v>1.5</v>
      </c>
      <c r="E4" s="954">
        <v>0</v>
      </c>
      <c r="F4" s="954">
        <v>300</v>
      </c>
      <c r="G4" s="1000">
        <f t="shared" si="0"/>
        <v>300</v>
      </c>
      <c r="H4" s="66">
        <f t="shared" si="1"/>
        <v>450</v>
      </c>
    </row>
    <row r="5" spans="1:43" x14ac:dyDescent="0.3">
      <c r="A5" s="8">
        <f>A4+1</f>
        <v>3</v>
      </c>
      <c r="B5" s="9" t="s">
        <v>558</v>
      </c>
      <c r="C5" s="10" t="s">
        <v>11</v>
      </c>
      <c r="D5" s="448">
        <v>1.5</v>
      </c>
      <c r="E5" s="954">
        <v>1220</v>
      </c>
      <c r="F5" s="954"/>
      <c r="G5" s="1000">
        <f t="shared" si="0"/>
        <v>1220</v>
      </c>
      <c r="H5" s="66">
        <f t="shared" si="1"/>
        <v>1830</v>
      </c>
    </row>
    <row r="6" spans="1:43" x14ac:dyDescent="0.3">
      <c r="A6" s="8">
        <f t="shared" ref="A6:A69" si="2">A5+1</f>
        <v>4</v>
      </c>
      <c r="B6" s="9" t="s">
        <v>700</v>
      </c>
      <c r="C6" s="10" t="s">
        <v>4</v>
      </c>
      <c r="D6" s="448">
        <v>5.5</v>
      </c>
      <c r="E6" s="954">
        <v>100</v>
      </c>
      <c r="F6" s="954"/>
      <c r="G6" s="1000">
        <f t="shared" si="0"/>
        <v>100</v>
      </c>
      <c r="H6" s="66">
        <f t="shared" si="1"/>
        <v>550</v>
      </c>
    </row>
    <row r="7" spans="1:43" x14ac:dyDescent="0.3">
      <c r="A7" s="8">
        <f t="shared" si="2"/>
        <v>5</v>
      </c>
      <c r="B7" s="9" t="s">
        <v>308</v>
      </c>
      <c r="C7" s="10" t="s">
        <v>4</v>
      </c>
      <c r="D7" s="1306">
        <v>6.5</v>
      </c>
      <c r="E7" s="954">
        <v>60</v>
      </c>
      <c r="F7" s="954"/>
      <c r="G7" s="1000">
        <f t="shared" si="0"/>
        <v>60</v>
      </c>
      <c r="H7" s="66">
        <f t="shared" si="1"/>
        <v>390</v>
      </c>
    </row>
    <row r="8" spans="1:43" x14ac:dyDescent="0.3">
      <c r="A8" s="8">
        <f t="shared" si="2"/>
        <v>6</v>
      </c>
      <c r="B8" s="9" t="s">
        <v>1086</v>
      </c>
      <c r="C8" s="10" t="s">
        <v>4</v>
      </c>
      <c r="D8" s="448">
        <v>9</v>
      </c>
      <c r="E8" s="954">
        <v>180</v>
      </c>
      <c r="F8" s="954"/>
      <c r="G8" s="1000">
        <f t="shared" si="0"/>
        <v>180</v>
      </c>
      <c r="H8" s="66">
        <f t="shared" si="1"/>
        <v>1620</v>
      </c>
    </row>
    <row r="9" spans="1:43" x14ac:dyDescent="0.3">
      <c r="A9" s="8">
        <f t="shared" si="2"/>
        <v>7</v>
      </c>
      <c r="B9" s="9" t="s">
        <v>183</v>
      </c>
      <c r="C9" s="10" t="s">
        <v>4</v>
      </c>
      <c r="D9" s="448">
        <v>6.5</v>
      </c>
      <c r="E9" s="954">
        <v>0</v>
      </c>
      <c r="F9" s="954"/>
      <c r="G9" s="1000">
        <f t="shared" si="0"/>
        <v>0</v>
      </c>
      <c r="H9" s="66">
        <f t="shared" si="1"/>
        <v>0</v>
      </c>
    </row>
    <row r="10" spans="1:43" x14ac:dyDescent="0.3">
      <c r="A10" s="8">
        <f t="shared" si="2"/>
        <v>8</v>
      </c>
      <c r="B10" s="9" t="s">
        <v>999</v>
      </c>
      <c r="C10" s="10" t="s">
        <v>4</v>
      </c>
      <c r="D10" s="448">
        <v>11.5</v>
      </c>
      <c r="E10" s="954">
        <v>200</v>
      </c>
      <c r="F10" s="954"/>
      <c r="G10" s="1000">
        <f t="shared" si="0"/>
        <v>200</v>
      </c>
      <c r="H10" s="66">
        <f t="shared" si="1"/>
        <v>2300</v>
      </c>
    </row>
    <row r="11" spans="1:43" x14ac:dyDescent="0.3">
      <c r="A11" s="8">
        <f t="shared" si="2"/>
        <v>9</v>
      </c>
      <c r="B11" s="9" t="s">
        <v>12</v>
      </c>
      <c r="C11" s="10" t="s">
        <v>4</v>
      </c>
      <c r="D11" s="448">
        <v>1.7</v>
      </c>
      <c r="E11" s="954">
        <v>700</v>
      </c>
      <c r="F11" s="954"/>
      <c r="G11" s="1000">
        <f t="shared" si="0"/>
        <v>700</v>
      </c>
      <c r="H11" s="66">
        <f t="shared" si="1"/>
        <v>1190</v>
      </c>
    </row>
    <row r="12" spans="1:43" x14ac:dyDescent="0.3">
      <c r="A12" s="8">
        <f t="shared" si="2"/>
        <v>10</v>
      </c>
      <c r="B12" s="9" t="s">
        <v>843</v>
      </c>
      <c r="C12" s="10" t="s">
        <v>4</v>
      </c>
      <c r="D12" s="448">
        <v>4.2</v>
      </c>
      <c r="E12" s="954">
        <v>320</v>
      </c>
      <c r="F12" s="954"/>
      <c r="G12" s="1000">
        <f t="shared" si="0"/>
        <v>320</v>
      </c>
      <c r="H12" s="66">
        <f t="shared" si="1"/>
        <v>1344</v>
      </c>
    </row>
    <row r="13" spans="1:43" x14ac:dyDescent="0.3">
      <c r="A13" s="8">
        <f t="shared" si="2"/>
        <v>11</v>
      </c>
      <c r="B13" s="9" t="s">
        <v>46</v>
      </c>
      <c r="C13" s="10" t="s">
        <v>4</v>
      </c>
      <c r="D13" s="448">
        <v>15</v>
      </c>
      <c r="E13" s="954">
        <v>20</v>
      </c>
      <c r="F13" s="954"/>
      <c r="G13" s="1000">
        <f t="shared" si="0"/>
        <v>20</v>
      </c>
      <c r="H13" s="66">
        <f t="shared" si="1"/>
        <v>300</v>
      </c>
    </row>
    <row r="14" spans="1:43" x14ac:dyDescent="0.3">
      <c r="A14" s="8">
        <f t="shared" si="2"/>
        <v>12</v>
      </c>
      <c r="B14" s="9" t="s">
        <v>50</v>
      </c>
      <c r="C14" s="10" t="s">
        <v>4</v>
      </c>
      <c r="D14" s="448">
        <v>5.5</v>
      </c>
      <c r="E14" s="954">
        <v>120</v>
      </c>
      <c r="F14" s="954"/>
      <c r="G14" s="1000">
        <f t="shared" si="0"/>
        <v>120</v>
      </c>
      <c r="H14" s="66">
        <f t="shared" si="1"/>
        <v>660</v>
      </c>
    </row>
    <row r="15" spans="1:43" x14ac:dyDescent="0.3">
      <c r="A15" s="8">
        <f t="shared" si="2"/>
        <v>13</v>
      </c>
      <c r="B15" s="9" t="s">
        <v>9</v>
      </c>
      <c r="C15" s="10" t="s">
        <v>4</v>
      </c>
      <c r="D15" s="448">
        <v>3.2</v>
      </c>
      <c r="E15" s="954">
        <v>1740</v>
      </c>
      <c r="F15" s="954"/>
      <c r="G15" s="1000">
        <f t="shared" si="0"/>
        <v>1740</v>
      </c>
      <c r="H15" s="66">
        <f t="shared" si="1"/>
        <v>5568</v>
      </c>
    </row>
    <row r="16" spans="1:43" x14ac:dyDescent="0.3">
      <c r="A16" s="8">
        <f t="shared" si="2"/>
        <v>14</v>
      </c>
      <c r="B16" s="9" t="s">
        <v>558</v>
      </c>
      <c r="C16" s="10" t="s">
        <v>4</v>
      </c>
      <c r="D16" s="448">
        <v>1.5</v>
      </c>
      <c r="E16" s="954">
        <v>1100</v>
      </c>
      <c r="F16" s="954"/>
      <c r="G16" s="1000">
        <f t="shared" si="0"/>
        <v>1100</v>
      </c>
      <c r="H16" s="66">
        <f t="shared" si="1"/>
        <v>1650</v>
      </c>
    </row>
    <row r="17" spans="1:8" x14ac:dyDescent="0.3">
      <c r="A17" s="8">
        <f t="shared" si="2"/>
        <v>15</v>
      </c>
      <c r="B17" s="9" t="s">
        <v>8</v>
      </c>
      <c r="C17" s="10" t="s">
        <v>4</v>
      </c>
      <c r="D17" s="448">
        <v>7</v>
      </c>
      <c r="E17" s="954">
        <v>70</v>
      </c>
      <c r="F17" s="954"/>
      <c r="G17" s="1000">
        <f t="shared" si="0"/>
        <v>70</v>
      </c>
      <c r="H17" s="66">
        <f t="shared" si="1"/>
        <v>490</v>
      </c>
    </row>
    <row r="18" spans="1:8" x14ac:dyDescent="0.3">
      <c r="A18" s="8">
        <f t="shared" si="2"/>
        <v>16</v>
      </c>
      <c r="B18" s="9" t="s">
        <v>208</v>
      </c>
      <c r="C18" s="10" t="s">
        <v>4</v>
      </c>
      <c r="D18" s="448">
        <v>3.5</v>
      </c>
      <c r="E18" s="954">
        <v>100</v>
      </c>
      <c r="G18" s="1000">
        <f t="shared" si="0"/>
        <v>100</v>
      </c>
      <c r="H18" s="66">
        <f t="shared" si="1"/>
        <v>350</v>
      </c>
    </row>
    <row r="19" spans="1:8" x14ac:dyDescent="0.3">
      <c r="A19" s="8">
        <f t="shared" si="2"/>
        <v>17</v>
      </c>
      <c r="B19" s="9" t="s">
        <v>1120</v>
      </c>
      <c r="C19" s="10" t="s">
        <v>5</v>
      </c>
      <c r="D19" s="448">
        <v>10.5</v>
      </c>
      <c r="E19" s="954">
        <v>0</v>
      </c>
      <c r="F19" s="954"/>
      <c r="G19" s="1000">
        <f t="shared" si="0"/>
        <v>0</v>
      </c>
      <c r="H19" s="66">
        <f t="shared" si="1"/>
        <v>0</v>
      </c>
    </row>
    <row r="20" spans="1:8" x14ac:dyDescent="0.3">
      <c r="A20" s="8">
        <f t="shared" si="2"/>
        <v>18</v>
      </c>
      <c r="B20" s="9" t="s">
        <v>701</v>
      </c>
      <c r="C20" s="10" t="s">
        <v>5</v>
      </c>
      <c r="D20" s="448">
        <v>6</v>
      </c>
      <c r="E20" s="954">
        <v>160</v>
      </c>
      <c r="F20" s="954"/>
      <c r="G20" s="1000">
        <f t="shared" si="0"/>
        <v>160</v>
      </c>
      <c r="H20" s="66">
        <f t="shared" si="1"/>
        <v>960</v>
      </c>
    </row>
    <row r="21" spans="1:8" x14ac:dyDescent="0.3">
      <c r="A21" s="8">
        <f t="shared" si="2"/>
        <v>19</v>
      </c>
      <c r="B21" s="9" t="s">
        <v>1280</v>
      </c>
      <c r="C21" s="10" t="s">
        <v>5</v>
      </c>
      <c r="D21" s="448">
        <v>6.5</v>
      </c>
      <c r="E21" s="954">
        <v>0</v>
      </c>
      <c r="F21" s="954"/>
      <c r="G21" s="1000">
        <f t="shared" si="0"/>
        <v>0</v>
      </c>
      <c r="H21" s="66">
        <f t="shared" si="1"/>
        <v>0</v>
      </c>
    </row>
    <row r="22" spans="1:8" x14ac:dyDescent="0.3">
      <c r="A22" s="8">
        <f t="shared" si="2"/>
        <v>20</v>
      </c>
      <c r="B22" s="9" t="s">
        <v>358</v>
      </c>
      <c r="C22" s="10" t="s">
        <v>5</v>
      </c>
      <c r="D22" s="448">
        <v>7</v>
      </c>
      <c r="E22" s="954">
        <v>100</v>
      </c>
      <c r="F22" s="954"/>
      <c r="G22" s="1000">
        <f t="shared" si="0"/>
        <v>100</v>
      </c>
      <c r="H22" s="66">
        <f t="shared" si="1"/>
        <v>700</v>
      </c>
    </row>
    <row r="23" spans="1:8" x14ac:dyDescent="0.3">
      <c r="A23" s="8">
        <f t="shared" si="2"/>
        <v>21</v>
      </c>
      <c r="B23" s="9" t="s">
        <v>46</v>
      </c>
      <c r="C23" s="10" t="s">
        <v>5</v>
      </c>
      <c r="D23" s="448">
        <v>17</v>
      </c>
      <c r="E23" s="954">
        <v>12</v>
      </c>
      <c r="F23" s="954"/>
      <c r="G23" s="1000">
        <f t="shared" si="0"/>
        <v>12</v>
      </c>
      <c r="H23" s="66">
        <f t="shared" si="1"/>
        <v>204</v>
      </c>
    </row>
    <row r="24" spans="1:8" x14ac:dyDescent="0.3">
      <c r="A24" s="8">
        <f t="shared" si="2"/>
        <v>22</v>
      </c>
      <c r="B24" s="9" t="s">
        <v>9</v>
      </c>
      <c r="C24" s="10" t="s">
        <v>5</v>
      </c>
      <c r="D24" s="448">
        <v>3.5</v>
      </c>
      <c r="E24" s="954">
        <v>30</v>
      </c>
      <c r="F24" s="954">
        <v>0</v>
      </c>
      <c r="G24" s="1000">
        <f t="shared" si="0"/>
        <v>30</v>
      </c>
      <c r="H24" s="66">
        <f t="shared" si="1"/>
        <v>105</v>
      </c>
    </row>
    <row r="25" spans="1:8" x14ac:dyDescent="0.3">
      <c r="A25" s="8">
        <f t="shared" si="2"/>
        <v>23</v>
      </c>
      <c r="B25" s="9" t="s">
        <v>558</v>
      </c>
      <c r="C25" s="10" t="s">
        <v>5</v>
      </c>
      <c r="D25" s="448">
        <v>1.6</v>
      </c>
      <c r="E25" s="954">
        <v>1090</v>
      </c>
      <c r="F25" s="954"/>
      <c r="G25" s="1000">
        <f t="shared" si="0"/>
        <v>1090</v>
      </c>
      <c r="H25" s="66">
        <f t="shared" si="1"/>
        <v>1744</v>
      </c>
    </row>
    <row r="26" spans="1:8" x14ac:dyDescent="0.3">
      <c r="A26" s="8">
        <f t="shared" si="2"/>
        <v>24</v>
      </c>
      <c r="B26" s="9" t="s">
        <v>8</v>
      </c>
      <c r="C26" s="10" t="s">
        <v>5</v>
      </c>
      <c r="D26" s="448">
        <v>7</v>
      </c>
      <c r="E26" s="954">
        <v>90</v>
      </c>
      <c r="F26" s="954"/>
      <c r="G26" s="1000">
        <f t="shared" si="0"/>
        <v>90</v>
      </c>
      <c r="H26" s="66">
        <f t="shared" si="1"/>
        <v>630</v>
      </c>
    </row>
    <row r="27" spans="1:8" x14ac:dyDescent="0.3">
      <c r="A27" s="8">
        <f t="shared" si="2"/>
        <v>25</v>
      </c>
      <c r="B27" s="9" t="s">
        <v>583</v>
      </c>
      <c r="C27" s="10" t="s">
        <v>5</v>
      </c>
      <c r="D27" s="448">
        <v>3</v>
      </c>
      <c r="E27" s="954">
        <v>160</v>
      </c>
      <c r="F27" s="954"/>
      <c r="G27" s="1000">
        <f t="shared" si="0"/>
        <v>160</v>
      </c>
      <c r="H27" s="66">
        <f t="shared" si="1"/>
        <v>480</v>
      </c>
    </row>
    <row r="28" spans="1:8" x14ac:dyDescent="0.3">
      <c r="A28" s="8">
        <f t="shared" si="2"/>
        <v>26</v>
      </c>
      <c r="B28" s="9" t="s">
        <v>474</v>
      </c>
      <c r="C28" s="10" t="s">
        <v>5</v>
      </c>
      <c r="D28" s="448">
        <v>4.5</v>
      </c>
      <c r="E28" s="954">
        <v>120</v>
      </c>
      <c r="F28" s="954"/>
      <c r="G28" s="1000">
        <f t="shared" si="0"/>
        <v>120</v>
      </c>
      <c r="H28" s="66">
        <f t="shared" si="1"/>
        <v>540</v>
      </c>
    </row>
    <row r="29" spans="1:8" x14ac:dyDescent="0.3">
      <c r="A29" s="8">
        <f t="shared" si="2"/>
        <v>27</v>
      </c>
      <c r="B29" s="9" t="s">
        <v>20</v>
      </c>
      <c r="C29" s="10" t="s">
        <v>6</v>
      </c>
      <c r="D29" s="448">
        <v>20.5</v>
      </c>
      <c r="E29" s="954">
        <v>18</v>
      </c>
      <c r="F29" s="954"/>
      <c r="G29" s="1000">
        <f t="shared" si="0"/>
        <v>18</v>
      </c>
      <c r="H29" s="66">
        <f t="shared" si="1"/>
        <v>369</v>
      </c>
    </row>
    <row r="30" spans="1:8" x14ac:dyDescent="0.3">
      <c r="A30" s="8">
        <f t="shared" si="2"/>
        <v>28</v>
      </c>
      <c r="B30" s="9" t="s">
        <v>308</v>
      </c>
      <c r="C30" s="10" t="s">
        <v>6</v>
      </c>
      <c r="D30" s="448">
        <v>8</v>
      </c>
      <c r="E30" s="954">
        <v>0</v>
      </c>
      <c r="F30" s="954"/>
      <c r="G30" s="1000">
        <f t="shared" si="0"/>
        <v>0</v>
      </c>
      <c r="H30" s="66">
        <f t="shared" si="1"/>
        <v>0</v>
      </c>
    </row>
    <row r="31" spans="1:8" x14ac:dyDescent="0.3">
      <c r="A31" s="8">
        <f t="shared" si="2"/>
        <v>29</v>
      </c>
      <c r="B31" s="9" t="s">
        <v>184</v>
      </c>
      <c r="C31" s="10" t="s">
        <v>6</v>
      </c>
      <c r="D31" s="448">
        <v>25</v>
      </c>
      <c r="E31" s="954">
        <v>140</v>
      </c>
      <c r="F31" s="954"/>
      <c r="G31" s="1000">
        <f t="shared" si="0"/>
        <v>140</v>
      </c>
      <c r="H31" s="66">
        <f t="shared" si="1"/>
        <v>3500</v>
      </c>
    </row>
    <row r="32" spans="1:8" x14ac:dyDescent="0.3">
      <c r="A32" s="8">
        <f t="shared" si="2"/>
        <v>30</v>
      </c>
      <c r="B32" s="9" t="s">
        <v>1205</v>
      </c>
      <c r="C32" s="10" t="s">
        <v>6</v>
      </c>
      <c r="D32" s="448">
        <v>24</v>
      </c>
      <c r="E32" s="954">
        <v>60</v>
      </c>
      <c r="F32" s="954"/>
      <c r="G32" s="1000">
        <f t="shared" si="0"/>
        <v>60</v>
      </c>
      <c r="H32" s="66">
        <f t="shared" si="1"/>
        <v>1440</v>
      </c>
    </row>
    <row r="33" spans="1:8" x14ac:dyDescent="0.3">
      <c r="A33" s="8">
        <f t="shared" si="2"/>
        <v>31</v>
      </c>
      <c r="B33" s="9" t="s">
        <v>46</v>
      </c>
      <c r="C33" s="10" t="s">
        <v>6</v>
      </c>
      <c r="D33" s="448">
        <v>19</v>
      </c>
      <c r="E33" s="954">
        <v>0</v>
      </c>
      <c r="F33" s="954"/>
      <c r="G33" s="1000">
        <f t="shared" si="0"/>
        <v>0</v>
      </c>
      <c r="H33" s="66">
        <f t="shared" si="1"/>
        <v>0</v>
      </c>
    </row>
    <row r="34" spans="1:8" x14ac:dyDescent="0.3">
      <c r="A34" s="8">
        <f t="shared" si="2"/>
        <v>32</v>
      </c>
      <c r="B34" s="9" t="s">
        <v>784</v>
      </c>
      <c r="C34" s="10" t="s">
        <v>6</v>
      </c>
      <c r="D34" s="448">
        <v>30</v>
      </c>
      <c r="E34" s="954">
        <v>27</v>
      </c>
      <c r="F34" s="954"/>
      <c r="G34" s="1000">
        <f t="shared" si="0"/>
        <v>27</v>
      </c>
      <c r="H34" s="66">
        <f t="shared" si="1"/>
        <v>810</v>
      </c>
    </row>
    <row r="35" spans="1:8" x14ac:dyDescent="0.3">
      <c r="A35" s="8">
        <f t="shared" si="2"/>
        <v>33</v>
      </c>
      <c r="B35" s="9" t="s">
        <v>784</v>
      </c>
      <c r="C35" s="10" t="s">
        <v>6</v>
      </c>
      <c r="D35" s="448">
        <v>29</v>
      </c>
      <c r="E35" s="954">
        <v>70</v>
      </c>
      <c r="F35" s="954"/>
      <c r="G35" s="1000">
        <f t="shared" ref="G35:G66" si="3">E35+F35</f>
        <v>70</v>
      </c>
      <c r="H35" s="66">
        <f t="shared" ref="H35:H66" si="4">G35*D35</f>
        <v>2030</v>
      </c>
    </row>
    <row r="36" spans="1:8" x14ac:dyDescent="0.3">
      <c r="A36" s="8">
        <f t="shared" si="2"/>
        <v>34</v>
      </c>
      <c r="B36" s="9" t="s">
        <v>50</v>
      </c>
      <c r="C36" s="10" t="s">
        <v>6</v>
      </c>
      <c r="D36" s="448">
        <v>7</v>
      </c>
      <c r="E36" s="954">
        <v>80</v>
      </c>
      <c r="F36" s="954"/>
      <c r="G36" s="1000">
        <f t="shared" si="3"/>
        <v>80</v>
      </c>
      <c r="H36" s="66">
        <f t="shared" si="4"/>
        <v>560</v>
      </c>
    </row>
    <row r="37" spans="1:8" x14ac:dyDescent="0.3">
      <c r="A37" s="8">
        <f t="shared" si="2"/>
        <v>35</v>
      </c>
      <c r="B37" s="9" t="s">
        <v>1115</v>
      </c>
      <c r="C37" s="10" t="s">
        <v>6</v>
      </c>
      <c r="D37" s="448">
        <v>5.5</v>
      </c>
      <c r="E37" s="954">
        <v>410</v>
      </c>
      <c r="F37" s="954"/>
      <c r="G37" s="1000">
        <f t="shared" si="3"/>
        <v>410</v>
      </c>
      <c r="H37" s="66">
        <f t="shared" si="4"/>
        <v>2255</v>
      </c>
    </row>
    <row r="38" spans="1:8" x14ac:dyDescent="0.3">
      <c r="A38" s="8">
        <f t="shared" si="2"/>
        <v>36</v>
      </c>
      <c r="B38" s="9" t="s">
        <v>558</v>
      </c>
      <c r="C38" s="10" t="s">
        <v>6</v>
      </c>
      <c r="D38" s="448">
        <v>1.8</v>
      </c>
      <c r="E38" s="954">
        <v>10</v>
      </c>
      <c r="F38" s="954"/>
      <c r="G38" s="1000">
        <f t="shared" si="3"/>
        <v>10</v>
      </c>
      <c r="H38" s="66">
        <f t="shared" si="4"/>
        <v>18</v>
      </c>
    </row>
    <row r="39" spans="1:8" x14ac:dyDescent="0.3">
      <c r="A39" s="8">
        <f t="shared" si="2"/>
        <v>37</v>
      </c>
      <c r="B39" s="9" t="s">
        <v>475</v>
      </c>
      <c r="C39" s="10" t="s">
        <v>6</v>
      </c>
      <c r="D39" s="448">
        <v>10</v>
      </c>
      <c r="E39" s="954">
        <v>40</v>
      </c>
      <c r="F39" s="954"/>
      <c r="G39" s="1000">
        <f t="shared" si="3"/>
        <v>40</v>
      </c>
      <c r="H39" s="66">
        <f t="shared" si="4"/>
        <v>400</v>
      </c>
    </row>
    <row r="40" spans="1:8" x14ac:dyDescent="0.3">
      <c r="A40" s="8">
        <f t="shared" si="2"/>
        <v>38</v>
      </c>
      <c r="B40" s="9" t="s">
        <v>393</v>
      </c>
      <c r="C40" s="10" t="s">
        <v>6</v>
      </c>
      <c r="D40" s="448">
        <v>14</v>
      </c>
      <c r="E40" s="954">
        <v>30</v>
      </c>
      <c r="F40" s="954"/>
      <c r="G40" s="1000">
        <f t="shared" si="3"/>
        <v>30</v>
      </c>
      <c r="H40" s="66">
        <f t="shared" si="4"/>
        <v>420</v>
      </c>
    </row>
    <row r="41" spans="1:8" x14ac:dyDescent="0.3">
      <c r="A41" s="8">
        <f t="shared" si="2"/>
        <v>39</v>
      </c>
      <c r="B41" s="9" t="s">
        <v>1005</v>
      </c>
      <c r="C41" s="10" t="s">
        <v>7</v>
      </c>
      <c r="D41" s="448">
        <v>8.5</v>
      </c>
      <c r="E41" s="954">
        <v>70</v>
      </c>
      <c r="F41" s="954">
        <v>36</v>
      </c>
      <c r="G41" s="1000">
        <f t="shared" si="3"/>
        <v>106</v>
      </c>
      <c r="H41" s="66">
        <f t="shared" si="4"/>
        <v>901</v>
      </c>
    </row>
    <row r="42" spans="1:8" x14ac:dyDescent="0.3">
      <c r="A42" s="8">
        <f t="shared" si="2"/>
        <v>40</v>
      </c>
      <c r="B42" s="9" t="s">
        <v>616</v>
      </c>
      <c r="C42" s="10" t="s">
        <v>7</v>
      </c>
      <c r="D42" s="448">
        <v>8.5</v>
      </c>
      <c r="E42" s="954">
        <v>195</v>
      </c>
      <c r="F42" s="954"/>
      <c r="G42" s="1000">
        <f t="shared" si="3"/>
        <v>195</v>
      </c>
      <c r="H42" s="66">
        <f t="shared" si="4"/>
        <v>1657.5</v>
      </c>
    </row>
    <row r="43" spans="1:8" x14ac:dyDescent="0.3">
      <c r="A43" s="8">
        <f t="shared" si="2"/>
        <v>41</v>
      </c>
      <c r="B43" s="9" t="s">
        <v>1273</v>
      </c>
      <c r="C43" s="10" t="s">
        <v>7</v>
      </c>
      <c r="D43" s="448">
        <v>8.5</v>
      </c>
      <c r="E43" s="954">
        <v>70</v>
      </c>
      <c r="F43" s="954">
        <v>30</v>
      </c>
      <c r="G43" s="1000">
        <f t="shared" si="3"/>
        <v>100</v>
      </c>
      <c r="H43" s="66">
        <f t="shared" si="4"/>
        <v>850</v>
      </c>
    </row>
    <row r="44" spans="1:8" x14ac:dyDescent="0.3">
      <c r="A44" s="8">
        <f t="shared" si="2"/>
        <v>42</v>
      </c>
      <c r="B44" s="9" t="s">
        <v>756</v>
      </c>
      <c r="C44" s="10" t="s">
        <v>7</v>
      </c>
      <c r="D44" s="448">
        <v>16</v>
      </c>
      <c r="E44" s="954">
        <v>20</v>
      </c>
      <c r="F44" s="954"/>
      <c r="G44" s="1000">
        <f t="shared" si="3"/>
        <v>20</v>
      </c>
      <c r="H44" s="66">
        <f t="shared" si="4"/>
        <v>320</v>
      </c>
    </row>
    <row r="45" spans="1:8" x14ac:dyDescent="0.3">
      <c r="A45" s="8">
        <f t="shared" si="2"/>
        <v>43</v>
      </c>
      <c r="B45" s="9" t="s">
        <v>21</v>
      </c>
      <c r="C45" s="10" t="s">
        <v>7</v>
      </c>
      <c r="D45" s="448">
        <v>8</v>
      </c>
      <c r="E45" s="954">
        <v>172</v>
      </c>
      <c r="F45" s="954"/>
      <c r="G45" s="1000">
        <f t="shared" si="3"/>
        <v>172</v>
      </c>
      <c r="H45" s="66">
        <f t="shared" si="4"/>
        <v>1376</v>
      </c>
    </row>
    <row r="46" spans="1:8" x14ac:dyDescent="0.3">
      <c r="A46" s="8">
        <f t="shared" si="2"/>
        <v>44</v>
      </c>
      <c r="B46" s="9" t="s">
        <v>851</v>
      </c>
      <c r="C46" s="10" t="s">
        <v>7</v>
      </c>
      <c r="D46" s="448">
        <v>25</v>
      </c>
      <c r="E46" s="954">
        <v>42</v>
      </c>
      <c r="F46" s="954"/>
      <c r="G46" s="1000">
        <f t="shared" si="3"/>
        <v>42</v>
      </c>
      <c r="H46" s="66">
        <f t="shared" si="4"/>
        <v>1050</v>
      </c>
    </row>
    <row r="47" spans="1:8" x14ac:dyDescent="0.3">
      <c r="A47" s="8">
        <f t="shared" si="2"/>
        <v>45</v>
      </c>
      <c r="B47" s="406" t="s">
        <v>1008</v>
      </c>
      <c r="C47" s="10" t="s">
        <v>7</v>
      </c>
      <c r="D47" s="448">
        <v>13</v>
      </c>
      <c r="E47" s="954">
        <v>300</v>
      </c>
      <c r="F47" s="954">
        <v>200</v>
      </c>
      <c r="G47" s="1000">
        <f t="shared" si="3"/>
        <v>500</v>
      </c>
      <c r="H47" s="66">
        <f t="shared" si="4"/>
        <v>6500</v>
      </c>
    </row>
    <row r="48" spans="1:8" x14ac:dyDescent="0.3">
      <c r="A48" s="8">
        <f t="shared" si="2"/>
        <v>46</v>
      </c>
      <c r="B48" s="9" t="s">
        <v>857</v>
      </c>
      <c r="C48" s="10" t="s">
        <v>7</v>
      </c>
      <c r="D48" s="448">
        <v>28</v>
      </c>
      <c r="E48" s="954">
        <v>92</v>
      </c>
      <c r="F48" s="954"/>
      <c r="G48" s="1000">
        <f t="shared" si="3"/>
        <v>92</v>
      </c>
      <c r="H48" s="66">
        <f t="shared" si="4"/>
        <v>2576</v>
      </c>
    </row>
    <row r="49" spans="1:8" x14ac:dyDescent="0.3">
      <c r="A49" s="8">
        <f t="shared" si="2"/>
        <v>47</v>
      </c>
      <c r="B49" s="9" t="s">
        <v>1206</v>
      </c>
      <c r="C49" s="10" t="s">
        <v>7</v>
      </c>
      <c r="D49" s="448">
        <v>19</v>
      </c>
      <c r="E49" s="954">
        <v>0</v>
      </c>
      <c r="F49" s="954"/>
      <c r="G49" s="1000">
        <f t="shared" si="3"/>
        <v>0</v>
      </c>
      <c r="H49" s="66">
        <f t="shared" si="4"/>
        <v>0</v>
      </c>
    </row>
    <row r="50" spans="1:8" x14ac:dyDescent="0.3">
      <c r="A50" s="8">
        <f t="shared" si="2"/>
        <v>48</v>
      </c>
      <c r="B50" s="9" t="s">
        <v>816</v>
      </c>
      <c r="C50" s="10" t="s">
        <v>7</v>
      </c>
      <c r="D50" s="448">
        <v>15</v>
      </c>
      <c r="E50" s="954">
        <v>600</v>
      </c>
      <c r="F50" s="954">
        <v>160</v>
      </c>
      <c r="G50" s="1000">
        <f t="shared" si="3"/>
        <v>760</v>
      </c>
      <c r="H50" s="66">
        <f t="shared" si="4"/>
        <v>11400</v>
      </c>
    </row>
    <row r="51" spans="1:8" x14ac:dyDescent="0.3">
      <c r="A51" s="8">
        <f t="shared" si="2"/>
        <v>49</v>
      </c>
      <c r="B51" s="9" t="s">
        <v>308</v>
      </c>
      <c r="C51" s="10" t="s">
        <v>7</v>
      </c>
      <c r="D51" s="448">
        <v>8.5</v>
      </c>
      <c r="E51" s="954">
        <v>180</v>
      </c>
      <c r="F51" s="954">
        <v>0</v>
      </c>
      <c r="G51" s="1000">
        <f t="shared" si="3"/>
        <v>180</v>
      </c>
      <c r="H51" s="66">
        <f t="shared" si="4"/>
        <v>1530</v>
      </c>
    </row>
    <row r="52" spans="1:8" x14ac:dyDescent="0.3">
      <c r="A52" s="8">
        <f t="shared" si="2"/>
        <v>50</v>
      </c>
      <c r="B52" s="9" t="s">
        <v>442</v>
      </c>
      <c r="C52" s="10" t="s">
        <v>7</v>
      </c>
      <c r="D52" s="448">
        <v>11</v>
      </c>
      <c r="E52" s="954">
        <v>525</v>
      </c>
      <c r="F52" s="954">
        <v>970</v>
      </c>
      <c r="G52" s="1000">
        <f t="shared" si="3"/>
        <v>1495</v>
      </c>
      <c r="H52" s="66">
        <f t="shared" si="4"/>
        <v>16445</v>
      </c>
    </row>
    <row r="53" spans="1:8" x14ac:dyDescent="0.3">
      <c r="A53" s="8">
        <f t="shared" si="2"/>
        <v>51</v>
      </c>
      <c r="B53" s="9" t="s">
        <v>1010</v>
      </c>
      <c r="C53" s="10" t="s">
        <v>7</v>
      </c>
      <c r="D53" s="448">
        <v>30</v>
      </c>
      <c r="E53" s="954">
        <v>10</v>
      </c>
      <c r="F53" s="954"/>
      <c r="G53" s="1000">
        <f t="shared" si="3"/>
        <v>10</v>
      </c>
      <c r="H53" s="66">
        <f t="shared" si="4"/>
        <v>300</v>
      </c>
    </row>
    <row r="54" spans="1:8" x14ac:dyDescent="0.3">
      <c r="A54" s="8">
        <f t="shared" si="2"/>
        <v>52</v>
      </c>
      <c r="B54" s="9" t="s">
        <v>1121</v>
      </c>
      <c r="C54" s="10" t="s">
        <v>7</v>
      </c>
      <c r="D54" s="448">
        <v>26</v>
      </c>
      <c r="E54" s="954">
        <v>200</v>
      </c>
      <c r="F54" s="954"/>
      <c r="G54" s="1000">
        <f t="shared" si="3"/>
        <v>200</v>
      </c>
      <c r="H54" s="66">
        <f t="shared" si="4"/>
        <v>5200</v>
      </c>
    </row>
    <row r="55" spans="1:8" x14ac:dyDescent="0.3">
      <c r="A55" s="8">
        <f t="shared" si="2"/>
        <v>53</v>
      </c>
      <c r="B55" s="9" t="s">
        <v>1207</v>
      </c>
      <c r="C55" s="10" t="s">
        <v>7</v>
      </c>
      <c r="D55" s="448">
        <v>15.5</v>
      </c>
      <c r="E55" s="954">
        <v>60</v>
      </c>
      <c r="F55" s="954"/>
      <c r="G55" s="1000">
        <f t="shared" si="3"/>
        <v>60</v>
      </c>
      <c r="H55" s="66">
        <f t="shared" si="4"/>
        <v>930</v>
      </c>
    </row>
    <row r="56" spans="1:8" x14ac:dyDescent="0.3">
      <c r="A56" s="8">
        <f t="shared" si="2"/>
        <v>54</v>
      </c>
      <c r="B56" s="9" t="s">
        <v>12</v>
      </c>
      <c r="C56" s="10" t="s">
        <v>7</v>
      </c>
      <c r="D56" s="448">
        <v>2.7</v>
      </c>
      <c r="E56" s="954">
        <v>500</v>
      </c>
      <c r="F56" s="954"/>
      <c r="G56" s="1000">
        <f t="shared" si="3"/>
        <v>500</v>
      </c>
      <c r="H56" s="66">
        <f t="shared" si="4"/>
        <v>1350</v>
      </c>
    </row>
    <row r="57" spans="1:8" x14ac:dyDescent="0.3">
      <c r="A57" s="8">
        <f t="shared" si="2"/>
        <v>55</v>
      </c>
      <c r="B57" s="9" t="s">
        <v>14</v>
      </c>
      <c r="C57" s="10" t="s">
        <v>7</v>
      </c>
      <c r="D57" s="448">
        <v>7</v>
      </c>
      <c r="E57" s="954">
        <v>245</v>
      </c>
      <c r="F57" s="954"/>
      <c r="G57" s="1000">
        <f t="shared" si="3"/>
        <v>245</v>
      </c>
      <c r="H57" s="66">
        <f t="shared" si="4"/>
        <v>1715</v>
      </c>
    </row>
    <row r="58" spans="1:8" x14ac:dyDescent="0.3">
      <c r="A58" s="8">
        <f t="shared" si="2"/>
        <v>56</v>
      </c>
      <c r="B58" s="9" t="s">
        <v>473</v>
      </c>
      <c r="C58" s="10" t="s">
        <v>7</v>
      </c>
      <c r="D58" s="448">
        <v>21</v>
      </c>
      <c r="E58" s="954">
        <v>0</v>
      </c>
      <c r="F58" s="954">
        <v>290</v>
      </c>
      <c r="G58" s="1000">
        <f t="shared" si="3"/>
        <v>290</v>
      </c>
      <c r="H58" s="66">
        <f t="shared" si="4"/>
        <v>6090</v>
      </c>
    </row>
    <row r="59" spans="1:8" x14ac:dyDescent="0.3">
      <c r="A59" s="8">
        <f t="shared" si="2"/>
        <v>57</v>
      </c>
      <c r="B59" s="9" t="s">
        <v>958</v>
      </c>
      <c r="C59" s="10" t="s">
        <v>7</v>
      </c>
      <c r="D59" s="448">
        <v>22</v>
      </c>
      <c r="E59" s="954">
        <v>30</v>
      </c>
      <c r="F59" s="954"/>
      <c r="G59" s="1000">
        <f t="shared" si="3"/>
        <v>30</v>
      </c>
      <c r="H59" s="66">
        <f t="shared" si="4"/>
        <v>660</v>
      </c>
    </row>
    <row r="60" spans="1:8" x14ac:dyDescent="0.3">
      <c r="A60" s="8">
        <f t="shared" si="2"/>
        <v>58</v>
      </c>
      <c r="B60" s="1002" t="s">
        <v>32</v>
      </c>
      <c r="C60" s="10" t="s">
        <v>7</v>
      </c>
      <c r="D60" s="448">
        <v>34.5</v>
      </c>
      <c r="E60" s="954">
        <v>98</v>
      </c>
      <c r="F60" s="954"/>
      <c r="G60" s="1000">
        <f t="shared" si="3"/>
        <v>98</v>
      </c>
      <c r="H60" s="66">
        <f t="shared" si="4"/>
        <v>3381</v>
      </c>
    </row>
    <row r="61" spans="1:8" x14ac:dyDescent="0.3">
      <c r="A61" s="8">
        <f t="shared" si="2"/>
        <v>59</v>
      </c>
      <c r="B61" s="9" t="s">
        <v>1122</v>
      </c>
      <c r="C61" s="10" t="s">
        <v>7</v>
      </c>
      <c r="D61" s="448">
        <v>18</v>
      </c>
      <c r="E61" s="954">
        <v>32</v>
      </c>
      <c r="F61" s="954"/>
      <c r="G61" s="1000">
        <f t="shared" si="3"/>
        <v>32</v>
      </c>
      <c r="H61" s="66">
        <f t="shared" si="4"/>
        <v>576</v>
      </c>
    </row>
    <row r="62" spans="1:8" x14ac:dyDescent="0.3">
      <c r="A62" s="8">
        <f t="shared" si="2"/>
        <v>60</v>
      </c>
      <c r="B62" s="9" t="s">
        <v>1294</v>
      </c>
      <c r="C62" s="10" t="s">
        <v>7</v>
      </c>
      <c r="D62" s="448">
        <v>20</v>
      </c>
      <c r="E62" s="954">
        <v>920</v>
      </c>
      <c r="F62" s="954">
        <v>0</v>
      </c>
      <c r="G62" s="1000">
        <f t="shared" si="3"/>
        <v>920</v>
      </c>
      <c r="H62" s="66">
        <f t="shared" si="4"/>
        <v>18400</v>
      </c>
    </row>
    <row r="63" spans="1:8" x14ac:dyDescent="0.3">
      <c r="A63" s="8">
        <f t="shared" si="2"/>
        <v>61</v>
      </c>
      <c r="B63" s="9" t="s">
        <v>46</v>
      </c>
      <c r="C63" s="10" t="s">
        <v>7</v>
      </c>
      <c r="D63" s="448">
        <v>28</v>
      </c>
      <c r="E63" s="954">
        <v>6</v>
      </c>
      <c r="F63" s="954">
        <v>0</v>
      </c>
      <c r="G63" s="1000">
        <f t="shared" si="3"/>
        <v>6</v>
      </c>
      <c r="H63" s="66">
        <f t="shared" si="4"/>
        <v>168</v>
      </c>
    </row>
    <row r="64" spans="1:8" x14ac:dyDescent="0.3">
      <c r="A64" s="8">
        <f t="shared" si="2"/>
        <v>62</v>
      </c>
      <c r="B64" s="9" t="s">
        <v>1084</v>
      </c>
      <c r="C64" s="10" t="s">
        <v>7</v>
      </c>
      <c r="D64" s="448">
        <v>8</v>
      </c>
      <c r="E64" s="954">
        <v>1130</v>
      </c>
      <c r="F64" s="954"/>
      <c r="G64" s="1000">
        <f t="shared" si="3"/>
        <v>1130</v>
      </c>
      <c r="H64" s="66">
        <f t="shared" si="4"/>
        <v>9040</v>
      </c>
    </row>
    <row r="65" spans="1:8" x14ac:dyDescent="0.3">
      <c r="A65" s="8">
        <f t="shared" si="2"/>
        <v>63</v>
      </c>
      <c r="B65" s="9" t="s">
        <v>1165</v>
      </c>
      <c r="C65" s="10" t="s">
        <v>7</v>
      </c>
      <c r="D65" s="448">
        <v>6</v>
      </c>
      <c r="E65" s="954">
        <v>360</v>
      </c>
      <c r="F65" s="954"/>
      <c r="G65" s="1000">
        <f t="shared" si="3"/>
        <v>360</v>
      </c>
      <c r="H65" s="66">
        <f t="shared" si="4"/>
        <v>2160</v>
      </c>
    </row>
    <row r="66" spans="1:8" x14ac:dyDescent="0.3">
      <c r="A66" s="8">
        <f t="shared" si="2"/>
        <v>64</v>
      </c>
      <c r="B66" s="9" t="s">
        <v>9</v>
      </c>
      <c r="C66" s="10" t="s">
        <v>7</v>
      </c>
      <c r="D66" s="448">
        <v>4</v>
      </c>
      <c r="E66" s="954">
        <v>300</v>
      </c>
      <c r="F66" s="954"/>
      <c r="G66" s="1000">
        <f t="shared" si="3"/>
        <v>300</v>
      </c>
      <c r="H66" s="66">
        <f t="shared" si="4"/>
        <v>1200</v>
      </c>
    </row>
    <row r="67" spans="1:8" x14ac:dyDescent="0.3">
      <c r="A67" s="8">
        <f t="shared" si="2"/>
        <v>65</v>
      </c>
      <c r="B67" s="9" t="s">
        <v>558</v>
      </c>
      <c r="C67" s="10" t="s">
        <v>7</v>
      </c>
      <c r="D67" s="448">
        <v>2.1</v>
      </c>
      <c r="E67" s="954">
        <v>3530</v>
      </c>
      <c r="F67" s="954"/>
      <c r="G67" s="1000">
        <f t="shared" ref="G67:G88" si="5">E67+F67</f>
        <v>3530</v>
      </c>
      <c r="H67" s="66">
        <f t="shared" ref="H67:H88" si="6">G67*D67</f>
        <v>7413</v>
      </c>
    </row>
    <row r="68" spans="1:8" x14ac:dyDescent="0.3">
      <c r="A68" s="8">
        <f t="shared" si="2"/>
        <v>66</v>
      </c>
      <c r="B68" s="9" t="s">
        <v>8</v>
      </c>
      <c r="C68" s="10" t="s">
        <v>7</v>
      </c>
      <c r="D68" s="448">
        <v>8</v>
      </c>
      <c r="E68" s="954">
        <v>350</v>
      </c>
      <c r="F68" s="954"/>
      <c r="G68" s="1000">
        <f t="shared" si="5"/>
        <v>350</v>
      </c>
      <c r="H68" s="66">
        <f t="shared" si="6"/>
        <v>2800</v>
      </c>
    </row>
    <row r="69" spans="1:8" x14ac:dyDescent="0.3">
      <c r="A69" s="8">
        <f t="shared" si="2"/>
        <v>67</v>
      </c>
      <c r="B69" s="9" t="s">
        <v>39</v>
      </c>
      <c r="C69" s="10" t="s">
        <v>7</v>
      </c>
      <c r="D69" s="448">
        <v>8</v>
      </c>
      <c r="E69" s="954">
        <v>160</v>
      </c>
      <c r="F69" s="954">
        <v>160</v>
      </c>
      <c r="G69" s="1000">
        <f t="shared" si="5"/>
        <v>320</v>
      </c>
      <c r="H69" s="66">
        <f t="shared" si="6"/>
        <v>2560</v>
      </c>
    </row>
    <row r="70" spans="1:8" x14ac:dyDescent="0.3">
      <c r="A70" s="8">
        <f t="shared" ref="A70:A88" si="7">A69+1</f>
        <v>68</v>
      </c>
      <c r="B70" s="406" t="s">
        <v>1009</v>
      </c>
      <c r="C70" s="10" t="s">
        <v>7</v>
      </c>
      <c r="D70" s="448">
        <v>13</v>
      </c>
      <c r="E70" s="954">
        <v>110</v>
      </c>
      <c r="F70" s="954"/>
      <c r="G70" s="1000">
        <f t="shared" si="5"/>
        <v>110</v>
      </c>
      <c r="H70" s="66">
        <f t="shared" si="6"/>
        <v>1430</v>
      </c>
    </row>
    <row r="71" spans="1:8" x14ac:dyDescent="0.3">
      <c r="A71" s="8">
        <f t="shared" si="7"/>
        <v>69</v>
      </c>
      <c r="B71" s="9" t="s">
        <v>796</v>
      </c>
      <c r="C71" s="10" t="s">
        <v>7</v>
      </c>
      <c r="D71" s="448">
        <v>26</v>
      </c>
      <c r="E71" s="954">
        <v>47</v>
      </c>
      <c r="F71" s="954">
        <v>26</v>
      </c>
      <c r="G71" s="1000">
        <f t="shared" si="5"/>
        <v>73</v>
      </c>
      <c r="H71" s="66">
        <f t="shared" si="6"/>
        <v>1898</v>
      </c>
    </row>
    <row r="72" spans="1:8" x14ac:dyDescent="0.3">
      <c r="A72" s="8">
        <f t="shared" si="7"/>
        <v>70</v>
      </c>
      <c r="B72" s="9" t="s">
        <v>1060</v>
      </c>
      <c r="C72" s="10" t="s">
        <v>7</v>
      </c>
      <c r="D72" s="448">
        <v>25</v>
      </c>
      <c r="E72" s="954">
        <v>70</v>
      </c>
      <c r="F72" s="954"/>
      <c r="G72" s="1000">
        <f t="shared" si="5"/>
        <v>70</v>
      </c>
      <c r="H72" s="66">
        <f t="shared" si="6"/>
        <v>1750</v>
      </c>
    </row>
    <row r="73" spans="1:8" x14ac:dyDescent="0.3">
      <c r="A73" s="8">
        <f t="shared" si="7"/>
        <v>71</v>
      </c>
      <c r="B73" s="9" t="s">
        <v>1059</v>
      </c>
      <c r="C73" s="10" t="s">
        <v>7</v>
      </c>
      <c r="D73" s="448">
        <v>20</v>
      </c>
      <c r="E73" s="954">
        <v>150</v>
      </c>
      <c r="F73" s="954"/>
      <c r="G73" s="1000">
        <f t="shared" si="5"/>
        <v>150</v>
      </c>
      <c r="H73" s="66">
        <f t="shared" si="6"/>
        <v>3000</v>
      </c>
    </row>
    <row r="74" spans="1:8" x14ac:dyDescent="0.3">
      <c r="A74" s="8">
        <f t="shared" si="7"/>
        <v>72</v>
      </c>
      <c r="B74" s="9" t="s">
        <v>277</v>
      </c>
      <c r="C74" s="10" t="s">
        <v>7</v>
      </c>
      <c r="D74" s="448">
        <v>11</v>
      </c>
      <c r="E74" s="954">
        <v>500</v>
      </c>
      <c r="F74" s="954">
        <v>180</v>
      </c>
      <c r="G74" s="1000">
        <f t="shared" si="5"/>
        <v>680</v>
      </c>
      <c r="H74" s="66">
        <f t="shared" si="6"/>
        <v>7480</v>
      </c>
    </row>
    <row r="75" spans="1:8" x14ac:dyDescent="0.3">
      <c r="A75" s="8">
        <f t="shared" si="7"/>
        <v>73</v>
      </c>
      <c r="B75" s="9" t="s">
        <v>1007</v>
      </c>
      <c r="C75" s="10" t="s">
        <v>7</v>
      </c>
      <c r="D75" s="448">
        <v>15</v>
      </c>
      <c r="E75" s="954">
        <v>200</v>
      </c>
      <c r="F75" s="954"/>
      <c r="G75" s="1000">
        <f t="shared" si="5"/>
        <v>200</v>
      </c>
      <c r="H75" s="66">
        <f t="shared" si="6"/>
        <v>3000</v>
      </c>
    </row>
    <row r="76" spans="1:8" x14ac:dyDescent="0.3">
      <c r="A76" s="8">
        <f t="shared" si="7"/>
        <v>74</v>
      </c>
      <c r="B76" s="9" t="s">
        <v>1275</v>
      </c>
      <c r="C76" s="10" t="s">
        <v>7</v>
      </c>
      <c r="D76" s="448">
        <v>26</v>
      </c>
      <c r="E76" s="954">
        <v>190</v>
      </c>
      <c r="F76" s="954"/>
      <c r="G76" s="1000">
        <f t="shared" si="5"/>
        <v>190</v>
      </c>
      <c r="H76" s="66">
        <f t="shared" si="6"/>
        <v>4940</v>
      </c>
    </row>
    <row r="77" spans="1:8" x14ac:dyDescent="0.3">
      <c r="A77" s="8">
        <f t="shared" si="7"/>
        <v>75</v>
      </c>
      <c r="B77" s="9" t="s">
        <v>1011</v>
      </c>
      <c r="C77" s="10" t="s">
        <v>7</v>
      </c>
      <c r="D77" s="448">
        <v>29</v>
      </c>
      <c r="E77" s="954">
        <v>120</v>
      </c>
      <c r="F77" s="954"/>
      <c r="G77" s="1000">
        <f t="shared" si="5"/>
        <v>120</v>
      </c>
      <c r="H77" s="66">
        <f t="shared" si="6"/>
        <v>3480</v>
      </c>
    </row>
    <row r="78" spans="1:8" x14ac:dyDescent="0.3">
      <c r="A78" s="8">
        <f t="shared" si="7"/>
        <v>76</v>
      </c>
      <c r="B78" s="9" t="s">
        <v>1143</v>
      </c>
      <c r="C78" s="10" t="s">
        <v>7</v>
      </c>
      <c r="D78" s="448">
        <v>22</v>
      </c>
      <c r="E78" s="954">
        <v>45</v>
      </c>
      <c r="F78" s="954">
        <v>0</v>
      </c>
      <c r="G78" s="1000">
        <f t="shared" si="5"/>
        <v>45</v>
      </c>
      <c r="H78" s="66">
        <f t="shared" si="6"/>
        <v>990</v>
      </c>
    </row>
    <row r="79" spans="1:8" x14ac:dyDescent="0.3">
      <c r="A79" s="8">
        <f t="shared" si="7"/>
        <v>77</v>
      </c>
      <c r="B79" s="9" t="s">
        <v>1000</v>
      </c>
      <c r="C79" s="10" t="s">
        <v>7</v>
      </c>
      <c r="D79" s="448">
        <v>25</v>
      </c>
      <c r="E79" s="954">
        <v>75</v>
      </c>
      <c r="F79" s="954"/>
      <c r="G79" s="1000">
        <f t="shared" si="5"/>
        <v>75</v>
      </c>
      <c r="H79" s="66">
        <f t="shared" si="6"/>
        <v>1875</v>
      </c>
    </row>
    <row r="80" spans="1:8" x14ac:dyDescent="0.3">
      <c r="A80" s="8">
        <f t="shared" si="7"/>
        <v>78</v>
      </c>
      <c r="B80" s="9" t="s">
        <v>697</v>
      </c>
      <c r="C80" s="10" t="s">
        <v>7</v>
      </c>
      <c r="D80" s="448">
        <v>34</v>
      </c>
      <c r="E80" s="954">
        <v>50</v>
      </c>
      <c r="F80" s="954"/>
      <c r="G80" s="1000">
        <f t="shared" si="5"/>
        <v>50</v>
      </c>
      <c r="H80" s="66">
        <f t="shared" si="6"/>
        <v>1700</v>
      </c>
    </row>
    <row r="81" spans="1:8" x14ac:dyDescent="0.3">
      <c r="A81" s="8">
        <f t="shared" si="7"/>
        <v>79</v>
      </c>
      <c r="B81" s="9" t="s">
        <v>1164</v>
      </c>
      <c r="C81" s="10" t="s">
        <v>7</v>
      </c>
      <c r="D81" s="448">
        <v>33</v>
      </c>
      <c r="E81" s="954">
        <v>60</v>
      </c>
      <c r="F81" s="954"/>
      <c r="G81" s="1000">
        <f t="shared" si="5"/>
        <v>60</v>
      </c>
      <c r="H81" s="66">
        <f t="shared" si="6"/>
        <v>1980</v>
      </c>
    </row>
    <row r="82" spans="1:8" x14ac:dyDescent="0.3">
      <c r="A82" s="8">
        <f t="shared" si="7"/>
        <v>80</v>
      </c>
      <c r="B82" s="9" t="s">
        <v>698</v>
      </c>
      <c r="C82" s="10" t="s">
        <v>7</v>
      </c>
      <c r="D82" s="448">
        <v>41</v>
      </c>
      <c r="E82" s="954">
        <v>3</v>
      </c>
      <c r="F82" s="954">
        <v>225</v>
      </c>
      <c r="G82" s="1000">
        <f t="shared" si="5"/>
        <v>228</v>
      </c>
      <c r="H82" s="66">
        <f t="shared" si="6"/>
        <v>9348</v>
      </c>
    </row>
    <row r="83" spans="1:8" x14ac:dyDescent="0.3">
      <c r="A83" s="8">
        <f t="shared" si="7"/>
        <v>81</v>
      </c>
      <c r="B83" s="9" t="s">
        <v>1144</v>
      </c>
      <c r="C83" s="10" t="s">
        <v>7</v>
      </c>
      <c r="D83" s="448">
        <v>17</v>
      </c>
      <c r="E83" s="954">
        <v>15</v>
      </c>
      <c r="F83" s="954"/>
      <c r="G83" s="1000">
        <f t="shared" si="5"/>
        <v>15</v>
      </c>
      <c r="H83" s="66">
        <f t="shared" si="6"/>
        <v>255</v>
      </c>
    </row>
    <row r="84" spans="1:8" x14ac:dyDescent="0.3">
      <c r="A84" s="8">
        <f t="shared" si="7"/>
        <v>82</v>
      </c>
      <c r="B84" s="9" t="s">
        <v>1003</v>
      </c>
      <c r="C84" s="10" t="s">
        <v>7</v>
      </c>
      <c r="D84" s="448">
        <v>15</v>
      </c>
      <c r="E84" s="954">
        <v>244</v>
      </c>
      <c r="F84" s="954"/>
      <c r="G84" s="1000">
        <f t="shared" si="5"/>
        <v>244</v>
      </c>
      <c r="H84" s="66">
        <f t="shared" si="6"/>
        <v>3660</v>
      </c>
    </row>
    <row r="85" spans="1:8" x14ac:dyDescent="0.3">
      <c r="A85" s="8">
        <f t="shared" si="7"/>
        <v>83</v>
      </c>
      <c r="B85" s="9" t="s">
        <v>1006</v>
      </c>
      <c r="C85" s="10" t="s">
        <v>7</v>
      </c>
      <c r="D85" s="448">
        <v>9</v>
      </c>
      <c r="E85" s="954">
        <v>40</v>
      </c>
      <c r="F85" s="954"/>
      <c r="G85" s="1000">
        <f t="shared" si="5"/>
        <v>40</v>
      </c>
      <c r="H85" s="66">
        <f t="shared" si="6"/>
        <v>360</v>
      </c>
    </row>
    <row r="86" spans="1:8" x14ac:dyDescent="0.3">
      <c r="A86" s="8">
        <f t="shared" si="7"/>
        <v>84</v>
      </c>
      <c r="B86" s="9" t="s">
        <v>1004</v>
      </c>
      <c r="C86" s="10" t="s">
        <v>7</v>
      </c>
      <c r="D86" s="448">
        <v>25</v>
      </c>
      <c r="E86" s="954">
        <v>40</v>
      </c>
      <c r="F86" s="954"/>
      <c r="G86" s="1000">
        <f t="shared" si="5"/>
        <v>40</v>
      </c>
      <c r="H86" s="66">
        <f t="shared" si="6"/>
        <v>1000</v>
      </c>
    </row>
    <row r="87" spans="1:8" x14ac:dyDescent="0.3">
      <c r="A87" s="8">
        <f t="shared" si="7"/>
        <v>85</v>
      </c>
      <c r="B87" s="9" t="s">
        <v>1002</v>
      </c>
      <c r="C87" s="10" t="s">
        <v>7</v>
      </c>
      <c r="D87" s="448">
        <v>27</v>
      </c>
      <c r="E87" s="954">
        <v>240</v>
      </c>
      <c r="F87" s="954"/>
      <c r="G87" s="1000">
        <f t="shared" si="5"/>
        <v>240</v>
      </c>
      <c r="H87" s="66">
        <f t="shared" si="6"/>
        <v>6480</v>
      </c>
    </row>
    <row r="88" spans="1:8" x14ac:dyDescent="0.3">
      <c r="A88" s="8">
        <f t="shared" si="7"/>
        <v>86</v>
      </c>
      <c r="B88" s="9" t="s">
        <v>807</v>
      </c>
      <c r="C88" s="10" t="s">
        <v>7</v>
      </c>
      <c r="D88" s="448">
        <v>25</v>
      </c>
      <c r="E88" s="954">
        <v>14</v>
      </c>
      <c r="F88" s="954"/>
      <c r="G88" s="1000">
        <f t="shared" si="5"/>
        <v>14</v>
      </c>
      <c r="H88" s="66">
        <f t="shared" si="6"/>
        <v>350</v>
      </c>
    </row>
    <row r="89" spans="1:8" x14ac:dyDescent="0.3">
      <c r="E89" s="954"/>
      <c r="F89" s="954"/>
    </row>
    <row r="90" spans="1:8" x14ac:dyDescent="0.3">
      <c r="E90" s="954"/>
      <c r="F90" s="954"/>
    </row>
    <row r="91" spans="1:8" x14ac:dyDescent="0.3">
      <c r="E91" s="954"/>
      <c r="F91" s="954"/>
    </row>
    <row r="92" spans="1:8" x14ac:dyDescent="0.3">
      <c r="E92" s="954"/>
      <c r="F92" s="954"/>
    </row>
    <row r="93" spans="1:8" x14ac:dyDescent="0.3">
      <c r="E93" s="954"/>
      <c r="F93" s="954"/>
    </row>
    <row r="94" spans="1:8" x14ac:dyDescent="0.3">
      <c r="E94" s="954"/>
      <c r="F94" s="954"/>
    </row>
    <row r="95" spans="1:8" x14ac:dyDescent="0.3">
      <c r="E95" s="954"/>
      <c r="F95" s="954"/>
    </row>
    <row r="96" spans="1:8" x14ac:dyDescent="0.3">
      <c r="E96" s="954"/>
      <c r="F96" s="954"/>
    </row>
    <row r="97" spans="5:6" x14ac:dyDescent="0.3">
      <c r="E97" s="954"/>
      <c r="F97" s="954"/>
    </row>
    <row r="98" spans="5:6" x14ac:dyDescent="0.3">
      <c r="E98" s="954"/>
      <c r="F98" s="954"/>
    </row>
    <row r="99" spans="5:6" x14ac:dyDescent="0.3">
      <c r="E99" s="954"/>
      <c r="F99" s="954"/>
    </row>
    <row r="100" spans="5:6" x14ac:dyDescent="0.3">
      <c r="E100" s="954"/>
      <c r="F100" s="954"/>
    </row>
    <row r="101" spans="5:6" x14ac:dyDescent="0.3">
      <c r="E101" s="954"/>
      <c r="F101" s="954"/>
    </row>
    <row r="102" spans="5:6" x14ac:dyDescent="0.3">
      <c r="E102" s="954"/>
      <c r="F102" s="954"/>
    </row>
    <row r="103" spans="5:6" x14ac:dyDescent="0.3">
      <c r="E103" s="954"/>
      <c r="F103" s="954"/>
    </row>
    <row r="104" spans="5:6" x14ac:dyDescent="0.3">
      <c r="E104" s="954"/>
      <c r="F104" s="954"/>
    </row>
  </sheetData>
  <sortState ref="A3:H88">
    <sortCondition ref="C3:C88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53"/>
  <sheetViews>
    <sheetView tabSelected="1" zoomScaleNormal="100" workbookViewId="0">
      <pane xSplit="8" ySplit="2" topLeftCell="I42" activePane="bottomRight" state="frozen"/>
      <selection pane="topRight" activeCell="I1" sqref="I1"/>
      <selection pane="bottomLeft" activeCell="A3" sqref="A3"/>
      <selection pane="bottomRight" activeCell="E47" sqref="E47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7.625" style="1307" customWidth="1"/>
    <col min="6" max="7" width="8.375" style="1307" customWidth="1"/>
    <col min="8" max="8" width="8.75" style="1266" customWidth="1"/>
    <col min="9" max="9" width="12.375" style="11" customWidth="1"/>
    <col min="10" max="10" width="11.375" style="9" customWidth="1"/>
    <col min="11" max="11" width="9.125" style="10" customWidth="1"/>
    <col min="12" max="12" width="9.25" style="10" bestFit="1" customWidth="1"/>
    <col min="13" max="13" width="11.875" style="28" customWidth="1"/>
    <col min="14" max="14" width="11.875" style="66" customWidth="1"/>
    <col min="15" max="15" width="11.875" style="67" customWidth="1"/>
    <col min="16" max="16" width="11.875" style="68" customWidth="1"/>
    <col min="17" max="17" width="11.875" style="70" customWidth="1"/>
    <col min="18" max="18" width="11.875" style="69" customWidth="1"/>
    <col min="19" max="19" width="11.875" style="86" customWidth="1"/>
    <col min="20" max="20" width="11.875" style="88" customWidth="1"/>
    <col min="21" max="21" width="11.875" style="94" customWidth="1"/>
    <col min="22" max="22" width="11.875" style="92" customWidth="1"/>
    <col min="23" max="23" width="11.875" style="90" customWidth="1"/>
    <col min="24" max="24" width="11.875" style="96" customWidth="1"/>
    <col min="25" max="25" width="11.875" style="98" customWidth="1"/>
    <col min="26" max="26" width="11.875" style="100" customWidth="1"/>
    <col min="27" max="27" width="9.125" style="102" customWidth="1"/>
    <col min="28" max="28" width="9.125" style="104" customWidth="1"/>
    <col min="29" max="29" width="9.125" style="106" customWidth="1"/>
    <col min="30" max="30" width="9.125" style="108" customWidth="1"/>
    <col min="31" max="31" width="9.125" style="110" customWidth="1"/>
    <col min="32" max="32" width="9.125" style="112" customWidth="1"/>
    <col min="33" max="33" width="9.125" style="114" customWidth="1"/>
    <col min="34" max="34" width="9.125" style="116" customWidth="1"/>
    <col min="35" max="35" width="9.125" style="118" customWidth="1"/>
    <col min="36" max="36" width="9.125" style="106"/>
    <col min="37" max="37" width="9.125" style="108"/>
    <col min="38" max="38" width="10.125" style="110" bestFit="1" customWidth="1"/>
    <col min="39" max="39" width="9.125" style="112"/>
    <col min="40" max="40" width="9.125" style="114"/>
    <col min="41" max="41" width="9.125" style="116"/>
    <col min="42" max="16384" width="9.125" style="9"/>
  </cols>
  <sheetData>
    <row r="1" spans="1:46" s="11" customFormat="1" x14ac:dyDescent="0.3">
      <c r="C1" s="10"/>
      <c r="D1" s="10"/>
      <c r="E1" s="1307"/>
      <c r="F1" s="1307"/>
      <c r="G1" s="1307"/>
      <c r="H1" s="1266"/>
      <c r="I1" s="48">
        <f>SUM(I3:I92)</f>
        <v>230206</v>
      </c>
      <c r="K1" s="10"/>
      <c r="L1" s="10"/>
      <c r="M1" s="74"/>
      <c r="N1" s="75"/>
      <c r="O1" s="76"/>
      <c r="P1" s="77"/>
      <c r="Q1" s="80"/>
      <c r="R1" s="78"/>
      <c r="S1" s="119"/>
      <c r="T1" s="123"/>
      <c r="U1" s="121"/>
      <c r="V1" s="127"/>
      <c r="W1" s="125"/>
      <c r="X1" s="129"/>
      <c r="Y1" s="131"/>
      <c r="Z1" s="133"/>
      <c r="AA1" s="147"/>
      <c r="AB1" s="145"/>
      <c r="AC1" s="143"/>
      <c r="AD1" s="141"/>
      <c r="AE1" s="139"/>
      <c r="AF1" s="137"/>
      <c r="AG1" s="135"/>
      <c r="AH1" s="149"/>
      <c r="AI1" s="151"/>
      <c r="AJ1" s="143"/>
      <c r="AK1" s="141"/>
      <c r="AL1" s="139"/>
      <c r="AM1" s="137"/>
      <c r="AN1" s="113"/>
      <c r="AO1" s="115"/>
    </row>
    <row r="2" spans="1:46" s="13" customFormat="1" x14ac:dyDescent="0.3">
      <c r="A2" s="48" t="s">
        <v>128</v>
      </c>
      <c r="B2" s="48" t="s">
        <v>0</v>
      </c>
      <c r="C2" s="49" t="s">
        <v>3</v>
      </c>
      <c r="D2" s="49" t="s">
        <v>1</v>
      </c>
      <c r="E2" s="1538" t="s">
        <v>2</v>
      </c>
      <c r="F2" s="1539" t="s">
        <v>1282</v>
      </c>
      <c r="G2" s="1539" t="s">
        <v>1281</v>
      </c>
      <c r="H2" s="1266" t="s">
        <v>15</v>
      </c>
      <c r="I2" s="48" t="s">
        <v>13</v>
      </c>
      <c r="J2" s="48"/>
      <c r="K2" s="49"/>
      <c r="L2" s="49"/>
      <c r="M2" s="65"/>
      <c r="N2" s="71"/>
      <c r="O2" s="72"/>
      <c r="P2" s="73"/>
      <c r="Q2" s="81"/>
      <c r="R2" s="79"/>
      <c r="S2" s="120"/>
      <c r="T2" s="124"/>
      <c r="U2" s="122"/>
      <c r="V2" s="128"/>
      <c r="W2" s="126"/>
      <c r="X2" s="130"/>
      <c r="Y2" s="132"/>
      <c r="Z2" s="134"/>
      <c r="AA2" s="148"/>
      <c r="AB2" s="146"/>
      <c r="AC2" s="144"/>
      <c r="AD2" s="142"/>
      <c r="AE2" s="140"/>
      <c r="AF2" s="138"/>
      <c r="AG2" s="136"/>
      <c r="AH2" s="150"/>
      <c r="AI2" s="152"/>
      <c r="AJ2" s="144"/>
      <c r="AK2" s="142"/>
      <c r="AL2" s="140"/>
      <c r="AM2" s="138"/>
      <c r="AN2" s="136"/>
      <c r="AO2" s="150"/>
      <c r="AP2" s="138"/>
      <c r="AQ2" s="138"/>
      <c r="AR2" s="138"/>
      <c r="AS2" s="138"/>
      <c r="AT2" s="138"/>
    </row>
    <row r="3" spans="1:46" x14ac:dyDescent="0.3">
      <c r="A3" s="11">
        <v>1</v>
      </c>
      <c r="B3" s="9" t="s">
        <v>1058</v>
      </c>
      <c r="C3" s="10" t="s">
        <v>11</v>
      </c>
      <c r="D3" s="10">
        <v>3</v>
      </c>
      <c r="E3" s="378">
        <v>500</v>
      </c>
      <c r="G3" s="378"/>
      <c r="H3" s="1304">
        <f t="shared" ref="H3:H34" si="0">E3+F3+G3</f>
        <v>500</v>
      </c>
      <c r="I3" s="11">
        <f t="shared" ref="I3:I34" si="1">H3*D3</f>
        <v>1500</v>
      </c>
      <c r="J3" s="1002"/>
      <c r="L3" s="5"/>
    </row>
    <row r="4" spans="1:46" x14ac:dyDescent="0.3">
      <c r="A4" s="11">
        <f>A3+1</f>
        <v>2</v>
      </c>
      <c r="B4" s="9" t="s">
        <v>131</v>
      </c>
      <c r="C4" s="10" t="s">
        <v>11</v>
      </c>
      <c r="D4" s="10">
        <v>5</v>
      </c>
      <c r="E4" s="378">
        <v>260</v>
      </c>
      <c r="G4" s="378"/>
      <c r="H4" s="1304">
        <f t="shared" si="0"/>
        <v>260</v>
      </c>
      <c r="I4" s="11">
        <f t="shared" si="1"/>
        <v>1300</v>
      </c>
      <c r="J4" s="1002"/>
      <c r="L4" s="5"/>
    </row>
    <row r="5" spans="1:46" x14ac:dyDescent="0.3">
      <c r="A5" s="11">
        <v>2</v>
      </c>
      <c r="B5" s="9" t="s">
        <v>206</v>
      </c>
      <c r="C5" s="10" t="s">
        <v>11</v>
      </c>
      <c r="D5" s="10">
        <v>4.5</v>
      </c>
      <c r="E5" s="378">
        <v>100</v>
      </c>
      <c r="G5" s="378"/>
      <c r="H5" s="1304">
        <f t="shared" si="0"/>
        <v>100</v>
      </c>
      <c r="I5" s="11">
        <f t="shared" si="1"/>
        <v>450</v>
      </c>
      <c r="J5" s="1002"/>
      <c r="L5" s="5"/>
    </row>
    <row r="6" spans="1:46" x14ac:dyDescent="0.3">
      <c r="A6" s="11">
        <f t="shared" ref="A6" si="2">A5+1</f>
        <v>3</v>
      </c>
      <c r="B6" s="9" t="s">
        <v>544</v>
      </c>
      <c r="C6" s="10" t="s">
        <v>4</v>
      </c>
      <c r="D6" s="5">
        <v>4.5</v>
      </c>
      <c r="E6" s="378">
        <v>320</v>
      </c>
      <c r="F6" s="1307">
        <v>100</v>
      </c>
      <c r="G6" s="378">
        <v>300</v>
      </c>
      <c r="H6" s="1304">
        <f t="shared" si="0"/>
        <v>720</v>
      </c>
      <c r="I6" s="11">
        <f t="shared" si="1"/>
        <v>3240</v>
      </c>
      <c r="J6" s="1002"/>
      <c r="L6" s="5"/>
    </row>
    <row r="7" spans="1:46" x14ac:dyDescent="0.3">
      <c r="A7" s="11">
        <v>3</v>
      </c>
      <c r="B7" s="9" t="s">
        <v>1021</v>
      </c>
      <c r="C7" s="10" t="s">
        <v>4</v>
      </c>
      <c r="D7" s="10">
        <v>2.1</v>
      </c>
      <c r="E7" s="378">
        <v>1120</v>
      </c>
      <c r="G7" s="378"/>
      <c r="H7" s="1304">
        <f t="shared" si="0"/>
        <v>1120</v>
      </c>
      <c r="I7" s="11">
        <f t="shared" si="1"/>
        <v>2352</v>
      </c>
      <c r="J7" s="1002"/>
      <c r="L7" s="5"/>
    </row>
    <row r="8" spans="1:46" x14ac:dyDescent="0.3">
      <c r="A8" s="11">
        <f t="shared" ref="A8" si="3">A7+1</f>
        <v>4</v>
      </c>
      <c r="B8" s="9" t="s">
        <v>25</v>
      </c>
      <c r="C8" s="10" t="s">
        <v>4</v>
      </c>
      <c r="D8" s="5">
        <v>5</v>
      </c>
      <c r="E8" s="378">
        <v>100</v>
      </c>
      <c r="G8" s="378"/>
      <c r="H8" s="1304">
        <f t="shared" si="0"/>
        <v>100</v>
      </c>
      <c r="I8" s="11">
        <f t="shared" si="1"/>
        <v>500</v>
      </c>
      <c r="J8" s="1002"/>
      <c r="L8" s="5"/>
    </row>
    <row r="9" spans="1:46" x14ac:dyDescent="0.3">
      <c r="A9" s="11">
        <v>4</v>
      </c>
      <c r="B9" s="9" t="s">
        <v>101</v>
      </c>
      <c r="C9" s="10" t="s">
        <v>4</v>
      </c>
      <c r="D9" s="10">
        <v>6</v>
      </c>
      <c r="E9" s="378">
        <v>30</v>
      </c>
      <c r="G9" s="378"/>
      <c r="H9" s="1304">
        <f t="shared" si="0"/>
        <v>30</v>
      </c>
      <c r="I9" s="11">
        <f t="shared" si="1"/>
        <v>180</v>
      </c>
      <c r="J9" s="1002"/>
      <c r="L9" s="5"/>
    </row>
    <row r="10" spans="1:46" x14ac:dyDescent="0.3">
      <c r="A10" s="11">
        <f t="shared" ref="A10" si="4">A9+1</f>
        <v>5</v>
      </c>
      <c r="B10" s="9" t="s">
        <v>1024</v>
      </c>
      <c r="C10" s="10" t="s">
        <v>61</v>
      </c>
      <c r="D10" s="10">
        <v>5</v>
      </c>
      <c r="E10" s="378">
        <v>100</v>
      </c>
      <c r="G10" s="378"/>
      <c r="H10" s="1304">
        <f t="shared" si="0"/>
        <v>100</v>
      </c>
      <c r="I10" s="11">
        <f t="shared" si="1"/>
        <v>500</v>
      </c>
      <c r="J10" s="1002"/>
      <c r="L10" s="5"/>
    </row>
    <row r="11" spans="1:46" x14ac:dyDescent="0.3">
      <c r="A11" s="11">
        <v>5</v>
      </c>
      <c r="B11" s="9" t="s">
        <v>131</v>
      </c>
      <c r="C11" s="10" t="s">
        <v>61</v>
      </c>
      <c r="D11" s="10">
        <v>6</v>
      </c>
      <c r="E11" s="378">
        <v>100</v>
      </c>
      <c r="F11" s="1307">
        <v>0</v>
      </c>
      <c r="G11" s="378"/>
      <c r="H11" s="1304">
        <f t="shared" si="0"/>
        <v>100</v>
      </c>
      <c r="I11" s="11">
        <f t="shared" si="1"/>
        <v>600</v>
      </c>
      <c r="J11" s="1002"/>
      <c r="L11" s="5"/>
    </row>
    <row r="12" spans="1:46" x14ac:dyDescent="0.3">
      <c r="A12" s="11">
        <f t="shared" ref="A12" si="5">A11+1</f>
        <v>6</v>
      </c>
      <c r="B12" s="9" t="s">
        <v>170</v>
      </c>
      <c r="C12" s="10" t="s">
        <v>4</v>
      </c>
      <c r="D12" s="10">
        <v>8</v>
      </c>
      <c r="E12" s="378">
        <v>80</v>
      </c>
      <c r="G12" s="378"/>
      <c r="H12" s="1304">
        <f t="shared" si="0"/>
        <v>80</v>
      </c>
      <c r="I12" s="11">
        <f t="shared" si="1"/>
        <v>640</v>
      </c>
      <c r="J12" s="1002"/>
      <c r="L12" s="5"/>
    </row>
    <row r="13" spans="1:46" x14ac:dyDescent="0.3">
      <c r="A13" s="11">
        <v>6</v>
      </c>
      <c r="B13" s="9" t="s">
        <v>1015</v>
      </c>
      <c r="C13" s="10" t="s">
        <v>4</v>
      </c>
      <c r="D13" s="5">
        <v>5</v>
      </c>
      <c r="E13" s="378">
        <v>570</v>
      </c>
      <c r="G13" s="378"/>
      <c r="H13" s="1304">
        <f t="shared" si="0"/>
        <v>570</v>
      </c>
      <c r="I13" s="11">
        <f t="shared" si="1"/>
        <v>2850</v>
      </c>
      <c r="J13" s="1002"/>
      <c r="L13" s="5"/>
    </row>
    <row r="14" spans="1:46" x14ac:dyDescent="0.3">
      <c r="A14" s="11">
        <f t="shared" ref="A14" si="6">A13+1</f>
        <v>7</v>
      </c>
      <c r="B14" s="9" t="s">
        <v>23</v>
      </c>
      <c r="C14" s="10" t="s">
        <v>4</v>
      </c>
      <c r="D14" s="10">
        <v>5.5</v>
      </c>
      <c r="E14" s="378">
        <v>200</v>
      </c>
      <c r="G14" s="378"/>
      <c r="H14" s="1304">
        <f t="shared" si="0"/>
        <v>200</v>
      </c>
      <c r="I14" s="11">
        <f t="shared" si="1"/>
        <v>1100</v>
      </c>
      <c r="J14" s="1002"/>
      <c r="L14" s="5"/>
    </row>
    <row r="15" spans="1:46" x14ac:dyDescent="0.3">
      <c r="A15" s="11">
        <v>7</v>
      </c>
      <c r="B15" s="9" t="s">
        <v>1017</v>
      </c>
      <c r="C15" s="10" t="s">
        <v>4</v>
      </c>
      <c r="D15" s="10">
        <v>6</v>
      </c>
      <c r="E15" s="378">
        <v>300</v>
      </c>
      <c r="G15" s="378"/>
      <c r="H15" s="1304">
        <f t="shared" si="0"/>
        <v>300</v>
      </c>
      <c r="I15" s="11">
        <f t="shared" si="1"/>
        <v>1800</v>
      </c>
      <c r="J15" s="1002"/>
      <c r="L15" s="5"/>
    </row>
    <row r="16" spans="1:46" x14ac:dyDescent="0.3">
      <c r="A16" s="11">
        <f t="shared" ref="A16" si="7">A15+1</f>
        <v>8</v>
      </c>
      <c r="B16" s="9" t="s">
        <v>206</v>
      </c>
      <c r="C16" s="10" t="s">
        <v>4</v>
      </c>
      <c r="D16" s="10">
        <v>5.5</v>
      </c>
      <c r="E16" s="378">
        <v>100</v>
      </c>
      <c r="G16" s="378"/>
      <c r="H16" s="1304">
        <f t="shared" si="0"/>
        <v>100</v>
      </c>
      <c r="I16" s="11">
        <f t="shared" si="1"/>
        <v>550</v>
      </c>
      <c r="J16" s="1002"/>
      <c r="L16" s="5"/>
    </row>
    <row r="17" spans="1:41" s="787" customFormat="1" x14ac:dyDescent="0.3">
      <c r="A17" s="11">
        <v>8</v>
      </c>
      <c r="B17" s="9" t="s">
        <v>147</v>
      </c>
      <c r="C17" s="10" t="s">
        <v>4</v>
      </c>
      <c r="D17" s="10">
        <v>3.5</v>
      </c>
      <c r="E17" s="378">
        <v>300</v>
      </c>
      <c r="F17" s="1307"/>
      <c r="G17" s="378"/>
      <c r="H17" s="1304">
        <f t="shared" si="0"/>
        <v>300</v>
      </c>
      <c r="I17" s="11">
        <f t="shared" si="1"/>
        <v>1050</v>
      </c>
      <c r="J17" s="1002"/>
      <c r="K17" s="1301"/>
      <c r="L17" s="1001"/>
      <c r="M17" s="788"/>
      <c r="N17" s="789"/>
      <c r="O17" s="790"/>
      <c r="P17" s="791"/>
      <c r="Q17" s="792"/>
      <c r="R17" s="793"/>
      <c r="S17" s="794"/>
      <c r="T17" s="795"/>
      <c r="U17" s="796"/>
      <c r="V17" s="797"/>
      <c r="W17" s="798"/>
      <c r="X17" s="799"/>
      <c r="Y17" s="800"/>
      <c r="Z17" s="801"/>
      <c r="AA17" s="802"/>
      <c r="AB17" s="803"/>
      <c r="AC17" s="804"/>
      <c r="AD17" s="805"/>
      <c r="AE17" s="806"/>
      <c r="AF17" s="807"/>
      <c r="AG17" s="808"/>
      <c r="AH17" s="809"/>
      <c r="AI17" s="810"/>
      <c r="AJ17" s="804"/>
      <c r="AK17" s="805"/>
      <c r="AL17" s="806"/>
      <c r="AM17" s="807"/>
      <c r="AN17" s="808"/>
      <c r="AO17" s="809"/>
    </row>
    <row r="18" spans="1:41" x14ac:dyDescent="0.3">
      <c r="A18" s="11">
        <f t="shared" ref="A18" si="8">A17+1</f>
        <v>9</v>
      </c>
      <c r="B18" s="1002" t="s">
        <v>1161</v>
      </c>
      <c r="C18" s="10" t="s">
        <v>4</v>
      </c>
      <c r="D18" s="5">
        <v>39</v>
      </c>
      <c r="E18" s="1534">
        <v>20</v>
      </c>
      <c r="G18" s="378"/>
      <c r="H18" s="1304">
        <f t="shared" si="0"/>
        <v>20</v>
      </c>
      <c r="I18" s="11">
        <f t="shared" si="1"/>
        <v>780</v>
      </c>
      <c r="J18" s="1002"/>
      <c r="L18" s="5"/>
    </row>
    <row r="19" spans="1:41" x14ac:dyDescent="0.3">
      <c r="A19" s="11">
        <v>9</v>
      </c>
      <c r="B19" s="1002" t="s">
        <v>911</v>
      </c>
      <c r="C19" s="10" t="s">
        <v>4</v>
      </c>
      <c r="D19" s="5">
        <v>50</v>
      </c>
      <c r="E19" s="1534">
        <v>0</v>
      </c>
      <c r="F19" s="1307">
        <v>5</v>
      </c>
      <c r="G19" s="378"/>
      <c r="H19" s="1304">
        <f t="shared" si="0"/>
        <v>5</v>
      </c>
      <c r="I19" s="11">
        <f t="shared" si="1"/>
        <v>250</v>
      </c>
      <c r="J19" s="1002"/>
      <c r="L19" s="5"/>
    </row>
    <row r="20" spans="1:41" x14ac:dyDescent="0.3">
      <c r="A20" s="11">
        <f t="shared" ref="A20" si="9">A19+1</f>
        <v>10</v>
      </c>
      <c r="B20" s="9" t="s">
        <v>143</v>
      </c>
      <c r="C20" s="10" t="s">
        <v>4</v>
      </c>
      <c r="D20" s="10">
        <v>6</v>
      </c>
      <c r="E20" s="378">
        <v>490</v>
      </c>
      <c r="G20" s="378"/>
      <c r="H20" s="1304">
        <f t="shared" si="0"/>
        <v>490</v>
      </c>
      <c r="I20" s="11">
        <f t="shared" si="1"/>
        <v>2940</v>
      </c>
      <c r="J20" s="1002"/>
      <c r="L20" s="5"/>
    </row>
    <row r="21" spans="1:41" x14ac:dyDescent="0.3">
      <c r="A21" s="11">
        <v>10</v>
      </c>
      <c r="B21" s="9" t="s">
        <v>22</v>
      </c>
      <c r="C21" s="10" t="s">
        <v>4</v>
      </c>
      <c r="D21" s="10">
        <v>3.5</v>
      </c>
      <c r="E21" s="378">
        <v>640</v>
      </c>
      <c r="F21" s="1308"/>
      <c r="G21" s="378"/>
      <c r="H21" s="1304">
        <f t="shared" si="0"/>
        <v>640</v>
      </c>
      <c r="I21" s="11">
        <f t="shared" si="1"/>
        <v>2240</v>
      </c>
      <c r="J21" s="1002"/>
      <c r="L21" s="5"/>
    </row>
    <row r="22" spans="1:41" x14ac:dyDescent="0.3">
      <c r="A22" s="11">
        <f t="shared" ref="A22" si="10">A21+1</f>
        <v>11</v>
      </c>
      <c r="B22" s="9" t="s">
        <v>58</v>
      </c>
      <c r="C22" s="10" t="s">
        <v>4</v>
      </c>
      <c r="D22" s="10">
        <v>6.5</v>
      </c>
      <c r="E22" s="378">
        <v>100</v>
      </c>
      <c r="G22" s="378"/>
      <c r="H22" s="1304">
        <f t="shared" si="0"/>
        <v>100</v>
      </c>
      <c r="I22" s="11">
        <f t="shared" si="1"/>
        <v>650</v>
      </c>
      <c r="J22" s="1002"/>
      <c r="L22" s="5"/>
    </row>
    <row r="23" spans="1:41" x14ac:dyDescent="0.3">
      <c r="A23" s="11">
        <v>11</v>
      </c>
      <c r="B23" s="844" t="s">
        <v>544</v>
      </c>
      <c r="C23" s="845" t="s">
        <v>5</v>
      </c>
      <c r="D23" s="5">
        <v>4.5</v>
      </c>
      <c r="E23" s="378">
        <v>100</v>
      </c>
      <c r="G23" s="378"/>
      <c r="H23" s="1304">
        <f t="shared" si="0"/>
        <v>100</v>
      </c>
      <c r="I23" s="11">
        <f t="shared" si="1"/>
        <v>450</v>
      </c>
      <c r="J23" s="1002"/>
      <c r="L23" s="5"/>
    </row>
    <row r="24" spans="1:41" x14ac:dyDescent="0.3">
      <c r="A24" s="11">
        <f t="shared" ref="A24" si="11">A23+1</f>
        <v>12</v>
      </c>
      <c r="B24" s="9" t="s">
        <v>25</v>
      </c>
      <c r="C24" s="10" t="s">
        <v>5</v>
      </c>
      <c r="D24" s="5">
        <v>6</v>
      </c>
      <c r="E24" s="378">
        <v>260</v>
      </c>
      <c r="G24" s="378"/>
      <c r="H24" s="1304">
        <f t="shared" si="0"/>
        <v>260</v>
      </c>
      <c r="I24" s="11">
        <f t="shared" si="1"/>
        <v>1560</v>
      </c>
      <c r="L24" s="5"/>
    </row>
    <row r="25" spans="1:41" x14ac:dyDescent="0.3">
      <c r="A25" s="11">
        <v>12</v>
      </c>
      <c r="B25" s="9" t="s">
        <v>1012</v>
      </c>
      <c r="C25" s="10" t="s">
        <v>5</v>
      </c>
      <c r="D25" s="5">
        <v>7</v>
      </c>
      <c r="E25" s="378">
        <v>100</v>
      </c>
      <c r="G25" s="378"/>
      <c r="H25" s="1304">
        <f t="shared" si="0"/>
        <v>100</v>
      </c>
      <c r="I25" s="11">
        <f t="shared" si="1"/>
        <v>700</v>
      </c>
    </row>
    <row r="26" spans="1:41" x14ac:dyDescent="0.3">
      <c r="A26" s="11">
        <f t="shared" ref="A26" si="12">A25+1</f>
        <v>13</v>
      </c>
      <c r="B26" s="9" t="s">
        <v>1013</v>
      </c>
      <c r="C26" s="10" t="s">
        <v>5</v>
      </c>
      <c r="D26" s="5">
        <v>7.5</v>
      </c>
      <c r="E26" s="378">
        <v>100</v>
      </c>
      <c r="G26" s="378"/>
      <c r="H26" s="1304">
        <f t="shared" si="0"/>
        <v>100</v>
      </c>
      <c r="I26" s="11">
        <f t="shared" si="1"/>
        <v>750</v>
      </c>
    </row>
    <row r="27" spans="1:41" x14ac:dyDescent="0.3">
      <c r="A27" s="11">
        <v>13</v>
      </c>
      <c r="B27" s="9" t="s">
        <v>1015</v>
      </c>
      <c r="C27" s="10" t="s">
        <v>5</v>
      </c>
      <c r="D27" s="10">
        <v>6</v>
      </c>
      <c r="E27" s="378">
        <v>420</v>
      </c>
      <c r="G27" s="378"/>
      <c r="H27" s="1304">
        <f t="shared" si="0"/>
        <v>420</v>
      </c>
      <c r="I27" s="11">
        <f t="shared" si="1"/>
        <v>2520</v>
      </c>
    </row>
    <row r="28" spans="1:41" x14ac:dyDescent="0.3">
      <c r="A28" s="11">
        <f t="shared" ref="A28" si="13">A27+1</f>
        <v>14</v>
      </c>
      <c r="B28" s="9" t="s">
        <v>1017</v>
      </c>
      <c r="C28" s="10" t="s">
        <v>5</v>
      </c>
      <c r="D28" s="10">
        <v>7.5</v>
      </c>
      <c r="E28" s="378">
        <v>100</v>
      </c>
      <c r="G28" s="378"/>
      <c r="H28" s="1304">
        <f t="shared" si="0"/>
        <v>100</v>
      </c>
      <c r="I28" s="11">
        <f t="shared" si="1"/>
        <v>750</v>
      </c>
    </row>
    <row r="29" spans="1:41" x14ac:dyDescent="0.3">
      <c r="A29" s="11">
        <v>14</v>
      </c>
      <c r="B29" s="9" t="s">
        <v>207</v>
      </c>
      <c r="C29" s="10" t="s">
        <v>5</v>
      </c>
      <c r="D29" s="5">
        <v>6</v>
      </c>
      <c r="E29" s="378">
        <v>90</v>
      </c>
      <c r="G29" s="378"/>
      <c r="H29" s="1304">
        <f t="shared" si="0"/>
        <v>90</v>
      </c>
      <c r="I29" s="11">
        <f t="shared" si="1"/>
        <v>540</v>
      </c>
    </row>
    <row r="30" spans="1:41" x14ac:dyDescent="0.3">
      <c r="A30" s="11">
        <f t="shared" ref="A30" si="14">A29+1</f>
        <v>15</v>
      </c>
      <c r="B30" s="1002" t="s">
        <v>1162</v>
      </c>
      <c r="C30" s="10" t="s">
        <v>5</v>
      </c>
      <c r="D30" s="5">
        <v>62</v>
      </c>
      <c r="E30" s="1534">
        <v>10</v>
      </c>
      <c r="G30" s="378"/>
      <c r="H30" s="1304">
        <f t="shared" si="0"/>
        <v>10</v>
      </c>
      <c r="I30" s="11">
        <f t="shared" si="1"/>
        <v>620</v>
      </c>
    </row>
    <row r="31" spans="1:41" x14ac:dyDescent="0.3">
      <c r="A31" s="11">
        <v>15</v>
      </c>
      <c r="B31" s="9" t="s">
        <v>143</v>
      </c>
      <c r="C31" s="10" t="s">
        <v>5</v>
      </c>
      <c r="D31" s="10">
        <v>6.5</v>
      </c>
      <c r="E31" s="378">
        <v>60</v>
      </c>
      <c r="G31" s="378"/>
      <c r="H31" s="1304">
        <f t="shared" si="0"/>
        <v>60</v>
      </c>
      <c r="I31" s="11">
        <f t="shared" si="1"/>
        <v>390</v>
      </c>
      <c r="J31" s="787"/>
      <c r="AL31" s="328"/>
    </row>
    <row r="32" spans="1:41" x14ac:dyDescent="0.3">
      <c r="A32" s="11">
        <f t="shared" ref="A32" si="15">A31+1</f>
        <v>16</v>
      </c>
      <c r="B32" s="9" t="s">
        <v>145</v>
      </c>
      <c r="C32" s="10" t="s">
        <v>5</v>
      </c>
      <c r="D32" s="10">
        <v>4.5</v>
      </c>
      <c r="E32" s="378">
        <v>160</v>
      </c>
      <c r="F32" s="1307">
        <v>0</v>
      </c>
      <c r="G32" s="378"/>
      <c r="H32" s="1304">
        <f t="shared" si="0"/>
        <v>160</v>
      </c>
      <c r="I32" s="11">
        <f t="shared" si="1"/>
        <v>720</v>
      </c>
    </row>
    <row r="33" spans="1:12" x14ac:dyDescent="0.3">
      <c r="A33" s="11">
        <v>16</v>
      </c>
      <c r="B33" s="9" t="s">
        <v>22</v>
      </c>
      <c r="C33" s="10" t="s">
        <v>5</v>
      </c>
      <c r="D33" s="10">
        <v>4.5</v>
      </c>
      <c r="E33" s="378">
        <v>100</v>
      </c>
      <c r="G33" s="378"/>
      <c r="H33" s="1304">
        <f t="shared" si="0"/>
        <v>100</v>
      </c>
      <c r="I33" s="11">
        <f t="shared" si="1"/>
        <v>450</v>
      </c>
    </row>
    <row r="34" spans="1:12" x14ac:dyDescent="0.3">
      <c r="A34" s="11">
        <f t="shared" ref="A34" si="16">A33+1</f>
        <v>17</v>
      </c>
      <c r="B34" s="844" t="s">
        <v>1057</v>
      </c>
      <c r="C34" s="845" t="s">
        <v>6</v>
      </c>
      <c r="D34" s="5">
        <v>6.5</v>
      </c>
      <c r="E34" s="378">
        <v>120</v>
      </c>
      <c r="G34" s="378"/>
      <c r="H34" s="1304">
        <f t="shared" si="0"/>
        <v>120</v>
      </c>
      <c r="I34" s="11">
        <f t="shared" si="1"/>
        <v>780</v>
      </c>
    </row>
    <row r="35" spans="1:12" x14ac:dyDescent="0.3">
      <c r="A35" s="11">
        <v>17</v>
      </c>
      <c r="B35" s="9" t="s">
        <v>132</v>
      </c>
      <c r="C35" s="10" t="s">
        <v>6</v>
      </c>
      <c r="D35" s="10">
        <v>10</v>
      </c>
      <c r="E35" s="378">
        <v>60</v>
      </c>
      <c r="G35" s="378"/>
      <c r="H35" s="1304">
        <f t="shared" ref="H35:H66" si="17">E35+F35+G35</f>
        <v>60</v>
      </c>
      <c r="I35" s="11">
        <f t="shared" ref="I35:I66" si="18">H35*D35</f>
        <v>600</v>
      </c>
    </row>
    <row r="36" spans="1:12" x14ac:dyDescent="0.3">
      <c r="A36" s="11">
        <f t="shared" ref="A36" si="19">A35+1</f>
        <v>18</v>
      </c>
      <c r="B36" s="9" t="s">
        <v>133</v>
      </c>
      <c r="C36" s="10" t="s">
        <v>6</v>
      </c>
      <c r="D36" s="10">
        <v>6</v>
      </c>
      <c r="E36" s="378">
        <v>100</v>
      </c>
      <c r="G36" s="378"/>
      <c r="H36" s="1304">
        <f t="shared" si="17"/>
        <v>100</v>
      </c>
      <c r="I36" s="11">
        <f t="shared" si="18"/>
        <v>600</v>
      </c>
    </row>
    <row r="37" spans="1:12" x14ac:dyDescent="0.3">
      <c r="A37" s="11">
        <v>18</v>
      </c>
      <c r="B37" s="9" t="s">
        <v>1022</v>
      </c>
      <c r="C37" s="10" t="s">
        <v>6</v>
      </c>
      <c r="D37" s="5">
        <v>7.5</v>
      </c>
      <c r="E37" s="378">
        <v>100</v>
      </c>
      <c r="G37" s="378"/>
      <c r="H37" s="1304">
        <f t="shared" si="17"/>
        <v>100</v>
      </c>
      <c r="I37" s="11">
        <f t="shared" si="18"/>
        <v>750</v>
      </c>
    </row>
    <row r="38" spans="1:12" x14ac:dyDescent="0.3">
      <c r="A38" s="11">
        <f t="shared" ref="A38" si="20">A37+1</f>
        <v>19</v>
      </c>
      <c r="B38" s="1002" t="s">
        <v>29</v>
      </c>
      <c r="C38" s="10" t="s">
        <v>6</v>
      </c>
      <c r="D38" s="5">
        <v>68</v>
      </c>
      <c r="E38" s="1534">
        <v>0</v>
      </c>
      <c r="G38" s="378"/>
      <c r="H38" s="1304">
        <f t="shared" si="17"/>
        <v>0</v>
      </c>
      <c r="I38" s="11">
        <f t="shared" si="18"/>
        <v>0</v>
      </c>
    </row>
    <row r="39" spans="1:12" x14ac:dyDescent="0.3">
      <c r="A39" s="11">
        <v>19</v>
      </c>
      <c r="B39" s="9" t="s">
        <v>1020</v>
      </c>
      <c r="C39" s="10" t="s">
        <v>6</v>
      </c>
      <c r="D39" s="10">
        <v>8</v>
      </c>
      <c r="E39" s="378">
        <v>100</v>
      </c>
      <c r="G39" s="378"/>
      <c r="H39" s="1304">
        <f t="shared" si="17"/>
        <v>100</v>
      </c>
      <c r="I39" s="11">
        <f t="shared" si="18"/>
        <v>800</v>
      </c>
      <c r="L39" s="5"/>
    </row>
    <row r="40" spans="1:12" x14ac:dyDescent="0.3">
      <c r="A40" s="11">
        <f t="shared" ref="A40" si="21">A39+1</f>
        <v>20</v>
      </c>
      <c r="B40" s="9" t="s">
        <v>23</v>
      </c>
      <c r="C40" s="10" t="s">
        <v>6</v>
      </c>
      <c r="D40" s="10">
        <v>8</v>
      </c>
      <c r="E40" s="378">
        <v>200</v>
      </c>
      <c r="G40" s="378"/>
      <c r="H40" s="1304">
        <f t="shared" si="17"/>
        <v>200</v>
      </c>
      <c r="I40" s="11">
        <f t="shared" si="18"/>
        <v>1600</v>
      </c>
    </row>
    <row r="41" spans="1:12" x14ac:dyDescent="0.3">
      <c r="A41" s="11">
        <v>20</v>
      </c>
      <c r="B41" s="9" t="s">
        <v>140</v>
      </c>
      <c r="C41" s="10" t="s">
        <v>6</v>
      </c>
      <c r="D41" s="10">
        <v>7.5</v>
      </c>
      <c r="E41" s="378">
        <v>50</v>
      </c>
      <c r="F41" s="1307">
        <v>40</v>
      </c>
      <c r="G41" s="378"/>
      <c r="H41" s="1304">
        <f t="shared" si="17"/>
        <v>90</v>
      </c>
      <c r="I41" s="11">
        <f t="shared" si="18"/>
        <v>675</v>
      </c>
    </row>
    <row r="42" spans="1:12" x14ac:dyDescent="0.3">
      <c r="A42" s="11">
        <f t="shared" ref="A42" si="22">A41+1</f>
        <v>21</v>
      </c>
      <c r="B42" s="1002" t="s">
        <v>639</v>
      </c>
      <c r="C42" s="10" t="s">
        <v>6</v>
      </c>
      <c r="D42" s="5">
        <v>50</v>
      </c>
      <c r="E42" s="1534">
        <v>400</v>
      </c>
      <c r="G42" s="378"/>
      <c r="H42" s="1304">
        <f t="shared" si="17"/>
        <v>400</v>
      </c>
      <c r="I42" s="11">
        <f t="shared" si="18"/>
        <v>20000</v>
      </c>
    </row>
    <row r="43" spans="1:12" x14ac:dyDescent="0.3">
      <c r="A43" s="11">
        <v>21</v>
      </c>
      <c r="B43" s="9" t="s">
        <v>22</v>
      </c>
      <c r="C43" s="10" t="s">
        <v>6</v>
      </c>
      <c r="D43" s="10">
        <v>5</v>
      </c>
      <c r="E43" s="378">
        <v>200</v>
      </c>
      <c r="G43" s="378"/>
      <c r="H43" s="1304">
        <f t="shared" si="17"/>
        <v>200</v>
      </c>
      <c r="I43" s="11">
        <f t="shared" si="18"/>
        <v>1000</v>
      </c>
    </row>
    <row r="44" spans="1:12" x14ac:dyDescent="0.3">
      <c r="A44" s="11">
        <f t="shared" ref="A44" si="23">A43+1</f>
        <v>22</v>
      </c>
      <c r="B44" s="9" t="s">
        <v>129</v>
      </c>
      <c r="C44" s="10" t="s">
        <v>7</v>
      </c>
      <c r="D44" s="10">
        <v>10</v>
      </c>
      <c r="E44" s="378">
        <v>50</v>
      </c>
      <c r="G44" s="378"/>
      <c r="H44" s="1304">
        <f t="shared" si="17"/>
        <v>50</v>
      </c>
      <c r="I44" s="11">
        <f t="shared" si="18"/>
        <v>500</v>
      </c>
    </row>
    <row r="45" spans="1:12" x14ac:dyDescent="0.3">
      <c r="A45" s="11">
        <v>22</v>
      </c>
      <c r="B45" s="9" t="s">
        <v>130</v>
      </c>
      <c r="C45" s="10" t="s">
        <v>7</v>
      </c>
      <c r="D45" s="10">
        <v>12</v>
      </c>
      <c r="E45" s="378">
        <v>130</v>
      </c>
      <c r="F45" s="1307">
        <v>0</v>
      </c>
      <c r="G45" s="378"/>
      <c r="H45" s="1304">
        <f t="shared" si="17"/>
        <v>130</v>
      </c>
      <c r="I45" s="11">
        <f t="shared" si="18"/>
        <v>1560</v>
      </c>
    </row>
    <row r="46" spans="1:12" x14ac:dyDescent="0.3">
      <c r="A46" s="11">
        <f t="shared" ref="A46" si="24">A45+1</f>
        <v>23</v>
      </c>
      <c r="B46" s="844" t="s">
        <v>544</v>
      </c>
      <c r="C46" s="10" t="s">
        <v>7</v>
      </c>
      <c r="D46" s="5">
        <v>5.5</v>
      </c>
      <c r="E46" s="378">
        <v>300</v>
      </c>
      <c r="F46" s="1307">
        <v>200</v>
      </c>
      <c r="G46" s="378"/>
      <c r="H46" s="1304">
        <f t="shared" si="17"/>
        <v>500</v>
      </c>
      <c r="I46" s="11">
        <f t="shared" si="18"/>
        <v>2750</v>
      </c>
    </row>
    <row r="47" spans="1:12" x14ac:dyDescent="0.3">
      <c r="A47" s="11">
        <v>23</v>
      </c>
      <c r="B47" s="9" t="s">
        <v>711</v>
      </c>
      <c r="C47" s="10" t="s">
        <v>7</v>
      </c>
      <c r="D47" s="5">
        <v>6.5</v>
      </c>
      <c r="E47" s="378">
        <v>200</v>
      </c>
      <c r="F47" s="1307">
        <v>200</v>
      </c>
      <c r="G47" s="378">
        <v>200</v>
      </c>
      <c r="H47" s="1304">
        <f t="shared" si="17"/>
        <v>600</v>
      </c>
      <c r="I47" s="11">
        <f t="shared" si="18"/>
        <v>3900</v>
      </c>
    </row>
    <row r="48" spans="1:12" x14ac:dyDescent="0.3">
      <c r="A48" s="11">
        <f t="shared" ref="A48" si="25">A47+1</f>
        <v>24</v>
      </c>
      <c r="B48" s="844" t="s">
        <v>609</v>
      </c>
      <c r="C48" s="10" t="s">
        <v>7</v>
      </c>
      <c r="D48" s="5">
        <v>6</v>
      </c>
      <c r="E48" s="378">
        <v>300</v>
      </c>
      <c r="F48" s="1307">
        <v>300</v>
      </c>
      <c r="G48" s="378"/>
      <c r="H48" s="1304">
        <f t="shared" si="17"/>
        <v>600</v>
      </c>
      <c r="I48" s="11">
        <f t="shared" si="18"/>
        <v>3600</v>
      </c>
    </row>
    <row r="49" spans="1:10" x14ac:dyDescent="0.3">
      <c r="A49" s="11">
        <v>24</v>
      </c>
      <c r="B49" s="9" t="s">
        <v>25</v>
      </c>
      <c r="C49" s="10" t="s">
        <v>7</v>
      </c>
      <c r="D49" s="5">
        <v>7</v>
      </c>
      <c r="E49" s="378">
        <v>150</v>
      </c>
      <c r="G49" s="378"/>
      <c r="H49" s="1304">
        <f t="shared" si="17"/>
        <v>150</v>
      </c>
      <c r="I49" s="11">
        <f t="shared" si="18"/>
        <v>1050</v>
      </c>
    </row>
    <row r="50" spans="1:10" x14ac:dyDescent="0.3">
      <c r="A50" s="11">
        <f t="shared" ref="A50" si="26">A49+1</f>
        <v>25</v>
      </c>
      <c r="B50" s="9" t="s">
        <v>132</v>
      </c>
      <c r="C50" s="10" t="s">
        <v>7</v>
      </c>
      <c r="D50" s="10">
        <v>8.5</v>
      </c>
      <c r="E50" s="378">
        <v>200</v>
      </c>
      <c r="G50" s="378"/>
      <c r="H50" s="1304">
        <f t="shared" si="17"/>
        <v>200</v>
      </c>
      <c r="I50" s="11">
        <f t="shared" si="18"/>
        <v>1700</v>
      </c>
    </row>
    <row r="51" spans="1:10" x14ac:dyDescent="0.3">
      <c r="A51" s="11">
        <v>25</v>
      </c>
      <c r="B51" s="9" t="s">
        <v>139</v>
      </c>
      <c r="C51" s="10" t="s">
        <v>7</v>
      </c>
      <c r="D51" s="10">
        <v>7</v>
      </c>
      <c r="E51" s="378">
        <v>360</v>
      </c>
      <c r="G51" s="378"/>
      <c r="H51" s="1304">
        <f t="shared" si="17"/>
        <v>360</v>
      </c>
      <c r="I51" s="11">
        <f t="shared" si="18"/>
        <v>2520</v>
      </c>
      <c r="J51" s="787"/>
    </row>
    <row r="52" spans="1:10" x14ac:dyDescent="0.3">
      <c r="A52" s="11">
        <f t="shared" ref="A52" si="27">A51+1</f>
        <v>26</v>
      </c>
      <c r="B52" s="9" t="s">
        <v>138</v>
      </c>
      <c r="C52" s="10" t="s">
        <v>7</v>
      </c>
      <c r="D52" s="10">
        <v>7</v>
      </c>
      <c r="E52" s="378">
        <v>232</v>
      </c>
      <c r="G52" s="378"/>
      <c r="H52" s="1304">
        <f t="shared" si="17"/>
        <v>232</v>
      </c>
      <c r="I52" s="11">
        <f t="shared" si="18"/>
        <v>1624</v>
      </c>
    </row>
    <row r="53" spans="1:10" x14ac:dyDescent="0.3">
      <c r="A53" s="11">
        <v>26</v>
      </c>
      <c r="B53" s="1002" t="s">
        <v>1137</v>
      </c>
      <c r="C53" s="10" t="s">
        <v>7</v>
      </c>
      <c r="D53" s="5">
        <v>50</v>
      </c>
      <c r="E53" s="1534">
        <v>140</v>
      </c>
      <c r="F53" s="1307">
        <v>100</v>
      </c>
      <c r="G53" s="378"/>
      <c r="H53" s="1304">
        <f t="shared" si="17"/>
        <v>240</v>
      </c>
      <c r="I53" s="11">
        <f t="shared" si="18"/>
        <v>12000</v>
      </c>
    </row>
    <row r="54" spans="1:10" x14ac:dyDescent="0.3">
      <c r="A54" s="11">
        <f t="shared" ref="A54" si="28">A53+1</f>
        <v>27</v>
      </c>
      <c r="B54" s="1002" t="s">
        <v>858</v>
      </c>
      <c r="C54" s="1301" t="s">
        <v>7</v>
      </c>
      <c r="D54" s="1001">
        <v>51</v>
      </c>
      <c r="E54" s="1534">
        <v>170</v>
      </c>
      <c r="G54" s="378"/>
      <c r="H54" s="1304">
        <f t="shared" si="17"/>
        <v>170</v>
      </c>
      <c r="I54" s="11">
        <f t="shared" si="18"/>
        <v>8670</v>
      </c>
    </row>
    <row r="55" spans="1:10" x14ac:dyDescent="0.3">
      <c r="A55" s="11">
        <v>27</v>
      </c>
      <c r="B55" s="9" t="s">
        <v>1014</v>
      </c>
      <c r="C55" s="10" t="s">
        <v>7</v>
      </c>
      <c r="D55" s="5">
        <v>8</v>
      </c>
      <c r="E55" s="378">
        <v>100</v>
      </c>
      <c r="G55" s="378"/>
      <c r="H55" s="1304">
        <f t="shared" si="17"/>
        <v>100</v>
      </c>
      <c r="I55" s="11">
        <f t="shared" si="18"/>
        <v>800</v>
      </c>
    </row>
    <row r="56" spans="1:10" x14ac:dyDescent="0.3">
      <c r="A56" s="11">
        <f t="shared" ref="A56" si="29">A55+1</f>
        <v>28</v>
      </c>
      <c r="B56" s="9" t="s">
        <v>1013</v>
      </c>
      <c r="C56" s="10" t="s">
        <v>7</v>
      </c>
      <c r="D56" s="5">
        <v>8.5</v>
      </c>
      <c r="E56" s="378">
        <v>180</v>
      </c>
      <c r="G56" s="378"/>
      <c r="H56" s="1304">
        <f t="shared" si="17"/>
        <v>180</v>
      </c>
      <c r="I56" s="11">
        <f t="shared" si="18"/>
        <v>1530</v>
      </c>
    </row>
    <row r="57" spans="1:10" x14ac:dyDescent="0.3">
      <c r="A57" s="11">
        <v>28</v>
      </c>
      <c r="B57" s="9" t="s">
        <v>948</v>
      </c>
      <c r="C57" s="10" t="s">
        <v>7</v>
      </c>
      <c r="D57" s="5">
        <v>9</v>
      </c>
      <c r="E57" s="378">
        <v>200</v>
      </c>
      <c r="G57" s="378"/>
      <c r="H57" s="1304">
        <f t="shared" si="17"/>
        <v>200</v>
      </c>
      <c r="I57" s="11">
        <f t="shared" si="18"/>
        <v>1800</v>
      </c>
    </row>
    <row r="58" spans="1:10" x14ac:dyDescent="0.3">
      <c r="A58" s="11">
        <f t="shared" ref="A58" si="30">A57+1</f>
        <v>29</v>
      </c>
      <c r="B58" s="9" t="s">
        <v>137</v>
      </c>
      <c r="C58" s="10" t="s">
        <v>7</v>
      </c>
      <c r="D58" s="5">
        <v>7.5</v>
      </c>
      <c r="E58" s="378">
        <v>200</v>
      </c>
      <c r="G58" s="378"/>
      <c r="H58" s="1304">
        <f t="shared" si="17"/>
        <v>200</v>
      </c>
      <c r="I58" s="11">
        <f t="shared" si="18"/>
        <v>1500</v>
      </c>
    </row>
    <row r="59" spans="1:10" x14ac:dyDescent="0.3">
      <c r="A59" s="11">
        <v>29</v>
      </c>
      <c r="B59" s="1002" t="s">
        <v>1025</v>
      </c>
      <c r="C59" s="10" t="s">
        <v>7</v>
      </c>
      <c r="D59" s="5">
        <v>65</v>
      </c>
      <c r="E59" s="1534">
        <v>40</v>
      </c>
      <c r="G59" s="378"/>
      <c r="H59" s="1304">
        <f t="shared" si="17"/>
        <v>40</v>
      </c>
      <c r="I59" s="11">
        <f t="shared" si="18"/>
        <v>2600</v>
      </c>
    </row>
    <row r="60" spans="1:10" x14ac:dyDescent="0.3">
      <c r="A60" s="11">
        <f t="shared" ref="A60" si="31">A59+1</f>
        <v>30</v>
      </c>
      <c r="B60" s="1002" t="s">
        <v>763</v>
      </c>
      <c r="C60" s="10" t="s">
        <v>7</v>
      </c>
      <c r="D60" s="5">
        <v>73</v>
      </c>
      <c r="E60" s="1534">
        <v>70</v>
      </c>
      <c r="G60" s="378"/>
      <c r="H60" s="1304">
        <f t="shared" si="17"/>
        <v>70</v>
      </c>
      <c r="I60" s="11">
        <f t="shared" si="18"/>
        <v>5110</v>
      </c>
    </row>
    <row r="61" spans="1:10" x14ac:dyDescent="0.3">
      <c r="A61" s="11">
        <v>30</v>
      </c>
      <c r="B61" s="1002" t="s">
        <v>1028</v>
      </c>
      <c r="C61" s="10" t="s">
        <v>7</v>
      </c>
      <c r="D61" s="5">
        <v>78</v>
      </c>
      <c r="E61" s="1534">
        <v>110</v>
      </c>
      <c r="G61" s="378"/>
      <c r="H61" s="1304">
        <f t="shared" si="17"/>
        <v>110</v>
      </c>
      <c r="I61" s="11">
        <f t="shared" si="18"/>
        <v>8580</v>
      </c>
    </row>
    <row r="62" spans="1:10" x14ac:dyDescent="0.3">
      <c r="A62" s="11">
        <f t="shared" ref="A62" si="32">A61+1</f>
        <v>31</v>
      </c>
      <c r="B62" s="1002" t="s">
        <v>363</v>
      </c>
      <c r="C62" s="10" t="s">
        <v>7</v>
      </c>
      <c r="D62" s="5">
        <v>83</v>
      </c>
      <c r="E62" s="1534">
        <v>10</v>
      </c>
      <c r="G62" s="378"/>
      <c r="H62" s="1304">
        <f t="shared" si="17"/>
        <v>10</v>
      </c>
      <c r="I62" s="11">
        <f t="shared" si="18"/>
        <v>830</v>
      </c>
    </row>
    <row r="63" spans="1:10" x14ac:dyDescent="0.3">
      <c r="A63" s="11">
        <v>31</v>
      </c>
      <c r="B63" s="1002" t="s">
        <v>29</v>
      </c>
      <c r="C63" s="10" t="s">
        <v>7</v>
      </c>
      <c r="D63" s="5">
        <v>73</v>
      </c>
      <c r="E63" s="1534">
        <v>30</v>
      </c>
      <c r="G63" s="378"/>
      <c r="H63" s="1304">
        <f t="shared" si="17"/>
        <v>30</v>
      </c>
      <c r="I63" s="11">
        <f t="shared" si="18"/>
        <v>2190</v>
      </c>
    </row>
    <row r="64" spans="1:10" x14ac:dyDescent="0.3">
      <c r="A64" s="11">
        <f t="shared" ref="A64" si="33">A63+1</f>
        <v>32</v>
      </c>
      <c r="B64" s="1002" t="s">
        <v>1078</v>
      </c>
      <c r="C64" s="10" t="s">
        <v>7</v>
      </c>
      <c r="D64" s="5">
        <v>80</v>
      </c>
      <c r="E64" s="1534">
        <v>100</v>
      </c>
      <c r="G64" s="378"/>
      <c r="H64" s="1304">
        <f t="shared" si="17"/>
        <v>100</v>
      </c>
      <c r="I64" s="11">
        <f t="shared" si="18"/>
        <v>8000</v>
      </c>
      <c r="J64" s="787"/>
    </row>
    <row r="65" spans="1:9" x14ac:dyDescent="0.3">
      <c r="A65" s="11">
        <v>32</v>
      </c>
      <c r="B65" s="787" t="s">
        <v>770</v>
      </c>
      <c r="C65" s="10" t="s">
        <v>7</v>
      </c>
      <c r="D65" s="10">
        <v>9.5</v>
      </c>
      <c r="E65" s="378">
        <v>0</v>
      </c>
      <c r="F65" s="1307">
        <v>200</v>
      </c>
      <c r="G65" s="378"/>
      <c r="H65" s="1304">
        <f t="shared" si="17"/>
        <v>200</v>
      </c>
      <c r="I65" s="11">
        <f t="shared" si="18"/>
        <v>1900</v>
      </c>
    </row>
    <row r="66" spans="1:9" x14ac:dyDescent="0.3">
      <c r="A66" s="11">
        <f t="shared" ref="A66" si="34">A65+1</f>
        <v>33</v>
      </c>
      <c r="B66" s="7" t="s">
        <v>479</v>
      </c>
      <c r="C66" s="10" t="s">
        <v>7</v>
      </c>
      <c r="D66" s="10">
        <v>8</v>
      </c>
      <c r="E66" s="378">
        <v>300</v>
      </c>
      <c r="G66" s="378"/>
      <c r="H66" s="1304">
        <f t="shared" si="17"/>
        <v>300</v>
      </c>
      <c r="I66" s="11">
        <f t="shared" si="18"/>
        <v>2400</v>
      </c>
    </row>
    <row r="67" spans="1:9" x14ac:dyDescent="0.3">
      <c r="A67" s="11">
        <v>33</v>
      </c>
      <c r="B67" s="787" t="s">
        <v>587</v>
      </c>
      <c r="C67" s="10" t="s">
        <v>7</v>
      </c>
      <c r="D67" s="10">
        <v>7</v>
      </c>
      <c r="E67" s="378">
        <v>950</v>
      </c>
      <c r="F67" s="1307">
        <v>380</v>
      </c>
      <c r="G67" s="378"/>
      <c r="H67" s="1304">
        <f t="shared" ref="H67:H92" si="35">E67+F67+G67</f>
        <v>1330</v>
      </c>
      <c r="I67" s="11">
        <f t="shared" ref="I67:I92" si="36">H67*D67</f>
        <v>9310</v>
      </c>
    </row>
    <row r="68" spans="1:9" x14ac:dyDescent="0.3">
      <c r="A68" s="11">
        <f t="shared" ref="A68" si="37">A67+1</f>
        <v>34</v>
      </c>
      <c r="B68" s="9" t="s">
        <v>1016</v>
      </c>
      <c r="C68" s="10" t="s">
        <v>7</v>
      </c>
      <c r="D68" s="10">
        <v>7.5</v>
      </c>
      <c r="E68" s="378">
        <v>60</v>
      </c>
      <c r="F68" s="1308"/>
      <c r="G68" s="378"/>
      <c r="H68" s="1304">
        <f t="shared" si="35"/>
        <v>60</v>
      </c>
      <c r="I68" s="11">
        <f t="shared" si="36"/>
        <v>450</v>
      </c>
    </row>
    <row r="69" spans="1:9" x14ac:dyDescent="0.3">
      <c r="A69" s="11">
        <v>34</v>
      </c>
      <c r="B69" s="9" t="s">
        <v>444</v>
      </c>
      <c r="C69" s="10" t="s">
        <v>7</v>
      </c>
      <c r="D69" s="10">
        <v>8</v>
      </c>
      <c r="E69" s="378">
        <v>100</v>
      </c>
      <c r="G69" s="378"/>
      <c r="H69" s="1304">
        <f t="shared" si="35"/>
        <v>100</v>
      </c>
      <c r="I69" s="11">
        <f t="shared" si="36"/>
        <v>800</v>
      </c>
    </row>
    <row r="70" spans="1:9" x14ac:dyDescent="0.3">
      <c r="A70" s="11">
        <f t="shared" ref="A70" si="38">A69+1</f>
        <v>35</v>
      </c>
      <c r="B70" s="9" t="s">
        <v>23</v>
      </c>
      <c r="C70" s="10" t="s">
        <v>7</v>
      </c>
      <c r="D70" s="5">
        <v>7.5</v>
      </c>
      <c r="E70" s="378">
        <v>0</v>
      </c>
      <c r="F70" s="1308"/>
      <c r="G70" s="378"/>
      <c r="H70" s="1304">
        <f t="shared" si="35"/>
        <v>0</v>
      </c>
      <c r="I70" s="11">
        <f t="shared" si="36"/>
        <v>0</v>
      </c>
    </row>
    <row r="71" spans="1:9" x14ac:dyDescent="0.3">
      <c r="A71" s="11">
        <v>35</v>
      </c>
      <c r="B71" s="9" t="s">
        <v>1023</v>
      </c>
      <c r="C71" s="10" t="s">
        <v>7</v>
      </c>
      <c r="D71" s="10">
        <v>9.5</v>
      </c>
      <c r="E71" s="378">
        <v>80</v>
      </c>
      <c r="G71" s="378"/>
      <c r="H71" s="1304">
        <f t="shared" si="35"/>
        <v>80</v>
      </c>
      <c r="I71" s="11">
        <f t="shared" si="36"/>
        <v>760</v>
      </c>
    </row>
    <row r="72" spans="1:9" x14ac:dyDescent="0.3">
      <c r="A72" s="11">
        <f t="shared" ref="A72" si="39">A71+1</f>
        <v>36</v>
      </c>
      <c r="B72" s="9" t="s">
        <v>1019</v>
      </c>
      <c r="C72" s="10" t="s">
        <v>7</v>
      </c>
      <c r="D72" s="10">
        <v>9.5</v>
      </c>
      <c r="E72" s="378"/>
      <c r="F72" s="1307">
        <v>490</v>
      </c>
      <c r="G72" s="378"/>
      <c r="H72" s="1304">
        <f t="shared" si="35"/>
        <v>490</v>
      </c>
      <c r="I72" s="11">
        <f t="shared" si="36"/>
        <v>4655</v>
      </c>
    </row>
    <row r="73" spans="1:9" x14ac:dyDescent="0.3">
      <c r="A73" s="11">
        <v>36</v>
      </c>
      <c r="B73" s="9" t="s">
        <v>1018</v>
      </c>
      <c r="C73" s="10" t="s">
        <v>7</v>
      </c>
      <c r="D73" s="5">
        <v>9</v>
      </c>
      <c r="E73" s="378">
        <v>50</v>
      </c>
      <c r="F73" s="1307">
        <v>100</v>
      </c>
      <c r="G73" s="378"/>
      <c r="H73" s="1304">
        <f t="shared" si="35"/>
        <v>150</v>
      </c>
      <c r="I73" s="11">
        <f t="shared" si="36"/>
        <v>1350</v>
      </c>
    </row>
    <row r="74" spans="1:9" x14ac:dyDescent="0.3">
      <c r="A74" s="11">
        <f t="shared" ref="A74" si="40">A73+1</f>
        <v>37</v>
      </c>
      <c r="B74" s="9" t="s">
        <v>141</v>
      </c>
      <c r="C74" s="10" t="s">
        <v>7</v>
      </c>
      <c r="D74" s="10">
        <v>9</v>
      </c>
      <c r="E74" s="378">
        <v>100</v>
      </c>
      <c r="G74" s="378"/>
      <c r="H74" s="1304">
        <f t="shared" si="35"/>
        <v>100</v>
      </c>
      <c r="I74" s="11">
        <f t="shared" si="36"/>
        <v>900</v>
      </c>
    </row>
    <row r="75" spans="1:9" x14ac:dyDescent="0.3">
      <c r="A75" s="11">
        <v>37</v>
      </c>
      <c r="B75" s="9" t="s">
        <v>24</v>
      </c>
      <c r="C75" s="10" t="s">
        <v>7</v>
      </c>
      <c r="D75" s="10">
        <v>9</v>
      </c>
      <c r="E75" s="378">
        <v>340</v>
      </c>
      <c r="G75" s="378"/>
      <c r="H75" s="1304">
        <f t="shared" si="35"/>
        <v>340</v>
      </c>
      <c r="I75" s="11">
        <f t="shared" si="36"/>
        <v>3060</v>
      </c>
    </row>
    <row r="76" spans="1:9" x14ac:dyDescent="0.3">
      <c r="A76" s="11">
        <f t="shared" ref="A76" si="41">A75+1</f>
        <v>38</v>
      </c>
      <c r="B76" s="9" t="s">
        <v>142</v>
      </c>
      <c r="C76" s="10" t="s">
        <v>7</v>
      </c>
      <c r="D76" s="10">
        <v>9.5</v>
      </c>
      <c r="E76" s="378">
        <v>200</v>
      </c>
      <c r="G76" s="378"/>
      <c r="H76" s="1304">
        <f t="shared" si="35"/>
        <v>200</v>
      </c>
      <c r="I76" s="11">
        <f t="shared" si="36"/>
        <v>1900</v>
      </c>
    </row>
    <row r="77" spans="1:9" x14ac:dyDescent="0.3">
      <c r="A77" s="11">
        <v>38</v>
      </c>
      <c r="B77" s="1002" t="s">
        <v>998</v>
      </c>
      <c r="C77" s="10" t="s">
        <v>7</v>
      </c>
      <c r="D77" s="5">
        <v>54</v>
      </c>
      <c r="E77" s="1534">
        <v>280</v>
      </c>
      <c r="F77" s="1307">
        <v>50</v>
      </c>
      <c r="G77" s="378"/>
      <c r="H77" s="1304">
        <f t="shared" si="35"/>
        <v>330</v>
      </c>
      <c r="I77" s="11">
        <f t="shared" si="36"/>
        <v>17820</v>
      </c>
    </row>
    <row r="78" spans="1:9" x14ac:dyDescent="0.3">
      <c r="A78" s="11">
        <f t="shared" ref="A78" si="42">A77+1</f>
        <v>39</v>
      </c>
      <c r="B78" s="9" t="s">
        <v>207</v>
      </c>
      <c r="C78" s="10" t="s">
        <v>7</v>
      </c>
      <c r="D78" s="5">
        <v>8</v>
      </c>
      <c r="E78" s="378">
        <v>400</v>
      </c>
      <c r="G78" s="378"/>
      <c r="H78" s="1304">
        <f t="shared" si="35"/>
        <v>400</v>
      </c>
      <c r="I78" s="11">
        <f t="shared" si="36"/>
        <v>3200</v>
      </c>
    </row>
    <row r="79" spans="1:9" x14ac:dyDescent="0.3">
      <c r="A79" s="11">
        <v>39</v>
      </c>
      <c r="B79" s="7" t="s">
        <v>740</v>
      </c>
      <c r="C79" s="10" t="s">
        <v>7</v>
      </c>
      <c r="D79" s="10">
        <v>11.5</v>
      </c>
      <c r="E79" s="378">
        <v>0</v>
      </c>
      <c r="G79" s="378"/>
      <c r="H79" s="1304">
        <f t="shared" si="35"/>
        <v>0</v>
      </c>
      <c r="I79" s="11">
        <f t="shared" si="36"/>
        <v>0</v>
      </c>
    </row>
    <row r="80" spans="1:9" x14ac:dyDescent="0.3">
      <c r="A80" s="11">
        <f t="shared" ref="A80" si="43">A79+1</f>
        <v>40</v>
      </c>
      <c r="B80" s="787" t="s">
        <v>147</v>
      </c>
      <c r="C80" s="10" t="s">
        <v>7</v>
      </c>
      <c r="D80" s="10">
        <v>7</v>
      </c>
      <c r="E80" s="378">
        <v>300</v>
      </c>
      <c r="F80" s="1307">
        <v>200</v>
      </c>
      <c r="G80" s="378"/>
      <c r="H80" s="1304">
        <f t="shared" si="35"/>
        <v>500</v>
      </c>
      <c r="I80" s="11">
        <f t="shared" si="36"/>
        <v>3500</v>
      </c>
    </row>
    <row r="81" spans="1:12" x14ac:dyDescent="0.3">
      <c r="A81" s="11">
        <v>40</v>
      </c>
      <c r="B81" s="1002" t="s">
        <v>873</v>
      </c>
      <c r="C81" s="10" t="s">
        <v>7</v>
      </c>
      <c r="D81" s="5">
        <v>58</v>
      </c>
      <c r="E81" s="1534">
        <v>90</v>
      </c>
      <c r="F81" s="1307">
        <v>300</v>
      </c>
      <c r="G81" s="378"/>
      <c r="H81" s="1304">
        <f t="shared" si="35"/>
        <v>390</v>
      </c>
      <c r="I81" s="11">
        <f t="shared" si="36"/>
        <v>22620</v>
      </c>
    </row>
    <row r="82" spans="1:12" x14ac:dyDescent="0.3">
      <c r="A82" s="11">
        <f t="shared" ref="A82" si="44">A81+1</f>
        <v>41</v>
      </c>
      <c r="B82" s="1002" t="s">
        <v>757</v>
      </c>
      <c r="C82" s="10" t="s">
        <v>7</v>
      </c>
      <c r="D82" s="5">
        <v>70</v>
      </c>
      <c r="E82" s="1534">
        <v>65</v>
      </c>
      <c r="G82" s="378"/>
      <c r="H82" s="1304">
        <f t="shared" si="35"/>
        <v>65</v>
      </c>
      <c r="I82" s="11">
        <f t="shared" si="36"/>
        <v>4550</v>
      </c>
    </row>
    <row r="83" spans="1:12" x14ac:dyDescent="0.3">
      <c r="A83" s="11">
        <v>41</v>
      </c>
      <c r="B83" s="1002" t="s">
        <v>1026</v>
      </c>
      <c r="C83" s="10" t="s">
        <v>7</v>
      </c>
      <c r="D83" s="5">
        <v>65</v>
      </c>
      <c r="E83" s="1534">
        <v>40</v>
      </c>
      <c r="G83" s="378"/>
      <c r="H83" s="1304">
        <f t="shared" si="35"/>
        <v>40</v>
      </c>
      <c r="I83" s="11">
        <f t="shared" si="36"/>
        <v>2600</v>
      </c>
    </row>
    <row r="84" spans="1:12" x14ac:dyDescent="0.3">
      <c r="A84" s="11">
        <f t="shared" ref="A84" si="45">A83+1</f>
        <v>42</v>
      </c>
      <c r="B84" s="1002" t="s">
        <v>1027</v>
      </c>
      <c r="C84" s="10" t="s">
        <v>7</v>
      </c>
      <c r="D84" s="5">
        <v>70</v>
      </c>
      <c r="E84" s="1534">
        <v>70</v>
      </c>
      <c r="G84" s="378"/>
      <c r="H84" s="1304">
        <f t="shared" si="35"/>
        <v>70</v>
      </c>
      <c r="I84" s="11">
        <f t="shared" si="36"/>
        <v>4900</v>
      </c>
    </row>
    <row r="85" spans="1:12" x14ac:dyDescent="0.3">
      <c r="A85" s="11">
        <v>42</v>
      </c>
      <c r="B85" s="7" t="s">
        <v>1094</v>
      </c>
      <c r="C85" s="10" t="s">
        <v>7</v>
      </c>
      <c r="D85" s="10">
        <v>7</v>
      </c>
      <c r="E85" s="378">
        <v>190</v>
      </c>
      <c r="G85" s="378"/>
      <c r="H85" s="1304">
        <f t="shared" si="35"/>
        <v>190</v>
      </c>
      <c r="I85" s="11">
        <f t="shared" si="36"/>
        <v>1330</v>
      </c>
      <c r="L85" s="5"/>
    </row>
    <row r="86" spans="1:12" x14ac:dyDescent="0.3">
      <c r="A86" s="11">
        <f t="shared" ref="A86" si="46">A85+1</f>
        <v>43</v>
      </c>
      <c r="B86" s="9" t="s">
        <v>146</v>
      </c>
      <c r="C86" s="10" t="s">
        <v>7</v>
      </c>
      <c r="D86" s="10">
        <v>6</v>
      </c>
      <c r="E86" s="378">
        <v>50</v>
      </c>
      <c r="G86" s="378"/>
      <c r="H86" s="1304">
        <f t="shared" si="35"/>
        <v>50</v>
      </c>
      <c r="I86" s="11">
        <f t="shared" si="36"/>
        <v>300</v>
      </c>
      <c r="J86" s="7"/>
    </row>
    <row r="87" spans="1:12" x14ac:dyDescent="0.3">
      <c r="A87" s="11">
        <v>43</v>
      </c>
      <c r="B87" s="7" t="s">
        <v>1274</v>
      </c>
      <c r="C87" s="10" t="s">
        <v>7</v>
      </c>
      <c r="D87" s="10">
        <v>20</v>
      </c>
      <c r="E87" s="378">
        <v>60</v>
      </c>
      <c r="G87" s="378"/>
      <c r="H87" s="1304">
        <f t="shared" si="35"/>
        <v>60</v>
      </c>
      <c r="I87" s="11">
        <f t="shared" si="36"/>
        <v>1200</v>
      </c>
      <c r="J87" s="7"/>
    </row>
    <row r="88" spans="1:12" x14ac:dyDescent="0.3">
      <c r="A88" s="11">
        <f t="shared" ref="A88" si="47">A87+1</f>
        <v>44</v>
      </c>
      <c r="B88" s="9" t="s">
        <v>144</v>
      </c>
      <c r="C88" s="10" t="s">
        <v>7</v>
      </c>
      <c r="D88" s="10">
        <v>9</v>
      </c>
      <c r="E88" s="378">
        <v>200</v>
      </c>
      <c r="G88" s="378"/>
      <c r="H88" s="1304">
        <f t="shared" si="35"/>
        <v>200</v>
      </c>
      <c r="I88" s="11">
        <f t="shared" si="36"/>
        <v>1800</v>
      </c>
      <c r="J88" s="7"/>
    </row>
    <row r="89" spans="1:12" x14ac:dyDescent="0.3">
      <c r="A89" s="11">
        <v>44</v>
      </c>
      <c r="B89" s="9" t="s">
        <v>174</v>
      </c>
      <c r="C89" s="10" t="s">
        <v>7</v>
      </c>
      <c r="D89" s="10">
        <v>8.5</v>
      </c>
      <c r="E89" s="378">
        <v>30</v>
      </c>
      <c r="G89" s="378"/>
      <c r="H89" s="1304">
        <f t="shared" si="35"/>
        <v>30</v>
      </c>
      <c r="I89" s="11">
        <f t="shared" si="36"/>
        <v>255</v>
      </c>
      <c r="J89" s="7"/>
    </row>
    <row r="90" spans="1:12" x14ac:dyDescent="0.3">
      <c r="A90" s="11">
        <f t="shared" ref="A90" si="48">A89+1</f>
        <v>45</v>
      </c>
      <c r="B90" s="7" t="s">
        <v>145</v>
      </c>
      <c r="C90" s="10" t="s">
        <v>7</v>
      </c>
      <c r="D90" s="10">
        <v>6.5</v>
      </c>
      <c r="E90" s="378">
        <v>370</v>
      </c>
      <c r="G90" s="378"/>
      <c r="H90" s="1304">
        <f t="shared" si="35"/>
        <v>370</v>
      </c>
      <c r="I90" s="11">
        <f t="shared" si="36"/>
        <v>2405</v>
      </c>
      <c r="J90" s="7"/>
    </row>
    <row r="91" spans="1:12" x14ac:dyDescent="0.3">
      <c r="A91" s="11">
        <v>45</v>
      </c>
      <c r="B91" s="9" t="s">
        <v>1056</v>
      </c>
      <c r="C91" s="10" t="s">
        <v>7</v>
      </c>
      <c r="D91" s="10">
        <v>8.5</v>
      </c>
      <c r="E91" s="378">
        <v>100</v>
      </c>
      <c r="G91" s="378"/>
      <c r="H91" s="1304">
        <f t="shared" si="35"/>
        <v>100</v>
      </c>
      <c r="I91" s="11">
        <f t="shared" si="36"/>
        <v>850</v>
      </c>
      <c r="J91" s="7"/>
    </row>
    <row r="92" spans="1:12" x14ac:dyDescent="0.3">
      <c r="A92" s="11">
        <f t="shared" ref="A92" si="49">A91+1</f>
        <v>46</v>
      </c>
      <c r="B92" s="7" t="s">
        <v>1145</v>
      </c>
      <c r="C92" s="10" t="s">
        <v>7</v>
      </c>
      <c r="D92" s="10">
        <v>8.5</v>
      </c>
      <c r="E92" s="378">
        <v>100</v>
      </c>
      <c r="G92" s="378"/>
      <c r="H92" s="1304">
        <f t="shared" si="35"/>
        <v>100</v>
      </c>
      <c r="I92" s="11">
        <f t="shared" si="36"/>
        <v>850</v>
      </c>
      <c r="J92" s="7"/>
    </row>
    <row r="93" spans="1:12" x14ac:dyDescent="0.3">
      <c r="A93" s="11"/>
      <c r="E93" s="378"/>
      <c r="G93" s="378"/>
      <c r="H93" s="1304"/>
    </row>
    <row r="94" spans="1:12" x14ac:dyDescent="0.3">
      <c r="A94" s="11"/>
      <c r="E94" s="378"/>
      <c r="G94" s="378"/>
      <c r="H94" s="1304"/>
    </row>
    <row r="95" spans="1:12" x14ac:dyDescent="0.3">
      <c r="A95" s="11"/>
      <c r="E95" s="378"/>
      <c r="G95" s="378"/>
      <c r="H95" s="1304"/>
    </row>
    <row r="96" spans="1:12" x14ac:dyDescent="0.3">
      <c r="A96" s="11"/>
      <c r="E96" s="378"/>
      <c r="G96" s="378"/>
      <c r="H96" s="1304"/>
    </row>
    <row r="97" spans="1:12" x14ac:dyDescent="0.3">
      <c r="A97" s="11"/>
      <c r="E97" s="378"/>
      <c r="G97" s="378"/>
      <c r="H97" s="1304"/>
    </row>
    <row r="98" spans="1:12" x14ac:dyDescent="0.3">
      <c r="A98" s="11"/>
      <c r="E98" s="378"/>
      <c r="G98" s="378"/>
      <c r="H98" s="1304"/>
    </row>
    <row r="99" spans="1:12" x14ac:dyDescent="0.3">
      <c r="A99" s="11"/>
      <c r="E99" s="378"/>
      <c r="G99" s="378"/>
      <c r="H99" s="1304"/>
    </row>
    <row r="100" spans="1:12" x14ac:dyDescent="0.3">
      <c r="A100" s="11"/>
      <c r="E100" s="378"/>
      <c r="G100" s="378"/>
      <c r="H100" s="1304"/>
    </row>
    <row r="101" spans="1:12" x14ac:dyDescent="0.3">
      <c r="A101" s="11"/>
      <c r="E101" s="378"/>
      <c r="G101" s="378"/>
      <c r="H101" s="1304"/>
    </row>
    <row r="102" spans="1:12" x14ac:dyDescent="0.3">
      <c r="A102" s="11"/>
      <c r="E102" s="378"/>
      <c r="G102" s="378"/>
      <c r="H102" s="1304"/>
    </row>
    <row r="103" spans="1:12" x14ac:dyDescent="0.3">
      <c r="A103" s="11"/>
      <c r="E103" s="378"/>
      <c r="G103" s="378"/>
      <c r="H103" s="1304"/>
    </row>
    <row r="104" spans="1:12" x14ac:dyDescent="0.3">
      <c r="A104" s="11"/>
      <c r="E104" s="378"/>
      <c r="G104" s="378"/>
      <c r="H104" s="1304"/>
    </row>
    <row r="105" spans="1:12" x14ac:dyDescent="0.3">
      <c r="A105" s="11"/>
      <c r="D105" s="5"/>
      <c r="E105" s="378"/>
      <c r="G105" s="378"/>
      <c r="H105" s="1304"/>
      <c r="L105" s="5"/>
    </row>
    <row r="106" spans="1:12" x14ac:dyDescent="0.3">
      <c r="A106" s="11"/>
      <c r="E106" s="378"/>
      <c r="G106" s="378"/>
      <c r="H106" s="1304"/>
    </row>
    <row r="107" spans="1:12" x14ac:dyDescent="0.3">
      <c r="A107" s="11"/>
      <c r="D107" s="5"/>
      <c r="E107" s="378"/>
      <c r="G107" s="378"/>
      <c r="H107" s="1304"/>
      <c r="L107" s="5"/>
    </row>
    <row r="108" spans="1:12" x14ac:dyDescent="0.3">
      <c r="A108" s="11"/>
      <c r="E108" s="378"/>
      <c r="G108" s="378"/>
      <c r="H108" s="1304"/>
    </row>
    <row r="109" spans="1:12" x14ac:dyDescent="0.3">
      <c r="A109" s="11"/>
      <c r="E109" s="378"/>
      <c r="G109" s="378"/>
      <c r="H109" s="1304"/>
    </row>
    <row r="110" spans="1:12" x14ac:dyDescent="0.3">
      <c r="A110" s="11"/>
      <c r="E110" s="378"/>
      <c r="G110" s="378"/>
      <c r="H110" s="1304"/>
    </row>
    <row r="111" spans="1:12" x14ac:dyDescent="0.3">
      <c r="A111" s="11"/>
      <c r="E111" s="378"/>
      <c r="G111" s="378"/>
      <c r="H111" s="1304"/>
    </row>
    <row r="112" spans="1:12" x14ac:dyDescent="0.3">
      <c r="A112" s="11"/>
      <c r="E112" s="378"/>
      <c r="G112" s="378"/>
      <c r="H112" s="1304"/>
    </row>
    <row r="113" spans="1:8" x14ac:dyDescent="0.3">
      <c r="A113" s="11"/>
      <c r="E113" s="378"/>
      <c r="G113" s="378"/>
      <c r="H113" s="1304"/>
    </row>
    <row r="114" spans="1:8" x14ac:dyDescent="0.3">
      <c r="A114" s="11"/>
      <c r="E114" s="378"/>
      <c r="G114" s="378"/>
      <c r="H114" s="1304"/>
    </row>
    <row r="115" spans="1:8" x14ac:dyDescent="0.3">
      <c r="A115" s="11"/>
      <c r="E115" s="378"/>
      <c r="G115" s="378"/>
      <c r="H115" s="1304"/>
    </row>
    <row r="116" spans="1:8" x14ac:dyDescent="0.3">
      <c r="A116" s="11"/>
      <c r="E116" s="378"/>
      <c r="G116" s="378"/>
      <c r="H116" s="1304"/>
    </row>
    <row r="117" spans="1:8" x14ac:dyDescent="0.3">
      <c r="A117" s="11"/>
      <c r="E117" s="378"/>
      <c r="G117" s="378"/>
      <c r="H117" s="1304"/>
    </row>
    <row r="118" spans="1:8" x14ac:dyDescent="0.3">
      <c r="A118" s="11"/>
      <c r="E118" s="378"/>
      <c r="G118" s="378"/>
      <c r="H118" s="1304"/>
    </row>
    <row r="119" spans="1:8" x14ac:dyDescent="0.3">
      <c r="A119" s="11"/>
      <c r="E119" s="378"/>
      <c r="G119" s="378"/>
      <c r="H119" s="1304"/>
    </row>
    <row r="120" spans="1:8" x14ac:dyDescent="0.3">
      <c r="A120" s="11"/>
      <c r="E120" s="378"/>
      <c r="G120" s="378"/>
      <c r="H120" s="1304"/>
    </row>
    <row r="121" spans="1:8" x14ac:dyDescent="0.3">
      <c r="A121" s="11"/>
      <c r="E121" s="378"/>
      <c r="G121" s="378"/>
      <c r="H121" s="1304"/>
    </row>
    <row r="122" spans="1:8" x14ac:dyDescent="0.3">
      <c r="A122" s="11"/>
      <c r="E122" s="378"/>
      <c r="G122" s="378"/>
      <c r="H122" s="1304"/>
    </row>
    <row r="123" spans="1:8" x14ac:dyDescent="0.3">
      <c r="A123" s="11"/>
      <c r="E123" s="378"/>
      <c r="G123" s="378"/>
      <c r="H123" s="1304"/>
    </row>
    <row r="124" spans="1:8" x14ac:dyDescent="0.3">
      <c r="A124" s="11"/>
      <c r="E124" s="378"/>
      <c r="G124" s="378"/>
      <c r="H124" s="1304"/>
    </row>
    <row r="125" spans="1:8" x14ac:dyDescent="0.3">
      <c r="A125" s="11"/>
      <c r="E125" s="378"/>
      <c r="G125" s="378"/>
      <c r="H125" s="1304"/>
    </row>
    <row r="126" spans="1:8" x14ac:dyDescent="0.3">
      <c r="A126" s="11"/>
      <c r="E126" s="378"/>
      <c r="G126" s="378"/>
      <c r="H126" s="1304"/>
    </row>
    <row r="127" spans="1:8" x14ac:dyDescent="0.3">
      <c r="A127" s="11"/>
      <c r="E127" s="378"/>
      <c r="G127" s="378"/>
      <c r="H127" s="1304"/>
    </row>
    <row r="128" spans="1:8" x14ac:dyDescent="0.3">
      <c r="A128" s="11"/>
      <c r="E128" s="378"/>
      <c r="G128" s="378"/>
      <c r="H128" s="1304"/>
    </row>
    <row r="129" spans="1:8" x14ac:dyDescent="0.3">
      <c r="A129" s="11"/>
      <c r="E129" s="378"/>
      <c r="G129" s="378"/>
      <c r="H129" s="1304"/>
    </row>
    <row r="130" spans="1:8" x14ac:dyDescent="0.3">
      <c r="A130" s="11"/>
      <c r="E130" s="378"/>
      <c r="G130" s="378"/>
      <c r="H130" s="1304"/>
    </row>
    <row r="131" spans="1:8" x14ac:dyDescent="0.3">
      <c r="A131" s="11"/>
      <c r="E131" s="378"/>
      <c r="G131" s="378"/>
    </row>
    <row r="132" spans="1:8" x14ac:dyDescent="0.3">
      <c r="A132" s="11"/>
      <c r="E132" s="378"/>
      <c r="G132" s="378"/>
    </row>
    <row r="133" spans="1:8" x14ac:dyDescent="0.3">
      <c r="A133" s="11"/>
      <c r="E133" s="378"/>
      <c r="G133" s="378"/>
    </row>
    <row r="134" spans="1:8" x14ac:dyDescent="0.3">
      <c r="A134" s="11"/>
      <c r="E134" s="378"/>
      <c r="G134" s="378"/>
    </row>
    <row r="135" spans="1:8" x14ac:dyDescent="0.3">
      <c r="A135" s="11"/>
      <c r="E135" s="378"/>
      <c r="G135" s="378"/>
    </row>
    <row r="136" spans="1:8" x14ac:dyDescent="0.3">
      <c r="A136" s="11"/>
      <c r="E136" s="378"/>
      <c r="G136" s="378"/>
    </row>
    <row r="137" spans="1:8" x14ac:dyDescent="0.3">
      <c r="A137" s="11"/>
      <c r="E137" s="378"/>
      <c r="G137" s="378"/>
    </row>
    <row r="138" spans="1:8" x14ac:dyDescent="0.3">
      <c r="A138" s="11"/>
      <c r="E138" s="378"/>
      <c r="G138" s="378"/>
    </row>
    <row r="139" spans="1:8" x14ac:dyDescent="0.3">
      <c r="A139" s="11"/>
      <c r="E139" s="378"/>
      <c r="G139" s="378"/>
    </row>
    <row r="140" spans="1:8" x14ac:dyDescent="0.3">
      <c r="A140" s="11"/>
      <c r="E140" s="378"/>
      <c r="G140" s="378"/>
    </row>
    <row r="141" spans="1:8" x14ac:dyDescent="0.3">
      <c r="A141" s="11"/>
      <c r="E141" s="378"/>
      <c r="G141" s="378"/>
    </row>
    <row r="142" spans="1:8" x14ac:dyDescent="0.3">
      <c r="A142" s="11"/>
      <c r="E142" s="378"/>
      <c r="G142" s="378"/>
    </row>
    <row r="143" spans="1:8" x14ac:dyDescent="0.3">
      <c r="A143" s="11"/>
      <c r="E143" s="378"/>
      <c r="G143" s="378"/>
    </row>
    <row r="144" spans="1:8" x14ac:dyDescent="0.3">
      <c r="A144" s="11"/>
      <c r="E144" s="378"/>
      <c r="G144" s="378"/>
    </row>
    <row r="145" spans="1:12" x14ac:dyDescent="0.3">
      <c r="A145" s="11"/>
      <c r="E145" s="378"/>
      <c r="G145" s="378"/>
    </row>
    <row r="146" spans="1:12" x14ac:dyDescent="0.3">
      <c r="A146" s="11"/>
      <c r="E146" s="378"/>
      <c r="G146" s="378"/>
    </row>
    <row r="147" spans="1:12" x14ac:dyDescent="0.3">
      <c r="A147" s="11"/>
      <c r="D147" s="5"/>
      <c r="E147" s="378"/>
      <c r="G147" s="378"/>
      <c r="L147" s="5"/>
    </row>
    <row r="148" spans="1:12" x14ac:dyDescent="0.3">
      <c r="A148" s="11"/>
      <c r="D148" s="5"/>
      <c r="E148" s="378"/>
      <c r="G148" s="378"/>
      <c r="L148" s="5"/>
    </row>
    <row r="149" spans="1:12" x14ac:dyDescent="0.3">
      <c r="A149" s="11"/>
      <c r="E149" s="378"/>
      <c r="G149" s="378"/>
    </row>
    <row r="150" spans="1:12" x14ac:dyDescent="0.3">
      <c r="A150" s="11"/>
      <c r="E150" s="378"/>
      <c r="G150" s="378"/>
    </row>
    <row r="151" spans="1:12" x14ac:dyDescent="0.3">
      <c r="A151" s="11"/>
      <c r="E151" s="378"/>
      <c r="G151" s="378"/>
    </row>
    <row r="152" spans="1:12" x14ac:dyDescent="0.3">
      <c r="A152" s="11"/>
      <c r="E152" s="378"/>
      <c r="G152" s="378"/>
    </row>
    <row r="153" spans="1:12" x14ac:dyDescent="0.3">
      <c r="A153" s="11"/>
      <c r="E153" s="378"/>
      <c r="G153" s="378"/>
    </row>
    <row r="154" spans="1:12" x14ac:dyDescent="0.3">
      <c r="A154" s="11"/>
      <c r="E154" s="378"/>
      <c r="G154" s="378"/>
    </row>
    <row r="155" spans="1:12" x14ac:dyDescent="0.3">
      <c r="A155" s="11"/>
      <c r="E155" s="378"/>
      <c r="G155" s="378"/>
    </row>
    <row r="156" spans="1:12" x14ac:dyDescent="0.3">
      <c r="A156" s="11"/>
      <c r="E156" s="378"/>
      <c r="G156" s="378"/>
    </row>
    <row r="157" spans="1:12" x14ac:dyDescent="0.3">
      <c r="A157" s="11"/>
      <c r="E157" s="378"/>
      <c r="G157" s="378"/>
    </row>
    <row r="158" spans="1:12" x14ac:dyDescent="0.3">
      <c r="A158" s="11"/>
      <c r="D158" s="5"/>
      <c r="E158" s="378"/>
      <c r="G158" s="378"/>
      <c r="L158" s="5"/>
    </row>
    <row r="159" spans="1:12" x14ac:dyDescent="0.3">
      <c r="A159" s="11"/>
      <c r="D159" s="5"/>
      <c r="E159" s="378"/>
      <c r="G159" s="378"/>
      <c r="L159" s="5"/>
    </row>
    <row r="160" spans="1:12" x14ac:dyDescent="0.3">
      <c r="A160" s="11"/>
      <c r="E160" s="378"/>
      <c r="G160" s="378"/>
    </row>
    <row r="161" spans="1:41" x14ac:dyDescent="0.3">
      <c r="A161" s="11"/>
      <c r="E161" s="378"/>
      <c r="G161" s="378"/>
    </row>
    <row r="162" spans="1:41" x14ac:dyDescent="0.3">
      <c r="A162" s="11"/>
      <c r="E162" s="378"/>
      <c r="G162" s="378"/>
    </row>
    <row r="163" spans="1:41" x14ac:dyDescent="0.3">
      <c r="A163" s="11"/>
      <c r="E163" s="378"/>
      <c r="G163" s="378"/>
    </row>
    <row r="164" spans="1:41" x14ac:dyDescent="0.3">
      <c r="A164" s="11"/>
      <c r="E164" s="378"/>
      <c r="G164" s="378"/>
    </row>
    <row r="165" spans="1:41" x14ac:dyDescent="0.3">
      <c r="A165" s="11"/>
      <c r="E165" s="378"/>
      <c r="G165" s="378"/>
    </row>
    <row r="166" spans="1:41" x14ac:dyDescent="0.3">
      <c r="A166" s="11"/>
      <c r="E166" s="378"/>
      <c r="G166" s="378"/>
    </row>
    <row r="167" spans="1:41" x14ac:dyDescent="0.3">
      <c r="A167" s="11"/>
      <c r="E167" s="378"/>
      <c r="G167" s="378"/>
    </row>
    <row r="168" spans="1:41" s="25" customFormat="1" x14ac:dyDescent="0.3">
      <c r="A168" s="11"/>
      <c r="B168" s="9"/>
      <c r="C168" s="10"/>
      <c r="D168" s="10"/>
      <c r="E168" s="378"/>
      <c r="F168" s="1307"/>
      <c r="G168" s="378"/>
      <c r="H168" s="1266"/>
      <c r="I168" s="11"/>
      <c r="J168" s="9"/>
      <c r="K168" s="10"/>
      <c r="L168" s="10"/>
      <c r="M168" s="28"/>
      <c r="N168" s="66"/>
      <c r="O168" s="67"/>
      <c r="P168" s="68"/>
      <c r="Q168" s="70"/>
      <c r="R168" s="69"/>
      <c r="S168" s="86"/>
      <c r="T168" s="88"/>
      <c r="U168" s="94"/>
      <c r="V168" s="92"/>
      <c r="W168" s="90"/>
      <c r="X168" s="96"/>
      <c r="Y168" s="98"/>
      <c r="Z168" s="100"/>
      <c r="AA168" s="102"/>
      <c r="AB168" s="104"/>
      <c r="AC168" s="106"/>
      <c r="AD168" s="108"/>
      <c r="AE168" s="110"/>
      <c r="AF168" s="112"/>
      <c r="AG168" s="114"/>
      <c r="AH168" s="116"/>
      <c r="AI168" s="118"/>
      <c r="AJ168" s="106"/>
      <c r="AK168" s="108"/>
      <c r="AL168" s="110"/>
      <c r="AM168" s="112"/>
      <c r="AN168" s="114"/>
      <c r="AO168" s="116"/>
    </row>
    <row r="169" spans="1:41" s="25" customFormat="1" x14ac:dyDescent="0.3">
      <c r="A169" s="11"/>
      <c r="B169" s="9"/>
      <c r="C169" s="10"/>
      <c r="D169" s="10"/>
      <c r="E169" s="378"/>
      <c r="F169" s="1307"/>
      <c r="G169" s="378"/>
      <c r="H169" s="1266"/>
      <c r="I169" s="11"/>
      <c r="J169" s="9"/>
      <c r="K169" s="10"/>
      <c r="L169" s="10"/>
      <c r="M169" s="28"/>
      <c r="N169" s="66"/>
      <c r="O169" s="67"/>
      <c r="P169" s="68"/>
      <c r="Q169" s="70"/>
      <c r="R169" s="69"/>
      <c r="S169" s="86"/>
      <c r="T169" s="88"/>
      <c r="U169" s="94"/>
      <c r="V169" s="92"/>
      <c r="W169" s="90"/>
      <c r="X169" s="96"/>
      <c r="Y169" s="98"/>
      <c r="Z169" s="100"/>
      <c r="AA169" s="102"/>
      <c r="AB169" s="104"/>
      <c r="AC169" s="106"/>
      <c r="AD169" s="108"/>
      <c r="AE169" s="110"/>
      <c r="AF169" s="112"/>
      <c r="AG169" s="114"/>
      <c r="AH169" s="116"/>
      <c r="AI169" s="118"/>
      <c r="AJ169" s="106"/>
      <c r="AK169" s="108"/>
      <c r="AL169" s="110"/>
      <c r="AM169" s="112"/>
      <c r="AN169" s="114"/>
      <c r="AO169" s="116"/>
    </row>
    <row r="170" spans="1:41" s="25" customFormat="1" x14ac:dyDescent="0.3">
      <c r="A170" s="11"/>
      <c r="B170" s="9"/>
      <c r="C170" s="10"/>
      <c r="D170" s="5"/>
      <c r="E170" s="378"/>
      <c r="F170" s="1307"/>
      <c r="G170" s="378"/>
      <c r="H170" s="1266"/>
      <c r="I170" s="11"/>
      <c r="J170" s="9"/>
      <c r="K170" s="10"/>
      <c r="L170" s="5"/>
      <c r="M170" s="28"/>
      <c r="N170" s="66"/>
      <c r="O170" s="67"/>
      <c r="P170" s="68"/>
      <c r="Q170" s="70"/>
      <c r="R170" s="69"/>
      <c r="S170" s="86"/>
      <c r="T170" s="88"/>
      <c r="U170" s="94"/>
      <c r="V170" s="92"/>
      <c r="W170" s="90"/>
      <c r="X170" s="96"/>
      <c r="Y170" s="98"/>
      <c r="Z170" s="100"/>
      <c r="AA170" s="102"/>
      <c r="AB170" s="104"/>
      <c r="AC170" s="106"/>
      <c r="AD170" s="108"/>
      <c r="AE170" s="110"/>
      <c r="AF170" s="112"/>
      <c r="AG170" s="114"/>
      <c r="AH170" s="116"/>
      <c r="AI170" s="118"/>
      <c r="AJ170" s="106"/>
      <c r="AK170" s="108"/>
      <c r="AL170" s="110"/>
      <c r="AM170" s="112"/>
      <c r="AN170" s="114"/>
      <c r="AO170" s="116"/>
    </row>
    <row r="171" spans="1:41" s="25" customFormat="1" x14ac:dyDescent="0.3">
      <c r="A171" s="11"/>
      <c r="B171" s="9"/>
      <c r="C171" s="10"/>
      <c r="D171" s="10"/>
      <c r="E171" s="378"/>
      <c r="F171" s="1307"/>
      <c r="G171" s="378"/>
      <c r="H171" s="1266"/>
      <c r="I171" s="11"/>
      <c r="J171" s="9"/>
      <c r="K171" s="10"/>
      <c r="L171" s="10"/>
      <c r="M171" s="28"/>
      <c r="N171" s="66"/>
      <c r="O171" s="67"/>
      <c r="P171" s="68"/>
      <c r="Q171" s="70"/>
      <c r="R171" s="69"/>
      <c r="S171" s="86"/>
      <c r="T171" s="88"/>
      <c r="U171" s="94"/>
      <c r="V171" s="92"/>
      <c r="W171" s="90"/>
      <c r="X171" s="96"/>
      <c r="Y171" s="98"/>
      <c r="Z171" s="100"/>
      <c r="AA171" s="102"/>
      <c r="AB171" s="104"/>
      <c r="AC171" s="106"/>
      <c r="AD171" s="108"/>
      <c r="AE171" s="110"/>
      <c r="AF171" s="112"/>
      <c r="AG171" s="114"/>
      <c r="AH171" s="116"/>
      <c r="AI171" s="118"/>
      <c r="AJ171" s="106"/>
      <c r="AK171" s="108"/>
      <c r="AL171" s="110"/>
      <c r="AM171" s="112"/>
      <c r="AN171" s="114"/>
      <c r="AO171" s="116"/>
    </row>
    <row r="172" spans="1:41" s="25" customFormat="1" x14ac:dyDescent="0.3">
      <c r="A172" s="11"/>
      <c r="B172" s="9"/>
      <c r="C172" s="10"/>
      <c r="D172" s="10"/>
      <c r="E172" s="378"/>
      <c r="F172" s="1307"/>
      <c r="G172" s="378"/>
      <c r="H172" s="1266"/>
      <c r="I172" s="11"/>
      <c r="J172" s="9"/>
      <c r="K172" s="10"/>
      <c r="L172" s="10"/>
      <c r="M172" s="28"/>
      <c r="N172" s="66"/>
      <c r="O172" s="67"/>
      <c r="P172" s="68"/>
      <c r="Q172" s="70"/>
      <c r="R172" s="69"/>
      <c r="S172" s="86"/>
      <c r="T172" s="88"/>
      <c r="U172" s="94"/>
      <c r="V172" s="92"/>
      <c r="W172" s="90"/>
      <c r="X172" s="96"/>
      <c r="Y172" s="98"/>
      <c r="Z172" s="100"/>
      <c r="AA172" s="102"/>
      <c r="AB172" s="104"/>
      <c r="AC172" s="106"/>
      <c r="AD172" s="108"/>
      <c r="AE172" s="110"/>
      <c r="AF172" s="112"/>
      <c r="AG172" s="114"/>
      <c r="AH172" s="116"/>
      <c r="AI172" s="118"/>
      <c r="AJ172" s="106"/>
      <c r="AK172" s="108"/>
      <c r="AL172" s="110"/>
      <c r="AM172" s="112"/>
      <c r="AN172" s="114"/>
      <c r="AO172" s="116"/>
    </row>
    <row r="173" spans="1:41" s="25" customFormat="1" x14ac:dyDescent="0.3">
      <c r="A173" s="11"/>
      <c r="B173" s="9"/>
      <c r="C173" s="10"/>
      <c r="D173" s="10"/>
      <c r="E173" s="378"/>
      <c r="F173" s="1307"/>
      <c r="G173" s="378"/>
      <c r="H173" s="1266"/>
      <c r="I173" s="11"/>
      <c r="J173" s="9"/>
      <c r="K173" s="10"/>
      <c r="L173" s="10"/>
      <c r="M173" s="28"/>
      <c r="N173" s="66"/>
      <c r="O173" s="67"/>
      <c r="P173" s="68"/>
      <c r="Q173" s="70"/>
      <c r="R173" s="69"/>
      <c r="S173" s="86"/>
      <c r="T173" s="88"/>
      <c r="U173" s="94"/>
      <c r="V173" s="92"/>
      <c r="W173" s="90"/>
      <c r="X173" s="96"/>
      <c r="Y173" s="98"/>
      <c r="Z173" s="100"/>
      <c r="AA173" s="102"/>
      <c r="AB173" s="104"/>
      <c r="AC173" s="106"/>
      <c r="AD173" s="108"/>
      <c r="AE173" s="110"/>
      <c r="AF173" s="112"/>
      <c r="AG173" s="114"/>
      <c r="AH173" s="116"/>
      <c r="AI173" s="118"/>
      <c r="AJ173" s="106"/>
      <c r="AK173" s="108"/>
      <c r="AL173" s="110"/>
      <c r="AM173" s="112"/>
      <c r="AN173" s="114"/>
      <c r="AO173" s="116"/>
    </row>
    <row r="174" spans="1:41" s="25" customFormat="1" x14ac:dyDescent="0.3">
      <c r="A174" s="11"/>
      <c r="B174" s="9"/>
      <c r="C174" s="10"/>
      <c r="D174" s="10"/>
      <c r="E174" s="378"/>
      <c r="F174" s="1307"/>
      <c r="G174" s="378"/>
      <c r="H174" s="1266"/>
      <c r="I174" s="11"/>
      <c r="J174" s="9"/>
      <c r="K174" s="10"/>
      <c r="L174" s="10"/>
      <c r="M174" s="28"/>
      <c r="N174" s="66"/>
      <c r="O174" s="67"/>
      <c r="P174" s="68"/>
      <c r="Q174" s="70"/>
      <c r="R174" s="69"/>
      <c r="S174" s="86"/>
      <c r="T174" s="88"/>
      <c r="U174" s="94"/>
      <c r="V174" s="92"/>
      <c r="W174" s="90"/>
      <c r="X174" s="96"/>
      <c r="Y174" s="98"/>
      <c r="Z174" s="100"/>
      <c r="AA174" s="102"/>
      <c r="AB174" s="104"/>
      <c r="AC174" s="106"/>
      <c r="AD174" s="108"/>
      <c r="AE174" s="110"/>
      <c r="AF174" s="112"/>
      <c r="AG174" s="114"/>
      <c r="AH174" s="116"/>
      <c r="AI174" s="118"/>
      <c r="AJ174" s="106"/>
      <c r="AK174" s="108"/>
      <c r="AL174" s="110"/>
      <c r="AM174" s="112"/>
      <c r="AN174" s="114"/>
      <c r="AO174" s="116"/>
    </row>
    <row r="175" spans="1:41" s="25" customFormat="1" x14ac:dyDescent="0.3">
      <c r="A175" s="11"/>
      <c r="B175" s="9"/>
      <c r="C175" s="10"/>
      <c r="D175" s="10"/>
      <c r="E175" s="378"/>
      <c r="F175" s="1307"/>
      <c r="G175" s="378"/>
      <c r="H175" s="1266"/>
      <c r="I175" s="11"/>
      <c r="J175" s="9"/>
      <c r="K175" s="10"/>
      <c r="L175" s="10"/>
      <c r="M175" s="28"/>
      <c r="N175" s="66"/>
      <c r="O175" s="67"/>
      <c r="P175" s="68"/>
      <c r="Q175" s="70"/>
      <c r="R175" s="69"/>
      <c r="S175" s="86"/>
      <c r="T175" s="88"/>
      <c r="U175" s="94"/>
      <c r="V175" s="92"/>
      <c r="W175" s="90"/>
      <c r="X175" s="96"/>
      <c r="Y175" s="98"/>
      <c r="Z175" s="100"/>
      <c r="AA175" s="102"/>
      <c r="AB175" s="104"/>
      <c r="AC175" s="106"/>
      <c r="AD175" s="108"/>
      <c r="AE175" s="110"/>
      <c r="AF175" s="112"/>
      <c r="AG175" s="114"/>
      <c r="AH175" s="116"/>
      <c r="AI175" s="118"/>
      <c r="AJ175" s="106"/>
      <c r="AK175" s="108"/>
      <c r="AL175" s="110"/>
      <c r="AM175" s="112"/>
      <c r="AN175" s="114"/>
      <c r="AO175" s="116"/>
    </row>
    <row r="176" spans="1:41" s="25" customFormat="1" x14ac:dyDescent="0.3">
      <c r="A176" s="11"/>
      <c r="B176" s="9"/>
      <c r="C176" s="10"/>
      <c r="D176" s="10"/>
      <c r="E176" s="378"/>
      <c r="F176" s="1307"/>
      <c r="G176" s="378"/>
      <c r="H176" s="1266"/>
      <c r="I176" s="11"/>
      <c r="J176" s="9"/>
      <c r="K176" s="10"/>
      <c r="L176" s="10"/>
      <c r="M176" s="28"/>
      <c r="N176" s="66"/>
      <c r="O176" s="67"/>
      <c r="P176" s="68"/>
      <c r="Q176" s="70"/>
      <c r="R176" s="69"/>
      <c r="S176" s="86"/>
      <c r="T176" s="88"/>
      <c r="U176" s="94"/>
      <c r="V176" s="92"/>
      <c r="W176" s="90"/>
      <c r="X176" s="96"/>
      <c r="Y176" s="98"/>
      <c r="Z176" s="100"/>
      <c r="AA176" s="102"/>
      <c r="AB176" s="104"/>
      <c r="AC176" s="106"/>
      <c r="AD176" s="108"/>
      <c r="AE176" s="110"/>
      <c r="AF176" s="112"/>
      <c r="AG176" s="114"/>
      <c r="AH176" s="116"/>
      <c r="AI176" s="118"/>
      <c r="AJ176" s="106"/>
      <c r="AK176" s="108"/>
      <c r="AL176" s="110"/>
      <c r="AM176" s="112"/>
      <c r="AN176" s="114"/>
      <c r="AO176" s="116"/>
    </row>
    <row r="177" spans="1:12" x14ac:dyDescent="0.3">
      <c r="A177" s="11"/>
      <c r="E177" s="378"/>
      <c r="G177" s="378"/>
    </row>
    <row r="178" spans="1:12" x14ac:dyDescent="0.3">
      <c r="A178" s="11"/>
      <c r="D178" s="5"/>
      <c r="E178" s="378"/>
      <c r="G178" s="378"/>
      <c r="L178" s="5"/>
    </row>
    <row r="184" spans="1:12" x14ac:dyDescent="0.3">
      <c r="E184" s="1309"/>
      <c r="G184" s="1309"/>
      <c r="H184" s="1269"/>
    </row>
    <row r="185" spans="1:12" x14ac:dyDescent="0.3">
      <c r="E185" s="1309"/>
      <c r="G185" s="1309"/>
      <c r="H185" s="1269"/>
    </row>
    <row r="186" spans="1:12" x14ac:dyDescent="0.3">
      <c r="E186" s="1309"/>
      <c r="G186" s="1309"/>
      <c r="H186" s="1269"/>
    </row>
    <row r="187" spans="1:12" x14ac:dyDescent="0.3">
      <c r="E187" s="1309"/>
      <c r="G187" s="1309"/>
      <c r="H187" s="1269"/>
    </row>
    <row r="188" spans="1:12" x14ac:dyDescent="0.3">
      <c r="E188" s="1309"/>
      <c r="G188" s="1309"/>
      <c r="H188" s="1269"/>
    </row>
    <row r="189" spans="1:12" x14ac:dyDescent="0.3">
      <c r="E189" s="1309"/>
      <c r="G189" s="1309"/>
      <c r="H189" s="1269"/>
    </row>
    <row r="190" spans="1:12" x14ac:dyDescent="0.3">
      <c r="E190" s="1309"/>
      <c r="G190" s="1309"/>
      <c r="H190" s="1269"/>
    </row>
    <row r="191" spans="1:12" x14ac:dyDescent="0.3">
      <c r="E191" s="1309"/>
      <c r="G191" s="1309"/>
      <c r="H191" s="1269"/>
    </row>
    <row r="192" spans="1:12" x14ac:dyDescent="0.3">
      <c r="E192" s="1309"/>
      <c r="G192" s="1309"/>
      <c r="H192" s="1269"/>
    </row>
    <row r="193" spans="1:8" x14ac:dyDescent="0.3">
      <c r="E193" s="1309"/>
      <c r="G193" s="1309"/>
      <c r="H193" s="1269"/>
    </row>
    <row r="194" spans="1:8" x14ac:dyDescent="0.3">
      <c r="E194" s="1309"/>
      <c r="G194" s="1309"/>
      <c r="H194" s="1269"/>
    </row>
    <row r="195" spans="1:8" x14ac:dyDescent="0.3">
      <c r="E195" s="1309"/>
      <c r="G195" s="1309"/>
      <c r="H195" s="1269"/>
    </row>
    <row r="196" spans="1:8" x14ac:dyDescent="0.3">
      <c r="E196" s="1309"/>
      <c r="G196" s="1309"/>
      <c r="H196" s="1269"/>
    </row>
    <row r="197" spans="1:8" x14ac:dyDescent="0.3">
      <c r="E197" s="1309"/>
      <c r="G197" s="1309"/>
      <c r="H197" s="1269"/>
    </row>
    <row r="198" spans="1:8" x14ac:dyDescent="0.3">
      <c r="E198" s="1309"/>
      <c r="G198" s="1309"/>
      <c r="H198" s="1269"/>
    </row>
    <row r="199" spans="1:8" x14ac:dyDescent="0.3">
      <c r="E199" s="1309"/>
      <c r="G199" s="1309"/>
      <c r="H199" s="1269"/>
    </row>
    <row r="200" spans="1:8" x14ac:dyDescent="0.3">
      <c r="A200" s="9"/>
      <c r="E200" s="1309"/>
      <c r="G200" s="1309"/>
      <c r="H200" s="1269"/>
    </row>
    <row r="201" spans="1:8" x14ac:dyDescent="0.3">
      <c r="A201" s="9"/>
      <c r="E201" s="1309"/>
      <c r="G201" s="1309"/>
      <c r="H201" s="1269"/>
    </row>
    <row r="202" spans="1:8" x14ac:dyDescent="0.3">
      <c r="A202" s="9"/>
      <c r="E202" s="1309"/>
      <c r="G202" s="1309"/>
      <c r="H202" s="1269"/>
    </row>
    <row r="203" spans="1:8" x14ac:dyDescent="0.3">
      <c r="A203" s="9"/>
      <c r="E203" s="1309"/>
      <c r="G203" s="1309"/>
      <c r="H203" s="1269"/>
    </row>
    <row r="204" spans="1:8" x14ac:dyDescent="0.3">
      <c r="A204" s="9"/>
      <c r="E204" s="1309"/>
      <c r="G204" s="1309"/>
      <c r="H204" s="1269"/>
    </row>
    <row r="205" spans="1:8" x14ac:dyDescent="0.3">
      <c r="A205" s="9"/>
      <c r="E205" s="1309"/>
      <c r="G205" s="1309"/>
      <c r="H205" s="1269"/>
    </row>
    <row r="206" spans="1:8" x14ac:dyDescent="0.3">
      <c r="A206" s="9"/>
      <c r="E206" s="1309"/>
      <c r="G206" s="1309"/>
      <c r="H206" s="1269"/>
    </row>
    <row r="207" spans="1:8" x14ac:dyDescent="0.3">
      <c r="A207" s="9"/>
      <c r="E207" s="1309"/>
      <c r="G207" s="1309"/>
      <c r="H207" s="1269"/>
    </row>
    <row r="208" spans="1:8" x14ac:dyDescent="0.3">
      <c r="A208" s="9"/>
      <c r="E208" s="1309"/>
      <c r="G208" s="1309"/>
      <c r="H208" s="1269"/>
    </row>
    <row r="209" spans="1:8" x14ac:dyDescent="0.3">
      <c r="A209" s="9"/>
      <c r="E209" s="1309"/>
      <c r="G209" s="1309"/>
      <c r="H209" s="1269"/>
    </row>
    <row r="210" spans="1:8" x14ac:dyDescent="0.3">
      <c r="A210" s="9"/>
      <c r="E210" s="1309"/>
      <c r="G210" s="1309"/>
      <c r="H210" s="1269"/>
    </row>
    <row r="211" spans="1:8" x14ac:dyDescent="0.3">
      <c r="A211" s="9"/>
      <c r="E211" s="1309"/>
      <c r="G211" s="1309"/>
      <c r="H211" s="1269"/>
    </row>
    <row r="212" spans="1:8" x14ac:dyDescent="0.3">
      <c r="A212" s="9"/>
      <c r="E212" s="1309"/>
      <c r="G212" s="1309"/>
      <c r="H212" s="1269"/>
    </row>
    <row r="213" spans="1:8" x14ac:dyDescent="0.3">
      <c r="A213" s="9"/>
      <c r="E213" s="1309"/>
      <c r="G213" s="1309"/>
      <c r="H213" s="1269"/>
    </row>
    <row r="214" spans="1:8" x14ac:dyDescent="0.3">
      <c r="A214" s="9"/>
      <c r="E214" s="1309"/>
      <c r="G214" s="1309"/>
      <c r="H214" s="1269"/>
    </row>
    <row r="215" spans="1:8" x14ac:dyDescent="0.3">
      <c r="A215" s="9"/>
      <c r="E215" s="1309"/>
      <c r="G215" s="1309"/>
      <c r="H215" s="1269"/>
    </row>
    <row r="216" spans="1:8" x14ac:dyDescent="0.3">
      <c r="A216" s="9"/>
      <c r="E216" s="1309"/>
      <c r="G216" s="1309"/>
      <c r="H216" s="1269"/>
    </row>
    <row r="217" spans="1:8" x14ac:dyDescent="0.3">
      <c r="A217" s="9"/>
      <c r="E217" s="1309"/>
      <c r="G217" s="1309"/>
      <c r="H217" s="1269"/>
    </row>
    <row r="218" spans="1:8" x14ac:dyDescent="0.3">
      <c r="A218" s="9"/>
      <c r="E218" s="1309"/>
      <c r="G218" s="1309"/>
      <c r="H218" s="1269"/>
    </row>
    <row r="219" spans="1:8" x14ac:dyDescent="0.3">
      <c r="A219" s="9"/>
      <c r="E219" s="1309"/>
      <c r="G219" s="1309"/>
      <c r="H219" s="1269"/>
    </row>
    <row r="220" spans="1:8" x14ac:dyDescent="0.3">
      <c r="A220" s="9"/>
      <c r="E220" s="1309"/>
      <c r="G220" s="1309"/>
      <c r="H220" s="1269"/>
    </row>
    <row r="221" spans="1:8" x14ac:dyDescent="0.3">
      <c r="A221" s="9"/>
      <c r="E221" s="1309"/>
      <c r="G221" s="1309"/>
      <c r="H221" s="1269"/>
    </row>
    <row r="222" spans="1:8" x14ac:dyDescent="0.3">
      <c r="A222" s="9"/>
      <c r="E222" s="1309"/>
      <c r="G222" s="1309"/>
      <c r="H222" s="1269"/>
    </row>
    <row r="223" spans="1:8" x14ac:dyDescent="0.3">
      <c r="A223" s="9"/>
      <c r="E223" s="1309"/>
      <c r="G223" s="1309"/>
      <c r="H223" s="1269"/>
    </row>
    <row r="224" spans="1:8" x14ac:dyDescent="0.3">
      <c r="A224" s="9"/>
      <c r="E224" s="1309"/>
      <c r="G224" s="1309"/>
      <c r="H224" s="1269"/>
    </row>
    <row r="225" spans="1:8" x14ac:dyDescent="0.3">
      <c r="A225" s="9"/>
      <c r="E225" s="1309"/>
      <c r="G225" s="1309"/>
      <c r="H225" s="1269"/>
    </row>
    <row r="226" spans="1:8" x14ac:dyDescent="0.3">
      <c r="A226" s="9"/>
      <c r="E226" s="1309"/>
      <c r="G226" s="1309"/>
      <c r="H226" s="1269"/>
    </row>
    <row r="227" spans="1:8" x14ac:dyDescent="0.3">
      <c r="A227" s="9"/>
      <c r="E227" s="1309"/>
      <c r="G227" s="1309"/>
      <c r="H227" s="1269"/>
    </row>
    <row r="228" spans="1:8" x14ac:dyDescent="0.3">
      <c r="A228" s="9"/>
      <c r="E228" s="1309"/>
      <c r="G228" s="1309"/>
      <c r="H228" s="1269"/>
    </row>
    <row r="229" spans="1:8" x14ac:dyDescent="0.3">
      <c r="A229" s="9"/>
      <c r="E229" s="1309"/>
      <c r="G229" s="1309"/>
      <c r="H229" s="1269"/>
    </row>
    <row r="230" spans="1:8" x14ac:dyDescent="0.3">
      <c r="A230" s="9"/>
      <c r="E230" s="1309"/>
      <c r="G230" s="1309"/>
      <c r="H230" s="1269"/>
    </row>
    <row r="231" spans="1:8" x14ac:dyDescent="0.3">
      <c r="A231" s="9"/>
      <c r="E231" s="1309"/>
      <c r="G231" s="1309"/>
      <c r="H231" s="1269"/>
    </row>
    <row r="232" spans="1:8" x14ac:dyDescent="0.3">
      <c r="A232" s="9"/>
      <c r="E232" s="1309"/>
      <c r="G232" s="1309"/>
      <c r="H232" s="1269"/>
    </row>
    <row r="233" spans="1:8" x14ac:dyDescent="0.3">
      <c r="A233" s="9"/>
      <c r="E233" s="1309"/>
      <c r="G233" s="1309"/>
      <c r="H233" s="1269"/>
    </row>
    <row r="234" spans="1:8" x14ac:dyDescent="0.3">
      <c r="A234" s="9"/>
      <c r="E234" s="1309"/>
      <c r="G234" s="1309"/>
      <c r="H234" s="1269"/>
    </row>
    <row r="235" spans="1:8" x14ac:dyDescent="0.3">
      <c r="A235" s="9"/>
      <c r="E235" s="1309"/>
      <c r="G235" s="1309"/>
      <c r="H235" s="1269"/>
    </row>
    <row r="236" spans="1:8" x14ac:dyDescent="0.3">
      <c r="A236" s="9"/>
      <c r="E236" s="1309"/>
      <c r="G236" s="1309"/>
      <c r="H236" s="1269"/>
    </row>
    <row r="237" spans="1:8" x14ac:dyDescent="0.3">
      <c r="A237" s="9"/>
      <c r="E237" s="1309"/>
      <c r="G237" s="1309"/>
      <c r="H237" s="1269"/>
    </row>
    <row r="238" spans="1:8" x14ac:dyDescent="0.3">
      <c r="A238" s="9"/>
      <c r="E238" s="1309"/>
      <c r="G238" s="1309"/>
      <c r="H238" s="1269"/>
    </row>
    <row r="239" spans="1:8" x14ac:dyDescent="0.3">
      <c r="A239" s="9"/>
      <c r="E239" s="1309"/>
      <c r="G239" s="1309"/>
      <c r="H239" s="1269"/>
    </row>
    <row r="240" spans="1:8" x14ac:dyDescent="0.3">
      <c r="A240" s="9"/>
      <c r="E240" s="1309"/>
      <c r="G240" s="1309"/>
      <c r="H240" s="1269"/>
    </row>
    <row r="241" spans="1:8" x14ac:dyDescent="0.3">
      <c r="A241" s="9"/>
      <c r="E241" s="1309"/>
      <c r="G241" s="1309"/>
      <c r="H241" s="1269"/>
    </row>
    <row r="242" spans="1:8" x14ac:dyDescent="0.3">
      <c r="A242" s="9"/>
      <c r="E242" s="1309"/>
      <c r="G242" s="1309"/>
      <c r="H242" s="1269"/>
    </row>
    <row r="243" spans="1:8" x14ac:dyDescent="0.3">
      <c r="A243" s="9"/>
      <c r="E243" s="1309"/>
      <c r="G243" s="1309"/>
      <c r="H243" s="1269"/>
    </row>
    <row r="244" spans="1:8" x14ac:dyDescent="0.3">
      <c r="A244" s="9"/>
      <c r="E244" s="1309"/>
      <c r="G244" s="1309"/>
      <c r="H244" s="1269"/>
    </row>
    <row r="245" spans="1:8" x14ac:dyDescent="0.3">
      <c r="A245" s="9"/>
      <c r="E245" s="1309"/>
      <c r="G245" s="1309"/>
      <c r="H245" s="1269"/>
    </row>
    <row r="246" spans="1:8" x14ac:dyDescent="0.3">
      <c r="A246" s="9"/>
      <c r="E246" s="1309"/>
      <c r="G246" s="1309"/>
      <c r="H246" s="1269"/>
    </row>
    <row r="247" spans="1:8" x14ac:dyDescent="0.3">
      <c r="A247" s="9"/>
      <c r="E247" s="1309"/>
      <c r="G247" s="1309"/>
      <c r="H247" s="1269"/>
    </row>
    <row r="248" spans="1:8" x14ac:dyDescent="0.3">
      <c r="A248" s="9"/>
      <c r="E248" s="1309"/>
      <c r="G248" s="1309"/>
      <c r="H248" s="1269"/>
    </row>
    <row r="249" spans="1:8" x14ac:dyDescent="0.3">
      <c r="A249" s="9"/>
      <c r="E249" s="1309"/>
      <c r="G249" s="1309"/>
      <c r="H249" s="1269"/>
    </row>
    <row r="250" spans="1:8" x14ac:dyDescent="0.3">
      <c r="A250" s="9"/>
      <c r="E250" s="1309"/>
      <c r="G250" s="1309"/>
      <c r="H250" s="1269"/>
    </row>
    <row r="251" spans="1:8" x14ac:dyDescent="0.3">
      <c r="A251" s="9"/>
      <c r="E251" s="1309"/>
      <c r="G251" s="1309"/>
      <c r="H251" s="1269"/>
    </row>
    <row r="252" spans="1:8" x14ac:dyDescent="0.3">
      <c r="A252" s="9"/>
      <c r="E252" s="1309"/>
      <c r="G252" s="1309"/>
      <c r="H252" s="1269"/>
    </row>
    <row r="253" spans="1:8" x14ac:dyDescent="0.3">
      <c r="A253" s="9"/>
      <c r="E253" s="1309"/>
      <c r="G253" s="1309"/>
      <c r="H253" s="1269"/>
    </row>
  </sheetData>
  <sortState ref="A3:I92">
    <sortCondition ref="C3:C9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3" customWidth="1"/>
    <col min="3" max="3" width="9.625" style="1" customWidth="1"/>
    <col min="4" max="4" width="10.25" style="1" customWidth="1"/>
    <col min="5" max="5" width="6.875" style="55" customWidth="1"/>
    <col min="6" max="6" width="7.125" style="55" customWidth="1"/>
    <col min="7" max="7" width="6.375" style="1" customWidth="1"/>
    <col min="8" max="8" width="14.75" style="55" customWidth="1"/>
    <col min="9" max="9" width="9.375" style="16" customWidth="1"/>
    <col min="10" max="11" width="9.375" style="168" customWidth="1"/>
    <col min="12" max="12" width="7.875" style="284" customWidth="1"/>
    <col min="13" max="13" width="8.625" style="284" customWidth="1"/>
    <col min="14" max="14" width="8.125" style="290" customWidth="1"/>
    <col min="15" max="15" width="9.375" style="290" customWidth="1"/>
    <col min="16" max="17" width="9.375" style="333" customWidth="1"/>
    <col min="18" max="18" width="7.25" style="57" customWidth="1"/>
    <col min="19" max="19" width="8.25" style="57" customWidth="1"/>
    <col min="20" max="21" width="8.25" style="30" customWidth="1"/>
    <col min="22" max="22" width="8.5" style="19" customWidth="1"/>
    <col min="23" max="23" width="9" style="19" customWidth="1"/>
    <col min="24" max="24" width="9.25" style="304" customWidth="1"/>
    <col min="25" max="25" width="8.875" style="304" customWidth="1"/>
    <col min="26" max="27" width="8.875" style="207" customWidth="1"/>
    <col min="28" max="28" width="8.625" style="39" customWidth="1"/>
    <col min="29" max="29" width="9.25" style="39" customWidth="1"/>
    <col min="30" max="30" width="8.5" style="212" customWidth="1"/>
    <col min="31" max="31" width="10" style="212" customWidth="1"/>
    <col min="32" max="32" width="8" style="308" customWidth="1"/>
    <col min="33" max="33" width="9.5" style="308" customWidth="1"/>
    <col min="34" max="34" width="8.625" style="41" customWidth="1"/>
    <col min="35" max="35" width="9" style="41" customWidth="1"/>
    <col min="36" max="36" width="8.625" style="327" customWidth="1"/>
    <col min="37" max="37" width="10.875" style="327" customWidth="1"/>
    <col min="38" max="38" width="7.75" style="153" customWidth="1"/>
    <col min="39" max="39" width="9.375" style="153" customWidth="1"/>
    <col min="40" max="40" width="8.875" style="304" customWidth="1"/>
    <col min="41" max="41" width="9.625" style="304" customWidth="1"/>
    <col min="42" max="42" width="7.75" style="312" customWidth="1"/>
    <col min="43" max="43" width="8.5" style="312" customWidth="1"/>
    <col min="44" max="44" width="8.125" style="317" customWidth="1"/>
    <col min="45" max="45" width="9.5" style="317" customWidth="1"/>
    <col min="46" max="46" width="9.375" style="155" customWidth="1"/>
    <col min="47" max="47" width="8.75" style="155" customWidth="1"/>
    <col min="48" max="48" width="9.75" style="159" customWidth="1"/>
    <col min="49" max="49" width="9.625" style="159" customWidth="1"/>
    <col min="50" max="50" width="10.375" style="162" customWidth="1"/>
    <col min="51" max="51" width="10" style="162" customWidth="1"/>
    <col min="52" max="53" width="10" style="23" customWidth="1"/>
    <col min="54" max="55" width="10" style="304" customWidth="1"/>
    <col min="56" max="57" width="10" style="168" customWidth="1"/>
    <col min="58" max="59" width="10" style="15" customWidth="1"/>
    <col min="60" max="60" width="10" style="174" customWidth="1"/>
    <col min="61" max="61" width="4.625" style="174" customWidth="1"/>
    <col min="62" max="62" width="5.875" style="184" customWidth="1"/>
    <col min="63" max="63" width="4.75" style="184" customWidth="1"/>
    <col min="64" max="64" width="10.125" style="179" customWidth="1"/>
    <col min="65" max="65" width="7.25" style="179" customWidth="1"/>
    <col min="66" max="66" width="10" style="189" customWidth="1"/>
    <col min="67" max="68" width="10" style="194" customWidth="1"/>
    <col min="69" max="69" width="10" style="199" customWidth="1"/>
    <col min="70" max="70" width="10" style="202" customWidth="1"/>
    <col min="71" max="72" width="10" style="207" customWidth="1"/>
    <col min="73" max="74" width="10" style="212" customWidth="1"/>
    <col min="75" max="76" width="10" style="16" customWidth="1"/>
    <col min="77" max="78" width="10" style="215" customWidth="1"/>
    <col min="79" max="80" width="10" style="222" customWidth="1"/>
    <col min="81" max="82" width="10" style="232" customWidth="1"/>
    <col min="83" max="84" width="10" style="227" customWidth="1"/>
    <col min="85" max="145" width="10" style="1" customWidth="1"/>
    <col min="146" max="146" width="6.625" style="1" customWidth="1"/>
    <col min="147" max="147" width="11.125" style="280" customWidth="1"/>
    <col min="148" max="148" width="7.5" style="280" customWidth="1"/>
    <col min="149" max="156" width="10" style="1" customWidth="1"/>
    <col min="157" max="16384" width="9.125" style="1"/>
  </cols>
  <sheetData>
    <row r="1" spans="1:156" s="247" customFormat="1" x14ac:dyDescent="0.2">
      <c r="A1" s="245"/>
      <c r="B1" s="246"/>
      <c r="E1" s="248"/>
      <c r="F1" s="248"/>
      <c r="H1" s="248"/>
      <c r="I1" s="249">
        <f>SUM(I3:I221)</f>
        <v>203768</v>
      </c>
      <c r="J1" s="1601"/>
      <c r="K1" s="1601"/>
      <c r="L1" s="281"/>
      <c r="M1" s="281"/>
      <c r="N1" s="285"/>
      <c r="O1" s="285"/>
      <c r="P1" s="330"/>
      <c r="Q1" s="330"/>
      <c r="R1" s="250"/>
      <c r="S1" s="250"/>
      <c r="T1" s="251"/>
      <c r="U1" s="251"/>
      <c r="V1" s="252"/>
      <c r="W1" s="252"/>
      <c r="X1" s="299"/>
      <c r="Y1" s="299"/>
      <c r="Z1" s="269"/>
      <c r="AA1" s="269"/>
      <c r="AB1" s="253"/>
      <c r="AC1" s="253"/>
      <c r="AD1" s="270"/>
      <c r="AE1" s="270"/>
      <c r="AF1" s="305"/>
      <c r="AG1" s="305"/>
      <c r="AH1" s="254"/>
      <c r="AI1" s="254"/>
      <c r="AJ1" s="322"/>
      <c r="AK1" s="322"/>
      <c r="AL1" s="255"/>
      <c r="AM1" s="255"/>
      <c r="AN1" s="299"/>
      <c r="AO1" s="299"/>
      <c r="AP1" s="310"/>
      <c r="AQ1" s="310"/>
      <c r="AR1" s="313"/>
      <c r="AS1" s="313"/>
      <c r="AT1" s="256"/>
      <c r="AU1" s="256"/>
      <c r="AV1" s="257"/>
      <c r="AW1" s="257"/>
      <c r="AX1" s="258"/>
      <c r="AY1" s="258"/>
      <c r="AZ1" s="259"/>
      <c r="BA1" s="259"/>
      <c r="BB1" s="299"/>
      <c r="BC1" s="299"/>
      <c r="BD1" s="260"/>
      <c r="BE1" s="260"/>
      <c r="BF1" s="261"/>
      <c r="BG1" s="261"/>
      <c r="BH1" s="262"/>
      <c r="BI1" s="262"/>
      <c r="BJ1" s="263"/>
      <c r="BK1" s="263"/>
      <c r="BL1" s="264"/>
      <c r="BM1" s="264"/>
      <c r="BN1" s="265"/>
      <c r="BO1" s="266"/>
      <c r="BP1" s="266"/>
      <c r="BQ1" s="267"/>
      <c r="BR1" s="268"/>
      <c r="BS1" s="269"/>
      <c r="BT1" s="269"/>
      <c r="BU1" s="270"/>
      <c r="BV1" s="270"/>
      <c r="BW1" s="249"/>
      <c r="BX1" s="249"/>
      <c r="BY1" s="271"/>
      <c r="BZ1" s="271"/>
      <c r="CA1" s="272"/>
      <c r="CB1" s="272"/>
      <c r="CC1" s="273"/>
      <c r="CD1" s="273"/>
      <c r="CE1" s="274"/>
      <c r="CF1" s="274"/>
      <c r="EQ1" s="275"/>
      <c r="ER1" s="275"/>
    </row>
    <row r="2" spans="1:156" s="61" customFormat="1" x14ac:dyDescent="0.2">
      <c r="A2" s="50"/>
      <c r="B2" s="60" t="s">
        <v>0</v>
      </c>
      <c r="C2" s="240" t="s">
        <v>3</v>
      </c>
      <c r="D2" s="240" t="s">
        <v>1</v>
      </c>
      <c r="E2" s="1602" t="s">
        <v>2</v>
      </c>
      <c r="F2" s="1603"/>
      <c r="G2" s="1604"/>
      <c r="H2" s="61" t="s">
        <v>15</v>
      </c>
      <c r="I2" s="62" t="s">
        <v>13</v>
      </c>
      <c r="J2" s="1567">
        <v>42802</v>
      </c>
      <c r="K2" s="1568"/>
      <c r="L2" s="1605">
        <v>42808</v>
      </c>
      <c r="M2" s="1606"/>
      <c r="N2" s="1607">
        <v>42809</v>
      </c>
      <c r="O2" s="1608"/>
      <c r="P2" s="1597">
        <v>42811</v>
      </c>
      <c r="Q2" s="1598"/>
      <c r="R2" s="1609">
        <v>42812</v>
      </c>
      <c r="S2" s="1610"/>
      <c r="T2" s="1611">
        <v>42813</v>
      </c>
      <c r="U2" s="1612"/>
      <c r="V2" s="1595">
        <v>42817</v>
      </c>
      <c r="W2" s="1596"/>
      <c r="X2" s="1577">
        <v>42818</v>
      </c>
      <c r="Y2" s="1578"/>
      <c r="Z2" s="1599">
        <v>42821</v>
      </c>
      <c r="AA2" s="1600"/>
      <c r="AB2" s="1593">
        <v>42822</v>
      </c>
      <c r="AC2" s="1594"/>
      <c r="AD2" s="1591">
        <v>42823</v>
      </c>
      <c r="AE2" s="1592"/>
      <c r="AF2" s="1589">
        <v>42824</v>
      </c>
      <c r="AG2" s="1590"/>
      <c r="AH2" s="1581">
        <v>42825</v>
      </c>
      <c r="AI2" s="1582"/>
      <c r="AJ2" s="1583">
        <v>42826</v>
      </c>
      <c r="AK2" s="1584"/>
      <c r="AL2" s="1585">
        <v>42830</v>
      </c>
      <c r="AM2" s="1586"/>
      <c r="AN2" s="1577">
        <v>42831</v>
      </c>
      <c r="AO2" s="1578"/>
      <c r="AP2" s="1587">
        <v>42832</v>
      </c>
      <c r="AQ2" s="1588"/>
      <c r="AR2" s="1579">
        <v>42833</v>
      </c>
      <c r="AS2" s="1580"/>
      <c r="AT2" s="1569">
        <v>42836</v>
      </c>
      <c r="AU2" s="1570"/>
      <c r="AV2" s="1571">
        <v>42841</v>
      </c>
      <c r="AW2" s="1572"/>
      <c r="AX2" s="1573">
        <v>42845</v>
      </c>
      <c r="AY2" s="1574"/>
      <c r="AZ2" s="1575">
        <v>42846</v>
      </c>
      <c r="BA2" s="1576"/>
      <c r="BB2" s="1577">
        <v>42848</v>
      </c>
      <c r="BC2" s="1578"/>
      <c r="BD2" s="1567">
        <v>42849</v>
      </c>
      <c r="BE2" s="1568"/>
      <c r="BF2" s="172"/>
      <c r="BG2" s="172"/>
      <c r="BH2" s="175"/>
      <c r="BI2" s="175"/>
      <c r="BJ2" s="185"/>
      <c r="BK2" s="185"/>
      <c r="BL2" s="180"/>
      <c r="BM2" s="180"/>
      <c r="BN2" s="190"/>
      <c r="BO2" s="195"/>
      <c r="BP2" s="195"/>
      <c r="BQ2" s="54"/>
      <c r="BR2" s="203"/>
      <c r="BS2" s="208"/>
      <c r="BT2" s="208"/>
      <c r="BU2" s="53"/>
      <c r="BV2" s="53"/>
      <c r="BW2" s="220"/>
      <c r="BX2" s="220"/>
      <c r="BY2" s="216"/>
      <c r="BZ2" s="216"/>
      <c r="CA2" s="223"/>
      <c r="CB2" s="223"/>
      <c r="CC2" s="233"/>
      <c r="CD2" s="233"/>
      <c r="CE2" s="228"/>
      <c r="CF2" s="228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276"/>
      <c r="ER2" s="277"/>
      <c r="ES2" s="64"/>
      <c r="ET2" s="64"/>
      <c r="EU2" s="64"/>
      <c r="EV2" s="64"/>
      <c r="EW2" s="64"/>
      <c r="EX2" s="64"/>
      <c r="EY2" s="64"/>
      <c r="EZ2" s="64"/>
    </row>
    <row r="3" spans="1:156" s="2" customFormat="1" x14ac:dyDescent="0.2">
      <c r="A3" s="4">
        <v>1</v>
      </c>
      <c r="B3" s="21" t="s">
        <v>51</v>
      </c>
      <c r="C3" s="2" t="s">
        <v>7</v>
      </c>
      <c r="D3" s="2">
        <v>19</v>
      </c>
      <c r="E3" s="50">
        <v>10</v>
      </c>
      <c r="F3" s="50"/>
      <c r="G3" s="4"/>
      <c r="H3" s="4">
        <f>E3+F3- SUM(J3:EA3)</f>
        <v>10</v>
      </c>
      <c r="I3" s="14">
        <f>H3*D3</f>
        <v>190</v>
      </c>
      <c r="J3" s="169"/>
      <c r="K3" s="169"/>
      <c r="L3" s="282"/>
      <c r="M3" s="282"/>
      <c r="N3" s="286"/>
      <c r="O3" s="286"/>
      <c r="P3" s="10"/>
      <c r="Q3" s="10"/>
      <c r="R3" s="29"/>
      <c r="S3" s="29"/>
      <c r="T3" s="44"/>
      <c r="U3" s="26"/>
      <c r="V3" s="27"/>
      <c r="W3" s="27"/>
      <c r="X3" s="300"/>
      <c r="Y3" s="300"/>
      <c r="Z3" s="209"/>
      <c r="AA3" s="209"/>
      <c r="AB3" s="32"/>
      <c r="AC3" s="32"/>
      <c r="AD3" s="36"/>
      <c r="AE3" s="36"/>
      <c r="AF3" s="297"/>
      <c r="AG3" s="297"/>
      <c r="AH3" s="33"/>
      <c r="AI3" s="33"/>
      <c r="AJ3" s="323"/>
      <c r="AK3" s="323"/>
      <c r="AL3" s="34"/>
      <c r="AM3" s="34"/>
      <c r="AN3" s="300"/>
      <c r="AO3" s="300"/>
      <c r="AP3" s="278"/>
      <c r="AQ3" s="278"/>
      <c r="AR3" s="314"/>
      <c r="AS3" s="314"/>
      <c r="AT3" s="156"/>
      <c r="AU3" s="156"/>
      <c r="AV3" s="35"/>
      <c r="AW3" s="35"/>
      <c r="AX3" s="163"/>
      <c r="AY3" s="163"/>
      <c r="AZ3" s="166"/>
      <c r="BA3" s="166"/>
      <c r="BB3" s="300"/>
      <c r="BC3" s="300"/>
      <c r="BD3" s="169"/>
      <c r="BE3" s="169"/>
      <c r="BF3" s="14"/>
      <c r="BG3" s="14"/>
      <c r="BH3" s="176"/>
      <c r="BI3" s="176"/>
      <c r="BJ3" s="186"/>
      <c r="BK3" s="186"/>
      <c r="BL3" s="181"/>
      <c r="BM3" s="181"/>
      <c r="BN3" s="191"/>
      <c r="BO3" s="196"/>
      <c r="BP3" s="196"/>
      <c r="BQ3" s="37"/>
      <c r="BR3" s="204"/>
      <c r="BS3" s="209"/>
      <c r="BT3" s="209"/>
      <c r="BU3" s="36"/>
      <c r="BV3" s="36"/>
      <c r="BW3" s="38"/>
      <c r="BX3" s="38"/>
      <c r="BY3" s="217"/>
      <c r="BZ3" s="217"/>
      <c r="CA3" s="224"/>
      <c r="CB3" s="224"/>
      <c r="CC3" s="234"/>
      <c r="CD3" s="234"/>
      <c r="CE3" s="229"/>
      <c r="CF3" s="229"/>
      <c r="EQ3" s="237"/>
      <c r="ER3" s="237"/>
    </row>
    <row r="4" spans="1:156" s="4" customFormat="1" x14ac:dyDescent="0.2">
      <c r="A4" s="4">
        <f>A3+1</f>
        <v>2</v>
      </c>
      <c r="B4" s="21" t="s">
        <v>18</v>
      </c>
      <c r="C4" s="2" t="s">
        <v>5</v>
      </c>
      <c r="D4" s="2">
        <v>11</v>
      </c>
      <c r="E4" s="50"/>
      <c r="F4" s="50"/>
      <c r="H4" s="4">
        <f t="shared" ref="H4:H98" si="0">E4+F4- SUM(J4:EA4)</f>
        <v>0</v>
      </c>
      <c r="I4" s="14">
        <f t="shared" ref="I4:I93" si="1">H4*D4</f>
        <v>0</v>
      </c>
      <c r="J4" s="170"/>
      <c r="K4" s="170"/>
      <c r="L4" s="282"/>
      <c r="M4" s="282"/>
      <c r="N4" s="286"/>
      <c r="O4" s="286"/>
      <c r="P4" s="10"/>
      <c r="Q4" s="10"/>
      <c r="R4" s="29"/>
      <c r="S4" s="29"/>
      <c r="T4" s="44"/>
      <c r="U4" s="26"/>
      <c r="V4" s="27"/>
      <c r="W4" s="27"/>
      <c r="X4" s="300"/>
      <c r="Y4" s="300"/>
      <c r="Z4" s="209"/>
      <c r="AA4" s="209"/>
      <c r="AB4" s="32"/>
      <c r="AC4" s="32"/>
      <c r="AD4" s="36"/>
      <c r="AE4" s="36"/>
      <c r="AF4" s="297"/>
      <c r="AG4" s="297"/>
      <c r="AH4" s="33"/>
      <c r="AI4" s="33"/>
      <c r="AJ4" s="323"/>
      <c r="AK4" s="323"/>
      <c r="AL4" s="34"/>
      <c r="AM4" s="34"/>
      <c r="AN4" s="300"/>
      <c r="AO4" s="300"/>
      <c r="AP4" s="278"/>
      <c r="AQ4" s="278"/>
      <c r="AR4" s="314"/>
      <c r="AS4" s="314"/>
      <c r="AT4" s="156"/>
      <c r="AU4" s="156"/>
      <c r="AV4" s="35"/>
      <c r="AW4" s="35"/>
      <c r="AX4" s="163"/>
      <c r="AY4" s="163"/>
      <c r="AZ4" s="166"/>
      <c r="BA4" s="166"/>
      <c r="BB4" s="300"/>
      <c r="BC4" s="300"/>
      <c r="BD4" s="169"/>
      <c r="BE4" s="169"/>
      <c r="BF4" s="14"/>
      <c r="BG4" s="14"/>
      <c r="BH4" s="176"/>
      <c r="BI4" s="176"/>
      <c r="BJ4" s="186"/>
      <c r="BK4" s="186"/>
      <c r="BL4" s="181"/>
      <c r="BM4" s="181"/>
      <c r="BN4" s="191"/>
      <c r="BO4" s="196"/>
      <c r="BP4" s="196"/>
      <c r="BQ4" s="37"/>
      <c r="BR4" s="204"/>
      <c r="BS4" s="209"/>
      <c r="BT4" s="209"/>
      <c r="BU4" s="36"/>
      <c r="BV4" s="36"/>
      <c r="BW4" s="38"/>
      <c r="BX4" s="38"/>
      <c r="BY4" s="217"/>
      <c r="BZ4" s="217"/>
      <c r="CA4" s="224"/>
      <c r="CB4" s="224"/>
      <c r="CC4" s="234"/>
      <c r="CD4" s="234"/>
      <c r="CE4" s="229"/>
      <c r="CF4" s="229"/>
      <c r="EQ4" s="278"/>
      <c r="ER4" s="278"/>
    </row>
    <row r="5" spans="1:156" s="4" customFormat="1" x14ac:dyDescent="0.2">
      <c r="A5" s="4">
        <f t="shared" ref="A5:A69" si="2">A4+1</f>
        <v>3</v>
      </c>
      <c r="B5" s="21" t="s">
        <v>18</v>
      </c>
      <c r="C5" s="2" t="s">
        <v>177</v>
      </c>
      <c r="D5" s="2">
        <v>15</v>
      </c>
      <c r="E5" s="50">
        <v>150</v>
      </c>
      <c r="F5" s="50"/>
      <c r="H5" s="4">
        <f t="shared" si="0"/>
        <v>100</v>
      </c>
      <c r="I5" s="14">
        <f t="shared" si="1"/>
        <v>1500</v>
      </c>
      <c r="J5" s="170">
        <v>50</v>
      </c>
      <c r="K5" s="170" t="s">
        <v>233</v>
      </c>
      <c r="L5" s="282"/>
      <c r="M5" s="282"/>
      <c r="N5" s="286"/>
      <c r="O5" s="286"/>
      <c r="P5" s="10"/>
      <c r="Q5" s="10"/>
      <c r="R5" s="29"/>
      <c r="S5" s="29"/>
      <c r="T5" s="44"/>
      <c r="U5" s="26"/>
      <c r="V5" s="27"/>
      <c r="W5" s="27"/>
      <c r="X5" s="300"/>
      <c r="Y5" s="300"/>
      <c r="Z5" s="209"/>
      <c r="AA5" s="209"/>
      <c r="AB5" s="32"/>
      <c r="AC5" s="32"/>
      <c r="AD5" s="36"/>
      <c r="AE5" s="36"/>
      <c r="AF5" s="297"/>
      <c r="AG5" s="297"/>
      <c r="AH5" s="33"/>
      <c r="AI5" s="33"/>
      <c r="AJ5" s="323"/>
      <c r="AK5" s="323"/>
      <c r="AL5" s="34"/>
      <c r="AM5" s="34"/>
      <c r="AN5" s="300"/>
      <c r="AO5" s="300"/>
      <c r="AP5" s="278"/>
      <c r="AQ5" s="278"/>
      <c r="AR5" s="314"/>
      <c r="AS5" s="314"/>
      <c r="AT5" s="156"/>
      <c r="AU5" s="156"/>
      <c r="AV5" s="35"/>
      <c r="AW5" s="35"/>
      <c r="AX5" s="163"/>
      <c r="AY5" s="163"/>
      <c r="AZ5" s="166"/>
      <c r="BA5" s="166"/>
      <c r="BB5" s="300"/>
      <c r="BC5" s="300"/>
      <c r="BD5" s="169"/>
      <c r="BE5" s="169"/>
      <c r="BF5" s="14"/>
      <c r="BG5" s="14"/>
      <c r="BH5" s="176"/>
      <c r="BI5" s="176"/>
      <c r="BJ5" s="186"/>
      <c r="BK5" s="186"/>
      <c r="BL5" s="181"/>
      <c r="BM5" s="181"/>
      <c r="BN5" s="191"/>
      <c r="BO5" s="196"/>
      <c r="BP5" s="196"/>
      <c r="BQ5" s="37"/>
      <c r="BR5" s="204"/>
      <c r="BS5" s="209"/>
      <c r="BT5" s="209"/>
      <c r="BU5" s="36"/>
      <c r="BV5" s="36"/>
      <c r="BW5" s="38"/>
      <c r="BX5" s="38"/>
      <c r="BY5" s="217"/>
      <c r="BZ5" s="217"/>
      <c r="CA5" s="224"/>
      <c r="CB5" s="224"/>
      <c r="CC5" s="234"/>
      <c r="CD5" s="234"/>
      <c r="CE5" s="229"/>
      <c r="CF5" s="229"/>
      <c r="EQ5" s="278"/>
      <c r="ER5" s="278"/>
    </row>
    <row r="6" spans="1:156" s="2" customFormat="1" x14ac:dyDescent="0.2">
      <c r="A6" s="4">
        <f t="shared" si="2"/>
        <v>4</v>
      </c>
      <c r="B6" s="21" t="s">
        <v>18</v>
      </c>
      <c r="C6" s="2" t="s">
        <v>4</v>
      </c>
      <c r="D6" s="2">
        <v>10</v>
      </c>
      <c r="E6" s="50">
        <v>40</v>
      </c>
      <c r="F6" s="50"/>
      <c r="G6" s="4"/>
      <c r="H6" s="4">
        <f t="shared" si="0"/>
        <v>20</v>
      </c>
      <c r="I6" s="14">
        <f t="shared" si="1"/>
        <v>200</v>
      </c>
      <c r="J6" s="169"/>
      <c r="K6" s="169"/>
      <c r="L6" s="282"/>
      <c r="M6" s="282"/>
      <c r="N6" s="286"/>
      <c r="O6" s="286"/>
      <c r="P6" s="10"/>
      <c r="Q6" s="10"/>
      <c r="R6" s="29"/>
      <c r="S6" s="29"/>
      <c r="T6" s="44"/>
      <c r="U6" s="26"/>
      <c r="V6" s="27"/>
      <c r="W6" s="27"/>
      <c r="X6" s="300"/>
      <c r="Y6" s="300"/>
      <c r="Z6" s="209"/>
      <c r="AA6" s="209"/>
      <c r="AB6" s="32"/>
      <c r="AC6" s="32"/>
      <c r="AD6" s="36"/>
      <c r="AE6" s="36"/>
      <c r="AF6" s="297"/>
      <c r="AG6" s="297"/>
      <c r="AH6" s="33"/>
      <c r="AI6" s="33"/>
      <c r="AJ6" s="323"/>
      <c r="AK6" s="323"/>
      <c r="AL6" s="34">
        <v>10</v>
      </c>
      <c r="AM6" s="34" t="s">
        <v>218</v>
      </c>
      <c r="AN6" s="300"/>
      <c r="AO6" s="300"/>
      <c r="AP6" s="278"/>
      <c r="AQ6" s="278"/>
      <c r="AR6" s="314">
        <v>10</v>
      </c>
      <c r="AS6" s="314" t="s">
        <v>218</v>
      </c>
      <c r="AT6" s="156"/>
      <c r="AU6" s="156"/>
      <c r="AV6" s="35"/>
      <c r="AW6" s="35"/>
      <c r="AX6" s="163"/>
      <c r="AY6" s="163"/>
      <c r="AZ6" s="166"/>
      <c r="BA6" s="166"/>
      <c r="BB6" s="300"/>
      <c r="BC6" s="300"/>
      <c r="BD6" s="169"/>
      <c r="BE6" s="169"/>
      <c r="BF6" s="14"/>
      <c r="BG6" s="14"/>
      <c r="BH6" s="176"/>
      <c r="BI6" s="176"/>
      <c r="BJ6" s="186"/>
      <c r="BK6" s="186"/>
      <c r="BL6" s="181"/>
      <c r="BM6" s="181"/>
      <c r="BN6" s="191"/>
      <c r="BO6" s="196"/>
      <c r="BP6" s="196"/>
      <c r="BQ6" s="37"/>
      <c r="BR6" s="204"/>
      <c r="BS6" s="209"/>
      <c r="BT6" s="209"/>
      <c r="BU6" s="36"/>
      <c r="BV6" s="36"/>
      <c r="BW6" s="38"/>
      <c r="BX6" s="38"/>
      <c r="BY6" s="217"/>
      <c r="BZ6" s="217"/>
      <c r="CA6" s="224"/>
      <c r="CB6" s="224"/>
      <c r="CC6" s="234"/>
      <c r="CD6" s="234"/>
      <c r="CE6" s="229"/>
      <c r="CF6" s="229"/>
      <c r="EQ6" s="237"/>
      <c r="ER6" s="237"/>
    </row>
    <row r="7" spans="1:156" s="2" customFormat="1" x14ac:dyDescent="0.2">
      <c r="A7" s="4">
        <f t="shared" si="2"/>
        <v>5</v>
      </c>
      <c r="B7" s="21" t="s">
        <v>31</v>
      </c>
      <c r="C7" s="2" t="s">
        <v>11</v>
      </c>
      <c r="D7" s="2">
        <v>9.5</v>
      </c>
      <c r="E7" s="50">
        <v>160</v>
      </c>
      <c r="F7" s="50"/>
      <c r="G7" s="4"/>
      <c r="H7" s="4">
        <f t="shared" si="0"/>
        <v>140</v>
      </c>
      <c r="I7" s="14">
        <f t="shared" si="1"/>
        <v>1330</v>
      </c>
      <c r="J7" s="169">
        <v>10</v>
      </c>
      <c r="K7" s="169" t="s">
        <v>218</v>
      </c>
      <c r="L7" s="282"/>
      <c r="M7" s="282"/>
      <c r="N7" s="286"/>
      <c r="O7" s="286"/>
      <c r="P7" s="10"/>
      <c r="Q7" s="10"/>
      <c r="R7" s="29"/>
      <c r="S7" s="29"/>
      <c r="T7" s="44"/>
      <c r="U7" s="26"/>
      <c r="V7" s="27"/>
      <c r="W7" s="27"/>
      <c r="X7" s="300"/>
      <c r="Y7" s="300"/>
      <c r="Z7" s="209"/>
      <c r="AA7" s="209"/>
      <c r="AB7" s="32"/>
      <c r="AC7" s="32"/>
      <c r="AD7" s="36"/>
      <c r="AE7" s="36"/>
      <c r="AF7" s="297"/>
      <c r="AG7" s="297"/>
      <c r="AH7" s="33"/>
      <c r="AI7" s="33"/>
      <c r="AJ7" s="323"/>
      <c r="AK7" s="323"/>
      <c r="AL7" s="34">
        <v>10</v>
      </c>
      <c r="AM7" s="34" t="s">
        <v>215</v>
      </c>
      <c r="AN7" s="300"/>
      <c r="AO7" s="300"/>
      <c r="AP7" s="278"/>
      <c r="AQ7" s="278"/>
      <c r="AR7" s="314"/>
      <c r="AS7" s="314"/>
      <c r="AT7" s="156"/>
      <c r="AU7" s="156"/>
      <c r="AV7" s="35"/>
      <c r="AW7" s="35"/>
      <c r="AX7" s="163"/>
      <c r="AY7" s="163"/>
      <c r="AZ7" s="166"/>
      <c r="BA7" s="166"/>
      <c r="BB7" s="300"/>
      <c r="BC7" s="300"/>
      <c r="BD7" s="169"/>
      <c r="BE7" s="169"/>
      <c r="BF7" s="14"/>
      <c r="BG7" s="14"/>
      <c r="BH7" s="176"/>
      <c r="BI7" s="176"/>
      <c r="BJ7" s="186"/>
      <c r="BK7" s="186"/>
      <c r="BL7" s="181"/>
      <c r="BM7" s="181"/>
      <c r="BN7" s="191"/>
      <c r="BO7" s="196"/>
      <c r="BP7" s="196"/>
      <c r="BQ7" s="37"/>
      <c r="BR7" s="204"/>
      <c r="BS7" s="209"/>
      <c r="BT7" s="209"/>
      <c r="BU7" s="36"/>
      <c r="BV7" s="36"/>
      <c r="BW7" s="38"/>
      <c r="BX7" s="38"/>
      <c r="BY7" s="217"/>
      <c r="BZ7" s="217"/>
      <c r="CA7" s="224"/>
      <c r="CB7" s="224"/>
      <c r="CC7" s="234"/>
      <c r="CD7" s="234"/>
      <c r="CE7" s="229"/>
      <c r="CF7" s="229"/>
      <c r="EQ7" s="237"/>
      <c r="ER7" s="237"/>
    </row>
    <row r="8" spans="1:156" s="2" customFormat="1" x14ac:dyDescent="0.2">
      <c r="A8" s="4">
        <f t="shared" si="2"/>
        <v>6</v>
      </c>
      <c r="B8" s="21" t="s">
        <v>191</v>
      </c>
      <c r="C8" s="2" t="s">
        <v>476</v>
      </c>
      <c r="D8" s="2">
        <v>18</v>
      </c>
      <c r="E8" s="50">
        <v>100</v>
      </c>
      <c r="F8" s="50"/>
      <c r="G8" s="4"/>
      <c r="H8" s="4">
        <f t="shared" si="0"/>
        <v>70</v>
      </c>
      <c r="I8" s="14">
        <f t="shared" si="1"/>
        <v>1260</v>
      </c>
      <c r="J8" s="169"/>
      <c r="K8" s="169"/>
      <c r="L8" s="282">
        <v>10</v>
      </c>
      <c r="M8" s="282" t="s">
        <v>213</v>
      </c>
      <c r="N8" s="286"/>
      <c r="O8" s="286"/>
      <c r="P8" s="10"/>
      <c r="Q8" s="10"/>
      <c r="R8" s="29"/>
      <c r="S8" s="29"/>
      <c r="T8" s="44"/>
      <c r="U8" s="26"/>
      <c r="V8" s="27"/>
      <c r="W8" s="27"/>
      <c r="X8" s="300"/>
      <c r="Y8" s="300"/>
      <c r="Z8" s="209"/>
      <c r="AA8" s="209"/>
      <c r="AB8" s="32"/>
      <c r="AC8" s="32"/>
      <c r="AD8" s="36"/>
      <c r="AE8" s="36"/>
      <c r="AF8" s="297"/>
      <c r="AG8" s="297"/>
      <c r="AH8" s="33"/>
      <c r="AI8" s="33"/>
      <c r="AJ8" s="323"/>
      <c r="AK8" s="323"/>
      <c r="AL8" s="34">
        <v>10</v>
      </c>
      <c r="AM8" s="34" t="s">
        <v>211</v>
      </c>
      <c r="AN8" s="300"/>
      <c r="AO8" s="300"/>
      <c r="AP8" s="278"/>
      <c r="AQ8" s="278"/>
      <c r="AR8" s="314">
        <v>10</v>
      </c>
      <c r="AS8" s="314" t="s">
        <v>211</v>
      </c>
      <c r="AT8" s="156"/>
      <c r="AU8" s="156"/>
      <c r="AV8" s="35"/>
      <c r="AW8" s="35"/>
      <c r="AX8" s="163"/>
      <c r="AY8" s="163"/>
      <c r="AZ8" s="166"/>
      <c r="BA8" s="166"/>
      <c r="BB8" s="300"/>
      <c r="BC8" s="300"/>
      <c r="BD8" s="169"/>
      <c r="BE8" s="169"/>
      <c r="BF8" s="14"/>
      <c r="BG8" s="14"/>
      <c r="BH8" s="176"/>
      <c r="BI8" s="176"/>
      <c r="BJ8" s="186"/>
      <c r="BK8" s="186"/>
      <c r="BL8" s="181"/>
      <c r="BM8" s="181"/>
      <c r="BN8" s="191"/>
      <c r="BO8" s="196"/>
      <c r="BP8" s="196"/>
      <c r="BQ8" s="37"/>
      <c r="BR8" s="204"/>
      <c r="BS8" s="209"/>
      <c r="BT8" s="209"/>
      <c r="BU8" s="36"/>
      <c r="BV8" s="36"/>
      <c r="BW8" s="38"/>
      <c r="BX8" s="38"/>
      <c r="BY8" s="217"/>
      <c r="BZ8" s="217"/>
      <c r="CA8" s="224"/>
      <c r="CB8" s="224"/>
      <c r="CC8" s="234"/>
      <c r="CD8" s="234"/>
      <c r="CE8" s="229"/>
      <c r="CF8" s="229"/>
      <c r="EQ8" s="237"/>
      <c r="ER8" s="237"/>
    </row>
    <row r="9" spans="1:156" s="2" customFormat="1" x14ac:dyDescent="0.2">
      <c r="A9" s="4">
        <f t="shared" si="2"/>
        <v>7</v>
      </c>
      <c r="B9" s="21" t="s">
        <v>102</v>
      </c>
      <c r="C9" s="2" t="s">
        <v>4</v>
      </c>
      <c r="D9" s="2">
        <v>11</v>
      </c>
      <c r="E9" s="50">
        <v>30</v>
      </c>
      <c r="F9" s="50"/>
      <c r="G9" s="4"/>
      <c r="H9" s="4">
        <f t="shared" si="0"/>
        <v>0</v>
      </c>
      <c r="I9" s="14">
        <f t="shared" si="1"/>
        <v>0</v>
      </c>
      <c r="J9" s="169">
        <v>20</v>
      </c>
      <c r="K9" s="169" t="s">
        <v>214</v>
      </c>
      <c r="L9" s="282"/>
      <c r="M9" s="282"/>
      <c r="N9" s="286"/>
      <c r="O9" s="286"/>
      <c r="P9" s="10"/>
      <c r="Q9" s="10"/>
      <c r="R9" s="29"/>
      <c r="S9" s="29"/>
      <c r="T9" s="44"/>
      <c r="U9" s="26"/>
      <c r="V9" s="27"/>
      <c r="W9" s="27"/>
      <c r="X9" s="300"/>
      <c r="Y9" s="300"/>
      <c r="Z9" s="209"/>
      <c r="AA9" s="209"/>
      <c r="AB9" s="32"/>
      <c r="AC9" s="32"/>
      <c r="AD9" s="36"/>
      <c r="AE9" s="36"/>
      <c r="AF9" s="297">
        <v>10</v>
      </c>
      <c r="AG9" s="297" t="s">
        <v>215</v>
      </c>
      <c r="AH9" s="33"/>
      <c r="AI9" s="33"/>
      <c r="AJ9" s="323"/>
      <c r="AK9" s="323"/>
      <c r="AL9" s="34"/>
      <c r="AM9" s="34"/>
      <c r="AN9" s="300"/>
      <c r="AO9" s="300"/>
      <c r="AP9" s="278"/>
      <c r="AQ9" s="278"/>
      <c r="AR9" s="314"/>
      <c r="AS9" s="314"/>
      <c r="AT9" s="156"/>
      <c r="AU9" s="156"/>
      <c r="AV9" s="35"/>
      <c r="AW9" s="35"/>
      <c r="AX9" s="163"/>
      <c r="AY9" s="163"/>
      <c r="AZ9" s="166"/>
      <c r="BA9" s="166"/>
      <c r="BB9" s="300"/>
      <c r="BC9" s="300"/>
      <c r="BD9" s="169"/>
      <c r="BE9" s="169"/>
      <c r="BF9" s="14"/>
      <c r="BG9" s="14"/>
      <c r="BH9" s="176"/>
      <c r="BI9" s="176"/>
      <c r="BJ9" s="186"/>
      <c r="BK9" s="186"/>
      <c r="BL9" s="181"/>
      <c r="BM9" s="181"/>
      <c r="BN9" s="191"/>
      <c r="BO9" s="196"/>
      <c r="BP9" s="196"/>
      <c r="BQ9" s="37"/>
      <c r="BR9" s="204"/>
      <c r="BS9" s="209"/>
      <c r="BT9" s="209"/>
      <c r="BU9" s="36"/>
      <c r="BV9" s="36"/>
      <c r="BW9" s="38"/>
      <c r="BX9" s="38"/>
      <c r="BY9" s="217"/>
      <c r="BZ9" s="217"/>
      <c r="CA9" s="224"/>
      <c r="CB9" s="224"/>
      <c r="CC9" s="234"/>
      <c r="CD9" s="234"/>
      <c r="CE9" s="229"/>
      <c r="CF9" s="229"/>
      <c r="EQ9" s="237"/>
      <c r="ER9" s="237"/>
    </row>
    <row r="10" spans="1:156" s="2" customFormat="1" x14ac:dyDescent="0.2">
      <c r="A10" s="4">
        <f t="shared" si="2"/>
        <v>8</v>
      </c>
      <c r="B10" s="21" t="s">
        <v>103</v>
      </c>
      <c r="C10" s="2" t="s">
        <v>5</v>
      </c>
      <c r="D10" s="2">
        <v>12.5</v>
      </c>
      <c r="E10" s="50"/>
      <c r="F10" s="50"/>
      <c r="G10" s="4"/>
      <c r="H10" s="4">
        <f t="shared" si="0"/>
        <v>0</v>
      </c>
      <c r="I10" s="14">
        <f t="shared" si="1"/>
        <v>0</v>
      </c>
      <c r="J10" s="169"/>
      <c r="K10" s="169"/>
      <c r="L10" s="282"/>
      <c r="M10" s="282"/>
      <c r="N10" s="286"/>
      <c r="O10" s="286"/>
      <c r="P10" s="10"/>
      <c r="Q10" s="10"/>
      <c r="R10" s="29"/>
      <c r="S10" s="29"/>
      <c r="T10" s="44"/>
      <c r="U10" s="26"/>
      <c r="V10" s="27"/>
      <c r="W10" s="27"/>
      <c r="X10" s="300"/>
      <c r="Y10" s="300"/>
      <c r="Z10" s="209"/>
      <c r="AA10" s="209"/>
      <c r="AB10" s="32"/>
      <c r="AC10" s="32"/>
      <c r="AD10" s="36"/>
      <c r="AE10" s="36"/>
      <c r="AF10" s="297"/>
      <c r="AG10" s="297"/>
      <c r="AH10" s="33"/>
      <c r="AI10" s="33"/>
      <c r="AJ10" s="323"/>
      <c r="AK10" s="323"/>
      <c r="AL10" s="34"/>
      <c r="AM10" s="34"/>
      <c r="AN10" s="300"/>
      <c r="AO10" s="300"/>
      <c r="AP10" s="278"/>
      <c r="AQ10" s="278"/>
      <c r="AR10" s="314"/>
      <c r="AS10" s="314"/>
      <c r="AT10" s="156"/>
      <c r="AU10" s="156"/>
      <c r="AV10" s="35"/>
      <c r="AW10" s="35"/>
      <c r="AX10" s="163"/>
      <c r="AY10" s="163"/>
      <c r="AZ10" s="166"/>
      <c r="BA10" s="166"/>
      <c r="BB10" s="300"/>
      <c r="BC10" s="300"/>
      <c r="BD10" s="169"/>
      <c r="BE10" s="169"/>
      <c r="BF10" s="14"/>
      <c r="BG10" s="14"/>
      <c r="BH10" s="176"/>
      <c r="BI10" s="176"/>
      <c r="BJ10" s="186"/>
      <c r="BK10" s="186"/>
      <c r="BL10" s="181"/>
      <c r="BM10" s="181"/>
      <c r="BN10" s="191"/>
      <c r="BO10" s="196"/>
      <c r="BP10" s="196"/>
      <c r="BQ10" s="37"/>
      <c r="BR10" s="204"/>
      <c r="BS10" s="209"/>
      <c r="BT10" s="209"/>
      <c r="BU10" s="36"/>
      <c r="BV10" s="36"/>
      <c r="BW10" s="38"/>
      <c r="BX10" s="38"/>
      <c r="BY10" s="217"/>
      <c r="BZ10" s="217"/>
      <c r="CA10" s="224"/>
      <c r="CB10" s="224"/>
      <c r="CC10" s="234"/>
      <c r="CD10" s="234"/>
      <c r="CE10" s="229"/>
      <c r="CF10" s="229"/>
      <c r="EQ10" s="237"/>
      <c r="ER10" s="237"/>
    </row>
    <row r="11" spans="1:156" s="2" customFormat="1" x14ac:dyDescent="0.2">
      <c r="A11" s="4">
        <f t="shared" si="2"/>
        <v>9</v>
      </c>
      <c r="B11" s="21" t="s">
        <v>102</v>
      </c>
      <c r="C11" s="2" t="s">
        <v>7</v>
      </c>
      <c r="D11" s="2">
        <v>14</v>
      </c>
      <c r="E11" s="50">
        <v>100</v>
      </c>
      <c r="F11" s="50"/>
      <c r="G11" s="4"/>
      <c r="H11" s="4">
        <f t="shared" si="0"/>
        <v>60</v>
      </c>
      <c r="I11" s="14">
        <f t="shared" si="1"/>
        <v>840</v>
      </c>
      <c r="J11" s="169"/>
      <c r="K11" s="169"/>
      <c r="L11" s="282"/>
      <c r="M11" s="282"/>
      <c r="N11" s="286"/>
      <c r="O11" s="286"/>
      <c r="P11" s="10"/>
      <c r="Q11" s="10"/>
      <c r="R11" s="29"/>
      <c r="S11" s="29"/>
      <c r="T11" s="44"/>
      <c r="U11" s="26"/>
      <c r="V11" s="27">
        <v>20</v>
      </c>
      <c r="W11" s="27" t="s">
        <v>209</v>
      </c>
      <c r="X11" s="300"/>
      <c r="Y11" s="300"/>
      <c r="Z11" s="209"/>
      <c r="AA11" s="209"/>
      <c r="AB11" s="32"/>
      <c r="AC11" s="32"/>
      <c r="AD11" s="36"/>
      <c r="AE11" s="36"/>
      <c r="AF11" s="297"/>
      <c r="AG11" s="297"/>
      <c r="AH11" s="33"/>
      <c r="AI11" s="33"/>
      <c r="AJ11" s="323"/>
      <c r="AK11" s="323"/>
      <c r="AL11" s="34">
        <v>10</v>
      </c>
      <c r="AM11" s="34" t="s">
        <v>233</v>
      </c>
      <c r="AN11" s="300"/>
      <c r="AO11" s="300"/>
      <c r="AP11" s="278"/>
      <c r="AQ11" s="278"/>
      <c r="AR11" s="314">
        <v>10</v>
      </c>
      <c r="AS11" s="314" t="s">
        <v>233</v>
      </c>
      <c r="AT11" s="156"/>
      <c r="AU11" s="156"/>
      <c r="AV11" s="35"/>
      <c r="AW11" s="35"/>
      <c r="AX11" s="163"/>
      <c r="AY11" s="163"/>
      <c r="AZ11" s="166"/>
      <c r="BA11" s="166"/>
      <c r="BB11" s="300"/>
      <c r="BC11" s="300"/>
      <c r="BD11" s="169"/>
      <c r="BE11" s="169"/>
      <c r="BF11" s="14"/>
      <c r="BG11" s="14"/>
      <c r="BH11" s="176"/>
      <c r="BI11" s="176"/>
      <c r="BJ11" s="186"/>
      <c r="BK11" s="186"/>
      <c r="BL11" s="181"/>
      <c r="BM11" s="181"/>
      <c r="BN11" s="191"/>
      <c r="BO11" s="196"/>
      <c r="BP11" s="196"/>
      <c r="BQ11" s="37"/>
      <c r="BR11" s="204"/>
      <c r="BS11" s="209"/>
      <c r="BT11" s="209"/>
      <c r="BU11" s="36"/>
      <c r="BV11" s="36"/>
      <c r="BW11" s="38"/>
      <c r="BX11" s="38"/>
      <c r="BY11" s="217"/>
      <c r="BZ11" s="217"/>
      <c r="CA11" s="224"/>
      <c r="CB11" s="224"/>
      <c r="CC11" s="234"/>
      <c r="CD11" s="234"/>
      <c r="CE11" s="229"/>
      <c r="CF11" s="229"/>
      <c r="EQ11" s="237"/>
      <c r="ER11" s="237"/>
    </row>
    <row r="12" spans="1:156" s="2" customFormat="1" x14ac:dyDescent="0.2">
      <c r="A12" s="4">
        <f t="shared" si="2"/>
        <v>10</v>
      </c>
      <c r="B12" s="21" t="s">
        <v>52</v>
      </c>
      <c r="C12" s="2" t="s">
        <v>7</v>
      </c>
      <c r="D12" s="2">
        <v>27</v>
      </c>
      <c r="E12" s="50"/>
      <c r="F12" s="50"/>
      <c r="H12" s="4">
        <f t="shared" si="0"/>
        <v>0</v>
      </c>
      <c r="I12" s="14">
        <f t="shared" si="1"/>
        <v>0</v>
      </c>
      <c r="J12" s="169"/>
      <c r="K12" s="169"/>
      <c r="L12" s="282"/>
      <c r="M12" s="282"/>
      <c r="N12" s="286"/>
      <c r="O12" s="286"/>
      <c r="P12" s="10"/>
      <c r="Q12" s="10"/>
      <c r="R12" s="29"/>
      <c r="S12" s="29"/>
      <c r="T12" s="44"/>
      <c r="U12" s="26"/>
      <c r="V12" s="27"/>
      <c r="W12" s="27"/>
      <c r="X12" s="300"/>
      <c r="Y12" s="300"/>
      <c r="Z12" s="209"/>
      <c r="AA12" s="209"/>
      <c r="AB12" s="32"/>
      <c r="AC12" s="32"/>
      <c r="AD12" s="36"/>
      <c r="AE12" s="36"/>
      <c r="AF12" s="297"/>
      <c r="AG12" s="297"/>
      <c r="AH12" s="33"/>
      <c r="AI12" s="33"/>
      <c r="AJ12" s="323"/>
      <c r="AK12" s="323"/>
      <c r="AL12" s="34"/>
      <c r="AM12" s="34"/>
      <c r="AN12" s="300"/>
      <c r="AO12" s="300"/>
      <c r="AP12" s="278"/>
      <c r="AQ12" s="278"/>
      <c r="AR12" s="314"/>
      <c r="AS12" s="314"/>
      <c r="AT12" s="156"/>
      <c r="AU12" s="156"/>
      <c r="AV12" s="35"/>
      <c r="AW12" s="35"/>
      <c r="AX12" s="163"/>
      <c r="AY12" s="163"/>
      <c r="AZ12" s="166"/>
      <c r="BA12" s="166"/>
      <c r="BB12" s="300"/>
      <c r="BC12" s="300"/>
      <c r="BD12" s="169"/>
      <c r="BE12" s="169"/>
      <c r="BF12" s="14"/>
      <c r="BG12" s="14"/>
      <c r="BH12" s="176"/>
      <c r="BI12" s="176"/>
      <c r="BJ12" s="186"/>
      <c r="BK12" s="186"/>
      <c r="BL12" s="181"/>
      <c r="BM12" s="181"/>
      <c r="BN12" s="191"/>
      <c r="BO12" s="196"/>
      <c r="BP12" s="196"/>
      <c r="BQ12" s="37"/>
      <c r="BR12" s="204"/>
      <c r="BS12" s="209"/>
      <c r="BT12" s="209"/>
      <c r="BU12" s="36"/>
      <c r="BV12" s="36"/>
      <c r="BW12" s="38"/>
      <c r="BX12" s="38"/>
      <c r="BY12" s="217"/>
      <c r="BZ12" s="217"/>
      <c r="CA12" s="224"/>
      <c r="CB12" s="224"/>
      <c r="CC12" s="234"/>
      <c r="CD12" s="234"/>
      <c r="CE12" s="229"/>
      <c r="CF12" s="229"/>
      <c r="EQ12" s="237"/>
      <c r="ER12" s="237"/>
    </row>
    <row r="13" spans="1:156" s="2" customFormat="1" x14ac:dyDescent="0.2">
      <c r="A13" s="4">
        <f t="shared" si="2"/>
        <v>11</v>
      </c>
      <c r="B13" s="21" t="s">
        <v>53</v>
      </c>
      <c r="C13" s="2" t="s">
        <v>7</v>
      </c>
      <c r="D13" s="2">
        <v>25</v>
      </c>
      <c r="E13" s="50"/>
      <c r="F13" s="50"/>
      <c r="H13" s="4">
        <f t="shared" si="0"/>
        <v>0</v>
      </c>
      <c r="I13" s="14">
        <f t="shared" si="1"/>
        <v>0</v>
      </c>
      <c r="J13" s="169"/>
      <c r="K13" s="169"/>
      <c r="L13" s="282"/>
      <c r="M13" s="282"/>
      <c r="N13" s="286"/>
      <c r="O13" s="286"/>
      <c r="P13" s="10"/>
      <c r="Q13" s="10"/>
      <c r="R13" s="29"/>
      <c r="S13" s="29"/>
      <c r="T13" s="44"/>
      <c r="U13" s="26"/>
      <c r="V13" s="27"/>
      <c r="W13" s="27"/>
      <c r="X13" s="300"/>
      <c r="Y13" s="300"/>
      <c r="Z13" s="209"/>
      <c r="AA13" s="209"/>
      <c r="AB13" s="32"/>
      <c r="AC13" s="32"/>
      <c r="AD13" s="36"/>
      <c r="AE13" s="36"/>
      <c r="AF13" s="297"/>
      <c r="AG13" s="297"/>
      <c r="AH13" s="33"/>
      <c r="AI13" s="33"/>
      <c r="AJ13" s="323"/>
      <c r="AK13" s="323"/>
      <c r="AL13" s="34"/>
      <c r="AM13" s="34"/>
      <c r="AN13" s="300"/>
      <c r="AO13" s="300"/>
      <c r="AP13" s="278"/>
      <c r="AQ13" s="278"/>
      <c r="AR13" s="314"/>
      <c r="AS13" s="314"/>
      <c r="AT13" s="156"/>
      <c r="AU13" s="156"/>
      <c r="AV13" s="35"/>
      <c r="AW13" s="35"/>
      <c r="AX13" s="163"/>
      <c r="AY13" s="163"/>
      <c r="AZ13" s="166"/>
      <c r="BA13" s="166"/>
      <c r="BB13" s="300"/>
      <c r="BC13" s="300"/>
      <c r="BD13" s="169"/>
      <c r="BE13" s="169"/>
      <c r="BF13" s="14"/>
      <c r="BG13" s="14"/>
      <c r="BH13" s="176"/>
      <c r="BI13" s="176"/>
      <c r="BJ13" s="186"/>
      <c r="BK13" s="186"/>
      <c r="BL13" s="181"/>
      <c r="BM13" s="181"/>
      <c r="BN13" s="191"/>
      <c r="BO13" s="196"/>
      <c r="BP13" s="196"/>
      <c r="BQ13" s="37"/>
      <c r="BR13" s="204"/>
      <c r="BS13" s="209"/>
      <c r="BT13" s="209"/>
      <c r="BU13" s="36"/>
      <c r="BV13" s="36"/>
      <c r="BW13" s="38"/>
      <c r="BX13" s="38"/>
      <c r="BY13" s="217"/>
      <c r="BZ13" s="217"/>
      <c r="CA13" s="224"/>
      <c r="CB13" s="224"/>
      <c r="CC13" s="234"/>
      <c r="CD13" s="234"/>
      <c r="CE13" s="229"/>
      <c r="CF13" s="229"/>
      <c r="EQ13" s="237"/>
      <c r="ER13" s="237"/>
    </row>
    <row r="14" spans="1:156" s="2" customFormat="1" x14ac:dyDescent="0.2">
      <c r="A14" s="4">
        <f t="shared" si="2"/>
        <v>12</v>
      </c>
      <c r="B14" s="21" t="s">
        <v>53</v>
      </c>
      <c r="C14" s="2" t="s">
        <v>4</v>
      </c>
      <c r="D14" s="2">
        <v>13</v>
      </c>
      <c r="E14" s="50"/>
      <c r="F14" s="50"/>
      <c r="H14" s="4">
        <f t="shared" si="0"/>
        <v>0</v>
      </c>
      <c r="I14" s="14">
        <f t="shared" si="1"/>
        <v>0</v>
      </c>
      <c r="J14" s="169"/>
      <c r="K14" s="169"/>
      <c r="L14" s="282"/>
      <c r="M14" s="282"/>
      <c r="N14" s="286"/>
      <c r="O14" s="286"/>
      <c r="P14" s="10"/>
      <c r="Q14" s="10"/>
      <c r="R14" s="29"/>
      <c r="S14" s="29"/>
      <c r="T14" s="44"/>
      <c r="U14" s="26"/>
      <c r="V14" s="27"/>
      <c r="W14" s="27"/>
      <c r="X14" s="300"/>
      <c r="Y14" s="300"/>
      <c r="Z14" s="209"/>
      <c r="AA14" s="209"/>
      <c r="AB14" s="32"/>
      <c r="AC14" s="32"/>
      <c r="AD14" s="36"/>
      <c r="AE14" s="36"/>
      <c r="AF14" s="297"/>
      <c r="AG14" s="297"/>
      <c r="AH14" s="33"/>
      <c r="AI14" s="33"/>
      <c r="AJ14" s="323"/>
      <c r="AK14" s="323"/>
      <c r="AL14" s="34"/>
      <c r="AM14" s="34"/>
      <c r="AN14" s="300"/>
      <c r="AO14" s="300"/>
      <c r="AP14" s="278"/>
      <c r="AQ14" s="278"/>
      <c r="AR14" s="314"/>
      <c r="AS14" s="314"/>
      <c r="AT14" s="156"/>
      <c r="AU14" s="156"/>
      <c r="AV14" s="35"/>
      <c r="AW14" s="35"/>
      <c r="AX14" s="163"/>
      <c r="AY14" s="163"/>
      <c r="AZ14" s="166"/>
      <c r="BA14" s="166"/>
      <c r="BB14" s="300"/>
      <c r="BC14" s="300"/>
      <c r="BD14" s="169"/>
      <c r="BE14" s="169"/>
      <c r="BF14" s="14"/>
      <c r="BG14" s="14"/>
      <c r="BH14" s="176"/>
      <c r="BI14" s="176"/>
      <c r="BJ14" s="186"/>
      <c r="BK14" s="186"/>
      <c r="BL14" s="181"/>
      <c r="BM14" s="181"/>
      <c r="BN14" s="191"/>
      <c r="BO14" s="196"/>
      <c r="BP14" s="196"/>
      <c r="BQ14" s="37"/>
      <c r="BR14" s="204"/>
      <c r="BS14" s="209"/>
      <c r="BT14" s="209"/>
      <c r="BU14" s="36"/>
      <c r="BV14" s="36"/>
      <c r="BW14" s="38"/>
      <c r="BX14" s="38"/>
      <c r="BY14" s="217"/>
      <c r="BZ14" s="217"/>
      <c r="CA14" s="224"/>
      <c r="CB14" s="224"/>
      <c r="CC14" s="234"/>
      <c r="CD14" s="234"/>
      <c r="CE14" s="229"/>
      <c r="CF14" s="229"/>
      <c r="EQ14" s="237"/>
      <c r="ER14" s="237"/>
    </row>
    <row r="15" spans="1:156" s="2" customFormat="1" x14ac:dyDescent="0.2">
      <c r="A15" s="4">
        <f t="shared" si="2"/>
        <v>13</v>
      </c>
      <c r="B15" s="295" t="s">
        <v>192</v>
      </c>
      <c r="C15" s="2" t="s">
        <v>7</v>
      </c>
      <c r="D15" s="2">
        <v>17</v>
      </c>
      <c r="E15" s="50">
        <v>60</v>
      </c>
      <c r="F15" s="50"/>
      <c r="H15" s="4">
        <f t="shared" si="0"/>
        <v>40</v>
      </c>
      <c r="I15" s="14">
        <f t="shared" si="1"/>
        <v>680</v>
      </c>
      <c r="J15" s="169"/>
      <c r="K15" s="169"/>
      <c r="L15" s="282"/>
      <c r="M15" s="282"/>
      <c r="N15" s="286"/>
      <c r="O15" s="286"/>
      <c r="P15" s="10"/>
      <c r="Q15" s="10"/>
      <c r="R15" s="29"/>
      <c r="S15" s="29"/>
      <c r="T15" s="44"/>
      <c r="U15" s="26"/>
      <c r="V15" s="27"/>
      <c r="W15" s="27"/>
      <c r="X15" s="300">
        <v>10</v>
      </c>
      <c r="Y15" s="300" t="s">
        <v>213</v>
      </c>
      <c r="Z15" s="209"/>
      <c r="AA15" s="209"/>
      <c r="AB15" s="32"/>
      <c r="AC15" s="32"/>
      <c r="AD15" s="36"/>
      <c r="AE15" s="36"/>
      <c r="AF15" s="297"/>
      <c r="AG15" s="297"/>
      <c r="AH15" s="33"/>
      <c r="AI15" s="33"/>
      <c r="AJ15" s="323"/>
      <c r="AK15" s="323"/>
      <c r="AL15" s="34">
        <v>10</v>
      </c>
      <c r="AM15" s="34" t="s">
        <v>219</v>
      </c>
      <c r="AN15" s="300"/>
      <c r="AO15" s="300"/>
      <c r="AP15" s="278"/>
      <c r="AQ15" s="278"/>
      <c r="AR15" s="314"/>
      <c r="AS15" s="314"/>
      <c r="AT15" s="156"/>
      <c r="AU15" s="156"/>
      <c r="AV15" s="35"/>
      <c r="AW15" s="35"/>
      <c r="AX15" s="163"/>
      <c r="AY15" s="163"/>
      <c r="AZ15" s="166"/>
      <c r="BA15" s="166"/>
      <c r="BB15" s="300"/>
      <c r="BC15" s="300"/>
      <c r="BD15" s="169"/>
      <c r="BE15" s="169"/>
      <c r="BF15" s="14"/>
      <c r="BG15" s="14"/>
      <c r="BH15" s="176"/>
      <c r="BI15" s="176"/>
      <c r="BJ15" s="186"/>
      <c r="BK15" s="186"/>
      <c r="BL15" s="181"/>
      <c r="BM15" s="181"/>
      <c r="BN15" s="191"/>
      <c r="BO15" s="196"/>
      <c r="BP15" s="196"/>
      <c r="BQ15" s="37"/>
      <c r="BR15" s="204"/>
      <c r="BS15" s="209"/>
      <c r="BT15" s="209"/>
      <c r="BU15" s="36"/>
      <c r="BV15" s="36"/>
      <c r="BW15" s="38"/>
      <c r="BX15" s="38"/>
      <c r="BY15" s="217"/>
      <c r="BZ15" s="217"/>
      <c r="CA15" s="224"/>
      <c r="CB15" s="224"/>
      <c r="CC15" s="234"/>
      <c r="CD15" s="234"/>
      <c r="CE15" s="229"/>
      <c r="CF15" s="229"/>
      <c r="EQ15" s="237"/>
      <c r="ER15" s="237"/>
    </row>
    <row r="16" spans="1:156" s="2" customFormat="1" x14ac:dyDescent="0.2">
      <c r="A16" s="4">
        <f t="shared" si="2"/>
        <v>14</v>
      </c>
      <c r="B16" s="295" t="s">
        <v>364</v>
      </c>
      <c r="C16" s="2">
        <v>2.5</v>
      </c>
      <c r="D16" s="2">
        <v>6</v>
      </c>
      <c r="E16" s="50">
        <v>100</v>
      </c>
      <c r="F16" s="50"/>
      <c r="H16" s="4"/>
      <c r="I16" s="14"/>
      <c r="J16" s="169"/>
      <c r="K16" s="169"/>
      <c r="L16" s="282"/>
      <c r="M16" s="282"/>
      <c r="N16" s="286"/>
      <c r="O16" s="286"/>
      <c r="P16" s="10"/>
      <c r="Q16" s="10"/>
      <c r="R16" s="29"/>
      <c r="S16" s="29"/>
      <c r="T16" s="44"/>
      <c r="U16" s="26"/>
      <c r="V16" s="27"/>
      <c r="W16" s="27"/>
      <c r="X16" s="300"/>
      <c r="Y16" s="300"/>
      <c r="Z16" s="209"/>
      <c r="AA16" s="209"/>
      <c r="AB16" s="32"/>
      <c r="AC16" s="32"/>
      <c r="AD16" s="36"/>
      <c r="AE16" s="36"/>
      <c r="AF16" s="297"/>
      <c r="AG16" s="297"/>
      <c r="AH16" s="33"/>
      <c r="AI16" s="33"/>
      <c r="AJ16" s="323"/>
      <c r="AK16" s="323"/>
      <c r="AL16" s="34"/>
      <c r="AM16" s="34"/>
      <c r="AN16" s="300"/>
      <c r="AO16" s="300"/>
      <c r="AP16" s="278"/>
      <c r="AQ16" s="278"/>
      <c r="AR16" s="314"/>
      <c r="AS16" s="314"/>
      <c r="AT16" s="156"/>
      <c r="AU16" s="156"/>
      <c r="AV16" s="35"/>
      <c r="AW16" s="35"/>
      <c r="AX16" s="163"/>
      <c r="AY16" s="163"/>
      <c r="AZ16" s="166"/>
      <c r="BA16" s="166"/>
      <c r="BB16" s="300"/>
      <c r="BC16" s="300"/>
      <c r="BD16" s="169"/>
      <c r="BE16" s="169"/>
      <c r="BF16" s="14"/>
      <c r="BG16" s="14"/>
      <c r="BH16" s="176"/>
      <c r="BI16" s="176"/>
      <c r="BJ16" s="186"/>
      <c r="BK16" s="186"/>
      <c r="BL16" s="181"/>
      <c r="BM16" s="181"/>
      <c r="BN16" s="191"/>
      <c r="BO16" s="196"/>
      <c r="BP16" s="196"/>
      <c r="BQ16" s="37"/>
      <c r="BR16" s="204"/>
      <c r="BS16" s="209"/>
      <c r="BT16" s="209"/>
      <c r="BU16" s="36"/>
      <c r="BV16" s="36"/>
      <c r="BW16" s="38"/>
      <c r="BX16" s="38"/>
      <c r="BY16" s="217"/>
      <c r="BZ16" s="217"/>
      <c r="CA16" s="224"/>
      <c r="CB16" s="224"/>
      <c r="CC16" s="234"/>
      <c r="CD16" s="234"/>
      <c r="CE16" s="229"/>
      <c r="CF16" s="229"/>
      <c r="EQ16" s="237"/>
      <c r="ER16" s="237"/>
    </row>
    <row r="17" spans="1:148" s="2" customFormat="1" x14ac:dyDescent="0.2">
      <c r="A17" s="4">
        <f t="shared" si="2"/>
        <v>15</v>
      </c>
      <c r="B17" s="21" t="s">
        <v>36</v>
      </c>
      <c r="C17" s="2" t="s">
        <v>5</v>
      </c>
      <c r="D17" s="2">
        <v>12</v>
      </c>
      <c r="E17" s="50">
        <v>200</v>
      </c>
      <c r="F17" s="50"/>
      <c r="G17" s="4"/>
      <c r="H17" s="4">
        <f t="shared" si="0"/>
        <v>170</v>
      </c>
      <c r="I17" s="14">
        <f t="shared" si="1"/>
        <v>2040</v>
      </c>
      <c r="J17" s="169"/>
      <c r="K17" s="169"/>
      <c r="L17" s="282"/>
      <c r="M17" s="282"/>
      <c r="N17" s="286"/>
      <c r="O17" s="286"/>
      <c r="P17" s="10"/>
      <c r="Q17" s="10"/>
      <c r="R17" s="29"/>
      <c r="S17" s="29"/>
      <c r="T17" s="44"/>
      <c r="U17" s="26"/>
      <c r="V17" s="27"/>
      <c r="W17" s="27"/>
      <c r="X17" s="300"/>
      <c r="Y17" s="300"/>
      <c r="Z17" s="209"/>
      <c r="AA17" s="209"/>
      <c r="AB17" s="32"/>
      <c r="AC17" s="32"/>
      <c r="AD17" s="36"/>
      <c r="AE17" s="36"/>
      <c r="AF17" s="297"/>
      <c r="AG17" s="297"/>
      <c r="AH17" s="33"/>
      <c r="AI17" s="33"/>
      <c r="AJ17" s="323"/>
      <c r="AK17" s="323"/>
      <c r="AL17" s="34"/>
      <c r="AM17" s="34"/>
      <c r="AN17" s="300"/>
      <c r="AO17" s="300"/>
      <c r="AP17" s="278"/>
      <c r="AQ17" s="278"/>
      <c r="AR17" s="314"/>
      <c r="AS17" s="314"/>
      <c r="AT17" s="156"/>
      <c r="AU17" s="156"/>
      <c r="AV17" s="35"/>
      <c r="AW17" s="35"/>
      <c r="AX17" s="163"/>
      <c r="AY17" s="163"/>
      <c r="AZ17" s="166"/>
      <c r="BA17" s="166"/>
      <c r="BB17" s="300">
        <v>30</v>
      </c>
      <c r="BC17" s="300" t="s">
        <v>233</v>
      </c>
      <c r="BD17" s="169"/>
      <c r="BE17" s="169"/>
      <c r="BF17" s="14"/>
      <c r="BG17" s="14"/>
      <c r="BH17" s="176"/>
      <c r="BI17" s="176"/>
      <c r="BJ17" s="186"/>
      <c r="BK17" s="186"/>
      <c r="BL17" s="181"/>
      <c r="BM17" s="181"/>
      <c r="BN17" s="191"/>
      <c r="BO17" s="196"/>
      <c r="BP17" s="196"/>
      <c r="BQ17" s="37"/>
      <c r="BR17" s="204"/>
      <c r="BS17" s="209"/>
      <c r="BT17" s="209"/>
      <c r="BU17" s="36"/>
      <c r="BV17" s="36"/>
      <c r="BW17" s="38"/>
      <c r="BX17" s="38"/>
      <c r="BY17" s="217"/>
      <c r="BZ17" s="217"/>
      <c r="CA17" s="224"/>
      <c r="CB17" s="224"/>
      <c r="CC17" s="234"/>
      <c r="CD17" s="234"/>
      <c r="CE17" s="229"/>
      <c r="CF17" s="229"/>
      <c r="EQ17" s="237"/>
      <c r="ER17" s="237"/>
    </row>
    <row r="18" spans="1:148" s="2" customFormat="1" x14ac:dyDescent="0.2">
      <c r="A18" s="4">
        <f t="shared" si="2"/>
        <v>16</v>
      </c>
      <c r="B18" s="21" t="s">
        <v>54</v>
      </c>
      <c r="C18" s="2" t="s">
        <v>7</v>
      </c>
      <c r="D18" s="2">
        <v>14.5</v>
      </c>
      <c r="E18" s="50"/>
      <c r="F18" s="50"/>
      <c r="G18" s="4"/>
      <c r="H18" s="4">
        <f t="shared" si="0"/>
        <v>0</v>
      </c>
      <c r="I18" s="14">
        <f t="shared" si="1"/>
        <v>0</v>
      </c>
      <c r="J18" s="169"/>
      <c r="K18" s="169"/>
      <c r="L18" s="282"/>
      <c r="M18" s="282"/>
      <c r="N18" s="286"/>
      <c r="O18" s="286"/>
      <c r="P18" s="10"/>
      <c r="Q18" s="10"/>
      <c r="R18" s="29"/>
      <c r="S18" s="29"/>
      <c r="T18" s="44"/>
      <c r="U18" s="26"/>
      <c r="V18" s="27"/>
      <c r="W18" s="27"/>
      <c r="X18" s="300"/>
      <c r="Y18" s="300"/>
      <c r="Z18" s="209"/>
      <c r="AA18" s="209"/>
      <c r="AB18" s="32"/>
      <c r="AC18" s="32"/>
      <c r="AD18" s="36"/>
      <c r="AE18" s="36"/>
      <c r="AF18" s="297"/>
      <c r="AG18" s="297"/>
      <c r="AH18" s="33"/>
      <c r="AI18" s="33"/>
      <c r="AJ18" s="323"/>
      <c r="AK18" s="323"/>
      <c r="AL18" s="34"/>
      <c r="AM18" s="34"/>
      <c r="AN18" s="300"/>
      <c r="AO18" s="300"/>
      <c r="AP18" s="278"/>
      <c r="AQ18" s="278"/>
      <c r="AR18" s="314"/>
      <c r="AS18" s="314"/>
      <c r="AT18" s="156"/>
      <c r="AU18" s="156"/>
      <c r="AV18" s="35"/>
      <c r="AW18" s="35"/>
      <c r="AX18" s="163"/>
      <c r="AY18" s="163"/>
      <c r="AZ18" s="166"/>
      <c r="BA18" s="166"/>
      <c r="BB18" s="300"/>
      <c r="BC18" s="300"/>
      <c r="BD18" s="169"/>
      <c r="BE18" s="169"/>
      <c r="BF18" s="14"/>
      <c r="BG18" s="14"/>
      <c r="BH18" s="176"/>
      <c r="BI18" s="176"/>
      <c r="BJ18" s="186"/>
      <c r="BK18" s="186"/>
      <c r="BL18" s="181"/>
      <c r="BM18" s="181"/>
      <c r="BN18" s="191"/>
      <c r="BO18" s="196"/>
      <c r="BP18" s="196"/>
      <c r="BQ18" s="37"/>
      <c r="BR18" s="204"/>
      <c r="BS18" s="209"/>
      <c r="BT18" s="209"/>
      <c r="BU18" s="36"/>
      <c r="BV18" s="36"/>
      <c r="BW18" s="38"/>
      <c r="BX18" s="38"/>
      <c r="BY18" s="217"/>
      <c r="BZ18" s="217"/>
      <c r="CA18" s="224"/>
      <c r="CB18" s="224"/>
      <c r="CC18" s="234"/>
      <c r="CD18" s="234"/>
      <c r="CE18" s="229"/>
      <c r="CF18" s="229"/>
      <c r="EQ18" s="237"/>
      <c r="ER18" s="237"/>
    </row>
    <row r="19" spans="1:148" s="2" customFormat="1" x14ac:dyDescent="0.2">
      <c r="A19" s="4">
        <f t="shared" si="2"/>
        <v>17</v>
      </c>
      <c r="B19" s="21" t="s">
        <v>34</v>
      </c>
      <c r="C19" s="2" t="s">
        <v>7</v>
      </c>
      <c r="D19" s="2">
        <v>13.5</v>
      </c>
      <c r="E19" s="50">
        <v>170</v>
      </c>
      <c r="F19" s="50"/>
      <c r="G19" s="4"/>
      <c r="H19" s="4">
        <f t="shared" si="0"/>
        <v>170</v>
      </c>
      <c r="I19" s="14">
        <f t="shared" si="1"/>
        <v>2295</v>
      </c>
      <c r="J19" s="169"/>
      <c r="K19" s="169"/>
      <c r="L19" s="282"/>
      <c r="M19" s="282"/>
      <c r="N19" s="286"/>
      <c r="O19" s="286"/>
      <c r="P19" s="10"/>
      <c r="Q19" s="10"/>
      <c r="R19" s="29"/>
      <c r="S19" s="29"/>
      <c r="T19" s="44"/>
      <c r="U19" s="26"/>
      <c r="V19" s="27"/>
      <c r="W19" s="27"/>
      <c r="X19" s="300"/>
      <c r="Y19" s="300"/>
      <c r="Z19" s="209"/>
      <c r="AA19" s="209"/>
      <c r="AB19" s="32"/>
      <c r="AC19" s="32"/>
      <c r="AD19" s="36"/>
      <c r="AE19" s="36"/>
      <c r="AF19" s="297"/>
      <c r="AG19" s="297"/>
      <c r="AH19" s="33"/>
      <c r="AI19" s="33"/>
      <c r="AJ19" s="323"/>
      <c r="AK19" s="323"/>
      <c r="AL19" s="34"/>
      <c r="AM19" s="34"/>
      <c r="AN19" s="300"/>
      <c r="AO19" s="300"/>
      <c r="AP19" s="278"/>
      <c r="AQ19" s="278"/>
      <c r="AR19" s="314"/>
      <c r="AS19" s="314"/>
      <c r="AT19" s="156"/>
      <c r="AU19" s="156"/>
      <c r="AV19" s="35"/>
      <c r="AW19" s="35"/>
      <c r="AX19" s="163"/>
      <c r="AY19" s="163"/>
      <c r="AZ19" s="166"/>
      <c r="BA19" s="166"/>
      <c r="BB19" s="300"/>
      <c r="BC19" s="300"/>
      <c r="BD19" s="169"/>
      <c r="BE19" s="169"/>
      <c r="BF19" s="14"/>
      <c r="BG19" s="14"/>
      <c r="BH19" s="176"/>
      <c r="BI19" s="176"/>
      <c r="BJ19" s="186"/>
      <c r="BK19" s="186"/>
      <c r="BL19" s="181"/>
      <c r="BM19" s="181"/>
      <c r="BN19" s="191"/>
      <c r="BO19" s="196"/>
      <c r="BP19" s="196"/>
      <c r="BQ19" s="37"/>
      <c r="BR19" s="204"/>
      <c r="BS19" s="209"/>
      <c r="BT19" s="209"/>
      <c r="BU19" s="36"/>
      <c r="BV19" s="36"/>
      <c r="BW19" s="38"/>
      <c r="BX19" s="38"/>
      <c r="BY19" s="217"/>
      <c r="BZ19" s="217"/>
      <c r="CA19" s="224"/>
      <c r="CB19" s="224"/>
      <c r="CC19" s="234"/>
      <c r="CD19" s="234"/>
      <c r="CE19" s="229"/>
      <c r="CF19" s="229"/>
      <c r="EQ19" s="237"/>
      <c r="ER19" s="237"/>
    </row>
    <row r="20" spans="1:148" s="2" customFormat="1" x14ac:dyDescent="0.2">
      <c r="A20" s="4">
        <f t="shared" si="2"/>
        <v>18</v>
      </c>
      <c r="B20" s="21" t="s">
        <v>276</v>
      </c>
      <c r="C20" s="2" t="s">
        <v>7</v>
      </c>
      <c r="D20" s="2">
        <v>12.5</v>
      </c>
      <c r="E20" s="50">
        <v>50</v>
      </c>
      <c r="F20" s="50"/>
      <c r="G20" s="4"/>
      <c r="H20" s="4">
        <f t="shared" si="0"/>
        <v>0</v>
      </c>
      <c r="I20" s="14"/>
      <c r="J20" s="169"/>
      <c r="K20" s="169"/>
      <c r="L20" s="282"/>
      <c r="M20" s="282"/>
      <c r="N20" s="286"/>
      <c r="O20" s="286"/>
      <c r="P20" s="10"/>
      <c r="Q20" s="10"/>
      <c r="R20" s="29"/>
      <c r="S20" s="29"/>
      <c r="T20" s="44"/>
      <c r="U20" s="26"/>
      <c r="V20" s="27"/>
      <c r="W20" s="27"/>
      <c r="X20" s="300"/>
      <c r="Y20" s="300"/>
      <c r="Z20" s="209"/>
      <c r="AA20" s="209"/>
      <c r="AB20" s="32">
        <v>10</v>
      </c>
      <c r="AC20" s="32" t="s">
        <v>236</v>
      </c>
      <c r="AD20" s="36"/>
      <c r="AE20" s="36"/>
      <c r="AF20" s="297"/>
      <c r="AG20" s="297"/>
      <c r="AH20" s="33"/>
      <c r="AI20" s="33"/>
      <c r="AJ20" s="323"/>
      <c r="AK20" s="323"/>
      <c r="AL20" s="34">
        <v>10</v>
      </c>
      <c r="AM20" s="34" t="s">
        <v>233</v>
      </c>
      <c r="AN20" s="300"/>
      <c r="AO20" s="300"/>
      <c r="AP20" s="278">
        <v>10</v>
      </c>
      <c r="AQ20" s="278" t="s">
        <v>236</v>
      </c>
      <c r="AR20" s="314">
        <v>10</v>
      </c>
      <c r="AS20" s="314" t="s">
        <v>233</v>
      </c>
      <c r="AT20" s="156">
        <v>10</v>
      </c>
      <c r="AU20" s="156" t="s">
        <v>236</v>
      </c>
      <c r="AV20" s="35"/>
      <c r="AW20" s="35"/>
      <c r="AX20" s="163"/>
      <c r="AY20" s="163"/>
      <c r="AZ20" s="166"/>
      <c r="BA20" s="166"/>
      <c r="BB20" s="300"/>
      <c r="BC20" s="300"/>
      <c r="BD20" s="169"/>
      <c r="BE20" s="169"/>
      <c r="BF20" s="14"/>
      <c r="BG20" s="14"/>
      <c r="BH20" s="176"/>
      <c r="BI20" s="176"/>
      <c r="BJ20" s="186"/>
      <c r="BK20" s="186"/>
      <c r="BL20" s="181"/>
      <c r="BM20" s="181"/>
      <c r="BN20" s="191"/>
      <c r="BO20" s="196"/>
      <c r="BP20" s="196"/>
      <c r="BQ20" s="37"/>
      <c r="BR20" s="204"/>
      <c r="BS20" s="209"/>
      <c r="BT20" s="209"/>
      <c r="BU20" s="36"/>
      <c r="BV20" s="36"/>
      <c r="BW20" s="38"/>
      <c r="BX20" s="38"/>
      <c r="BY20" s="217"/>
      <c r="BZ20" s="217"/>
      <c r="CA20" s="224"/>
      <c r="CB20" s="224"/>
      <c r="CC20" s="234"/>
      <c r="CD20" s="234"/>
      <c r="CE20" s="229"/>
      <c r="CF20" s="229"/>
      <c r="EQ20" s="237"/>
      <c r="ER20" s="237"/>
    </row>
    <row r="21" spans="1:148" s="2" customFormat="1" x14ac:dyDescent="0.2">
      <c r="A21" s="4">
        <f t="shared" si="2"/>
        <v>19</v>
      </c>
      <c r="B21" s="21" t="s">
        <v>35</v>
      </c>
      <c r="C21" s="2" t="s">
        <v>7</v>
      </c>
      <c r="D21" s="2">
        <v>13</v>
      </c>
      <c r="E21" s="50"/>
      <c r="F21" s="50"/>
      <c r="G21" s="4"/>
      <c r="H21" s="4">
        <f t="shared" si="0"/>
        <v>0</v>
      </c>
      <c r="I21" s="14">
        <f t="shared" si="1"/>
        <v>0</v>
      </c>
      <c r="J21" s="169"/>
      <c r="K21" s="169"/>
      <c r="L21" s="282"/>
      <c r="M21" s="282"/>
      <c r="N21" s="286"/>
      <c r="O21" s="286"/>
      <c r="P21" s="10"/>
      <c r="Q21" s="10"/>
      <c r="R21" s="29"/>
      <c r="S21" s="29"/>
      <c r="T21" s="44"/>
      <c r="U21" s="26"/>
      <c r="V21" s="27"/>
      <c r="W21" s="27"/>
      <c r="X21" s="300"/>
      <c r="Y21" s="300"/>
      <c r="Z21" s="209"/>
      <c r="AA21" s="209"/>
      <c r="AB21" s="32"/>
      <c r="AC21" s="32"/>
      <c r="AD21" s="36"/>
      <c r="AE21" s="36"/>
      <c r="AF21" s="297"/>
      <c r="AG21" s="297"/>
      <c r="AH21" s="33"/>
      <c r="AI21" s="33"/>
      <c r="AJ21" s="323"/>
      <c r="AK21" s="323"/>
      <c r="AL21" s="34"/>
      <c r="AM21" s="34"/>
      <c r="AN21" s="300"/>
      <c r="AO21" s="300"/>
      <c r="AP21" s="278"/>
      <c r="AQ21" s="278"/>
      <c r="AR21" s="314"/>
      <c r="AS21" s="314"/>
      <c r="AT21" s="156"/>
      <c r="AU21" s="156"/>
      <c r="AV21" s="35"/>
      <c r="AW21" s="35"/>
      <c r="AX21" s="163"/>
      <c r="AY21" s="163"/>
      <c r="AZ21" s="166"/>
      <c r="BA21" s="166"/>
      <c r="BB21" s="300"/>
      <c r="BC21" s="300"/>
      <c r="BD21" s="169"/>
      <c r="BE21" s="169"/>
      <c r="BF21" s="14"/>
      <c r="BG21" s="14"/>
      <c r="BH21" s="176"/>
      <c r="BI21" s="176"/>
      <c r="BJ21" s="186"/>
      <c r="BK21" s="186"/>
      <c r="BL21" s="181"/>
      <c r="BM21" s="181"/>
      <c r="BN21" s="191"/>
      <c r="BO21" s="196"/>
      <c r="BP21" s="196"/>
      <c r="BQ21" s="37"/>
      <c r="BR21" s="204"/>
      <c r="BS21" s="209"/>
      <c r="BT21" s="209"/>
      <c r="BU21" s="36"/>
      <c r="BV21" s="36"/>
      <c r="BW21" s="38"/>
      <c r="BX21" s="38"/>
      <c r="BY21" s="217"/>
      <c r="BZ21" s="217"/>
      <c r="CA21" s="224"/>
      <c r="CB21" s="224"/>
      <c r="CC21" s="234"/>
      <c r="CD21" s="234"/>
      <c r="CE21" s="229"/>
      <c r="CF21" s="229"/>
      <c r="EQ21" s="237"/>
      <c r="ER21" s="237"/>
    </row>
    <row r="22" spans="1:148" s="2" customFormat="1" x14ac:dyDescent="0.2">
      <c r="A22" s="4">
        <f t="shared" si="2"/>
        <v>20</v>
      </c>
      <c r="B22" s="21" t="s">
        <v>105</v>
      </c>
      <c r="C22" s="2" t="s">
        <v>5</v>
      </c>
      <c r="D22" s="2">
        <v>13</v>
      </c>
      <c r="E22" s="50">
        <v>10</v>
      </c>
      <c r="F22" s="50"/>
      <c r="G22" s="4"/>
      <c r="H22" s="4">
        <f t="shared" si="0"/>
        <v>0</v>
      </c>
      <c r="I22" s="14">
        <f t="shared" si="1"/>
        <v>0</v>
      </c>
      <c r="J22" s="169"/>
      <c r="K22" s="169"/>
      <c r="L22" s="282"/>
      <c r="M22" s="282"/>
      <c r="N22" s="286"/>
      <c r="O22" s="286"/>
      <c r="P22" s="10"/>
      <c r="Q22" s="10"/>
      <c r="R22" s="29"/>
      <c r="S22" s="29"/>
      <c r="T22" s="44"/>
      <c r="U22" s="26"/>
      <c r="V22" s="27"/>
      <c r="W22" s="27"/>
      <c r="X22" s="300"/>
      <c r="Y22" s="300"/>
      <c r="Z22" s="209"/>
      <c r="AA22" s="209"/>
      <c r="AB22" s="32"/>
      <c r="AC22" s="32"/>
      <c r="AD22" s="36"/>
      <c r="AE22" s="36"/>
      <c r="AF22" s="297"/>
      <c r="AG22" s="297"/>
      <c r="AH22" s="33"/>
      <c r="AI22" s="33"/>
      <c r="AJ22" s="323"/>
      <c r="AK22" s="323"/>
      <c r="AL22" s="34"/>
      <c r="AM22" s="34"/>
      <c r="AN22" s="300"/>
      <c r="AO22" s="300"/>
      <c r="AP22" s="278">
        <v>10</v>
      </c>
      <c r="AQ22" s="278" t="s">
        <v>233</v>
      </c>
      <c r="AR22" s="314"/>
      <c r="AS22" s="314"/>
      <c r="AT22" s="156"/>
      <c r="AU22" s="156"/>
      <c r="AV22" s="35"/>
      <c r="AW22" s="35"/>
      <c r="AX22" s="163"/>
      <c r="AY22" s="163"/>
      <c r="AZ22" s="166"/>
      <c r="BA22" s="166"/>
      <c r="BB22" s="300"/>
      <c r="BC22" s="300"/>
      <c r="BD22" s="169"/>
      <c r="BE22" s="169"/>
      <c r="BF22" s="14"/>
      <c r="BG22" s="14"/>
      <c r="BH22" s="176"/>
      <c r="BI22" s="176"/>
      <c r="BJ22" s="186"/>
      <c r="BK22" s="186"/>
      <c r="BL22" s="181"/>
      <c r="BM22" s="181"/>
      <c r="BN22" s="191"/>
      <c r="BO22" s="196"/>
      <c r="BP22" s="196"/>
      <c r="BQ22" s="37"/>
      <c r="BR22" s="204"/>
      <c r="BS22" s="209"/>
      <c r="BT22" s="209"/>
      <c r="BU22" s="36"/>
      <c r="BV22" s="36"/>
      <c r="BW22" s="38"/>
      <c r="BX22" s="38"/>
      <c r="BY22" s="217"/>
      <c r="BZ22" s="217"/>
      <c r="CA22" s="224"/>
      <c r="CB22" s="224"/>
      <c r="CC22" s="234"/>
      <c r="CD22" s="234"/>
      <c r="CE22" s="229"/>
      <c r="CF22" s="229"/>
      <c r="EQ22" s="237"/>
      <c r="ER22" s="237"/>
    </row>
    <row r="23" spans="1:148" s="2" customFormat="1" x14ac:dyDescent="0.2">
      <c r="A23" s="4">
        <f t="shared" si="2"/>
        <v>21</v>
      </c>
      <c r="B23" s="21" t="s">
        <v>105</v>
      </c>
      <c r="C23" s="2" t="s">
        <v>6</v>
      </c>
      <c r="D23" s="2">
        <v>14</v>
      </c>
      <c r="E23" s="50">
        <v>50</v>
      </c>
      <c r="F23" s="50"/>
      <c r="G23" s="4"/>
      <c r="H23" s="4">
        <f t="shared" si="0"/>
        <v>40</v>
      </c>
      <c r="I23" s="14">
        <f t="shared" si="1"/>
        <v>560</v>
      </c>
      <c r="J23" s="169"/>
      <c r="K23" s="169"/>
      <c r="L23" s="282"/>
      <c r="M23" s="282"/>
      <c r="N23" s="286"/>
      <c r="O23" s="286"/>
      <c r="P23" s="10"/>
      <c r="Q23" s="10"/>
      <c r="R23" s="29"/>
      <c r="S23" s="29"/>
      <c r="T23" s="44"/>
      <c r="U23" s="26"/>
      <c r="V23" s="27"/>
      <c r="W23" s="27"/>
      <c r="X23" s="300"/>
      <c r="Y23" s="300"/>
      <c r="Z23" s="209"/>
      <c r="AA23" s="209"/>
      <c r="AB23" s="32"/>
      <c r="AC23" s="32"/>
      <c r="AD23" s="36"/>
      <c r="AE23" s="36"/>
      <c r="AF23" s="297"/>
      <c r="AG23" s="297"/>
      <c r="AH23" s="33"/>
      <c r="AI23" s="33"/>
      <c r="AJ23" s="323"/>
      <c r="AK23" s="323"/>
      <c r="AL23" s="34">
        <v>10</v>
      </c>
      <c r="AM23" s="34" t="s">
        <v>233</v>
      </c>
      <c r="AN23" s="300"/>
      <c r="AO23" s="300"/>
      <c r="AP23" s="278"/>
      <c r="AQ23" s="278"/>
      <c r="AR23" s="314"/>
      <c r="AS23" s="314"/>
      <c r="AT23" s="156"/>
      <c r="AU23" s="156"/>
      <c r="AV23" s="35"/>
      <c r="AW23" s="35"/>
      <c r="AX23" s="163"/>
      <c r="AY23" s="163"/>
      <c r="AZ23" s="166"/>
      <c r="BA23" s="166"/>
      <c r="BB23" s="300"/>
      <c r="BC23" s="300"/>
      <c r="BD23" s="169"/>
      <c r="BE23" s="169"/>
      <c r="BF23" s="14"/>
      <c r="BG23" s="14"/>
      <c r="BH23" s="176"/>
      <c r="BI23" s="176"/>
      <c r="BJ23" s="186"/>
      <c r="BK23" s="186"/>
      <c r="BL23" s="181"/>
      <c r="BM23" s="181"/>
      <c r="BN23" s="191"/>
      <c r="BO23" s="196"/>
      <c r="BP23" s="196"/>
      <c r="BQ23" s="37"/>
      <c r="BR23" s="204"/>
      <c r="BS23" s="209"/>
      <c r="BT23" s="209"/>
      <c r="BU23" s="36"/>
      <c r="BV23" s="36"/>
      <c r="BW23" s="38"/>
      <c r="BX23" s="38"/>
      <c r="BY23" s="217"/>
      <c r="BZ23" s="217"/>
      <c r="CA23" s="224"/>
      <c r="CB23" s="224"/>
      <c r="CC23" s="234"/>
      <c r="CD23" s="234"/>
      <c r="CE23" s="229"/>
      <c r="CF23" s="229"/>
      <c r="EQ23" s="237"/>
      <c r="ER23" s="237"/>
    </row>
    <row r="24" spans="1:148" s="2" customFormat="1" x14ac:dyDescent="0.2">
      <c r="A24" s="4">
        <f t="shared" si="2"/>
        <v>22</v>
      </c>
      <c r="B24" s="320" t="s">
        <v>105</v>
      </c>
      <c r="C24" s="2" t="s">
        <v>7</v>
      </c>
      <c r="D24" s="2">
        <v>15</v>
      </c>
      <c r="E24" s="50">
        <v>290</v>
      </c>
      <c r="F24" s="50"/>
      <c r="G24" s="4"/>
      <c r="H24" s="4">
        <f t="shared" si="0"/>
        <v>220</v>
      </c>
      <c r="I24" s="14">
        <f t="shared" si="1"/>
        <v>3300</v>
      </c>
      <c r="J24" s="169">
        <v>20</v>
      </c>
      <c r="K24" s="169" t="s">
        <v>236</v>
      </c>
      <c r="L24" s="282"/>
      <c r="M24" s="282"/>
      <c r="N24" s="286"/>
      <c r="O24" s="286"/>
      <c r="P24" s="10"/>
      <c r="Q24" s="10"/>
      <c r="R24" s="29"/>
      <c r="S24" s="29"/>
      <c r="T24" s="44"/>
      <c r="U24" s="26"/>
      <c r="V24" s="27">
        <v>10</v>
      </c>
      <c r="W24" s="27" t="s">
        <v>236</v>
      </c>
      <c r="X24" s="300">
        <v>10</v>
      </c>
      <c r="Y24" s="300" t="s">
        <v>236</v>
      </c>
      <c r="Z24" s="209"/>
      <c r="AA24" s="209"/>
      <c r="AB24" s="32"/>
      <c r="AC24" s="32"/>
      <c r="AD24" s="36"/>
      <c r="AE24" s="36"/>
      <c r="AF24" s="297"/>
      <c r="AG24" s="297"/>
      <c r="AH24" s="33"/>
      <c r="AI24" s="33"/>
      <c r="AJ24" s="323"/>
      <c r="AK24" s="323"/>
      <c r="AL24" s="34">
        <v>10</v>
      </c>
      <c r="AM24" s="34" t="s">
        <v>209</v>
      </c>
      <c r="AN24" s="300"/>
      <c r="AO24" s="300"/>
      <c r="AP24" s="278"/>
      <c r="AQ24" s="278"/>
      <c r="AR24" s="314">
        <v>10</v>
      </c>
      <c r="AS24" s="314" t="s">
        <v>209</v>
      </c>
      <c r="AT24" s="156">
        <v>10</v>
      </c>
      <c r="AU24" s="156" t="s">
        <v>236</v>
      </c>
      <c r="AV24" s="35"/>
      <c r="AW24" s="35"/>
      <c r="AX24" s="163"/>
      <c r="AY24" s="163"/>
      <c r="AZ24" s="166"/>
      <c r="BA24" s="166"/>
      <c r="BB24" s="300"/>
      <c r="BC24" s="300"/>
      <c r="BD24" s="169"/>
      <c r="BE24" s="169"/>
      <c r="BF24" s="14"/>
      <c r="BG24" s="14"/>
      <c r="BH24" s="176"/>
      <c r="BI24" s="176"/>
      <c r="BJ24" s="186"/>
      <c r="BK24" s="186"/>
      <c r="BL24" s="181"/>
      <c r="BM24" s="181"/>
      <c r="BN24" s="191"/>
      <c r="BO24" s="196"/>
      <c r="BP24" s="196"/>
      <c r="BQ24" s="37"/>
      <c r="BR24" s="204"/>
      <c r="BS24" s="209"/>
      <c r="BT24" s="209"/>
      <c r="BU24" s="36"/>
      <c r="BV24" s="36"/>
      <c r="BW24" s="38"/>
      <c r="BX24" s="38"/>
      <c r="BY24" s="217"/>
      <c r="BZ24" s="217"/>
      <c r="CA24" s="224"/>
      <c r="CB24" s="224"/>
      <c r="CC24" s="234"/>
      <c r="CD24" s="234"/>
      <c r="CE24" s="229"/>
      <c r="CF24" s="229"/>
      <c r="EQ24" s="237"/>
      <c r="ER24" s="237"/>
    </row>
    <row r="25" spans="1:148" s="2" customFormat="1" x14ac:dyDescent="0.2">
      <c r="A25" s="4">
        <f t="shared" si="2"/>
        <v>23</v>
      </c>
      <c r="B25" s="21" t="s">
        <v>122</v>
      </c>
      <c r="C25" s="2" t="s">
        <v>7</v>
      </c>
      <c r="D25" s="2">
        <v>83</v>
      </c>
      <c r="E25" s="50">
        <v>30</v>
      </c>
      <c r="F25" s="50"/>
      <c r="G25" s="4"/>
      <c r="H25" s="4">
        <f t="shared" si="0"/>
        <v>5</v>
      </c>
      <c r="I25" s="14">
        <f t="shared" si="1"/>
        <v>415</v>
      </c>
      <c r="J25" s="169">
        <v>10</v>
      </c>
      <c r="K25" s="169" t="s">
        <v>289</v>
      </c>
      <c r="L25" s="282"/>
      <c r="M25" s="282"/>
      <c r="N25" s="286"/>
      <c r="O25" s="286"/>
      <c r="P25" s="10"/>
      <c r="Q25" s="10"/>
      <c r="R25" s="29"/>
      <c r="S25" s="29"/>
      <c r="T25" s="44"/>
      <c r="U25" s="26"/>
      <c r="V25" s="27"/>
      <c r="W25" s="27"/>
      <c r="X25" s="300"/>
      <c r="Y25" s="300"/>
      <c r="Z25" s="209"/>
      <c r="AA25" s="209"/>
      <c r="AB25" s="32"/>
      <c r="AC25" s="32"/>
      <c r="AD25" s="36"/>
      <c r="AE25" s="36"/>
      <c r="AF25" s="297">
        <v>5</v>
      </c>
      <c r="AG25" s="297" t="s">
        <v>240</v>
      </c>
      <c r="AH25" s="33"/>
      <c r="AI25" s="33"/>
      <c r="AJ25" s="323"/>
      <c r="AK25" s="323"/>
      <c r="AL25" s="34"/>
      <c r="AM25" s="34"/>
      <c r="AN25" s="300"/>
      <c r="AO25" s="300"/>
      <c r="AP25" s="278"/>
      <c r="AQ25" s="278"/>
      <c r="AR25" s="314">
        <v>10</v>
      </c>
      <c r="AS25" s="314" t="s">
        <v>333</v>
      </c>
      <c r="AT25" s="156"/>
      <c r="AU25" s="156"/>
      <c r="AV25" s="35"/>
      <c r="AW25" s="35"/>
      <c r="AX25" s="163"/>
      <c r="AY25" s="163"/>
      <c r="AZ25" s="166"/>
      <c r="BA25" s="166"/>
      <c r="BB25" s="300"/>
      <c r="BC25" s="300"/>
      <c r="BD25" s="169"/>
      <c r="BE25" s="169"/>
      <c r="BF25" s="14"/>
      <c r="BG25" s="14"/>
      <c r="BH25" s="176"/>
      <c r="BI25" s="176"/>
      <c r="BJ25" s="186"/>
      <c r="BK25" s="186"/>
      <c r="BL25" s="181"/>
      <c r="BM25" s="181"/>
      <c r="BN25" s="191"/>
      <c r="BO25" s="196"/>
      <c r="BP25" s="196"/>
      <c r="BQ25" s="37"/>
      <c r="BR25" s="204"/>
      <c r="BS25" s="209"/>
      <c r="BT25" s="209"/>
      <c r="BU25" s="36"/>
      <c r="BV25" s="36"/>
      <c r="BW25" s="38"/>
      <c r="BX25" s="38"/>
      <c r="BY25" s="217"/>
      <c r="BZ25" s="217"/>
      <c r="CA25" s="224"/>
      <c r="CB25" s="224"/>
      <c r="CC25" s="234"/>
      <c r="CD25" s="234"/>
      <c r="CE25" s="229"/>
      <c r="CF25" s="229"/>
      <c r="EQ25" s="237"/>
      <c r="ER25" s="237"/>
    </row>
    <row r="26" spans="1:148" s="2" customFormat="1" x14ac:dyDescent="0.2">
      <c r="A26" s="4">
        <f t="shared" si="2"/>
        <v>24</v>
      </c>
      <c r="B26" s="21" t="s">
        <v>201</v>
      </c>
      <c r="C26" s="2" t="s">
        <v>7</v>
      </c>
      <c r="D26" s="2">
        <v>85</v>
      </c>
      <c r="E26" s="50">
        <v>80</v>
      </c>
      <c r="F26" s="50"/>
      <c r="G26" s="4"/>
      <c r="H26" s="4">
        <f t="shared" si="0"/>
        <v>70</v>
      </c>
      <c r="I26" s="14">
        <f t="shared" si="1"/>
        <v>5950</v>
      </c>
      <c r="J26" s="169"/>
      <c r="K26" s="169"/>
      <c r="L26" s="282"/>
      <c r="M26" s="282"/>
      <c r="N26" s="286"/>
      <c r="O26" s="286"/>
      <c r="P26" s="10"/>
      <c r="Q26" s="10"/>
      <c r="R26" s="29"/>
      <c r="S26" s="29"/>
      <c r="T26" s="44"/>
      <c r="U26" s="26"/>
      <c r="V26" s="27"/>
      <c r="W26" s="27"/>
      <c r="X26" s="300"/>
      <c r="Y26" s="300"/>
      <c r="Z26" s="209"/>
      <c r="AA26" s="209"/>
      <c r="AB26" s="32"/>
      <c r="AC26" s="32"/>
      <c r="AD26" s="36"/>
      <c r="AE26" s="36"/>
      <c r="AF26" s="297"/>
      <c r="AG26" s="297"/>
      <c r="AH26" s="33"/>
      <c r="AI26" s="33"/>
      <c r="AJ26" s="323"/>
      <c r="AK26" s="323"/>
      <c r="AL26" s="34"/>
      <c r="AM26" s="34"/>
      <c r="AN26" s="300">
        <v>10</v>
      </c>
      <c r="AO26" s="300" t="s">
        <v>239</v>
      </c>
      <c r="AP26" s="278"/>
      <c r="AQ26" s="278"/>
      <c r="AR26" s="314"/>
      <c r="AS26" s="314"/>
      <c r="AT26" s="156"/>
      <c r="AU26" s="156"/>
      <c r="AV26" s="35"/>
      <c r="AW26" s="35"/>
      <c r="AX26" s="163"/>
      <c r="AY26" s="163"/>
      <c r="AZ26" s="166"/>
      <c r="BA26" s="166"/>
      <c r="BB26" s="300"/>
      <c r="BC26" s="300"/>
      <c r="BD26" s="169"/>
      <c r="BE26" s="169"/>
      <c r="BF26" s="14"/>
      <c r="BG26" s="14"/>
      <c r="BH26" s="176"/>
      <c r="BI26" s="176"/>
      <c r="BJ26" s="186"/>
      <c r="BK26" s="186"/>
      <c r="BL26" s="181"/>
      <c r="BM26" s="181"/>
      <c r="BN26" s="191"/>
      <c r="BO26" s="196"/>
      <c r="BP26" s="196"/>
      <c r="BQ26" s="37"/>
      <c r="BR26" s="204"/>
      <c r="BS26" s="209"/>
      <c r="BT26" s="209"/>
      <c r="BU26" s="36"/>
      <c r="BV26" s="36"/>
      <c r="BW26" s="38"/>
      <c r="BX26" s="38"/>
      <c r="BY26" s="217"/>
      <c r="BZ26" s="217"/>
      <c r="CA26" s="224"/>
      <c r="CB26" s="224"/>
      <c r="CC26" s="234"/>
      <c r="CD26" s="234"/>
      <c r="CE26" s="229"/>
      <c r="CF26" s="229"/>
      <c r="EQ26" s="237"/>
      <c r="ER26" s="237"/>
    </row>
    <row r="27" spans="1:148" s="2" customFormat="1" x14ac:dyDescent="0.2">
      <c r="A27" s="4">
        <f t="shared" si="2"/>
        <v>25</v>
      </c>
      <c r="B27" s="21" t="s">
        <v>244</v>
      </c>
      <c r="C27" s="2" t="s">
        <v>7</v>
      </c>
      <c r="D27" s="2">
        <v>92</v>
      </c>
      <c r="E27" s="50">
        <v>20</v>
      </c>
      <c r="F27" s="50"/>
      <c r="G27" s="4"/>
      <c r="H27" s="4">
        <f t="shared" si="0"/>
        <v>2</v>
      </c>
      <c r="I27" s="14"/>
      <c r="J27" s="169"/>
      <c r="K27" s="169"/>
      <c r="L27" s="282"/>
      <c r="M27" s="282"/>
      <c r="N27" s="286"/>
      <c r="O27" s="286"/>
      <c r="P27" s="10"/>
      <c r="Q27" s="10"/>
      <c r="R27" s="29"/>
      <c r="S27" s="29"/>
      <c r="T27" s="44">
        <v>15</v>
      </c>
      <c r="U27" s="26" t="s">
        <v>245</v>
      </c>
      <c r="V27" s="27"/>
      <c r="W27" s="27"/>
      <c r="X27" s="300"/>
      <c r="Y27" s="300"/>
      <c r="Z27" s="209"/>
      <c r="AA27" s="209"/>
      <c r="AB27" s="32"/>
      <c r="AC27" s="32"/>
      <c r="AD27" s="36"/>
      <c r="AE27" s="36"/>
      <c r="AF27" s="297"/>
      <c r="AG27" s="297"/>
      <c r="AH27" s="33">
        <v>3</v>
      </c>
      <c r="AI27" s="33" t="s">
        <v>309</v>
      </c>
      <c r="AJ27" s="323"/>
      <c r="AK27" s="323"/>
      <c r="AL27" s="34"/>
      <c r="AM27" s="34"/>
      <c r="AN27" s="300"/>
      <c r="AO27" s="300"/>
      <c r="AP27" s="278"/>
      <c r="AQ27" s="278"/>
      <c r="AR27" s="314"/>
      <c r="AS27" s="314"/>
      <c r="AT27" s="156"/>
      <c r="AU27" s="156"/>
      <c r="AV27" s="35"/>
      <c r="AW27" s="35"/>
      <c r="AX27" s="163"/>
      <c r="AY27" s="163"/>
      <c r="AZ27" s="166"/>
      <c r="BA27" s="166"/>
      <c r="BB27" s="300"/>
      <c r="BC27" s="300"/>
      <c r="BD27" s="169"/>
      <c r="BE27" s="169"/>
      <c r="BF27" s="14"/>
      <c r="BG27" s="14"/>
      <c r="BH27" s="176"/>
      <c r="BI27" s="176"/>
      <c r="BJ27" s="186"/>
      <c r="BK27" s="186"/>
      <c r="BL27" s="181"/>
      <c r="BM27" s="181"/>
      <c r="BN27" s="191"/>
      <c r="BO27" s="196"/>
      <c r="BP27" s="196"/>
      <c r="BQ27" s="37"/>
      <c r="BR27" s="204"/>
      <c r="BS27" s="209"/>
      <c r="BT27" s="209"/>
      <c r="BU27" s="36"/>
      <c r="BV27" s="36"/>
      <c r="BW27" s="38"/>
      <c r="BX27" s="38"/>
      <c r="BY27" s="217"/>
      <c r="BZ27" s="217"/>
      <c r="CA27" s="224"/>
      <c r="CB27" s="224"/>
      <c r="CC27" s="234"/>
      <c r="CD27" s="234"/>
      <c r="CE27" s="229"/>
      <c r="CF27" s="229"/>
      <c r="EQ27" s="237"/>
      <c r="ER27" s="237"/>
    </row>
    <row r="28" spans="1:148" s="2" customFormat="1" x14ac:dyDescent="0.2">
      <c r="A28" s="4">
        <f t="shared" si="2"/>
        <v>26</v>
      </c>
      <c r="B28" s="21" t="s">
        <v>196</v>
      </c>
      <c r="C28" s="2" t="s">
        <v>7</v>
      </c>
      <c r="D28" s="2">
        <v>96</v>
      </c>
      <c r="E28" s="50">
        <v>60</v>
      </c>
      <c r="F28" s="50"/>
      <c r="G28" s="4"/>
      <c r="H28" s="4">
        <f t="shared" si="0"/>
        <v>50</v>
      </c>
      <c r="I28" s="14">
        <f t="shared" si="1"/>
        <v>4800</v>
      </c>
      <c r="J28" s="169"/>
      <c r="K28" s="169"/>
      <c r="L28" s="282"/>
      <c r="M28" s="282"/>
      <c r="N28" s="286"/>
      <c r="O28" s="286"/>
      <c r="P28" s="10"/>
      <c r="Q28" s="10"/>
      <c r="R28" s="29">
        <v>10</v>
      </c>
      <c r="S28" s="29" t="s">
        <v>240</v>
      </c>
      <c r="T28" s="44"/>
      <c r="U28" s="26"/>
      <c r="V28" s="27"/>
      <c r="W28" s="27"/>
      <c r="X28" s="300"/>
      <c r="Y28" s="300"/>
      <c r="Z28" s="209"/>
      <c r="AA28" s="209"/>
      <c r="AB28" s="32"/>
      <c r="AC28" s="32"/>
      <c r="AD28" s="36"/>
      <c r="AE28" s="36"/>
      <c r="AF28" s="297"/>
      <c r="AG28" s="297"/>
      <c r="AH28" s="33"/>
      <c r="AI28" s="33"/>
      <c r="AJ28" s="323"/>
      <c r="AK28" s="323"/>
      <c r="AL28" s="34"/>
      <c r="AM28" s="34"/>
      <c r="AN28" s="300"/>
      <c r="AO28" s="300"/>
      <c r="AP28" s="278"/>
      <c r="AQ28" s="278"/>
      <c r="AR28" s="314"/>
      <c r="AS28" s="314"/>
      <c r="AT28" s="156"/>
      <c r="AU28" s="156"/>
      <c r="AV28" s="35"/>
      <c r="AW28" s="35"/>
      <c r="AX28" s="163"/>
      <c r="AY28" s="163"/>
      <c r="AZ28" s="166"/>
      <c r="BA28" s="166"/>
      <c r="BB28" s="300"/>
      <c r="BC28" s="300"/>
      <c r="BD28" s="169"/>
      <c r="BE28" s="169"/>
      <c r="BF28" s="14"/>
      <c r="BG28" s="14"/>
      <c r="BH28" s="176"/>
      <c r="BI28" s="176"/>
      <c r="BJ28" s="186"/>
      <c r="BK28" s="186"/>
      <c r="BL28" s="181"/>
      <c r="BM28" s="181"/>
      <c r="BN28" s="191"/>
      <c r="BO28" s="196"/>
      <c r="BP28" s="196"/>
      <c r="BQ28" s="37"/>
      <c r="BR28" s="204"/>
      <c r="BS28" s="209"/>
      <c r="BT28" s="209"/>
      <c r="BU28" s="36"/>
      <c r="BV28" s="36"/>
      <c r="BW28" s="38"/>
      <c r="BX28" s="38"/>
      <c r="BY28" s="217"/>
      <c r="BZ28" s="217"/>
      <c r="CA28" s="224"/>
      <c r="CB28" s="224"/>
      <c r="CC28" s="234"/>
      <c r="CD28" s="234"/>
      <c r="CE28" s="229"/>
      <c r="CF28" s="229"/>
      <c r="EQ28" s="237"/>
      <c r="ER28" s="237"/>
    </row>
    <row r="29" spans="1:148" s="2" customFormat="1" x14ac:dyDescent="0.2">
      <c r="A29" s="4">
        <f t="shared" si="2"/>
        <v>27</v>
      </c>
      <c r="B29" s="21" t="s">
        <v>120</v>
      </c>
      <c r="C29" s="2" t="s">
        <v>7</v>
      </c>
      <c r="D29" s="2">
        <v>95</v>
      </c>
      <c r="E29" s="50">
        <v>50</v>
      </c>
      <c r="F29" s="50"/>
      <c r="G29" s="4"/>
      <c r="H29" s="4">
        <f t="shared" si="0"/>
        <v>15</v>
      </c>
      <c r="I29" s="14">
        <f t="shared" si="1"/>
        <v>1425</v>
      </c>
      <c r="J29" s="169"/>
      <c r="K29" s="169"/>
      <c r="L29" s="282"/>
      <c r="M29" s="282"/>
      <c r="N29" s="286"/>
      <c r="O29" s="286"/>
      <c r="P29" s="10"/>
      <c r="Q29" s="10"/>
      <c r="R29" s="29"/>
      <c r="S29" s="29"/>
      <c r="T29" s="44"/>
      <c r="U29" s="26"/>
      <c r="V29" s="27"/>
      <c r="W29" s="27"/>
      <c r="X29" s="300"/>
      <c r="Y29" s="300"/>
      <c r="Z29" s="209"/>
      <c r="AA29" s="209"/>
      <c r="AB29" s="32"/>
      <c r="AC29" s="32"/>
      <c r="AD29" s="36"/>
      <c r="AE29" s="36"/>
      <c r="AF29" s="297"/>
      <c r="AG29" s="297"/>
      <c r="AH29" s="33"/>
      <c r="AI29" s="33"/>
      <c r="AJ29" s="323"/>
      <c r="AK29" s="323"/>
      <c r="AL29" s="34"/>
      <c r="AM29" s="34"/>
      <c r="AN29" s="300">
        <v>10</v>
      </c>
      <c r="AO29" s="300" t="s">
        <v>290</v>
      </c>
      <c r="AP29" s="278">
        <v>10</v>
      </c>
      <c r="AQ29" s="278" t="s">
        <v>309</v>
      </c>
      <c r="AR29" s="314">
        <v>10</v>
      </c>
      <c r="AS29" s="314" t="s">
        <v>290</v>
      </c>
      <c r="AT29" s="156"/>
      <c r="AU29" s="156"/>
      <c r="AV29" s="35"/>
      <c r="AW29" s="35"/>
      <c r="AX29" s="163"/>
      <c r="AY29" s="163"/>
      <c r="AZ29" s="166"/>
      <c r="BA29" s="166"/>
      <c r="BB29" s="300"/>
      <c r="BC29" s="300"/>
      <c r="BD29" s="169">
        <v>5</v>
      </c>
      <c r="BE29" s="169" t="s">
        <v>309</v>
      </c>
      <c r="BF29" s="14"/>
      <c r="BG29" s="14"/>
      <c r="BH29" s="176"/>
      <c r="BI29" s="176"/>
      <c r="BJ29" s="186"/>
      <c r="BK29" s="186"/>
      <c r="BL29" s="181"/>
      <c r="BM29" s="181"/>
      <c r="BN29" s="191"/>
      <c r="BO29" s="196"/>
      <c r="BP29" s="196"/>
      <c r="BQ29" s="37"/>
      <c r="BR29" s="204"/>
      <c r="BS29" s="209"/>
      <c r="BT29" s="209"/>
      <c r="BU29" s="36"/>
      <c r="BV29" s="36"/>
      <c r="BW29" s="38"/>
      <c r="BX29" s="38"/>
      <c r="BY29" s="217"/>
      <c r="BZ29" s="217"/>
      <c r="CA29" s="224"/>
      <c r="CB29" s="224"/>
      <c r="CC29" s="234"/>
      <c r="CD29" s="234"/>
      <c r="CE29" s="229"/>
      <c r="CF29" s="229"/>
      <c r="EQ29" s="237"/>
      <c r="ER29" s="237"/>
    </row>
    <row r="30" spans="1:148" s="2" customFormat="1" x14ac:dyDescent="0.2">
      <c r="A30" s="4">
        <f t="shared" si="2"/>
        <v>28</v>
      </c>
      <c r="B30" s="21" t="s">
        <v>306</v>
      </c>
      <c r="C30" s="2" t="s">
        <v>7</v>
      </c>
      <c r="D30" s="2">
        <v>86</v>
      </c>
      <c r="E30" s="50">
        <v>30</v>
      </c>
      <c r="F30" s="50"/>
      <c r="G30" s="4"/>
      <c r="H30" s="4">
        <f t="shared" si="0"/>
        <v>30</v>
      </c>
      <c r="I30" s="14">
        <f t="shared" si="1"/>
        <v>2580</v>
      </c>
      <c r="J30" s="169"/>
      <c r="K30" s="169"/>
      <c r="L30" s="282"/>
      <c r="M30" s="282"/>
      <c r="N30" s="286"/>
      <c r="O30" s="286"/>
      <c r="P30" s="10"/>
      <c r="Q30" s="10"/>
      <c r="R30" s="29"/>
      <c r="S30" s="29"/>
      <c r="T30" s="44"/>
      <c r="U30" s="26"/>
      <c r="V30" s="27"/>
      <c r="W30" s="27"/>
      <c r="X30" s="300"/>
      <c r="Y30" s="300"/>
      <c r="Z30" s="209"/>
      <c r="AA30" s="209"/>
      <c r="AB30" s="32"/>
      <c r="AC30" s="32"/>
      <c r="AD30" s="36"/>
      <c r="AE30" s="36"/>
      <c r="AF30" s="297"/>
      <c r="AG30" s="297"/>
      <c r="AH30" s="33"/>
      <c r="AI30" s="33"/>
      <c r="AJ30" s="323"/>
      <c r="AK30" s="323"/>
      <c r="AL30" s="34"/>
      <c r="AM30" s="34"/>
      <c r="AN30" s="300"/>
      <c r="AO30" s="300"/>
      <c r="AP30" s="278"/>
      <c r="AQ30" s="278"/>
      <c r="AR30" s="314"/>
      <c r="AS30" s="314"/>
      <c r="AT30" s="156"/>
      <c r="AU30" s="156"/>
      <c r="AV30" s="35"/>
      <c r="AW30" s="35"/>
      <c r="AX30" s="163"/>
      <c r="AY30" s="163"/>
      <c r="AZ30" s="166"/>
      <c r="BA30" s="166"/>
      <c r="BB30" s="300"/>
      <c r="BC30" s="300"/>
      <c r="BD30" s="169"/>
      <c r="BE30" s="169"/>
      <c r="BF30" s="14"/>
      <c r="BG30" s="14"/>
      <c r="BH30" s="176"/>
      <c r="BI30" s="176"/>
      <c r="BJ30" s="186"/>
      <c r="BK30" s="186"/>
      <c r="BL30" s="181"/>
      <c r="BM30" s="181"/>
      <c r="BN30" s="191"/>
      <c r="BO30" s="196"/>
      <c r="BP30" s="196"/>
      <c r="BQ30" s="37"/>
      <c r="BR30" s="204"/>
      <c r="BS30" s="209"/>
      <c r="BT30" s="209"/>
      <c r="BU30" s="36"/>
      <c r="BV30" s="36"/>
      <c r="BW30" s="38"/>
      <c r="BX30" s="38"/>
      <c r="BY30" s="217"/>
      <c r="BZ30" s="217"/>
      <c r="CA30" s="224"/>
      <c r="CB30" s="224"/>
      <c r="CC30" s="234"/>
      <c r="CD30" s="234"/>
      <c r="CE30" s="229"/>
      <c r="CF30" s="229"/>
      <c r="EQ30" s="237"/>
      <c r="ER30" s="237"/>
    </row>
    <row r="31" spans="1:148" s="2" customFormat="1" x14ac:dyDescent="0.2">
      <c r="A31" s="4">
        <f t="shared" si="2"/>
        <v>29</v>
      </c>
      <c r="B31" s="21" t="s">
        <v>198</v>
      </c>
      <c r="C31" s="2" t="s">
        <v>7</v>
      </c>
      <c r="D31" s="2">
        <v>102</v>
      </c>
      <c r="E31" s="50">
        <v>10</v>
      </c>
      <c r="F31" s="50"/>
      <c r="G31" s="4"/>
      <c r="H31" s="4">
        <f t="shared" si="0"/>
        <v>0</v>
      </c>
      <c r="I31" s="14">
        <f t="shared" si="1"/>
        <v>0</v>
      </c>
      <c r="J31" s="169">
        <v>10</v>
      </c>
      <c r="K31" s="169" t="s">
        <v>290</v>
      </c>
      <c r="L31" s="282"/>
      <c r="M31" s="282"/>
      <c r="N31" s="286"/>
      <c r="O31" s="286"/>
      <c r="P31" s="10"/>
      <c r="Q31" s="10"/>
      <c r="R31" s="29"/>
      <c r="S31" s="29"/>
      <c r="T31" s="44"/>
      <c r="U31" s="26"/>
      <c r="V31" s="27"/>
      <c r="W31" s="27"/>
      <c r="X31" s="300"/>
      <c r="Y31" s="300"/>
      <c r="Z31" s="209"/>
      <c r="AA31" s="209"/>
      <c r="AB31" s="32"/>
      <c r="AC31" s="32"/>
      <c r="AD31" s="36"/>
      <c r="AE31" s="36"/>
      <c r="AF31" s="297"/>
      <c r="AG31" s="297"/>
      <c r="AH31" s="33"/>
      <c r="AI31" s="33"/>
      <c r="AJ31" s="323"/>
      <c r="AK31" s="323"/>
      <c r="AL31" s="34"/>
      <c r="AM31" s="34"/>
      <c r="AN31" s="300"/>
      <c r="AO31" s="300"/>
      <c r="AP31" s="278"/>
      <c r="AQ31" s="278"/>
      <c r="AR31" s="314"/>
      <c r="AS31" s="314"/>
      <c r="AT31" s="156"/>
      <c r="AU31" s="156"/>
      <c r="AV31" s="35"/>
      <c r="AW31" s="35"/>
      <c r="AX31" s="163"/>
      <c r="AY31" s="163"/>
      <c r="AZ31" s="166"/>
      <c r="BA31" s="166"/>
      <c r="BB31" s="300"/>
      <c r="BC31" s="300"/>
      <c r="BD31" s="169"/>
      <c r="BE31" s="169"/>
      <c r="BF31" s="14"/>
      <c r="BG31" s="14"/>
      <c r="BH31" s="176"/>
      <c r="BI31" s="176"/>
      <c r="BJ31" s="186"/>
      <c r="BK31" s="186"/>
      <c r="BL31" s="181"/>
      <c r="BM31" s="181"/>
      <c r="BN31" s="191"/>
      <c r="BO31" s="196"/>
      <c r="BP31" s="196"/>
      <c r="BQ31" s="37"/>
      <c r="BR31" s="204"/>
      <c r="BS31" s="209"/>
      <c r="BT31" s="209"/>
      <c r="BU31" s="36"/>
      <c r="BV31" s="36"/>
      <c r="BW31" s="38"/>
      <c r="BX31" s="38"/>
      <c r="BY31" s="217"/>
      <c r="BZ31" s="217"/>
      <c r="CA31" s="224"/>
      <c r="CB31" s="224"/>
      <c r="CC31" s="234"/>
      <c r="CD31" s="234"/>
      <c r="CE31" s="229"/>
      <c r="CF31" s="229"/>
      <c r="EQ31" s="237"/>
      <c r="ER31" s="237"/>
    </row>
    <row r="32" spans="1:148" s="2" customFormat="1" x14ac:dyDescent="0.2">
      <c r="A32" s="4">
        <f t="shared" si="2"/>
        <v>30</v>
      </c>
      <c r="B32" s="21" t="s">
        <v>307</v>
      </c>
      <c r="C32" s="2" t="s">
        <v>7</v>
      </c>
      <c r="D32" s="2">
        <v>80</v>
      </c>
      <c r="E32" s="50">
        <v>30</v>
      </c>
      <c r="F32" s="50"/>
      <c r="G32" s="4"/>
      <c r="H32" s="4">
        <f t="shared" si="0"/>
        <v>20</v>
      </c>
      <c r="I32" s="14">
        <f t="shared" si="1"/>
        <v>1600</v>
      </c>
      <c r="J32" s="169"/>
      <c r="K32" s="169"/>
      <c r="L32" s="282"/>
      <c r="M32" s="282"/>
      <c r="N32" s="286"/>
      <c r="O32" s="286"/>
      <c r="P32" s="10"/>
      <c r="Q32" s="10"/>
      <c r="R32" s="29"/>
      <c r="S32" s="29"/>
      <c r="T32" s="44"/>
      <c r="U32" s="26"/>
      <c r="V32" s="27"/>
      <c r="W32" s="27"/>
      <c r="X32" s="300"/>
      <c r="Y32" s="300"/>
      <c r="Z32" s="209"/>
      <c r="AA32" s="209"/>
      <c r="AB32" s="32"/>
      <c r="AC32" s="32"/>
      <c r="AD32" s="36"/>
      <c r="AE32" s="36"/>
      <c r="AF32" s="297"/>
      <c r="AG32" s="297"/>
      <c r="AH32" s="33"/>
      <c r="AI32" s="33"/>
      <c r="AJ32" s="323"/>
      <c r="AK32" s="323"/>
      <c r="AL32" s="34"/>
      <c r="AM32" s="34"/>
      <c r="AN32" s="300">
        <v>10</v>
      </c>
      <c r="AO32" s="300" t="s">
        <v>327</v>
      </c>
      <c r="AP32" s="278"/>
      <c r="AQ32" s="278"/>
      <c r="AR32" s="314"/>
      <c r="AS32" s="314"/>
      <c r="AT32" s="156"/>
      <c r="AU32" s="156"/>
      <c r="AV32" s="35"/>
      <c r="AW32" s="35"/>
      <c r="AX32" s="163"/>
      <c r="AY32" s="163"/>
      <c r="AZ32" s="166"/>
      <c r="BA32" s="166"/>
      <c r="BB32" s="300"/>
      <c r="BC32" s="300"/>
      <c r="BD32" s="169"/>
      <c r="BE32" s="169"/>
      <c r="BF32" s="14"/>
      <c r="BG32" s="14"/>
      <c r="BH32" s="176"/>
      <c r="BI32" s="176"/>
      <c r="BJ32" s="186"/>
      <c r="BK32" s="186"/>
      <c r="BL32" s="181"/>
      <c r="BM32" s="181"/>
      <c r="BN32" s="191"/>
      <c r="BO32" s="196"/>
      <c r="BP32" s="196"/>
      <c r="BQ32" s="37"/>
      <c r="BR32" s="204"/>
      <c r="BS32" s="209"/>
      <c r="BT32" s="209"/>
      <c r="BU32" s="36"/>
      <c r="BV32" s="36"/>
      <c r="BW32" s="38"/>
      <c r="BX32" s="38"/>
      <c r="BY32" s="217"/>
      <c r="BZ32" s="217"/>
      <c r="CA32" s="224"/>
      <c r="CB32" s="224"/>
      <c r="CC32" s="234"/>
      <c r="CD32" s="234"/>
      <c r="CE32" s="229"/>
      <c r="CF32" s="229"/>
      <c r="EQ32" s="237"/>
      <c r="ER32" s="237"/>
    </row>
    <row r="33" spans="1:148" s="2" customFormat="1" x14ac:dyDescent="0.2">
      <c r="A33" s="4">
        <f t="shared" si="2"/>
        <v>31</v>
      </c>
      <c r="B33" s="21" t="s">
        <v>202</v>
      </c>
      <c r="C33" s="2" t="s">
        <v>5</v>
      </c>
      <c r="D33" s="2">
        <v>70</v>
      </c>
      <c r="E33" s="50">
        <v>10</v>
      </c>
      <c r="F33" s="50"/>
      <c r="G33" s="4"/>
      <c r="H33" s="4">
        <f t="shared" si="0"/>
        <v>10</v>
      </c>
      <c r="I33" s="14">
        <f t="shared" si="1"/>
        <v>700</v>
      </c>
      <c r="J33" s="169"/>
      <c r="K33" s="169"/>
      <c r="L33" s="282"/>
      <c r="M33" s="282"/>
      <c r="N33" s="286"/>
      <c r="O33" s="286"/>
      <c r="P33" s="10"/>
      <c r="Q33" s="10"/>
      <c r="R33" s="29"/>
      <c r="S33" s="29"/>
      <c r="T33" s="44"/>
      <c r="U33" s="26"/>
      <c r="V33" s="27"/>
      <c r="W33" s="27"/>
      <c r="X33" s="300"/>
      <c r="Y33" s="300"/>
      <c r="Z33" s="209"/>
      <c r="AA33" s="209"/>
      <c r="AB33" s="32"/>
      <c r="AC33" s="32"/>
      <c r="AD33" s="36"/>
      <c r="AE33" s="36"/>
      <c r="AF33" s="297"/>
      <c r="AG33" s="297"/>
      <c r="AH33" s="33"/>
      <c r="AI33" s="33"/>
      <c r="AJ33" s="323"/>
      <c r="AK33" s="323"/>
      <c r="AL33" s="34"/>
      <c r="AM33" s="34"/>
      <c r="AN33" s="300"/>
      <c r="AO33" s="300"/>
      <c r="AP33" s="278"/>
      <c r="AQ33" s="278"/>
      <c r="AR33" s="314"/>
      <c r="AS33" s="314"/>
      <c r="AT33" s="156"/>
      <c r="AU33" s="156"/>
      <c r="AV33" s="35"/>
      <c r="AW33" s="35"/>
      <c r="AX33" s="163"/>
      <c r="AY33" s="163"/>
      <c r="AZ33" s="166"/>
      <c r="BA33" s="166"/>
      <c r="BB33" s="300"/>
      <c r="BC33" s="300"/>
      <c r="BD33" s="169"/>
      <c r="BE33" s="169"/>
      <c r="BF33" s="14"/>
      <c r="BG33" s="14"/>
      <c r="BH33" s="176"/>
      <c r="BI33" s="176"/>
      <c r="BJ33" s="186"/>
      <c r="BK33" s="186"/>
      <c r="BL33" s="181"/>
      <c r="BM33" s="181"/>
      <c r="BN33" s="191"/>
      <c r="BO33" s="196"/>
      <c r="BP33" s="196"/>
      <c r="BQ33" s="37"/>
      <c r="BR33" s="204"/>
      <c r="BS33" s="209"/>
      <c r="BT33" s="209"/>
      <c r="BU33" s="36"/>
      <c r="BV33" s="36"/>
      <c r="BW33" s="38"/>
      <c r="BX33" s="38"/>
      <c r="BY33" s="217"/>
      <c r="BZ33" s="217"/>
      <c r="CA33" s="224"/>
      <c r="CB33" s="224"/>
      <c r="CC33" s="234"/>
      <c r="CD33" s="234"/>
      <c r="CE33" s="229"/>
      <c r="CF33" s="229"/>
      <c r="EQ33" s="237"/>
      <c r="ER33" s="237"/>
    </row>
    <row r="34" spans="1:148" s="2" customFormat="1" x14ac:dyDescent="0.2">
      <c r="A34" s="4">
        <f t="shared" si="2"/>
        <v>32</v>
      </c>
      <c r="B34" s="21" t="s">
        <v>305</v>
      </c>
      <c r="C34" s="2" t="s">
        <v>7</v>
      </c>
      <c r="D34" s="2">
        <v>87</v>
      </c>
      <c r="E34" s="50">
        <v>90</v>
      </c>
      <c r="F34" s="50"/>
      <c r="G34" s="4"/>
      <c r="H34" s="4">
        <f t="shared" si="0"/>
        <v>25</v>
      </c>
      <c r="I34" s="14">
        <f t="shared" si="1"/>
        <v>2175</v>
      </c>
      <c r="J34" s="169"/>
      <c r="K34" s="169"/>
      <c r="L34" s="282"/>
      <c r="M34" s="282"/>
      <c r="N34" s="286"/>
      <c r="O34" s="286"/>
      <c r="P34" s="10"/>
      <c r="Q34" s="10"/>
      <c r="R34" s="29">
        <v>5</v>
      </c>
      <c r="S34" s="29" t="s">
        <v>239</v>
      </c>
      <c r="T34" s="44"/>
      <c r="U34" s="26"/>
      <c r="V34" s="27"/>
      <c r="W34" s="27"/>
      <c r="X34" s="300"/>
      <c r="Y34" s="300"/>
      <c r="Z34" s="209"/>
      <c r="AA34" s="209"/>
      <c r="AB34" s="32"/>
      <c r="AC34" s="32"/>
      <c r="AD34" s="36"/>
      <c r="AE34" s="36"/>
      <c r="AF34" s="297"/>
      <c r="AG34" s="297"/>
      <c r="AH34" s="33"/>
      <c r="AI34" s="33"/>
      <c r="AJ34" s="323"/>
      <c r="AK34" s="323"/>
      <c r="AL34" s="34"/>
      <c r="AM34" s="34"/>
      <c r="AN34" s="300">
        <v>30</v>
      </c>
      <c r="AO34" s="300" t="s">
        <v>287</v>
      </c>
      <c r="AP34" s="278"/>
      <c r="AQ34" s="278"/>
      <c r="AR34" s="314">
        <v>10</v>
      </c>
      <c r="AS34" s="314" t="s">
        <v>287</v>
      </c>
      <c r="AT34" s="156"/>
      <c r="AU34" s="156"/>
      <c r="AV34" s="35"/>
      <c r="AW34" s="35"/>
      <c r="AX34" s="163"/>
      <c r="AY34" s="163"/>
      <c r="AZ34" s="166">
        <v>10</v>
      </c>
      <c r="BA34" s="166" t="s">
        <v>287</v>
      </c>
      <c r="BB34" s="300"/>
      <c r="BC34" s="300"/>
      <c r="BD34" s="169">
        <v>10</v>
      </c>
      <c r="BE34" s="169" t="s">
        <v>287</v>
      </c>
      <c r="BF34" s="14"/>
      <c r="BG34" s="14"/>
      <c r="BH34" s="176"/>
      <c r="BI34" s="176"/>
      <c r="BJ34" s="186"/>
      <c r="BK34" s="186"/>
      <c r="BL34" s="181"/>
      <c r="BM34" s="181"/>
      <c r="BN34" s="191"/>
      <c r="BO34" s="196"/>
      <c r="BP34" s="196"/>
      <c r="BQ34" s="37"/>
      <c r="BR34" s="204"/>
      <c r="BS34" s="209"/>
      <c r="BT34" s="209"/>
      <c r="BU34" s="36"/>
      <c r="BV34" s="36"/>
      <c r="BW34" s="38"/>
      <c r="BX34" s="38"/>
      <c r="BY34" s="217"/>
      <c r="BZ34" s="217"/>
      <c r="CA34" s="224"/>
      <c r="CB34" s="224"/>
      <c r="CC34" s="234"/>
      <c r="CD34" s="234"/>
      <c r="CE34" s="229"/>
      <c r="CF34" s="229"/>
      <c r="EQ34" s="237"/>
      <c r="ER34" s="237"/>
    </row>
    <row r="35" spans="1:148" s="2" customFormat="1" x14ac:dyDescent="0.2">
      <c r="A35" s="4">
        <f t="shared" si="2"/>
        <v>33</v>
      </c>
      <c r="B35" s="21" t="s">
        <v>160</v>
      </c>
      <c r="C35" s="2" t="s">
        <v>7</v>
      </c>
      <c r="D35" s="2">
        <v>120</v>
      </c>
      <c r="E35" s="50"/>
      <c r="F35" s="50"/>
      <c r="G35" s="4"/>
      <c r="H35" s="4">
        <f t="shared" si="0"/>
        <v>0</v>
      </c>
      <c r="I35" s="14">
        <f t="shared" si="1"/>
        <v>0</v>
      </c>
      <c r="J35" s="169"/>
      <c r="K35" s="169"/>
      <c r="L35" s="282"/>
      <c r="M35" s="282"/>
      <c r="N35" s="286"/>
      <c r="O35" s="286"/>
      <c r="P35" s="10"/>
      <c r="Q35" s="10"/>
      <c r="R35" s="29"/>
      <c r="S35" s="29"/>
      <c r="T35" s="44"/>
      <c r="U35" s="26"/>
      <c r="V35" s="27"/>
      <c r="W35" s="27"/>
      <c r="X35" s="300"/>
      <c r="Y35" s="300"/>
      <c r="Z35" s="209"/>
      <c r="AA35" s="209"/>
      <c r="AB35" s="32"/>
      <c r="AC35" s="32"/>
      <c r="AD35" s="36"/>
      <c r="AE35" s="36"/>
      <c r="AF35" s="297"/>
      <c r="AG35" s="297"/>
      <c r="AH35" s="33"/>
      <c r="AI35" s="33"/>
      <c r="AJ35" s="323"/>
      <c r="AK35" s="323"/>
      <c r="AL35" s="34"/>
      <c r="AM35" s="34"/>
      <c r="AN35" s="300"/>
      <c r="AO35" s="300"/>
      <c r="AP35" s="278"/>
      <c r="AQ35" s="278"/>
      <c r="AR35" s="314"/>
      <c r="AS35" s="314"/>
      <c r="AT35" s="156"/>
      <c r="AU35" s="156"/>
      <c r="AV35" s="35"/>
      <c r="AW35" s="35"/>
      <c r="AX35" s="163"/>
      <c r="AY35" s="163"/>
      <c r="AZ35" s="166"/>
      <c r="BA35" s="166"/>
      <c r="BB35" s="300"/>
      <c r="BC35" s="300"/>
      <c r="BD35" s="169"/>
      <c r="BE35" s="169"/>
      <c r="BF35" s="14"/>
      <c r="BG35" s="14"/>
      <c r="BH35" s="176"/>
      <c r="BI35" s="176"/>
      <c r="BJ35" s="186"/>
      <c r="BK35" s="186"/>
      <c r="BL35" s="181"/>
      <c r="BM35" s="181"/>
      <c r="BN35" s="191"/>
      <c r="BO35" s="196"/>
      <c r="BP35" s="196"/>
      <c r="BQ35" s="37"/>
      <c r="BR35" s="204"/>
      <c r="BS35" s="209"/>
      <c r="BT35" s="209"/>
      <c r="BU35" s="36"/>
      <c r="BV35" s="36"/>
      <c r="BW35" s="38"/>
      <c r="BX35" s="38"/>
      <c r="BY35" s="217"/>
      <c r="BZ35" s="217"/>
      <c r="CA35" s="224"/>
      <c r="CB35" s="224"/>
      <c r="CC35" s="234"/>
      <c r="CD35" s="234"/>
      <c r="CE35" s="229"/>
      <c r="CF35" s="229"/>
      <c r="EQ35" s="237"/>
      <c r="ER35" s="237"/>
    </row>
    <row r="36" spans="1:148" s="2" customFormat="1" x14ac:dyDescent="0.2">
      <c r="A36" s="4">
        <f t="shared" si="2"/>
        <v>34</v>
      </c>
      <c r="B36" s="21" t="s">
        <v>197</v>
      </c>
      <c r="C36" s="2" t="s">
        <v>7</v>
      </c>
      <c r="D36" s="2">
        <v>91</v>
      </c>
      <c r="E36" s="50">
        <v>10</v>
      </c>
      <c r="F36" s="50"/>
      <c r="G36" s="4"/>
      <c r="H36" s="4">
        <f t="shared" si="0"/>
        <v>0</v>
      </c>
      <c r="I36" s="14">
        <f t="shared" si="1"/>
        <v>0</v>
      </c>
      <c r="J36" s="169">
        <v>10</v>
      </c>
      <c r="K36" s="169" t="s">
        <v>292</v>
      </c>
      <c r="L36" s="282"/>
      <c r="M36" s="282"/>
      <c r="N36" s="286"/>
      <c r="O36" s="286"/>
      <c r="P36" s="10"/>
      <c r="Q36" s="10"/>
      <c r="R36" s="29"/>
      <c r="S36" s="29"/>
      <c r="T36" s="44"/>
      <c r="U36" s="26"/>
      <c r="V36" s="27"/>
      <c r="W36" s="27"/>
      <c r="X36" s="300"/>
      <c r="Y36" s="300"/>
      <c r="Z36" s="209"/>
      <c r="AA36" s="209"/>
      <c r="AB36" s="32"/>
      <c r="AC36" s="32"/>
      <c r="AD36" s="36"/>
      <c r="AE36" s="36"/>
      <c r="AF36" s="297"/>
      <c r="AG36" s="297"/>
      <c r="AH36" s="33"/>
      <c r="AI36" s="33"/>
      <c r="AJ36" s="323"/>
      <c r="AK36" s="323"/>
      <c r="AL36" s="34"/>
      <c r="AM36" s="34"/>
      <c r="AN36" s="300"/>
      <c r="AO36" s="300"/>
      <c r="AP36" s="278"/>
      <c r="AQ36" s="278"/>
      <c r="AR36" s="314"/>
      <c r="AS36" s="314"/>
      <c r="AT36" s="156"/>
      <c r="AU36" s="156"/>
      <c r="AV36" s="35"/>
      <c r="AW36" s="35"/>
      <c r="AX36" s="163"/>
      <c r="AY36" s="163"/>
      <c r="AZ36" s="166"/>
      <c r="BA36" s="166"/>
      <c r="BB36" s="300"/>
      <c r="BC36" s="300"/>
      <c r="BD36" s="169"/>
      <c r="BE36" s="169"/>
      <c r="BF36" s="14"/>
      <c r="BG36" s="14"/>
      <c r="BH36" s="176"/>
      <c r="BI36" s="176"/>
      <c r="BJ36" s="186"/>
      <c r="BK36" s="186"/>
      <c r="BL36" s="181"/>
      <c r="BM36" s="181"/>
      <c r="BN36" s="191"/>
      <c r="BO36" s="196"/>
      <c r="BP36" s="196"/>
      <c r="BQ36" s="37"/>
      <c r="BR36" s="204"/>
      <c r="BS36" s="209"/>
      <c r="BT36" s="209"/>
      <c r="BU36" s="36"/>
      <c r="BV36" s="36"/>
      <c r="BW36" s="38"/>
      <c r="BX36" s="38"/>
      <c r="BY36" s="217"/>
      <c r="BZ36" s="217"/>
      <c r="CA36" s="224"/>
      <c r="CB36" s="224"/>
      <c r="CC36" s="234"/>
      <c r="CD36" s="234"/>
      <c r="CE36" s="229"/>
      <c r="CF36" s="229"/>
      <c r="EQ36" s="237"/>
      <c r="ER36" s="237"/>
    </row>
    <row r="37" spans="1:148" s="2" customFormat="1" x14ac:dyDescent="0.2">
      <c r="A37" s="4">
        <f t="shared" si="2"/>
        <v>35</v>
      </c>
      <c r="B37" s="21" t="s">
        <v>121</v>
      </c>
      <c r="C37" s="2" t="s">
        <v>7</v>
      </c>
      <c r="D37" s="2">
        <v>110</v>
      </c>
      <c r="E37" s="50">
        <v>10</v>
      </c>
      <c r="F37" s="50"/>
      <c r="G37" s="4"/>
      <c r="H37" s="4">
        <f t="shared" si="0"/>
        <v>0</v>
      </c>
      <c r="I37" s="14">
        <f t="shared" si="1"/>
        <v>0</v>
      </c>
      <c r="J37" s="169"/>
      <c r="K37" s="169"/>
      <c r="L37" s="282"/>
      <c r="M37" s="282"/>
      <c r="N37" s="286"/>
      <c r="O37" s="286"/>
      <c r="P37" s="10"/>
      <c r="Q37" s="10"/>
      <c r="R37" s="29"/>
      <c r="S37" s="29"/>
      <c r="T37" s="44"/>
      <c r="U37" s="26"/>
      <c r="V37" s="27"/>
      <c r="W37" s="27"/>
      <c r="X37" s="300"/>
      <c r="Y37" s="300"/>
      <c r="Z37" s="209"/>
      <c r="AA37" s="209"/>
      <c r="AB37" s="32"/>
      <c r="AC37" s="32"/>
      <c r="AD37" s="36"/>
      <c r="AE37" s="36"/>
      <c r="AF37" s="297"/>
      <c r="AG37" s="297"/>
      <c r="AH37" s="33"/>
      <c r="AI37" s="33"/>
      <c r="AJ37" s="323"/>
      <c r="AK37" s="323"/>
      <c r="AL37" s="34"/>
      <c r="AM37" s="34"/>
      <c r="AN37" s="300"/>
      <c r="AO37" s="300"/>
      <c r="AP37" s="278"/>
      <c r="AQ37" s="278"/>
      <c r="AR37" s="314">
        <v>10</v>
      </c>
      <c r="AS37" s="314" t="s">
        <v>334</v>
      </c>
      <c r="AT37" s="156"/>
      <c r="AU37" s="156"/>
      <c r="AV37" s="35"/>
      <c r="AW37" s="35"/>
      <c r="AX37" s="163"/>
      <c r="AY37" s="163"/>
      <c r="AZ37" s="166"/>
      <c r="BA37" s="166"/>
      <c r="BB37" s="300"/>
      <c r="BC37" s="300"/>
      <c r="BD37" s="169"/>
      <c r="BE37" s="169"/>
      <c r="BF37" s="14"/>
      <c r="BG37" s="14"/>
      <c r="BH37" s="176"/>
      <c r="BI37" s="176"/>
      <c r="BJ37" s="186"/>
      <c r="BK37" s="186"/>
      <c r="BL37" s="181"/>
      <c r="BM37" s="181"/>
      <c r="BN37" s="191"/>
      <c r="BO37" s="196"/>
      <c r="BP37" s="196"/>
      <c r="BQ37" s="37"/>
      <c r="BR37" s="204"/>
      <c r="BS37" s="209"/>
      <c r="BT37" s="209"/>
      <c r="BU37" s="36"/>
      <c r="BV37" s="36"/>
      <c r="BW37" s="38"/>
      <c r="BX37" s="38"/>
      <c r="BY37" s="217"/>
      <c r="BZ37" s="217"/>
      <c r="CA37" s="224"/>
      <c r="CB37" s="224"/>
      <c r="CC37" s="234"/>
      <c r="CD37" s="234"/>
      <c r="CE37" s="229"/>
      <c r="CF37" s="229"/>
      <c r="EQ37" s="237"/>
      <c r="ER37" s="237"/>
    </row>
    <row r="38" spans="1:148" s="2" customFormat="1" x14ac:dyDescent="0.2">
      <c r="A38" s="4">
        <f t="shared" si="2"/>
        <v>36</v>
      </c>
      <c r="B38" s="21" t="s">
        <v>156</v>
      </c>
      <c r="C38" s="2" t="s">
        <v>7</v>
      </c>
      <c r="D38" s="2">
        <v>103</v>
      </c>
      <c r="E38" s="50">
        <v>30</v>
      </c>
      <c r="F38" s="50"/>
      <c r="G38" s="4"/>
      <c r="H38" s="4">
        <f t="shared" si="0"/>
        <v>10</v>
      </c>
      <c r="I38" s="14">
        <f t="shared" si="1"/>
        <v>1030</v>
      </c>
      <c r="J38" s="169"/>
      <c r="K38" s="169"/>
      <c r="L38" s="282"/>
      <c r="M38" s="282"/>
      <c r="N38" s="286"/>
      <c r="O38" s="286"/>
      <c r="P38" s="10"/>
      <c r="Q38" s="10"/>
      <c r="R38" s="29"/>
      <c r="S38" s="29"/>
      <c r="T38" s="44"/>
      <c r="U38" s="26"/>
      <c r="V38" s="27"/>
      <c r="W38" s="27"/>
      <c r="X38" s="300"/>
      <c r="Y38" s="300"/>
      <c r="Z38" s="209"/>
      <c r="AA38" s="209"/>
      <c r="AB38" s="32"/>
      <c r="AC38" s="32"/>
      <c r="AD38" s="36"/>
      <c r="AE38" s="36"/>
      <c r="AF38" s="297"/>
      <c r="AG38" s="297"/>
      <c r="AH38" s="33"/>
      <c r="AI38" s="33"/>
      <c r="AJ38" s="323"/>
      <c r="AK38" s="323"/>
      <c r="AL38" s="34"/>
      <c r="AM38" s="34"/>
      <c r="AN38" s="300">
        <v>10</v>
      </c>
      <c r="AO38" s="300" t="s">
        <v>309</v>
      </c>
      <c r="AP38" s="278"/>
      <c r="AQ38" s="278"/>
      <c r="AR38" s="314"/>
      <c r="AS38" s="314"/>
      <c r="AT38" s="156"/>
      <c r="AU38" s="156"/>
      <c r="AV38" s="35"/>
      <c r="AW38" s="35"/>
      <c r="AX38" s="163"/>
      <c r="AY38" s="163"/>
      <c r="AZ38" s="166"/>
      <c r="BA38" s="166"/>
      <c r="BB38" s="300"/>
      <c r="BC38" s="300"/>
      <c r="BD38" s="169">
        <v>10</v>
      </c>
      <c r="BE38" s="169" t="s">
        <v>220</v>
      </c>
      <c r="BF38" s="14"/>
      <c r="BG38" s="14"/>
      <c r="BH38" s="176"/>
      <c r="BI38" s="176"/>
      <c r="BJ38" s="186"/>
      <c r="BK38" s="186"/>
      <c r="BL38" s="181"/>
      <c r="BM38" s="181"/>
      <c r="BN38" s="191"/>
      <c r="BO38" s="196"/>
      <c r="BP38" s="196"/>
      <c r="BQ38" s="37"/>
      <c r="BR38" s="204"/>
      <c r="BS38" s="209"/>
      <c r="BT38" s="209"/>
      <c r="BU38" s="36"/>
      <c r="BV38" s="36"/>
      <c r="BW38" s="38"/>
      <c r="BX38" s="38"/>
      <c r="BY38" s="217"/>
      <c r="BZ38" s="217"/>
      <c r="CA38" s="224"/>
      <c r="CB38" s="224"/>
      <c r="CC38" s="234"/>
      <c r="CD38" s="234"/>
      <c r="CE38" s="229"/>
      <c r="CF38" s="229"/>
      <c r="EQ38" s="237"/>
      <c r="ER38" s="237"/>
    </row>
    <row r="39" spans="1:148" s="2" customFormat="1" x14ac:dyDescent="0.2">
      <c r="A39" s="4">
        <f t="shared" si="2"/>
        <v>37</v>
      </c>
      <c r="B39" s="21" t="s">
        <v>303</v>
      </c>
      <c r="C39" s="2" t="s">
        <v>6</v>
      </c>
      <c r="D39" s="2">
        <v>96</v>
      </c>
      <c r="E39" s="50">
        <v>10</v>
      </c>
      <c r="F39" s="50"/>
      <c r="G39" s="4"/>
      <c r="H39" s="4">
        <f t="shared" si="0"/>
        <v>10</v>
      </c>
      <c r="I39" s="14">
        <f t="shared" si="1"/>
        <v>960</v>
      </c>
      <c r="J39" s="169"/>
      <c r="K39" s="169"/>
      <c r="L39" s="282"/>
      <c r="M39" s="282"/>
      <c r="N39" s="286"/>
      <c r="O39" s="286"/>
      <c r="P39" s="10"/>
      <c r="Q39" s="10"/>
      <c r="R39" s="29"/>
      <c r="S39" s="29"/>
      <c r="T39" s="44"/>
      <c r="U39" s="26"/>
      <c r="V39" s="27"/>
      <c r="W39" s="27"/>
      <c r="X39" s="300"/>
      <c r="Y39" s="300"/>
      <c r="Z39" s="209"/>
      <c r="AA39" s="209"/>
      <c r="AB39" s="32"/>
      <c r="AC39" s="32"/>
      <c r="AD39" s="36"/>
      <c r="AE39" s="36"/>
      <c r="AF39" s="297"/>
      <c r="AG39" s="297"/>
      <c r="AH39" s="33"/>
      <c r="AI39" s="33"/>
      <c r="AJ39" s="323"/>
      <c r="AK39" s="323"/>
      <c r="AL39" s="34"/>
      <c r="AM39" s="34"/>
      <c r="AN39" s="300"/>
      <c r="AO39" s="300"/>
      <c r="AP39" s="278"/>
      <c r="AQ39" s="278"/>
      <c r="AR39" s="314"/>
      <c r="AS39" s="314"/>
      <c r="AT39" s="156"/>
      <c r="AU39" s="156"/>
      <c r="AV39" s="35"/>
      <c r="AW39" s="35"/>
      <c r="AX39" s="163"/>
      <c r="AY39" s="163"/>
      <c r="AZ39" s="166"/>
      <c r="BA39" s="166"/>
      <c r="BB39" s="300"/>
      <c r="BC39" s="300"/>
      <c r="BD39" s="169"/>
      <c r="BE39" s="169"/>
      <c r="BF39" s="14"/>
      <c r="BG39" s="14"/>
      <c r="BH39" s="176"/>
      <c r="BI39" s="176"/>
      <c r="BJ39" s="186"/>
      <c r="BK39" s="186"/>
      <c r="BL39" s="181"/>
      <c r="BM39" s="181"/>
      <c r="BN39" s="191"/>
      <c r="BO39" s="196"/>
      <c r="BP39" s="196"/>
      <c r="BQ39" s="37"/>
      <c r="BR39" s="204"/>
      <c r="BS39" s="209"/>
      <c r="BT39" s="209"/>
      <c r="BU39" s="36"/>
      <c r="BV39" s="36"/>
      <c r="BW39" s="38"/>
      <c r="BX39" s="38"/>
      <c r="BY39" s="217"/>
      <c r="BZ39" s="217"/>
      <c r="CA39" s="224"/>
      <c r="CB39" s="224"/>
      <c r="CC39" s="234"/>
      <c r="CD39" s="234"/>
      <c r="CE39" s="229"/>
      <c r="CF39" s="229"/>
      <c r="EQ39" s="237"/>
      <c r="ER39" s="237"/>
    </row>
    <row r="40" spans="1:148" s="2" customFormat="1" x14ac:dyDescent="0.2">
      <c r="A40" s="4">
        <f t="shared" si="2"/>
        <v>38</v>
      </c>
      <c r="B40" s="21" t="s">
        <v>199</v>
      </c>
      <c r="C40" s="2" t="s">
        <v>6</v>
      </c>
      <c r="D40" s="2">
        <v>110</v>
      </c>
      <c r="E40" s="50">
        <v>10</v>
      </c>
      <c r="F40" s="50"/>
      <c r="G40" s="4"/>
      <c r="H40" s="4">
        <f t="shared" si="0"/>
        <v>10</v>
      </c>
      <c r="I40" s="14">
        <f t="shared" si="1"/>
        <v>1100</v>
      </c>
      <c r="J40" s="169"/>
      <c r="K40" s="169"/>
      <c r="L40" s="282"/>
      <c r="M40" s="282"/>
      <c r="N40" s="286"/>
      <c r="O40" s="286"/>
      <c r="P40" s="10"/>
      <c r="Q40" s="10"/>
      <c r="R40" s="29"/>
      <c r="S40" s="29"/>
      <c r="T40" s="44"/>
      <c r="U40" s="26"/>
      <c r="V40" s="27"/>
      <c r="W40" s="27"/>
      <c r="X40" s="300"/>
      <c r="Y40" s="300"/>
      <c r="Z40" s="209"/>
      <c r="AA40" s="209"/>
      <c r="AB40" s="32"/>
      <c r="AC40" s="32"/>
      <c r="AD40" s="36"/>
      <c r="AE40" s="36"/>
      <c r="AF40" s="297"/>
      <c r="AG40" s="297"/>
      <c r="AH40" s="33"/>
      <c r="AI40" s="33"/>
      <c r="AJ40" s="323"/>
      <c r="AK40" s="323"/>
      <c r="AL40" s="34"/>
      <c r="AM40" s="34"/>
      <c r="AN40" s="300"/>
      <c r="AO40" s="300"/>
      <c r="AP40" s="278"/>
      <c r="AQ40" s="278"/>
      <c r="AR40" s="314"/>
      <c r="AS40" s="314"/>
      <c r="AT40" s="156"/>
      <c r="AU40" s="156"/>
      <c r="AV40" s="35"/>
      <c r="AW40" s="35"/>
      <c r="AX40" s="163"/>
      <c r="AY40" s="163"/>
      <c r="AZ40" s="166"/>
      <c r="BA40" s="166"/>
      <c r="BB40" s="300"/>
      <c r="BC40" s="300"/>
      <c r="BD40" s="169"/>
      <c r="BE40" s="169"/>
      <c r="BF40" s="14"/>
      <c r="BG40" s="14"/>
      <c r="BH40" s="176"/>
      <c r="BI40" s="176"/>
      <c r="BJ40" s="186"/>
      <c r="BK40" s="186"/>
      <c r="BL40" s="181"/>
      <c r="BM40" s="181"/>
      <c r="BN40" s="191"/>
      <c r="BO40" s="196"/>
      <c r="BP40" s="196"/>
      <c r="BQ40" s="37"/>
      <c r="BR40" s="204"/>
      <c r="BS40" s="209"/>
      <c r="BT40" s="209"/>
      <c r="BU40" s="36"/>
      <c r="BV40" s="36"/>
      <c r="BW40" s="38"/>
      <c r="BX40" s="38"/>
      <c r="BY40" s="217"/>
      <c r="BZ40" s="217"/>
      <c r="CA40" s="224"/>
      <c r="CB40" s="224"/>
      <c r="CC40" s="234"/>
      <c r="CD40" s="234"/>
      <c r="CE40" s="229"/>
      <c r="CF40" s="229"/>
      <c r="EQ40" s="237"/>
      <c r="ER40" s="237"/>
    </row>
    <row r="41" spans="1:148" s="2" customFormat="1" x14ac:dyDescent="0.2">
      <c r="A41" s="4">
        <f t="shared" si="2"/>
        <v>39</v>
      </c>
      <c r="B41" s="21" t="s">
        <v>200</v>
      </c>
      <c r="C41" s="2" t="s">
        <v>6</v>
      </c>
      <c r="D41" s="2">
        <v>78</v>
      </c>
      <c r="E41" s="50">
        <v>20</v>
      </c>
      <c r="F41" s="50"/>
      <c r="G41" s="4"/>
      <c r="H41" s="4">
        <f t="shared" si="0"/>
        <v>10</v>
      </c>
      <c r="I41" s="14">
        <f t="shared" si="1"/>
        <v>780</v>
      </c>
      <c r="J41" s="169">
        <v>10</v>
      </c>
      <c r="K41" s="169" t="s">
        <v>239</v>
      </c>
      <c r="L41" s="282"/>
      <c r="M41" s="282"/>
      <c r="N41" s="286"/>
      <c r="O41" s="286"/>
      <c r="P41" s="10"/>
      <c r="Q41" s="10"/>
      <c r="R41" s="29"/>
      <c r="S41" s="29"/>
      <c r="T41" s="44"/>
      <c r="U41" s="26"/>
      <c r="V41" s="27"/>
      <c r="W41" s="27"/>
      <c r="X41" s="300"/>
      <c r="Y41" s="300"/>
      <c r="Z41" s="209"/>
      <c r="AA41" s="209"/>
      <c r="AB41" s="32"/>
      <c r="AC41" s="32"/>
      <c r="AD41" s="36"/>
      <c r="AE41" s="36"/>
      <c r="AF41" s="297"/>
      <c r="AG41" s="297"/>
      <c r="AH41" s="33"/>
      <c r="AI41" s="33"/>
      <c r="AJ41" s="323"/>
      <c r="AK41" s="323"/>
      <c r="AL41" s="34"/>
      <c r="AM41" s="34"/>
      <c r="AN41" s="300"/>
      <c r="AO41" s="300"/>
      <c r="AP41" s="278"/>
      <c r="AQ41" s="278"/>
      <c r="AR41" s="314"/>
      <c r="AS41" s="314"/>
      <c r="AT41" s="156"/>
      <c r="AU41" s="156"/>
      <c r="AV41" s="35"/>
      <c r="AW41" s="35"/>
      <c r="AX41" s="163"/>
      <c r="AY41" s="163"/>
      <c r="AZ41" s="166"/>
      <c r="BA41" s="166"/>
      <c r="BB41" s="300"/>
      <c r="BC41" s="300"/>
      <c r="BD41" s="169"/>
      <c r="BE41" s="169"/>
      <c r="BF41" s="14"/>
      <c r="BG41" s="14"/>
      <c r="BH41" s="176"/>
      <c r="BI41" s="176"/>
      <c r="BJ41" s="186"/>
      <c r="BK41" s="186"/>
      <c r="BL41" s="181"/>
      <c r="BM41" s="181"/>
      <c r="BN41" s="191"/>
      <c r="BO41" s="196"/>
      <c r="BP41" s="196"/>
      <c r="BQ41" s="37"/>
      <c r="BR41" s="204"/>
      <c r="BS41" s="209"/>
      <c r="BT41" s="209"/>
      <c r="BU41" s="36"/>
      <c r="BV41" s="36"/>
      <c r="BW41" s="38"/>
      <c r="BX41" s="38"/>
      <c r="BY41" s="217"/>
      <c r="BZ41" s="217"/>
      <c r="CA41" s="224"/>
      <c r="CB41" s="224"/>
      <c r="CC41" s="234"/>
      <c r="CD41" s="234"/>
      <c r="CE41" s="229"/>
      <c r="CF41" s="229"/>
      <c r="EQ41" s="237"/>
      <c r="ER41" s="237"/>
    </row>
    <row r="42" spans="1:148" s="2" customFormat="1" x14ac:dyDescent="0.2">
      <c r="A42" s="4">
        <f t="shared" si="2"/>
        <v>40</v>
      </c>
      <c r="B42" s="21" t="s">
        <v>325</v>
      </c>
      <c r="C42" s="2" t="s">
        <v>7</v>
      </c>
      <c r="D42" s="2">
        <v>84</v>
      </c>
      <c r="E42" s="50">
        <v>30</v>
      </c>
      <c r="F42" s="50"/>
      <c r="G42" s="4"/>
      <c r="H42" s="4">
        <f t="shared" si="0"/>
        <v>10</v>
      </c>
      <c r="I42" s="14"/>
      <c r="J42" s="169"/>
      <c r="K42" s="169"/>
      <c r="L42" s="282"/>
      <c r="M42" s="282"/>
      <c r="N42" s="286"/>
      <c r="O42" s="286"/>
      <c r="P42" s="10"/>
      <c r="Q42" s="10"/>
      <c r="R42" s="29"/>
      <c r="S42" s="29"/>
      <c r="T42" s="44"/>
      <c r="U42" s="26"/>
      <c r="V42" s="27"/>
      <c r="W42" s="27"/>
      <c r="X42" s="300"/>
      <c r="Y42" s="300"/>
      <c r="Z42" s="209"/>
      <c r="AA42" s="209"/>
      <c r="AB42" s="32"/>
      <c r="AC42" s="32"/>
      <c r="AD42" s="36"/>
      <c r="AE42" s="36"/>
      <c r="AF42" s="297"/>
      <c r="AG42" s="297"/>
      <c r="AH42" s="33"/>
      <c r="AI42" s="33"/>
      <c r="AJ42" s="323"/>
      <c r="AK42" s="323"/>
      <c r="AL42" s="34"/>
      <c r="AM42" s="34"/>
      <c r="AN42" s="300">
        <v>10</v>
      </c>
      <c r="AO42" s="300" t="s">
        <v>326</v>
      </c>
      <c r="AP42" s="278"/>
      <c r="AQ42" s="278"/>
      <c r="AR42" s="314">
        <v>10</v>
      </c>
      <c r="AS42" s="314" t="s">
        <v>326</v>
      </c>
      <c r="AT42" s="156"/>
      <c r="AU42" s="156"/>
      <c r="AV42" s="35"/>
      <c r="AW42" s="35"/>
      <c r="AX42" s="163"/>
      <c r="AY42" s="163"/>
      <c r="AZ42" s="166"/>
      <c r="BA42" s="166"/>
      <c r="BB42" s="300"/>
      <c r="BC42" s="300"/>
      <c r="BD42" s="169"/>
      <c r="BE42" s="169"/>
      <c r="BF42" s="14"/>
      <c r="BG42" s="14"/>
      <c r="BH42" s="176"/>
      <c r="BI42" s="176"/>
      <c r="BJ42" s="186"/>
      <c r="BK42" s="186"/>
      <c r="BL42" s="181"/>
      <c r="BM42" s="181"/>
      <c r="BN42" s="191"/>
      <c r="BO42" s="196"/>
      <c r="BP42" s="196"/>
      <c r="BQ42" s="37"/>
      <c r="BR42" s="204"/>
      <c r="BS42" s="209"/>
      <c r="BT42" s="209"/>
      <c r="BU42" s="36"/>
      <c r="BV42" s="36"/>
      <c r="BW42" s="38"/>
      <c r="BX42" s="38"/>
      <c r="BY42" s="217"/>
      <c r="BZ42" s="217"/>
      <c r="CA42" s="224"/>
      <c r="CB42" s="224"/>
      <c r="CC42" s="234"/>
      <c r="CD42" s="234"/>
      <c r="CE42" s="229"/>
      <c r="CF42" s="229"/>
      <c r="EQ42" s="237"/>
      <c r="ER42" s="237"/>
    </row>
    <row r="43" spans="1:148" s="2" customFormat="1" x14ac:dyDescent="0.2">
      <c r="A43" s="4">
        <f t="shared" si="2"/>
        <v>41</v>
      </c>
      <c r="B43" s="21" t="s">
        <v>154</v>
      </c>
      <c r="C43" s="2" t="s">
        <v>7</v>
      </c>
      <c r="D43" s="2">
        <v>75</v>
      </c>
      <c r="E43" s="50">
        <v>10</v>
      </c>
      <c r="F43" s="50"/>
      <c r="G43" s="4"/>
      <c r="H43" s="4">
        <f t="shared" si="0"/>
        <v>10</v>
      </c>
      <c r="I43" s="14">
        <f t="shared" si="1"/>
        <v>750</v>
      </c>
      <c r="J43" s="169"/>
      <c r="K43" s="169"/>
      <c r="L43" s="282"/>
      <c r="M43" s="282"/>
      <c r="N43" s="286"/>
      <c r="O43" s="286"/>
      <c r="P43" s="10"/>
      <c r="Q43" s="10"/>
      <c r="R43" s="29"/>
      <c r="S43" s="29"/>
      <c r="T43" s="44"/>
      <c r="U43" s="26"/>
      <c r="V43" s="27"/>
      <c r="W43" s="27"/>
      <c r="X43" s="300"/>
      <c r="Y43" s="300"/>
      <c r="Z43" s="209"/>
      <c r="AA43" s="209"/>
      <c r="AB43" s="32"/>
      <c r="AC43" s="32"/>
      <c r="AD43" s="36"/>
      <c r="AE43" s="36"/>
      <c r="AF43" s="297"/>
      <c r="AG43" s="297"/>
      <c r="AH43" s="33"/>
      <c r="AI43" s="33"/>
      <c r="AJ43" s="323"/>
      <c r="AK43" s="323"/>
      <c r="AL43" s="34"/>
      <c r="AM43" s="34"/>
      <c r="AN43" s="300"/>
      <c r="AO43" s="300"/>
      <c r="AP43" s="278"/>
      <c r="AQ43" s="278"/>
      <c r="AR43" s="314"/>
      <c r="AS43" s="314"/>
      <c r="AT43" s="156"/>
      <c r="AU43" s="156"/>
      <c r="AV43" s="35"/>
      <c r="AW43" s="35"/>
      <c r="AX43" s="163"/>
      <c r="AY43" s="163"/>
      <c r="AZ43" s="166"/>
      <c r="BA43" s="166"/>
      <c r="BB43" s="300"/>
      <c r="BC43" s="300"/>
      <c r="BD43" s="169"/>
      <c r="BE43" s="169"/>
      <c r="BF43" s="14"/>
      <c r="BG43" s="14"/>
      <c r="BH43" s="176"/>
      <c r="BI43" s="176"/>
      <c r="BJ43" s="186"/>
      <c r="BK43" s="186"/>
      <c r="BL43" s="181"/>
      <c r="BM43" s="181"/>
      <c r="BN43" s="191"/>
      <c r="BO43" s="196"/>
      <c r="BP43" s="196"/>
      <c r="BQ43" s="37"/>
      <c r="BR43" s="204"/>
      <c r="BS43" s="209"/>
      <c r="BT43" s="209"/>
      <c r="BU43" s="36"/>
      <c r="BV43" s="36"/>
      <c r="BW43" s="38"/>
      <c r="BX43" s="38"/>
      <c r="BY43" s="217"/>
      <c r="BZ43" s="217"/>
      <c r="CA43" s="224"/>
      <c r="CB43" s="224"/>
      <c r="CC43" s="234"/>
      <c r="CD43" s="234"/>
      <c r="CE43" s="229"/>
      <c r="CF43" s="229"/>
      <c r="EQ43" s="237"/>
      <c r="ER43" s="237"/>
    </row>
    <row r="44" spans="1:148" s="2" customFormat="1" x14ac:dyDescent="0.2">
      <c r="A44" s="4">
        <f t="shared" si="2"/>
        <v>42</v>
      </c>
      <c r="B44" s="21" t="s">
        <v>123</v>
      </c>
      <c r="C44" s="2" t="s">
        <v>7</v>
      </c>
      <c r="D44" s="2">
        <v>67</v>
      </c>
      <c r="E44" s="50">
        <v>80</v>
      </c>
      <c r="F44" s="50"/>
      <c r="G44" s="4"/>
      <c r="H44" s="4">
        <f t="shared" si="0"/>
        <v>20</v>
      </c>
      <c r="I44" s="14">
        <f t="shared" si="1"/>
        <v>1340</v>
      </c>
      <c r="J44" s="169">
        <v>10</v>
      </c>
      <c r="K44" s="169" t="s">
        <v>291</v>
      </c>
      <c r="L44" s="282"/>
      <c r="M44" s="282"/>
      <c r="N44" s="286"/>
      <c r="O44" s="286"/>
      <c r="P44" s="10"/>
      <c r="Q44" s="10"/>
      <c r="R44" s="29"/>
      <c r="S44" s="29"/>
      <c r="T44" s="44"/>
      <c r="U44" s="26"/>
      <c r="V44" s="27"/>
      <c r="W44" s="27"/>
      <c r="X44" s="300"/>
      <c r="Y44" s="300"/>
      <c r="Z44" s="209"/>
      <c r="AA44" s="209"/>
      <c r="AB44" s="32"/>
      <c r="AC44" s="32"/>
      <c r="AD44" s="36"/>
      <c r="AE44" s="36"/>
      <c r="AF44" s="297">
        <v>10</v>
      </c>
      <c r="AG44" s="297" t="s">
        <v>288</v>
      </c>
      <c r="AH44" s="33"/>
      <c r="AI44" s="33"/>
      <c r="AJ44" s="323"/>
      <c r="AK44" s="323"/>
      <c r="AL44" s="34"/>
      <c r="AM44" s="34"/>
      <c r="AN44" s="300">
        <v>20</v>
      </c>
      <c r="AO44" s="300" t="s">
        <v>324</v>
      </c>
      <c r="AP44" s="278"/>
      <c r="AQ44" s="278"/>
      <c r="AR44" s="314">
        <v>10</v>
      </c>
      <c r="AS44" s="314" t="s">
        <v>323</v>
      </c>
      <c r="AT44" s="156"/>
      <c r="AU44" s="156"/>
      <c r="AV44" s="35"/>
      <c r="AW44" s="35"/>
      <c r="AX44" s="163"/>
      <c r="AY44" s="163"/>
      <c r="AZ44" s="166"/>
      <c r="BA44" s="166"/>
      <c r="BB44" s="300"/>
      <c r="BC44" s="300"/>
      <c r="BD44" s="169">
        <v>10</v>
      </c>
      <c r="BE44" s="169" t="s">
        <v>288</v>
      </c>
      <c r="BF44" s="14"/>
      <c r="BG44" s="14"/>
      <c r="BH44" s="176"/>
      <c r="BI44" s="176"/>
      <c r="BJ44" s="186"/>
      <c r="BK44" s="186"/>
      <c r="BL44" s="181"/>
      <c r="BM44" s="181"/>
      <c r="BN44" s="191"/>
      <c r="BO44" s="196"/>
      <c r="BP44" s="196"/>
      <c r="BQ44" s="37"/>
      <c r="BR44" s="204"/>
      <c r="BS44" s="209"/>
      <c r="BT44" s="209"/>
      <c r="BU44" s="36"/>
      <c r="BV44" s="36"/>
      <c r="BW44" s="38"/>
      <c r="BX44" s="38"/>
      <c r="BY44" s="217"/>
      <c r="BZ44" s="217"/>
      <c r="CA44" s="224"/>
      <c r="CB44" s="224"/>
      <c r="CC44" s="234"/>
      <c r="CD44" s="234"/>
      <c r="CE44" s="229"/>
      <c r="CF44" s="229"/>
      <c r="EQ44" s="237"/>
      <c r="ER44" s="237"/>
    </row>
    <row r="45" spans="1:148" s="2" customFormat="1" x14ac:dyDescent="0.2">
      <c r="A45" s="4">
        <f t="shared" si="2"/>
        <v>43</v>
      </c>
      <c r="B45" s="21" t="s">
        <v>124</v>
      </c>
      <c r="C45" s="2" t="s">
        <v>6</v>
      </c>
      <c r="D45" s="2">
        <v>70</v>
      </c>
      <c r="E45" s="50">
        <v>10</v>
      </c>
      <c r="F45" s="50"/>
      <c r="G45" s="4"/>
      <c r="H45" s="4">
        <f t="shared" si="0"/>
        <v>10</v>
      </c>
      <c r="I45" s="14">
        <f t="shared" si="1"/>
        <v>700</v>
      </c>
      <c r="J45" s="169"/>
      <c r="K45" s="169"/>
      <c r="L45" s="282"/>
      <c r="M45" s="282"/>
      <c r="N45" s="286"/>
      <c r="O45" s="286"/>
      <c r="P45" s="10"/>
      <c r="Q45" s="10"/>
      <c r="R45" s="29"/>
      <c r="S45" s="29"/>
      <c r="T45" s="44"/>
      <c r="U45" s="26"/>
      <c r="V45" s="27"/>
      <c r="W45" s="27"/>
      <c r="X45" s="300"/>
      <c r="Y45" s="300"/>
      <c r="Z45" s="209"/>
      <c r="AA45" s="209"/>
      <c r="AB45" s="32"/>
      <c r="AC45" s="32"/>
      <c r="AD45" s="36"/>
      <c r="AE45" s="36"/>
      <c r="AF45" s="297"/>
      <c r="AG45" s="297"/>
      <c r="AH45" s="33"/>
      <c r="AI45" s="33"/>
      <c r="AJ45" s="323"/>
      <c r="AK45" s="323"/>
      <c r="AL45" s="34"/>
      <c r="AM45" s="34"/>
      <c r="AN45" s="300"/>
      <c r="AO45" s="300"/>
      <c r="AP45" s="278"/>
      <c r="AQ45" s="278"/>
      <c r="AR45" s="314"/>
      <c r="AS45" s="314"/>
      <c r="AT45" s="156"/>
      <c r="AU45" s="156"/>
      <c r="AV45" s="35"/>
      <c r="AW45" s="35"/>
      <c r="AX45" s="163"/>
      <c r="AY45" s="163"/>
      <c r="AZ45" s="166"/>
      <c r="BA45" s="166"/>
      <c r="BB45" s="300"/>
      <c r="BC45" s="300"/>
      <c r="BD45" s="169"/>
      <c r="BE45" s="169"/>
      <c r="BF45" s="14"/>
      <c r="BG45" s="14"/>
      <c r="BH45" s="176"/>
      <c r="BI45" s="176"/>
      <c r="BJ45" s="186"/>
      <c r="BK45" s="186"/>
      <c r="BL45" s="181"/>
      <c r="BM45" s="181"/>
      <c r="BN45" s="191"/>
      <c r="BO45" s="196"/>
      <c r="BP45" s="196"/>
      <c r="BQ45" s="37"/>
      <c r="BR45" s="204"/>
      <c r="BS45" s="209"/>
      <c r="BT45" s="209"/>
      <c r="BU45" s="36"/>
      <c r="BV45" s="36"/>
      <c r="BW45" s="38"/>
      <c r="BX45" s="38"/>
      <c r="BY45" s="217"/>
      <c r="BZ45" s="217"/>
      <c r="CA45" s="224"/>
      <c r="CB45" s="224"/>
      <c r="CC45" s="234"/>
      <c r="CD45" s="234"/>
      <c r="CE45" s="229"/>
      <c r="CF45" s="229"/>
      <c r="EQ45" s="237"/>
      <c r="ER45" s="237"/>
    </row>
    <row r="46" spans="1:148" s="2" customFormat="1" x14ac:dyDescent="0.2">
      <c r="A46" s="4">
        <f t="shared" si="2"/>
        <v>44</v>
      </c>
      <c r="B46" s="21" t="s">
        <v>125</v>
      </c>
      <c r="C46" s="2" t="s">
        <v>5</v>
      </c>
      <c r="D46" s="2">
        <v>70</v>
      </c>
      <c r="E46" s="50"/>
      <c r="F46" s="50"/>
      <c r="G46" s="4"/>
      <c r="H46" s="4">
        <f t="shared" si="0"/>
        <v>0</v>
      </c>
      <c r="I46" s="14">
        <f t="shared" si="1"/>
        <v>0</v>
      </c>
      <c r="J46" s="169"/>
      <c r="K46" s="169"/>
      <c r="L46" s="282"/>
      <c r="M46" s="282"/>
      <c r="N46" s="286"/>
      <c r="O46" s="286"/>
      <c r="P46" s="10"/>
      <c r="Q46" s="10"/>
      <c r="R46" s="29"/>
      <c r="S46" s="29"/>
      <c r="T46" s="44"/>
      <c r="U46" s="26"/>
      <c r="V46" s="27"/>
      <c r="W46" s="27"/>
      <c r="X46" s="300"/>
      <c r="Y46" s="300"/>
      <c r="Z46" s="209"/>
      <c r="AA46" s="209"/>
      <c r="AB46" s="32"/>
      <c r="AC46" s="32"/>
      <c r="AD46" s="36"/>
      <c r="AE46" s="36"/>
      <c r="AF46" s="297"/>
      <c r="AG46" s="297"/>
      <c r="AH46" s="33"/>
      <c r="AI46" s="33"/>
      <c r="AJ46" s="323"/>
      <c r="AK46" s="323"/>
      <c r="AL46" s="34"/>
      <c r="AM46" s="34"/>
      <c r="AN46" s="300"/>
      <c r="AO46" s="300"/>
      <c r="AP46" s="278"/>
      <c r="AQ46" s="278"/>
      <c r="AR46" s="314"/>
      <c r="AS46" s="314"/>
      <c r="AT46" s="156"/>
      <c r="AU46" s="156"/>
      <c r="AV46" s="35"/>
      <c r="AW46" s="35"/>
      <c r="AX46" s="163"/>
      <c r="AY46" s="163"/>
      <c r="AZ46" s="166"/>
      <c r="BA46" s="166"/>
      <c r="BB46" s="300"/>
      <c r="BC46" s="300"/>
      <c r="BD46" s="169"/>
      <c r="BE46" s="169"/>
      <c r="BF46" s="14"/>
      <c r="BG46" s="14"/>
      <c r="BH46" s="176"/>
      <c r="BI46" s="176"/>
      <c r="BJ46" s="186"/>
      <c r="BK46" s="186"/>
      <c r="BL46" s="181"/>
      <c r="BM46" s="181"/>
      <c r="BN46" s="191"/>
      <c r="BO46" s="196"/>
      <c r="BP46" s="196"/>
      <c r="BQ46" s="37"/>
      <c r="BR46" s="204"/>
      <c r="BS46" s="209"/>
      <c r="BT46" s="209"/>
      <c r="BU46" s="36"/>
      <c r="BV46" s="36"/>
      <c r="BW46" s="38"/>
      <c r="BX46" s="38"/>
      <c r="BY46" s="217"/>
      <c r="BZ46" s="217"/>
      <c r="CA46" s="224"/>
      <c r="CB46" s="224"/>
      <c r="CC46" s="234"/>
      <c r="CD46" s="234"/>
      <c r="CE46" s="229"/>
      <c r="CF46" s="229"/>
      <c r="EQ46" s="237"/>
      <c r="ER46" s="237"/>
    </row>
    <row r="47" spans="1:148" s="2" customFormat="1" x14ac:dyDescent="0.2">
      <c r="A47" s="4">
        <f t="shared" si="2"/>
        <v>45</v>
      </c>
      <c r="B47" s="21" t="s">
        <v>153</v>
      </c>
      <c r="C47" s="2" t="s">
        <v>7</v>
      </c>
      <c r="D47" s="2">
        <v>83</v>
      </c>
      <c r="E47" s="50">
        <v>30</v>
      </c>
      <c r="F47" s="50"/>
      <c r="G47" s="4"/>
      <c r="H47" s="4">
        <f t="shared" si="0"/>
        <v>28</v>
      </c>
      <c r="I47" s="14">
        <f t="shared" si="1"/>
        <v>2324</v>
      </c>
      <c r="J47" s="169"/>
      <c r="K47" s="169"/>
      <c r="L47" s="282"/>
      <c r="M47" s="282"/>
      <c r="N47" s="286"/>
      <c r="O47" s="286"/>
      <c r="P47" s="10"/>
      <c r="Q47" s="10"/>
      <c r="R47" s="29"/>
      <c r="S47" s="29"/>
      <c r="T47" s="44"/>
      <c r="U47" s="26"/>
      <c r="V47" s="27"/>
      <c r="W47" s="27"/>
      <c r="X47" s="300"/>
      <c r="Y47" s="300"/>
      <c r="Z47" s="209"/>
      <c r="AA47" s="209"/>
      <c r="AB47" s="32"/>
      <c r="AC47" s="32"/>
      <c r="AD47" s="36"/>
      <c r="AE47" s="36"/>
      <c r="AF47" s="297"/>
      <c r="AG47" s="297"/>
      <c r="AH47" s="33"/>
      <c r="AI47" s="33"/>
      <c r="AJ47" s="323">
        <v>2</v>
      </c>
      <c r="AK47" s="323" t="s">
        <v>240</v>
      </c>
      <c r="AL47" s="34"/>
      <c r="AM47" s="34"/>
      <c r="AN47" s="300"/>
      <c r="AO47" s="300"/>
      <c r="AP47" s="278"/>
      <c r="AQ47" s="278"/>
      <c r="AR47" s="314"/>
      <c r="AS47" s="314"/>
      <c r="AT47" s="156"/>
      <c r="AU47" s="156"/>
      <c r="AV47" s="35"/>
      <c r="AW47" s="35"/>
      <c r="AX47" s="163"/>
      <c r="AY47" s="163"/>
      <c r="AZ47" s="166"/>
      <c r="BA47" s="166"/>
      <c r="BB47" s="300"/>
      <c r="BC47" s="300"/>
      <c r="BD47" s="169"/>
      <c r="BE47" s="169"/>
      <c r="BF47" s="14"/>
      <c r="BG47" s="14"/>
      <c r="BH47" s="176"/>
      <c r="BI47" s="176"/>
      <c r="BJ47" s="186"/>
      <c r="BK47" s="186"/>
      <c r="BL47" s="181"/>
      <c r="BM47" s="181"/>
      <c r="BN47" s="191"/>
      <c r="BO47" s="196"/>
      <c r="BP47" s="196"/>
      <c r="BQ47" s="37"/>
      <c r="BR47" s="204"/>
      <c r="BS47" s="209"/>
      <c r="BT47" s="209"/>
      <c r="BU47" s="36"/>
      <c r="BV47" s="36"/>
      <c r="BW47" s="38"/>
      <c r="BX47" s="38"/>
      <c r="BY47" s="217"/>
      <c r="BZ47" s="217"/>
      <c r="CA47" s="224"/>
      <c r="CB47" s="224"/>
      <c r="CC47" s="234"/>
      <c r="CD47" s="234"/>
      <c r="CE47" s="229"/>
      <c r="CF47" s="229"/>
      <c r="EQ47" s="237"/>
      <c r="ER47" s="237"/>
    </row>
    <row r="48" spans="1:148" s="2" customFormat="1" x14ac:dyDescent="0.2">
      <c r="A48" s="4">
        <f t="shared" si="2"/>
        <v>46</v>
      </c>
      <c r="B48" s="21" t="s">
        <v>286</v>
      </c>
      <c r="C48" s="2" t="s">
        <v>6</v>
      </c>
      <c r="D48" s="2">
        <v>85</v>
      </c>
      <c r="E48" s="50">
        <v>30</v>
      </c>
      <c r="F48" s="50"/>
      <c r="G48" s="4"/>
      <c r="H48" s="4">
        <f t="shared" si="0"/>
        <v>10</v>
      </c>
      <c r="I48" s="14">
        <f t="shared" si="1"/>
        <v>850</v>
      </c>
      <c r="J48" s="169"/>
      <c r="K48" s="169"/>
      <c r="L48" s="282"/>
      <c r="M48" s="282"/>
      <c r="N48" s="286"/>
      <c r="O48" s="286"/>
      <c r="P48" s="10"/>
      <c r="Q48" s="10"/>
      <c r="R48" s="29"/>
      <c r="S48" s="29"/>
      <c r="T48" s="44"/>
      <c r="U48" s="26"/>
      <c r="V48" s="27"/>
      <c r="W48" s="27"/>
      <c r="X48" s="300"/>
      <c r="Y48" s="300"/>
      <c r="Z48" s="209"/>
      <c r="AA48" s="209"/>
      <c r="AB48" s="32"/>
      <c r="AC48" s="32"/>
      <c r="AD48" s="36"/>
      <c r="AE48" s="36"/>
      <c r="AF48" s="297">
        <v>10</v>
      </c>
      <c r="AG48" s="297" t="s">
        <v>287</v>
      </c>
      <c r="AH48" s="33"/>
      <c r="AI48" s="33"/>
      <c r="AJ48" s="323"/>
      <c r="AK48" s="323"/>
      <c r="AL48" s="34"/>
      <c r="AM48" s="34"/>
      <c r="AN48" s="300">
        <v>10</v>
      </c>
      <c r="AO48" s="300" t="s">
        <v>287</v>
      </c>
      <c r="AP48" s="278"/>
      <c r="AQ48" s="278"/>
      <c r="AR48" s="314"/>
      <c r="AS48" s="314"/>
      <c r="AT48" s="156"/>
      <c r="AU48" s="156"/>
      <c r="AV48" s="35"/>
      <c r="AW48" s="35"/>
      <c r="AX48" s="163"/>
      <c r="AY48" s="163"/>
      <c r="AZ48" s="166"/>
      <c r="BA48" s="166"/>
      <c r="BB48" s="300"/>
      <c r="BC48" s="300"/>
      <c r="BD48" s="169"/>
      <c r="BE48" s="169"/>
      <c r="BF48" s="14"/>
      <c r="BG48" s="14"/>
      <c r="BH48" s="176"/>
      <c r="BI48" s="176"/>
      <c r="BJ48" s="186"/>
      <c r="BK48" s="186"/>
      <c r="BL48" s="181"/>
      <c r="BM48" s="181"/>
      <c r="BN48" s="191"/>
      <c r="BO48" s="196"/>
      <c r="BP48" s="196"/>
      <c r="BQ48" s="37"/>
      <c r="BR48" s="204"/>
      <c r="BS48" s="209"/>
      <c r="BT48" s="209"/>
      <c r="BU48" s="36"/>
      <c r="BV48" s="36"/>
      <c r="BW48" s="38"/>
      <c r="BX48" s="38"/>
      <c r="BY48" s="217"/>
      <c r="BZ48" s="217"/>
      <c r="CA48" s="224"/>
      <c r="CB48" s="224"/>
      <c r="CC48" s="234"/>
      <c r="CD48" s="234"/>
      <c r="CE48" s="229"/>
      <c r="CF48" s="229"/>
      <c r="EQ48" s="237"/>
      <c r="ER48" s="237"/>
    </row>
    <row r="49" spans="1:148" s="2" customFormat="1" x14ac:dyDescent="0.2">
      <c r="A49" s="4">
        <f t="shared" si="2"/>
        <v>47</v>
      </c>
      <c r="B49" s="21" t="s">
        <v>304</v>
      </c>
      <c r="C49" s="2" t="s">
        <v>7</v>
      </c>
      <c r="D49" s="2">
        <v>74</v>
      </c>
      <c r="E49" s="50">
        <v>20</v>
      </c>
      <c r="F49" s="50"/>
      <c r="G49" s="4"/>
      <c r="H49" s="4">
        <f t="shared" si="0"/>
        <v>0</v>
      </c>
      <c r="I49" s="14"/>
      <c r="J49" s="169"/>
      <c r="K49" s="169"/>
      <c r="L49" s="282"/>
      <c r="M49" s="282"/>
      <c r="N49" s="286"/>
      <c r="O49" s="286"/>
      <c r="P49" s="10"/>
      <c r="Q49" s="10"/>
      <c r="R49" s="29"/>
      <c r="S49" s="29"/>
      <c r="T49" s="44"/>
      <c r="U49" s="26"/>
      <c r="V49" s="27"/>
      <c r="W49" s="27"/>
      <c r="X49" s="300"/>
      <c r="Y49" s="300"/>
      <c r="Z49" s="209"/>
      <c r="AA49" s="209"/>
      <c r="AB49" s="32"/>
      <c r="AC49" s="32"/>
      <c r="AD49" s="36"/>
      <c r="AE49" s="36"/>
      <c r="AF49" s="297"/>
      <c r="AG49" s="297"/>
      <c r="AH49" s="33"/>
      <c r="AI49" s="33"/>
      <c r="AJ49" s="323"/>
      <c r="AK49" s="323"/>
      <c r="AL49" s="34"/>
      <c r="AM49" s="34"/>
      <c r="AN49" s="300">
        <v>10</v>
      </c>
      <c r="AO49" s="300" t="s">
        <v>328</v>
      </c>
      <c r="AP49" s="278"/>
      <c r="AQ49" s="278"/>
      <c r="AR49" s="314">
        <v>10</v>
      </c>
      <c r="AS49" s="314" t="s">
        <v>328</v>
      </c>
      <c r="AT49" s="156"/>
      <c r="AU49" s="156"/>
      <c r="AV49" s="35"/>
      <c r="AW49" s="35"/>
      <c r="AX49" s="163"/>
      <c r="AY49" s="163"/>
      <c r="AZ49" s="166"/>
      <c r="BA49" s="166"/>
      <c r="BB49" s="300"/>
      <c r="BC49" s="300"/>
      <c r="BD49" s="169"/>
      <c r="BE49" s="169"/>
      <c r="BF49" s="14"/>
      <c r="BG49" s="14"/>
      <c r="BH49" s="176"/>
      <c r="BI49" s="176"/>
      <c r="BJ49" s="186"/>
      <c r="BK49" s="186"/>
      <c r="BL49" s="181"/>
      <c r="BM49" s="181"/>
      <c r="BN49" s="191"/>
      <c r="BO49" s="196"/>
      <c r="BP49" s="196"/>
      <c r="BQ49" s="37"/>
      <c r="BR49" s="204"/>
      <c r="BS49" s="209"/>
      <c r="BT49" s="209"/>
      <c r="BU49" s="36"/>
      <c r="BV49" s="36"/>
      <c r="BW49" s="38"/>
      <c r="BX49" s="38"/>
      <c r="BY49" s="217"/>
      <c r="BZ49" s="217"/>
      <c r="CA49" s="224"/>
      <c r="CB49" s="224"/>
      <c r="CC49" s="234"/>
      <c r="CD49" s="234"/>
      <c r="CE49" s="229"/>
      <c r="CF49" s="229"/>
      <c r="EQ49" s="237"/>
      <c r="ER49" s="237"/>
    </row>
    <row r="50" spans="1:148" s="2" customFormat="1" x14ac:dyDescent="0.2">
      <c r="A50" s="4">
        <f t="shared" si="2"/>
        <v>48</v>
      </c>
      <c r="B50" s="21" t="s">
        <v>178</v>
      </c>
      <c r="C50" s="2" t="s">
        <v>6</v>
      </c>
      <c r="D50" s="2">
        <v>82</v>
      </c>
      <c r="E50" s="50"/>
      <c r="F50" s="50"/>
      <c r="G50" s="4"/>
      <c r="H50" s="4">
        <f t="shared" si="0"/>
        <v>0</v>
      </c>
      <c r="I50" s="14"/>
      <c r="J50" s="169"/>
      <c r="K50" s="169"/>
      <c r="L50" s="282"/>
      <c r="M50" s="282"/>
      <c r="N50" s="286"/>
      <c r="O50" s="286"/>
      <c r="P50" s="10"/>
      <c r="Q50" s="10"/>
      <c r="R50" s="29"/>
      <c r="S50" s="29"/>
      <c r="T50" s="44"/>
      <c r="U50" s="26"/>
      <c r="V50" s="27"/>
      <c r="W50" s="27"/>
      <c r="X50" s="300"/>
      <c r="Y50" s="300"/>
      <c r="Z50" s="209"/>
      <c r="AA50" s="209"/>
      <c r="AB50" s="32"/>
      <c r="AC50" s="32"/>
      <c r="AD50" s="36"/>
      <c r="AE50" s="36"/>
      <c r="AF50" s="297"/>
      <c r="AG50" s="297"/>
      <c r="AH50" s="33"/>
      <c r="AI50" s="33"/>
      <c r="AJ50" s="323"/>
      <c r="AK50" s="323"/>
      <c r="AL50" s="34"/>
      <c r="AM50" s="34"/>
      <c r="AN50" s="300"/>
      <c r="AO50" s="300"/>
      <c r="AP50" s="278"/>
      <c r="AQ50" s="278"/>
      <c r="AR50" s="314"/>
      <c r="AS50" s="314"/>
      <c r="AT50" s="156"/>
      <c r="AU50" s="156"/>
      <c r="AV50" s="35"/>
      <c r="AW50" s="35"/>
      <c r="AX50" s="163"/>
      <c r="AY50" s="163"/>
      <c r="AZ50" s="166"/>
      <c r="BA50" s="166"/>
      <c r="BB50" s="300"/>
      <c r="BC50" s="300"/>
      <c r="BD50" s="169"/>
      <c r="BE50" s="169"/>
      <c r="BF50" s="14"/>
      <c r="BG50" s="14"/>
      <c r="BH50" s="176"/>
      <c r="BI50" s="176"/>
      <c r="BJ50" s="186"/>
      <c r="BK50" s="186"/>
      <c r="BL50" s="181"/>
      <c r="BM50" s="181"/>
      <c r="BN50" s="191"/>
      <c r="BO50" s="196"/>
      <c r="BP50" s="196"/>
      <c r="BQ50" s="37"/>
      <c r="BR50" s="204"/>
      <c r="BS50" s="209"/>
      <c r="BT50" s="209"/>
      <c r="BU50" s="36"/>
      <c r="BV50" s="36"/>
      <c r="BW50" s="38"/>
      <c r="BX50" s="38"/>
      <c r="BY50" s="217"/>
      <c r="BZ50" s="217"/>
      <c r="CA50" s="224"/>
      <c r="CB50" s="224"/>
      <c r="CC50" s="234"/>
      <c r="CD50" s="234"/>
      <c r="CE50" s="229"/>
      <c r="CF50" s="229"/>
      <c r="EQ50" s="237"/>
      <c r="ER50" s="237"/>
    </row>
    <row r="51" spans="1:148" s="2" customFormat="1" x14ac:dyDescent="0.2">
      <c r="A51" s="4">
        <f t="shared" si="2"/>
        <v>49</v>
      </c>
      <c r="B51" s="21" t="s">
        <v>186</v>
      </c>
      <c r="C51" s="2" t="s">
        <v>4</v>
      </c>
      <c r="D51" s="2">
        <v>55</v>
      </c>
      <c r="E51" s="50"/>
      <c r="F51" s="50"/>
      <c r="G51" s="4"/>
      <c r="H51" s="4">
        <f t="shared" si="0"/>
        <v>0</v>
      </c>
      <c r="I51" s="14"/>
      <c r="J51" s="169"/>
      <c r="K51" s="169"/>
      <c r="L51" s="282"/>
      <c r="M51" s="282"/>
      <c r="N51" s="286"/>
      <c r="O51" s="286"/>
      <c r="P51" s="10"/>
      <c r="Q51" s="10"/>
      <c r="R51" s="29"/>
      <c r="S51" s="29"/>
      <c r="T51" s="44"/>
      <c r="U51" s="26"/>
      <c r="V51" s="27"/>
      <c r="W51" s="27"/>
      <c r="X51" s="300"/>
      <c r="Y51" s="300"/>
      <c r="Z51" s="209"/>
      <c r="AA51" s="209"/>
      <c r="AB51" s="32"/>
      <c r="AC51" s="32"/>
      <c r="AD51" s="36"/>
      <c r="AE51" s="36"/>
      <c r="AF51" s="297"/>
      <c r="AG51" s="297"/>
      <c r="AH51" s="33"/>
      <c r="AI51" s="33"/>
      <c r="AJ51" s="323"/>
      <c r="AK51" s="323"/>
      <c r="AL51" s="34"/>
      <c r="AM51" s="34"/>
      <c r="AN51" s="300"/>
      <c r="AO51" s="300"/>
      <c r="AP51" s="278"/>
      <c r="AQ51" s="278"/>
      <c r="AR51" s="314"/>
      <c r="AS51" s="314"/>
      <c r="AT51" s="156"/>
      <c r="AU51" s="156"/>
      <c r="AV51" s="35"/>
      <c r="AW51" s="35"/>
      <c r="AX51" s="163"/>
      <c r="AY51" s="163"/>
      <c r="AZ51" s="166"/>
      <c r="BA51" s="166"/>
      <c r="BB51" s="300"/>
      <c r="BC51" s="300"/>
      <c r="BD51" s="169"/>
      <c r="BE51" s="169"/>
      <c r="BF51" s="14"/>
      <c r="BG51" s="14"/>
      <c r="BH51" s="176"/>
      <c r="BI51" s="176"/>
      <c r="BJ51" s="186"/>
      <c r="BK51" s="186"/>
      <c r="BL51" s="181"/>
      <c r="BM51" s="181"/>
      <c r="BN51" s="191"/>
      <c r="BO51" s="196"/>
      <c r="BP51" s="196"/>
      <c r="BQ51" s="37"/>
      <c r="BR51" s="204"/>
      <c r="BS51" s="209"/>
      <c r="BT51" s="209"/>
      <c r="BU51" s="36"/>
      <c r="BV51" s="36"/>
      <c r="BW51" s="38"/>
      <c r="BX51" s="38"/>
      <c r="BY51" s="217"/>
      <c r="BZ51" s="217"/>
      <c r="CA51" s="224"/>
      <c r="CB51" s="224"/>
      <c r="CC51" s="234"/>
      <c r="CD51" s="234"/>
      <c r="CE51" s="229"/>
      <c r="CF51" s="229"/>
      <c r="EQ51" s="237"/>
      <c r="ER51" s="237"/>
    </row>
    <row r="52" spans="1:148" s="2" customFormat="1" x14ac:dyDescent="0.2">
      <c r="A52" s="4">
        <f t="shared" si="2"/>
        <v>50</v>
      </c>
      <c r="B52" s="21" t="s">
        <v>152</v>
      </c>
      <c r="C52" s="2" t="s">
        <v>7</v>
      </c>
      <c r="D52" s="2">
        <v>97</v>
      </c>
      <c r="E52" s="50"/>
      <c r="F52" s="50"/>
      <c r="G52" s="4"/>
      <c r="H52" s="4">
        <f t="shared" si="0"/>
        <v>0</v>
      </c>
      <c r="I52" s="14">
        <f t="shared" si="1"/>
        <v>0</v>
      </c>
      <c r="J52" s="169"/>
      <c r="K52" s="169"/>
      <c r="L52" s="282"/>
      <c r="M52" s="282"/>
      <c r="N52" s="286"/>
      <c r="O52" s="286"/>
      <c r="P52" s="10"/>
      <c r="Q52" s="10"/>
      <c r="R52" s="29"/>
      <c r="S52" s="29"/>
      <c r="T52" s="44"/>
      <c r="U52" s="26"/>
      <c r="V52" s="27"/>
      <c r="W52" s="27"/>
      <c r="X52" s="300"/>
      <c r="Y52" s="300"/>
      <c r="Z52" s="209"/>
      <c r="AA52" s="209"/>
      <c r="AB52" s="32"/>
      <c r="AC52" s="32"/>
      <c r="AD52" s="36"/>
      <c r="AE52" s="36"/>
      <c r="AF52" s="297"/>
      <c r="AG52" s="297"/>
      <c r="AH52" s="33"/>
      <c r="AI52" s="33"/>
      <c r="AJ52" s="323"/>
      <c r="AK52" s="323"/>
      <c r="AL52" s="34"/>
      <c r="AM52" s="34"/>
      <c r="AN52" s="300"/>
      <c r="AO52" s="300"/>
      <c r="AP52" s="278"/>
      <c r="AQ52" s="278"/>
      <c r="AR52" s="314"/>
      <c r="AS52" s="314"/>
      <c r="AT52" s="156"/>
      <c r="AU52" s="156"/>
      <c r="AV52" s="35"/>
      <c r="AW52" s="35"/>
      <c r="AX52" s="163"/>
      <c r="AY52" s="163"/>
      <c r="AZ52" s="166"/>
      <c r="BA52" s="166"/>
      <c r="BB52" s="300"/>
      <c r="BC52" s="300"/>
      <c r="BD52" s="169"/>
      <c r="BE52" s="169"/>
      <c r="BF52" s="14"/>
      <c r="BG52" s="14"/>
      <c r="BH52" s="176"/>
      <c r="BI52" s="176"/>
      <c r="BJ52" s="186"/>
      <c r="BK52" s="186"/>
      <c r="BL52" s="181"/>
      <c r="BM52" s="181"/>
      <c r="BN52" s="191"/>
      <c r="BO52" s="196"/>
      <c r="BP52" s="196"/>
      <c r="BQ52" s="37"/>
      <c r="BR52" s="204"/>
      <c r="BS52" s="209"/>
      <c r="BT52" s="209"/>
      <c r="BU52" s="36"/>
      <c r="BV52" s="36"/>
      <c r="BW52" s="38"/>
      <c r="BX52" s="38"/>
      <c r="BY52" s="217"/>
      <c r="BZ52" s="217"/>
      <c r="CA52" s="224"/>
      <c r="CB52" s="224"/>
      <c r="CC52" s="234"/>
      <c r="CD52" s="234"/>
      <c r="CE52" s="229"/>
      <c r="CF52" s="229"/>
      <c r="EQ52" s="237"/>
      <c r="ER52" s="237"/>
    </row>
    <row r="53" spans="1:148" s="2" customFormat="1" x14ac:dyDescent="0.2">
      <c r="A53" s="4">
        <f t="shared" si="2"/>
        <v>51</v>
      </c>
      <c r="B53" s="21" t="s">
        <v>155</v>
      </c>
      <c r="C53" s="2" t="s">
        <v>7</v>
      </c>
      <c r="D53" s="2">
        <v>105</v>
      </c>
      <c r="E53" s="50">
        <v>80</v>
      </c>
      <c r="F53" s="50"/>
      <c r="G53" s="4"/>
      <c r="H53" s="4">
        <f t="shared" si="0"/>
        <v>40</v>
      </c>
      <c r="I53" s="14">
        <f t="shared" si="1"/>
        <v>4200</v>
      </c>
      <c r="J53" s="169">
        <v>10</v>
      </c>
      <c r="K53" s="169" t="s">
        <v>220</v>
      </c>
      <c r="L53" s="282"/>
      <c r="M53" s="282"/>
      <c r="N53" s="286"/>
      <c r="O53" s="286"/>
      <c r="P53" s="10"/>
      <c r="Q53" s="10"/>
      <c r="R53" s="29"/>
      <c r="S53" s="29"/>
      <c r="T53" s="44"/>
      <c r="U53" s="26"/>
      <c r="V53" s="27"/>
      <c r="W53" s="27"/>
      <c r="X53" s="300"/>
      <c r="Y53" s="300"/>
      <c r="Z53" s="209"/>
      <c r="AA53" s="209"/>
      <c r="AB53" s="32"/>
      <c r="AC53" s="32"/>
      <c r="AD53" s="36"/>
      <c r="AE53" s="36"/>
      <c r="AF53" s="297">
        <v>10</v>
      </c>
      <c r="AG53" s="297" t="s">
        <v>293</v>
      </c>
      <c r="AH53" s="33"/>
      <c r="AI53" s="33"/>
      <c r="AJ53" s="323"/>
      <c r="AK53" s="323"/>
      <c r="AL53" s="34"/>
      <c r="AM53" s="34"/>
      <c r="AN53" s="300">
        <v>10</v>
      </c>
      <c r="AO53" s="300" t="s">
        <v>221</v>
      </c>
      <c r="AP53" s="278"/>
      <c r="AQ53" s="278"/>
      <c r="AR53" s="314">
        <v>10</v>
      </c>
      <c r="AS53" s="314" t="s">
        <v>221</v>
      </c>
      <c r="AT53" s="156"/>
      <c r="AU53" s="156"/>
      <c r="AV53" s="35"/>
      <c r="AW53" s="35"/>
      <c r="AX53" s="163"/>
      <c r="AY53" s="163"/>
      <c r="AZ53" s="166"/>
      <c r="BA53" s="166"/>
      <c r="BB53" s="300"/>
      <c r="BC53" s="300"/>
      <c r="BD53" s="169"/>
      <c r="BE53" s="169"/>
      <c r="BF53" s="14"/>
      <c r="BG53" s="14"/>
      <c r="BH53" s="176"/>
      <c r="BI53" s="176"/>
      <c r="BJ53" s="186"/>
      <c r="BK53" s="186"/>
      <c r="BL53" s="181"/>
      <c r="BM53" s="181"/>
      <c r="BN53" s="191"/>
      <c r="BO53" s="196"/>
      <c r="BP53" s="196"/>
      <c r="BQ53" s="37"/>
      <c r="BR53" s="204"/>
      <c r="BS53" s="209"/>
      <c r="BT53" s="209"/>
      <c r="BU53" s="36"/>
      <c r="BV53" s="36"/>
      <c r="BW53" s="38"/>
      <c r="BX53" s="38"/>
      <c r="BY53" s="217"/>
      <c r="BZ53" s="217"/>
      <c r="CA53" s="224"/>
      <c r="CB53" s="224"/>
      <c r="CC53" s="234"/>
      <c r="CD53" s="234"/>
      <c r="CE53" s="229"/>
      <c r="CF53" s="229"/>
      <c r="EQ53" s="237"/>
      <c r="ER53" s="237"/>
    </row>
    <row r="54" spans="1:148" s="2" customFormat="1" x14ac:dyDescent="0.2">
      <c r="A54" s="4">
        <f t="shared" si="2"/>
        <v>52</v>
      </c>
      <c r="B54" s="21" t="s">
        <v>302</v>
      </c>
      <c r="C54" s="2" t="s">
        <v>7</v>
      </c>
      <c r="D54" s="2">
        <v>84</v>
      </c>
      <c r="E54" s="50">
        <v>20</v>
      </c>
      <c r="F54" s="50"/>
      <c r="G54" s="4"/>
      <c r="H54" s="4">
        <f t="shared" si="0"/>
        <v>0</v>
      </c>
      <c r="I54" s="14">
        <f t="shared" si="1"/>
        <v>0</v>
      </c>
      <c r="J54" s="169"/>
      <c r="K54" s="169"/>
      <c r="L54" s="282"/>
      <c r="M54" s="282"/>
      <c r="N54" s="286"/>
      <c r="O54" s="286"/>
      <c r="P54" s="10"/>
      <c r="Q54" s="10"/>
      <c r="R54" s="29"/>
      <c r="S54" s="29"/>
      <c r="T54" s="44"/>
      <c r="U54" s="26"/>
      <c r="V54" s="27"/>
      <c r="W54" s="27"/>
      <c r="X54" s="300"/>
      <c r="Y54" s="300"/>
      <c r="Z54" s="209"/>
      <c r="AA54" s="209"/>
      <c r="AB54" s="32"/>
      <c r="AC54" s="32"/>
      <c r="AD54" s="36"/>
      <c r="AE54" s="36"/>
      <c r="AF54" s="297"/>
      <c r="AG54" s="297"/>
      <c r="AH54" s="33"/>
      <c r="AI54" s="33"/>
      <c r="AJ54" s="323"/>
      <c r="AK54" s="323"/>
      <c r="AL54" s="34"/>
      <c r="AM54" s="34"/>
      <c r="AN54" s="300">
        <v>10</v>
      </c>
      <c r="AO54" s="300" t="s">
        <v>326</v>
      </c>
      <c r="AP54" s="278"/>
      <c r="AQ54" s="278"/>
      <c r="AR54" s="314">
        <v>10</v>
      </c>
      <c r="AS54" s="314" t="s">
        <v>326</v>
      </c>
      <c r="AT54" s="156"/>
      <c r="AU54" s="156"/>
      <c r="AV54" s="35"/>
      <c r="AW54" s="35"/>
      <c r="AX54" s="163"/>
      <c r="AY54" s="163"/>
      <c r="AZ54" s="166"/>
      <c r="BA54" s="166"/>
      <c r="BB54" s="300"/>
      <c r="BC54" s="300"/>
      <c r="BD54" s="169"/>
      <c r="BE54" s="169"/>
      <c r="BF54" s="14"/>
      <c r="BG54" s="14"/>
      <c r="BH54" s="176"/>
      <c r="BI54" s="176"/>
      <c r="BJ54" s="186"/>
      <c r="BK54" s="186"/>
      <c r="BL54" s="181"/>
      <c r="BM54" s="181"/>
      <c r="BN54" s="191"/>
      <c r="BO54" s="196"/>
      <c r="BP54" s="196"/>
      <c r="BQ54" s="37"/>
      <c r="BR54" s="204"/>
      <c r="BS54" s="209"/>
      <c r="BT54" s="209"/>
      <c r="BU54" s="36"/>
      <c r="BV54" s="36"/>
      <c r="BW54" s="38"/>
      <c r="BX54" s="38"/>
      <c r="BY54" s="217"/>
      <c r="BZ54" s="217"/>
      <c r="CA54" s="224"/>
      <c r="CB54" s="224"/>
      <c r="CC54" s="234"/>
      <c r="CD54" s="234"/>
      <c r="CE54" s="229"/>
      <c r="CF54" s="229"/>
      <c r="EQ54" s="237"/>
      <c r="ER54" s="237"/>
    </row>
    <row r="55" spans="1:148" s="2" customFormat="1" x14ac:dyDescent="0.2">
      <c r="A55" s="4">
        <f t="shared" si="2"/>
        <v>53</v>
      </c>
      <c r="B55" s="21" t="s">
        <v>187</v>
      </c>
      <c r="C55" s="2" t="s">
        <v>7</v>
      </c>
      <c r="D55" s="2">
        <v>100</v>
      </c>
      <c r="E55" s="50"/>
      <c r="F55" s="50"/>
      <c r="G55" s="4"/>
      <c r="H55" s="4">
        <f t="shared" si="0"/>
        <v>0</v>
      </c>
      <c r="I55" s="14">
        <f t="shared" si="1"/>
        <v>0</v>
      </c>
      <c r="J55" s="169"/>
      <c r="K55" s="169"/>
      <c r="L55" s="282"/>
      <c r="M55" s="282"/>
      <c r="N55" s="286"/>
      <c r="O55" s="286"/>
      <c r="P55" s="10"/>
      <c r="Q55" s="10"/>
      <c r="R55" s="29"/>
      <c r="S55" s="29"/>
      <c r="T55" s="44"/>
      <c r="U55" s="26"/>
      <c r="V55" s="27"/>
      <c r="W55" s="27"/>
      <c r="X55" s="300"/>
      <c r="Y55" s="300"/>
      <c r="Z55" s="209"/>
      <c r="AA55" s="209"/>
      <c r="AB55" s="32"/>
      <c r="AC55" s="32"/>
      <c r="AD55" s="36"/>
      <c r="AE55" s="36"/>
      <c r="AF55" s="297"/>
      <c r="AG55" s="297"/>
      <c r="AH55" s="33"/>
      <c r="AI55" s="33"/>
      <c r="AJ55" s="323"/>
      <c r="AK55" s="323"/>
      <c r="AL55" s="34"/>
      <c r="AM55" s="34"/>
      <c r="AN55" s="300"/>
      <c r="AO55" s="300"/>
      <c r="AP55" s="278"/>
      <c r="AQ55" s="278"/>
      <c r="AR55" s="314"/>
      <c r="AS55" s="314"/>
      <c r="AT55" s="156"/>
      <c r="AU55" s="156"/>
      <c r="AV55" s="35"/>
      <c r="AW55" s="35"/>
      <c r="AX55" s="163"/>
      <c r="AY55" s="163"/>
      <c r="AZ55" s="166"/>
      <c r="BA55" s="166"/>
      <c r="BB55" s="300"/>
      <c r="BC55" s="300"/>
      <c r="BD55" s="169"/>
      <c r="BE55" s="169"/>
      <c r="BF55" s="14"/>
      <c r="BG55" s="14"/>
      <c r="BH55" s="176"/>
      <c r="BI55" s="176"/>
      <c r="BJ55" s="186"/>
      <c r="BK55" s="186"/>
      <c r="BL55" s="181"/>
      <c r="BM55" s="181"/>
      <c r="BN55" s="191"/>
      <c r="BO55" s="196"/>
      <c r="BP55" s="196"/>
      <c r="BQ55" s="37"/>
      <c r="BR55" s="204"/>
      <c r="BS55" s="209"/>
      <c r="BT55" s="209"/>
      <c r="BU55" s="36"/>
      <c r="BV55" s="36"/>
      <c r="BW55" s="38"/>
      <c r="BX55" s="38"/>
      <c r="BY55" s="217"/>
      <c r="BZ55" s="217"/>
      <c r="CA55" s="224"/>
      <c r="CB55" s="224"/>
      <c r="CC55" s="234"/>
      <c r="CD55" s="234"/>
      <c r="CE55" s="229"/>
      <c r="CF55" s="229"/>
      <c r="EQ55" s="237"/>
      <c r="ER55" s="237"/>
    </row>
    <row r="56" spans="1:148" s="2" customFormat="1" x14ac:dyDescent="0.2">
      <c r="A56" s="4">
        <f t="shared" si="2"/>
        <v>54</v>
      </c>
      <c r="B56" s="21" t="s">
        <v>119</v>
      </c>
      <c r="C56" s="2" t="s">
        <v>7</v>
      </c>
      <c r="D56" s="2">
        <v>95</v>
      </c>
      <c r="E56" s="50">
        <v>10</v>
      </c>
      <c r="F56" s="50"/>
      <c r="G56" s="4"/>
      <c r="H56" s="4">
        <f t="shared" si="0"/>
        <v>7</v>
      </c>
      <c r="I56" s="14">
        <f t="shared" si="1"/>
        <v>665</v>
      </c>
      <c r="J56" s="169"/>
      <c r="K56" s="169"/>
      <c r="L56" s="282"/>
      <c r="M56" s="282"/>
      <c r="N56" s="286"/>
      <c r="O56" s="286"/>
      <c r="P56" s="10"/>
      <c r="Q56" s="10"/>
      <c r="R56" s="29"/>
      <c r="S56" s="29"/>
      <c r="T56" s="44"/>
      <c r="U56" s="26"/>
      <c r="V56" s="27"/>
      <c r="W56" s="27"/>
      <c r="X56" s="300"/>
      <c r="Y56" s="300"/>
      <c r="Z56" s="209"/>
      <c r="AA56" s="209"/>
      <c r="AB56" s="32"/>
      <c r="AC56" s="32"/>
      <c r="AD56" s="36"/>
      <c r="AE56" s="36"/>
      <c r="AF56" s="297"/>
      <c r="AG56" s="297"/>
      <c r="AH56" s="33"/>
      <c r="AI56" s="33"/>
      <c r="AJ56" s="323">
        <v>3</v>
      </c>
      <c r="AK56" s="323" t="s">
        <v>290</v>
      </c>
      <c r="AL56" s="34"/>
      <c r="AM56" s="34"/>
      <c r="AN56" s="300"/>
      <c r="AO56" s="300"/>
      <c r="AP56" s="278"/>
      <c r="AQ56" s="278"/>
      <c r="AR56" s="314"/>
      <c r="AS56" s="314"/>
      <c r="AT56" s="156"/>
      <c r="AU56" s="156"/>
      <c r="AV56" s="35"/>
      <c r="AW56" s="35"/>
      <c r="AX56" s="163"/>
      <c r="AY56" s="163"/>
      <c r="AZ56" s="166"/>
      <c r="BA56" s="166"/>
      <c r="BB56" s="300"/>
      <c r="BC56" s="300"/>
      <c r="BD56" s="169"/>
      <c r="BE56" s="169"/>
      <c r="BF56" s="14"/>
      <c r="BG56" s="14"/>
      <c r="BH56" s="176"/>
      <c r="BI56" s="176"/>
      <c r="BJ56" s="186"/>
      <c r="BK56" s="186"/>
      <c r="BL56" s="181"/>
      <c r="BM56" s="181"/>
      <c r="BN56" s="191"/>
      <c r="BO56" s="196"/>
      <c r="BP56" s="196"/>
      <c r="BQ56" s="37"/>
      <c r="BR56" s="204"/>
      <c r="BS56" s="209"/>
      <c r="BT56" s="209"/>
      <c r="BU56" s="36"/>
      <c r="BV56" s="36"/>
      <c r="BW56" s="38"/>
      <c r="BX56" s="38"/>
      <c r="BY56" s="217"/>
      <c r="BZ56" s="217"/>
      <c r="CA56" s="224"/>
      <c r="CB56" s="224"/>
      <c r="CC56" s="234"/>
      <c r="CD56" s="234"/>
      <c r="CE56" s="229"/>
      <c r="CF56" s="229"/>
      <c r="EQ56" s="237"/>
      <c r="ER56" s="237"/>
    </row>
    <row r="57" spans="1:148" s="2" customFormat="1" x14ac:dyDescent="0.2">
      <c r="A57" s="4">
        <f t="shared" si="2"/>
        <v>55</v>
      </c>
      <c r="B57" s="21" t="s">
        <v>126</v>
      </c>
      <c r="C57" s="2" t="s">
        <v>6</v>
      </c>
      <c r="D57" s="2">
        <v>95</v>
      </c>
      <c r="E57" s="50">
        <v>70</v>
      </c>
      <c r="F57" s="50"/>
      <c r="G57" s="4"/>
      <c r="H57" s="4">
        <f t="shared" si="0"/>
        <v>20</v>
      </c>
      <c r="I57" s="14">
        <f t="shared" si="1"/>
        <v>1900</v>
      </c>
      <c r="J57" s="169">
        <v>10</v>
      </c>
      <c r="K57" s="169" t="s">
        <v>221</v>
      </c>
      <c r="L57" s="282"/>
      <c r="M57" s="282"/>
      <c r="N57" s="286"/>
      <c r="O57" s="286"/>
      <c r="P57" s="10"/>
      <c r="Q57" s="10"/>
      <c r="R57" s="29">
        <v>5</v>
      </c>
      <c r="S57" s="29" t="s">
        <v>221</v>
      </c>
      <c r="T57" s="44">
        <v>5</v>
      </c>
      <c r="U57" s="26" t="s">
        <v>221</v>
      </c>
      <c r="V57" s="27"/>
      <c r="W57" s="27"/>
      <c r="X57" s="300"/>
      <c r="Y57" s="300"/>
      <c r="Z57" s="209"/>
      <c r="AA57" s="209"/>
      <c r="AB57" s="32"/>
      <c r="AC57" s="32"/>
      <c r="AD57" s="36"/>
      <c r="AE57" s="36"/>
      <c r="AF57" s="297"/>
      <c r="AG57" s="297"/>
      <c r="AH57" s="33"/>
      <c r="AI57" s="33"/>
      <c r="AJ57" s="323"/>
      <c r="AK57" s="323"/>
      <c r="AL57" s="34"/>
      <c r="AM57" s="34"/>
      <c r="AN57" s="300">
        <v>10</v>
      </c>
      <c r="AO57" s="300" t="s">
        <v>290</v>
      </c>
      <c r="AP57" s="278"/>
      <c r="AQ57" s="278"/>
      <c r="AR57" s="314">
        <v>20</v>
      </c>
      <c r="AS57" s="314" t="s">
        <v>290</v>
      </c>
      <c r="AT57" s="156"/>
      <c r="AU57" s="156"/>
      <c r="AV57" s="35"/>
      <c r="AW57" s="35"/>
      <c r="AX57" s="163"/>
      <c r="AY57" s="163"/>
      <c r="AZ57" s="166"/>
      <c r="BA57" s="166"/>
      <c r="BB57" s="300"/>
      <c r="BC57" s="300"/>
      <c r="BD57" s="169"/>
      <c r="BE57" s="169"/>
      <c r="BF57" s="14"/>
      <c r="BG57" s="14"/>
      <c r="BH57" s="176"/>
      <c r="BI57" s="176"/>
      <c r="BJ57" s="186"/>
      <c r="BK57" s="186"/>
      <c r="BL57" s="181"/>
      <c r="BM57" s="181"/>
      <c r="BN57" s="191"/>
      <c r="BO57" s="196"/>
      <c r="BP57" s="196"/>
      <c r="BQ57" s="37"/>
      <c r="BR57" s="204"/>
      <c r="BS57" s="209"/>
      <c r="BT57" s="209"/>
      <c r="BU57" s="36"/>
      <c r="BV57" s="36"/>
      <c r="BW57" s="38"/>
      <c r="BX57" s="38"/>
      <c r="BY57" s="217"/>
      <c r="BZ57" s="217"/>
      <c r="CA57" s="224"/>
      <c r="CB57" s="224"/>
      <c r="CC57" s="234"/>
      <c r="CD57" s="234"/>
      <c r="CE57" s="229"/>
      <c r="CF57" s="229"/>
      <c r="EQ57" s="237"/>
      <c r="ER57" s="237"/>
    </row>
    <row r="58" spans="1:148" s="2" customFormat="1" x14ac:dyDescent="0.2">
      <c r="A58" s="4">
        <f t="shared" si="2"/>
        <v>56</v>
      </c>
      <c r="B58" s="21" t="s">
        <v>127</v>
      </c>
      <c r="C58" s="2" t="s">
        <v>7</v>
      </c>
      <c r="D58" s="2">
        <v>95</v>
      </c>
      <c r="E58" s="50"/>
      <c r="F58" s="50"/>
      <c r="G58" s="4"/>
      <c r="H58" s="4">
        <f t="shared" si="0"/>
        <v>0</v>
      </c>
      <c r="I58" s="14">
        <f t="shared" si="1"/>
        <v>0</v>
      </c>
      <c r="J58" s="169"/>
      <c r="K58" s="169"/>
      <c r="L58" s="282"/>
      <c r="M58" s="282"/>
      <c r="N58" s="286"/>
      <c r="O58" s="286"/>
      <c r="P58" s="10"/>
      <c r="Q58" s="10"/>
      <c r="R58" s="29"/>
      <c r="S58" s="29"/>
      <c r="T58" s="44"/>
      <c r="U58" s="26"/>
      <c r="V58" s="27"/>
      <c r="W58" s="27"/>
      <c r="X58" s="300"/>
      <c r="Y58" s="300"/>
      <c r="Z58" s="209"/>
      <c r="AA58" s="209"/>
      <c r="AB58" s="32"/>
      <c r="AC58" s="32"/>
      <c r="AD58" s="36"/>
      <c r="AE58" s="36"/>
      <c r="AF58" s="297"/>
      <c r="AG58" s="297"/>
      <c r="AH58" s="33"/>
      <c r="AI58" s="33"/>
      <c r="AJ58" s="323"/>
      <c r="AK58" s="323"/>
      <c r="AL58" s="34"/>
      <c r="AM58" s="34"/>
      <c r="AN58" s="300"/>
      <c r="AO58" s="300"/>
      <c r="AP58" s="278"/>
      <c r="AQ58" s="278"/>
      <c r="AR58" s="314"/>
      <c r="AS58" s="314"/>
      <c r="AT58" s="156"/>
      <c r="AU58" s="156"/>
      <c r="AV58" s="35"/>
      <c r="AW58" s="35"/>
      <c r="AX58" s="163"/>
      <c r="AY58" s="163"/>
      <c r="AZ58" s="166"/>
      <c r="BA58" s="166"/>
      <c r="BB58" s="300"/>
      <c r="BC58" s="300"/>
      <c r="BD58" s="169"/>
      <c r="BE58" s="169"/>
      <c r="BF58" s="14"/>
      <c r="BG58" s="14"/>
      <c r="BH58" s="176"/>
      <c r="BI58" s="176"/>
      <c r="BJ58" s="186"/>
      <c r="BK58" s="186"/>
      <c r="BL58" s="181"/>
      <c r="BM58" s="181"/>
      <c r="BN58" s="191"/>
      <c r="BO58" s="196"/>
      <c r="BP58" s="196"/>
      <c r="BQ58" s="37"/>
      <c r="BR58" s="204"/>
      <c r="BS58" s="209"/>
      <c r="BT58" s="209"/>
      <c r="BU58" s="36"/>
      <c r="BV58" s="36"/>
      <c r="BW58" s="38"/>
      <c r="BX58" s="38"/>
      <c r="BY58" s="217"/>
      <c r="BZ58" s="217"/>
      <c r="CA58" s="224"/>
      <c r="CB58" s="224"/>
      <c r="CC58" s="234"/>
      <c r="CD58" s="234"/>
      <c r="CE58" s="229"/>
      <c r="CF58" s="229"/>
      <c r="EQ58" s="237"/>
      <c r="ER58" s="237"/>
    </row>
    <row r="59" spans="1:148" s="2" customFormat="1" x14ac:dyDescent="0.2">
      <c r="A59" s="4">
        <f t="shared" si="2"/>
        <v>57</v>
      </c>
      <c r="B59" s="21" t="s">
        <v>33</v>
      </c>
      <c r="C59" s="2" t="s">
        <v>7</v>
      </c>
      <c r="D59" s="2">
        <v>13.5</v>
      </c>
      <c r="E59" s="50">
        <v>340</v>
      </c>
      <c r="F59" s="50"/>
      <c r="H59" s="4">
        <f t="shared" si="0"/>
        <v>90</v>
      </c>
      <c r="I59" s="14">
        <f t="shared" si="1"/>
        <v>1215</v>
      </c>
      <c r="J59" s="169"/>
      <c r="K59" s="169"/>
      <c r="L59" s="282"/>
      <c r="M59" s="282"/>
      <c r="N59" s="286"/>
      <c r="O59" s="286"/>
      <c r="P59" s="10"/>
      <c r="Q59" s="10"/>
      <c r="R59" s="29"/>
      <c r="S59" s="29"/>
      <c r="T59" s="44"/>
      <c r="U59" s="26"/>
      <c r="V59" s="27"/>
      <c r="W59" s="27"/>
      <c r="X59" s="300"/>
      <c r="Y59" s="300"/>
      <c r="Z59" s="209"/>
      <c r="AA59" s="209"/>
      <c r="AB59" s="32"/>
      <c r="AC59" s="32"/>
      <c r="AD59" s="36"/>
      <c r="AE59" s="36"/>
      <c r="AF59" s="297">
        <v>10</v>
      </c>
      <c r="AG59" s="297" t="s">
        <v>210</v>
      </c>
      <c r="AH59" s="33"/>
      <c r="AI59" s="33"/>
      <c r="AJ59" s="323"/>
      <c r="AK59" s="323"/>
      <c r="AL59" s="34">
        <v>20</v>
      </c>
      <c r="AM59" s="34" t="s">
        <v>310</v>
      </c>
      <c r="AN59" s="300"/>
      <c r="AO59" s="300"/>
      <c r="AP59" s="278"/>
      <c r="AQ59" s="278"/>
      <c r="AR59" s="314">
        <v>20</v>
      </c>
      <c r="AS59" s="314" t="s">
        <v>233</v>
      </c>
      <c r="AT59" s="156">
        <v>100</v>
      </c>
      <c r="AU59" s="156" t="s">
        <v>209</v>
      </c>
      <c r="AV59" s="35"/>
      <c r="AW59" s="35"/>
      <c r="AX59" s="163"/>
      <c r="AY59" s="163"/>
      <c r="AZ59" s="166">
        <v>100</v>
      </c>
      <c r="BA59" s="166" t="s">
        <v>209</v>
      </c>
      <c r="BB59" s="300"/>
      <c r="BC59" s="300"/>
      <c r="BD59" s="169"/>
      <c r="BE59" s="169"/>
      <c r="BF59" s="14"/>
      <c r="BG59" s="14"/>
      <c r="BH59" s="176"/>
      <c r="BI59" s="176"/>
      <c r="BJ59" s="186"/>
      <c r="BK59" s="186"/>
      <c r="BL59" s="181"/>
      <c r="BM59" s="181"/>
      <c r="BN59" s="191"/>
      <c r="BO59" s="196"/>
      <c r="BP59" s="196"/>
      <c r="BQ59" s="37"/>
      <c r="BR59" s="204"/>
      <c r="BS59" s="209"/>
      <c r="BT59" s="209"/>
      <c r="BU59" s="36"/>
      <c r="BV59" s="36"/>
      <c r="BW59" s="38"/>
      <c r="BX59" s="38"/>
      <c r="BY59" s="217"/>
      <c r="BZ59" s="217"/>
      <c r="CA59" s="224"/>
      <c r="CB59" s="224"/>
      <c r="CC59" s="234"/>
      <c r="CD59" s="234"/>
      <c r="CE59" s="229"/>
      <c r="CF59" s="229"/>
      <c r="EQ59" s="237"/>
      <c r="ER59" s="237"/>
    </row>
    <row r="60" spans="1:148" s="2" customFormat="1" x14ac:dyDescent="0.2">
      <c r="A60" s="4">
        <f t="shared" si="2"/>
        <v>58</v>
      </c>
      <c r="B60" s="21" t="s">
        <v>113</v>
      </c>
      <c r="C60" s="2" t="s">
        <v>7</v>
      </c>
      <c r="D60" s="2">
        <v>13</v>
      </c>
      <c r="E60" s="50">
        <v>60</v>
      </c>
      <c r="F60" s="50"/>
      <c r="H60" s="4">
        <f t="shared" si="0"/>
        <v>60</v>
      </c>
      <c r="I60" s="14">
        <f t="shared" si="1"/>
        <v>780</v>
      </c>
      <c r="J60" s="169"/>
      <c r="K60" s="169"/>
      <c r="L60" s="282"/>
      <c r="M60" s="282"/>
      <c r="N60" s="286"/>
      <c r="O60" s="286"/>
      <c r="P60" s="10"/>
      <c r="Q60" s="10"/>
      <c r="R60" s="29"/>
      <c r="S60" s="29"/>
      <c r="T60" s="44"/>
      <c r="U60" s="26"/>
      <c r="V60" s="27"/>
      <c r="W60" s="27"/>
      <c r="X60" s="300"/>
      <c r="Y60" s="300"/>
      <c r="Z60" s="209"/>
      <c r="AA60" s="209"/>
      <c r="AB60" s="32"/>
      <c r="AC60" s="32"/>
      <c r="AD60" s="36"/>
      <c r="AE60" s="36"/>
      <c r="AF60" s="297"/>
      <c r="AG60" s="297"/>
      <c r="AH60" s="33"/>
      <c r="AI60" s="33"/>
      <c r="AJ60" s="323"/>
      <c r="AK60" s="323"/>
      <c r="AL60" s="34"/>
      <c r="AM60" s="34"/>
      <c r="AN60" s="300"/>
      <c r="AO60" s="300"/>
      <c r="AP60" s="278"/>
      <c r="AQ60" s="278"/>
      <c r="AR60" s="314"/>
      <c r="AS60" s="314"/>
      <c r="AT60" s="156"/>
      <c r="AU60" s="156"/>
      <c r="AV60" s="35"/>
      <c r="AW60" s="35"/>
      <c r="AX60" s="163"/>
      <c r="AY60" s="163"/>
      <c r="AZ60" s="166"/>
      <c r="BA60" s="166"/>
      <c r="BB60" s="300"/>
      <c r="BC60" s="300"/>
      <c r="BD60" s="169"/>
      <c r="BE60" s="169"/>
      <c r="BF60" s="14"/>
      <c r="BG60" s="14"/>
      <c r="BH60" s="176"/>
      <c r="BI60" s="176"/>
      <c r="BJ60" s="186"/>
      <c r="BK60" s="186"/>
      <c r="BL60" s="181"/>
      <c r="BM60" s="181"/>
      <c r="BN60" s="191"/>
      <c r="BO60" s="196"/>
      <c r="BP60" s="196"/>
      <c r="BQ60" s="37"/>
      <c r="BR60" s="204"/>
      <c r="BS60" s="209"/>
      <c r="BT60" s="209"/>
      <c r="BU60" s="36"/>
      <c r="BV60" s="36"/>
      <c r="BW60" s="38"/>
      <c r="BX60" s="38"/>
      <c r="BY60" s="217"/>
      <c r="BZ60" s="217"/>
      <c r="CA60" s="224"/>
      <c r="CB60" s="224"/>
      <c r="CC60" s="234"/>
      <c r="CD60" s="234"/>
      <c r="CE60" s="229"/>
      <c r="CF60" s="229"/>
      <c r="EQ60" s="237"/>
      <c r="ER60" s="237"/>
    </row>
    <row r="61" spans="1:148" s="2" customFormat="1" x14ac:dyDescent="0.2">
      <c r="A61" s="4">
        <f t="shared" si="2"/>
        <v>59</v>
      </c>
      <c r="B61" s="21" t="s">
        <v>161</v>
      </c>
      <c r="C61" s="2" t="s">
        <v>4</v>
      </c>
      <c r="D61" s="2">
        <v>10.5</v>
      </c>
      <c r="E61" s="50">
        <v>10</v>
      </c>
      <c r="F61" s="50"/>
      <c r="H61" s="4">
        <f t="shared" si="0"/>
        <v>0</v>
      </c>
      <c r="I61" s="14">
        <f t="shared" si="1"/>
        <v>0</v>
      </c>
      <c r="J61" s="169"/>
      <c r="K61" s="169"/>
      <c r="L61" s="282"/>
      <c r="M61" s="282"/>
      <c r="N61" s="286"/>
      <c r="O61" s="286"/>
      <c r="P61" s="10"/>
      <c r="Q61" s="10"/>
      <c r="R61" s="29"/>
      <c r="S61" s="29"/>
      <c r="T61" s="44"/>
      <c r="U61" s="26"/>
      <c r="V61" s="27"/>
      <c r="W61" s="27"/>
      <c r="X61" s="300"/>
      <c r="Y61" s="300"/>
      <c r="Z61" s="209"/>
      <c r="AA61" s="209"/>
      <c r="AB61" s="32"/>
      <c r="AC61" s="32"/>
      <c r="AD61" s="36"/>
      <c r="AE61" s="36"/>
      <c r="AF61" s="297"/>
      <c r="AG61" s="297"/>
      <c r="AH61" s="33"/>
      <c r="AI61" s="33"/>
      <c r="AJ61" s="323"/>
      <c r="AK61" s="323"/>
      <c r="AL61" s="34">
        <v>10</v>
      </c>
      <c r="AM61" s="34" t="s">
        <v>215</v>
      </c>
      <c r="AN61" s="300"/>
      <c r="AO61" s="300"/>
      <c r="AP61" s="278"/>
      <c r="AQ61" s="278"/>
      <c r="AR61" s="314"/>
      <c r="AS61" s="314"/>
      <c r="AT61" s="156"/>
      <c r="AU61" s="156"/>
      <c r="AV61" s="35"/>
      <c r="AW61" s="35"/>
      <c r="AX61" s="163"/>
      <c r="AY61" s="163"/>
      <c r="AZ61" s="166"/>
      <c r="BA61" s="166"/>
      <c r="BB61" s="300"/>
      <c r="BC61" s="300"/>
      <c r="BD61" s="169"/>
      <c r="BE61" s="169"/>
      <c r="BF61" s="14"/>
      <c r="BG61" s="14"/>
      <c r="BH61" s="176"/>
      <c r="BI61" s="176"/>
      <c r="BJ61" s="186"/>
      <c r="BK61" s="186"/>
      <c r="BL61" s="181"/>
      <c r="BM61" s="181"/>
      <c r="BN61" s="191"/>
      <c r="BO61" s="196"/>
      <c r="BP61" s="196"/>
      <c r="BQ61" s="37"/>
      <c r="BR61" s="204"/>
      <c r="BS61" s="209"/>
      <c r="BT61" s="209"/>
      <c r="BU61" s="36"/>
      <c r="BV61" s="36"/>
      <c r="BW61" s="38"/>
      <c r="BX61" s="38"/>
      <c r="BY61" s="217"/>
      <c r="BZ61" s="217"/>
      <c r="CA61" s="224"/>
      <c r="CB61" s="224"/>
      <c r="CC61" s="234"/>
      <c r="CD61" s="234"/>
      <c r="CE61" s="229"/>
      <c r="CF61" s="229"/>
      <c r="EQ61" s="237"/>
      <c r="ER61" s="237"/>
    </row>
    <row r="62" spans="1:148" s="2" customFormat="1" x14ac:dyDescent="0.2">
      <c r="A62" s="4">
        <f t="shared" si="2"/>
        <v>60</v>
      </c>
      <c r="B62" s="21" t="s">
        <v>112</v>
      </c>
      <c r="C62" s="2" t="s">
        <v>6</v>
      </c>
      <c r="D62" s="2">
        <v>14</v>
      </c>
      <c r="E62" s="50">
        <v>80</v>
      </c>
      <c r="F62" s="50">
        <v>60</v>
      </c>
      <c r="H62" s="4">
        <f t="shared" si="0"/>
        <v>90</v>
      </c>
      <c r="I62" s="14">
        <f t="shared" si="1"/>
        <v>1260</v>
      </c>
      <c r="J62" s="169">
        <v>50</v>
      </c>
      <c r="K62" s="169" t="s">
        <v>209</v>
      </c>
      <c r="L62" s="282"/>
      <c r="M62" s="282"/>
      <c r="N62" s="286"/>
      <c r="O62" s="286"/>
      <c r="P62" s="10"/>
      <c r="Q62" s="10"/>
      <c r="R62" s="29"/>
      <c r="S62" s="29"/>
      <c r="T62" s="44"/>
      <c r="U62" s="26"/>
      <c r="V62" s="27"/>
      <c r="W62" s="27"/>
      <c r="X62" s="300"/>
      <c r="Y62" s="300"/>
      <c r="Z62" s="209"/>
      <c r="AA62" s="209"/>
      <c r="AB62" s="32"/>
      <c r="AC62" s="32"/>
      <c r="AD62" s="36"/>
      <c r="AE62" s="36"/>
      <c r="AF62" s="297"/>
      <c r="AG62" s="297"/>
      <c r="AH62" s="33"/>
      <c r="AI62" s="33"/>
      <c r="AJ62" s="323"/>
      <c r="AK62" s="323"/>
      <c r="AL62" s="34"/>
      <c r="AM62" s="34"/>
      <c r="AN62" s="300"/>
      <c r="AO62" s="300"/>
      <c r="AP62" s="278"/>
      <c r="AQ62" s="278"/>
      <c r="AR62" s="314"/>
      <c r="AS62" s="314"/>
      <c r="AT62" s="156"/>
      <c r="AU62" s="156"/>
      <c r="AV62" s="35"/>
      <c r="AW62" s="35"/>
      <c r="AX62" s="163"/>
      <c r="AY62" s="163"/>
      <c r="AZ62" s="166"/>
      <c r="BA62" s="166"/>
      <c r="BB62" s="300"/>
      <c r="BC62" s="300"/>
      <c r="BD62" s="169"/>
      <c r="BE62" s="169"/>
      <c r="BF62" s="14"/>
      <c r="BG62" s="14"/>
      <c r="BH62" s="176"/>
      <c r="BI62" s="176"/>
      <c r="BJ62" s="186"/>
      <c r="BK62" s="186"/>
      <c r="BL62" s="181"/>
      <c r="BM62" s="181"/>
      <c r="BN62" s="191"/>
      <c r="BO62" s="196"/>
      <c r="BP62" s="196"/>
      <c r="BQ62" s="37"/>
      <c r="BR62" s="204"/>
      <c r="BS62" s="209"/>
      <c r="BT62" s="209"/>
      <c r="BU62" s="36"/>
      <c r="BV62" s="36"/>
      <c r="BW62" s="38"/>
      <c r="BX62" s="38"/>
      <c r="BY62" s="217"/>
      <c r="BZ62" s="217"/>
      <c r="CA62" s="224"/>
      <c r="CB62" s="224"/>
      <c r="CC62" s="234"/>
      <c r="CD62" s="234"/>
      <c r="CE62" s="229"/>
      <c r="CF62" s="229"/>
      <c r="EQ62" s="237"/>
      <c r="ER62" s="237"/>
    </row>
    <row r="63" spans="1:148" s="2" customFormat="1" x14ac:dyDescent="0.2">
      <c r="A63" s="4">
        <f t="shared" si="2"/>
        <v>61</v>
      </c>
      <c r="B63" s="21" t="s">
        <v>111</v>
      </c>
      <c r="C63" s="2" t="s">
        <v>7</v>
      </c>
      <c r="D63" s="2">
        <v>15</v>
      </c>
      <c r="E63" s="50">
        <v>30</v>
      </c>
      <c r="F63" s="50"/>
      <c r="H63" s="4">
        <f t="shared" si="0"/>
        <v>30</v>
      </c>
      <c r="I63" s="14">
        <f t="shared" si="1"/>
        <v>450</v>
      </c>
      <c r="J63" s="169"/>
      <c r="K63" s="169"/>
      <c r="L63" s="282"/>
      <c r="M63" s="282"/>
      <c r="N63" s="286"/>
      <c r="O63" s="286"/>
      <c r="P63" s="10"/>
      <c r="Q63" s="10"/>
      <c r="R63" s="29"/>
      <c r="S63" s="29"/>
      <c r="T63" s="44"/>
      <c r="U63" s="26"/>
      <c r="V63" s="27"/>
      <c r="W63" s="27"/>
      <c r="X63" s="300"/>
      <c r="Y63" s="300"/>
      <c r="Z63" s="209"/>
      <c r="AA63" s="209"/>
      <c r="AB63" s="32"/>
      <c r="AC63" s="32"/>
      <c r="AD63" s="36"/>
      <c r="AE63" s="36"/>
      <c r="AF63" s="297"/>
      <c r="AG63" s="297"/>
      <c r="AH63" s="33"/>
      <c r="AI63" s="33"/>
      <c r="AJ63" s="323"/>
      <c r="AK63" s="323"/>
      <c r="AL63" s="34"/>
      <c r="AM63" s="34"/>
      <c r="AN63" s="300"/>
      <c r="AO63" s="300"/>
      <c r="AP63" s="278"/>
      <c r="AQ63" s="278"/>
      <c r="AR63" s="314"/>
      <c r="AS63" s="314"/>
      <c r="AT63" s="156"/>
      <c r="AU63" s="156"/>
      <c r="AV63" s="35"/>
      <c r="AW63" s="35"/>
      <c r="AX63" s="163"/>
      <c r="AY63" s="163"/>
      <c r="AZ63" s="166"/>
      <c r="BA63" s="166"/>
      <c r="BB63" s="300"/>
      <c r="BC63" s="300"/>
      <c r="BD63" s="169"/>
      <c r="BE63" s="169"/>
      <c r="BF63" s="14"/>
      <c r="BG63" s="14"/>
      <c r="BH63" s="176"/>
      <c r="BI63" s="176"/>
      <c r="BJ63" s="186"/>
      <c r="BK63" s="186"/>
      <c r="BL63" s="181"/>
      <c r="BM63" s="181"/>
      <c r="BN63" s="191"/>
      <c r="BO63" s="196"/>
      <c r="BP63" s="196"/>
      <c r="BQ63" s="37"/>
      <c r="BR63" s="204"/>
      <c r="BS63" s="209"/>
      <c r="BT63" s="209"/>
      <c r="BU63" s="36"/>
      <c r="BV63" s="36"/>
      <c r="BW63" s="38"/>
      <c r="BX63" s="38"/>
      <c r="BY63" s="217"/>
      <c r="BZ63" s="217"/>
      <c r="CA63" s="224"/>
      <c r="CB63" s="224"/>
      <c r="CC63" s="234"/>
      <c r="CD63" s="234"/>
      <c r="CE63" s="229"/>
      <c r="CF63" s="229"/>
      <c r="EQ63" s="237"/>
      <c r="ER63" s="237"/>
    </row>
    <row r="64" spans="1:148" s="2" customFormat="1" x14ac:dyDescent="0.2">
      <c r="A64" s="4">
        <f t="shared" si="2"/>
        <v>62</v>
      </c>
      <c r="B64" s="21" t="s">
        <v>21</v>
      </c>
      <c r="C64" s="2" t="s">
        <v>4</v>
      </c>
      <c r="D64" s="2">
        <v>11.5</v>
      </c>
      <c r="E64" s="50">
        <v>10</v>
      </c>
      <c r="F64" s="50"/>
      <c r="G64" s="4"/>
      <c r="H64" s="4">
        <f t="shared" si="0"/>
        <v>0</v>
      </c>
      <c r="I64" s="14">
        <f t="shared" si="1"/>
        <v>0</v>
      </c>
      <c r="J64" s="169"/>
      <c r="K64" s="169"/>
      <c r="L64" s="282"/>
      <c r="M64" s="282"/>
      <c r="N64" s="286"/>
      <c r="O64" s="286"/>
      <c r="P64" s="10"/>
      <c r="Q64" s="10"/>
      <c r="R64" s="29"/>
      <c r="S64" s="29"/>
      <c r="T64" s="44"/>
      <c r="U64" s="26"/>
      <c r="V64" s="27"/>
      <c r="W64" s="27"/>
      <c r="X64" s="300"/>
      <c r="Y64" s="300"/>
      <c r="Z64" s="209"/>
      <c r="AA64" s="209"/>
      <c r="AB64" s="32"/>
      <c r="AC64" s="32"/>
      <c r="AD64" s="36"/>
      <c r="AE64" s="36"/>
      <c r="AF64" s="297"/>
      <c r="AG64" s="297"/>
      <c r="AH64" s="33"/>
      <c r="AI64" s="33"/>
      <c r="AJ64" s="323"/>
      <c r="AK64" s="323"/>
      <c r="AL64" s="34">
        <v>10</v>
      </c>
      <c r="AM64" s="34" t="s">
        <v>218</v>
      </c>
      <c r="AN64" s="300"/>
      <c r="AO64" s="300"/>
      <c r="AP64" s="278"/>
      <c r="AQ64" s="278"/>
      <c r="AR64" s="314"/>
      <c r="AS64" s="314"/>
      <c r="AT64" s="156"/>
      <c r="AU64" s="156"/>
      <c r="AV64" s="35"/>
      <c r="AW64" s="35"/>
      <c r="AX64" s="163"/>
      <c r="AY64" s="163"/>
      <c r="AZ64" s="166"/>
      <c r="BA64" s="166"/>
      <c r="BB64" s="300"/>
      <c r="BC64" s="300"/>
      <c r="BD64" s="169"/>
      <c r="BE64" s="169"/>
      <c r="BF64" s="14"/>
      <c r="BG64" s="14"/>
      <c r="BH64" s="176"/>
      <c r="BI64" s="176"/>
      <c r="BJ64" s="186"/>
      <c r="BK64" s="186"/>
      <c r="BL64" s="181"/>
      <c r="BM64" s="181"/>
      <c r="BN64" s="191"/>
      <c r="BO64" s="196"/>
      <c r="BP64" s="196"/>
      <c r="BQ64" s="37"/>
      <c r="BR64" s="204"/>
      <c r="BS64" s="209"/>
      <c r="BT64" s="209"/>
      <c r="BU64" s="36"/>
      <c r="BV64" s="36"/>
      <c r="BW64" s="38"/>
      <c r="BX64" s="38"/>
      <c r="BY64" s="217"/>
      <c r="BZ64" s="217"/>
      <c r="CA64" s="224"/>
      <c r="CB64" s="224"/>
      <c r="CC64" s="234"/>
      <c r="CD64" s="234"/>
      <c r="CE64" s="229"/>
      <c r="CF64" s="229"/>
      <c r="EQ64" s="237"/>
      <c r="ER64" s="237"/>
    </row>
    <row r="65" spans="1:148" s="2" customFormat="1" x14ac:dyDescent="0.2">
      <c r="A65" s="4">
        <f t="shared" si="2"/>
        <v>63</v>
      </c>
      <c r="B65" s="21" t="s">
        <v>90</v>
      </c>
      <c r="C65" s="2" t="s">
        <v>7</v>
      </c>
      <c r="D65" s="2">
        <v>16</v>
      </c>
      <c r="E65" s="50">
        <v>200</v>
      </c>
      <c r="F65" s="50">
        <v>70</v>
      </c>
      <c r="G65" s="4"/>
      <c r="H65" s="4">
        <f t="shared" si="0"/>
        <v>175</v>
      </c>
      <c r="I65" s="14">
        <f t="shared" si="1"/>
        <v>2800</v>
      </c>
      <c r="J65" s="169">
        <v>30</v>
      </c>
      <c r="K65" s="169" t="s">
        <v>211</v>
      </c>
      <c r="L65" s="282"/>
      <c r="M65" s="282"/>
      <c r="N65" s="286"/>
      <c r="O65" s="286"/>
      <c r="P65" s="10"/>
      <c r="Q65" s="10"/>
      <c r="R65" s="29"/>
      <c r="S65" s="29"/>
      <c r="T65" s="44"/>
      <c r="U65" s="26"/>
      <c r="V65" s="27"/>
      <c r="W65" s="27"/>
      <c r="X65" s="300"/>
      <c r="Y65" s="300"/>
      <c r="Z65" s="209"/>
      <c r="AA65" s="209"/>
      <c r="AB65" s="32"/>
      <c r="AC65" s="32"/>
      <c r="AD65" s="36"/>
      <c r="AE65" s="36"/>
      <c r="AF65" s="297"/>
      <c r="AG65" s="297"/>
      <c r="AH65" s="33"/>
      <c r="AI65" s="33"/>
      <c r="AJ65" s="323"/>
      <c r="AK65" s="323"/>
      <c r="AL65" s="34">
        <v>30</v>
      </c>
      <c r="AM65" s="34" t="s">
        <v>219</v>
      </c>
      <c r="AN65" s="300"/>
      <c r="AO65" s="300"/>
      <c r="AP65" s="278"/>
      <c r="AQ65" s="278"/>
      <c r="AR65" s="314">
        <v>30</v>
      </c>
      <c r="AS65" s="314" t="s">
        <v>219</v>
      </c>
      <c r="AT65" s="156"/>
      <c r="AU65" s="156"/>
      <c r="AV65" s="35"/>
      <c r="AW65" s="35"/>
      <c r="AX65" s="163"/>
      <c r="AY65" s="163"/>
      <c r="AZ65" s="166"/>
      <c r="BA65" s="166"/>
      <c r="BB65" s="300"/>
      <c r="BC65" s="300"/>
      <c r="BD65" s="169">
        <v>5</v>
      </c>
      <c r="BE65" s="169" t="s">
        <v>237</v>
      </c>
      <c r="BF65" s="14"/>
      <c r="BG65" s="14"/>
      <c r="BH65" s="176"/>
      <c r="BI65" s="176"/>
      <c r="BJ65" s="186"/>
      <c r="BK65" s="186"/>
      <c r="BL65" s="181"/>
      <c r="BM65" s="181"/>
      <c r="BN65" s="191"/>
      <c r="BO65" s="196"/>
      <c r="BP65" s="196"/>
      <c r="BQ65" s="37"/>
      <c r="BR65" s="204"/>
      <c r="BS65" s="209"/>
      <c r="BT65" s="209"/>
      <c r="BU65" s="36"/>
      <c r="BV65" s="36"/>
      <c r="BW65" s="38"/>
      <c r="BX65" s="38"/>
      <c r="BY65" s="217"/>
      <c r="BZ65" s="217"/>
      <c r="CA65" s="224"/>
      <c r="CB65" s="224"/>
      <c r="CC65" s="234"/>
      <c r="CD65" s="234"/>
      <c r="CE65" s="229"/>
      <c r="CF65" s="229"/>
      <c r="EQ65" s="237"/>
      <c r="ER65" s="237"/>
    </row>
    <row r="66" spans="1:148" s="2" customFormat="1" x14ac:dyDescent="0.2">
      <c r="A66" s="4">
        <f t="shared" si="2"/>
        <v>64</v>
      </c>
      <c r="B66" s="21" t="s">
        <v>55</v>
      </c>
      <c r="C66" s="2" t="s">
        <v>4</v>
      </c>
      <c r="D66" s="2">
        <v>13</v>
      </c>
      <c r="E66" s="50">
        <v>150</v>
      </c>
      <c r="F66" s="50"/>
      <c r="G66" s="4"/>
      <c r="H66" s="4">
        <f t="shared" si="0"/>
        <v>90</v>
      </c>
      <c r="I66" s="14">
        <f t="shared" si="1"/>
        <v>1170</v>
      </c>
      <c r="J66" s="169"/>
      <c r="K66" s="169"/>
      <c r="L66" s="282">
        <v>50</v>
      </c>
      <c r="M66" s="282" t="s">
        <v>214</v>
      </c>
      <c r="N66" s="286"/>
      <c r="O66" s="286"/>
      <c r="P66" s="10"/>
      <c r="Q66" s="10"/>
      <c r="R66" s="29"/>
      <c r="S66" s="29"/>
      <c r="T66" s="44"/>
      <c r="U66" s="26"/>
      <c r="V66" s="27"/>
      <c r="W66" s="27"/>
      <c r="X66" s="300"/>
      <c r="Y66" s="300"/>
      <c r="Z66" s="209"/>
      <c r="AA66" s="209"/>
      <c r="AB66" s="32"/>
      <c r="AC66" s="32"/>
      <c r="AD66" s="36"/>
      <c r="AE66" s="36"/>
      <c r="AF66" s="297"/>
      <c r="AG66" s="297"/>
      <c r="AH66" s="33"/>
      <c r="AI66" s="33"/>
      <c r="AJ66" s="323"/>
      <c r="AK66" s="323"/>
      <c r="AL66" s="34">
        <v>10</v>
      </c>
      <c r="AM66" s="34" t="s">
        <v>233</v>
      </c>
      <c r="AN66" s="300"/>
      <c r="AO66" s="300"/>
      <c r="AP66" s="278"/>
      <c r="AQ66" s="278"/>
      <c r="AR66" s="314"/>
      <c r="AS66" s="314"/>
      <c r="AT66" s="156"/>
      <c r="AU66" s="156"/>
      <c r="AV66" s="35"/>
      <c r="AW66" s="35"/>
      <c r="AX66" s="163"/>
      <c r="AY66" s="163"/>
      <c r="AZ66" s="166"/>
      <c r="BA66" s="166"/>
      <c r="BB66" s="300"/>
      <c r="BC66" s="300"/>
      <c r="BD66" s="169"/>
      <c r="BE66" s="169"/>
      <c r="BF66" s="14"/>
      <c r="BG66" s="14"/>
      <c r="BH66" s="176"/>
      <c r="BI66" s="176"/>
      <c r="BJ66" s="186"/>
      <c r="BK66" s="186"/>
      <c r="BL66" s="181"/>
      <c r="BM66" s="181"/>
      <c r="BN66" s="191"/>
      <c r="BO66" s="196"/>
      <c r="BP66" s="196"/>
      <c r="BQ66" s="37"/>
      <c r="BR66" s="204"/>
      <c r="BS66" s="209"/>
      <c r="BT66" s="209"/>
      <c r="BU66" s="36"/>
      <c r="BV66" s="36"/>
      <c r="BW66" s="38"/>
      <c r="BX66" s="38"/>
      <c r="BY66" s="217"/>
      <c r="BZ66" s="217"/>
      <c r="CA66" s="224"/>
      <c r="CB66" s="224"/>
      <c r="CC66" s="234"/>
      <c r="CD66" s="234"/>
      <c r="CE66" s="229"/>
      <c r="CF66" s="229"/>
      <c r="EQ66" s="237"/>
      <c r="ER66" s="237"/>
    </row>
    <row r="67" spans="1:148" s="2" customFormat="1" x14ac:dyDescent="0.2">
      <c r="A67" s="4">
        <f t="shared" si="2"/>
        <v>65</v>
      </c>
      <c r="B67" s="21" t="s">
        <v>56</v>
      </c>
      <c r="C67" s="2" t="s">
        <v>5</v>
      </c>
      <c r="D67" s="2">
        <v>14</v>
      </c>
      <c r="E67" s="50">
        <v>120</v>
      </c>
      <c r="F67" s="50"/>
      <c r="G67" s="4"/>
      <c r="H67" s="4">
        <f t="shared" si="0"/>
        <v>60</v>
      </c>
      <c r="I67" s="14">
        <f t="shared" si="1"/>
        <v>840</v>
      </c>
      <c r="J67" s="169"/>
      <c r="K67" s="169"/>
      <c r="L67" s="282">
        <v>50</v>
      </c>
      <c r="M67" s="282" t="s">
        <v>209</v>
      </c>
      <c r="N67" s="286"/>
      <c r="O67" s="286"/>
      <c r="P67" s="10"/>
      <c r="Q67" s="10"/>
      <c r="R67" s="29"/>
      <c r="S67" s="29"/>
      <c r="T67" s="44"/>
      <c r="U67" s="26"/>
      <c r="V67" s="27"/>
      <c r="W67" s="27"/>
      <c r="X67" s="300"/>
      <c r="Y67" s="300"/>
      <c r="Z67" s="209"/>
      <c r="AA67" s="209"/>
      <c r="AB67" s="32"/>
      <c r="AC67" s="32"/>
      <c r="AD67" s="36"/>
      <c r="AE67" s="36"/>
      <c r="AF67" s="297"/>
      <c r="AG67" s="297"/>
      <c r="AH67" s="33"/>
      <c r="AI67" s="33"/>
      <c r="AJ67" s="323"/>
      <c r="AK67" s="323"/>
      <c r="AL67" s="34">
        <v>10</v>
      </c>
      <c r="AM67" s="34" t="s">
        <v>210</v>
      </c>
      <c r="AN67" s="300"/>
      <c r="AO67" s="300"/>
      <c r="AP67" s="278"/>
      <c r="AQ67" s="278"/>
      <c r="AR67" s="314"/>
      <c r="AS67" s="314"/>
      <c r="AT67" s="156"/>
      <c r="AU67" s="156"/>
      <c r="AV67" s="35"/>
      <c r="AW67" s="35"/>
      <c r="AX67" s="163"/>
      <c r="AY67" s="163"/>
      <c r="AZ67" s="166"/>
      <c r="BA67" s="166"/>
      <c r="BB67" s="300"/>
      <c r="BC67" s="300"/>
      <c r="BD67" s="169"/>
      <c r="BE67" s="169"/>
      <c r="BF67" s="14"/>
      <c r="BG67" s="14"/>
      <c r="BH67" s="176"/>
      <c r="BI67" s="176"/>
      <c r="BJ67" s="186"/>
      <c r="BK67" s="186"/>
      <c r="BL67" s="181"/>
      <c r="BM67" s="181"/>
      <c r="BN67" s="191"/>
      <c r="BO67" s="196"/>
      <c r="BP67" s="196"/>
      <c r="BQ67" s="37"/>
      <c r="BR67" s="204"/>
      <c r="BS67" s="209"/>
      <c r="BT67" s="209"/>
      <c r="BU67" s="36"/>
      <c r="BV67" s="36"/>
      <c r="BW67" s="38"/>
      <c r="BX67" s="38"/>
      <c r="BY67" s="217"/>
      <c r="BZ67" s="217"/>
      <c r="CA67" s="224"/>
      <c r="CB67" s="224"/>
      <c r="CC67" s="234"/>
      <c r="CD67" s="234"/>
      <c r="CE67" s="229"/>
      <c r="CF67" s="229"/>
      <c r="EQ67" s="237"/>
      <c r="ER67" s="237"/>
    </row>
    <row r="68" spans="1:148" s="2" customFormat="1" x14ac:dyDescent="0.2">
      <c r="A68" s="4">
        <f t="shared" si="2"/>
        <v>66</v>
      </c>
      <c r="B68" s="21" t="s">
        <v>118</v>
      </c>
      <c r="C68" s="2" t="s">
        <v>7</v>
      </c>
      <c r="D68" s="2">
        <v>25</v>
      </c>
      <c r="E68" s="50">
        <v>230</v>
      </c>
      <c r="F68" s="50">
        <v>30</v>
      </c>
      <c r="G68" s="4"/>
      <c r="H68" s="4">
        <f t="shared" si="0"/>
        <v>170</v>
      </c>
      <c r="I68" s="14">
        <f t="shared" si="1"/>
        <v>4250</v>
      </c>
      <c r="J68" s="169">
        <v>70</v>
      </c>
      <c r="K68" s="169" t="s">
        <v>229</v>
      </c>
      <c r="L68" s="282"/>
      <c r="M68" s="282"/>
      <c r="N68" s="286"/>
      <c r="O68" s="286"/>
      <c r="P68" s="10"/>
      <c r="Q68" s="10"/>
      <c r="R68" s="29"/>
      <c r="S68" s="29"/>
      <c r="T68" s="44"/>
      <c r="U68" s="26"/>
      <c r="V68" s="27"/>
      <c r="W68" s="27"/>
      <c r="X68" s="300"/>
      <c r="Y68" s="300"/>
      <c r="Z68" s="209"/>
      <c r="AA68" s="209"/>
      <c r="AB68" s="32"/>
      <c r="AC68" s="32"/>
      <c r="AD68" s="36"/>
      <c r="AE68" s="36"/>
      <c r="AF68" s="297"/>
      <c r="AG68" s="297"/>
      <c r="AH68" s="33"/>
      <c r="AI68" s="33"/>
      <c r="AJ68" s="323"/>
      <c r="AK68" s="323"/>
      <c r="AL68" s="34">
        <v>10</v>
      </c>
      <c r="AM68" s="34" t="s">
        <v>280</v>
      </c>
      <c r="AN68" s="300"/>
      <c r="AO68" s="300"/>
      <c r="AP68" s="278"/>
      <c r="AQ68" s="278"/>
      <c r="AR68" s="314">
        <v>10</v>
      </c>
      <c r="AS68" s="314" t="s">
        <v>280</v>
      </c>
      <c r="AT68" s="156"/>
      <c r="AU68" s="156"/>
      <c r="AV68" s="35"/>
      <c r="AW68" s="35"/>
      <c r="AX68" s="163"/>
      <c r="AY68" s="163"/>
      <c r="AZ68" s="166"/>
      <c r="BA68" s="166"/>
      <c r="BB68" s="300"/>
      <c r="BC68" s="300"/>
      <c r="BD68" s="169"/>
      <c r="BE68" s="169"/>
      <c r="BF68" s="14"/>
      <c r="BG68" s="14"/>
      <c r="BH68" s="176"/>
      <c r="BI68" s="176"/>
      <c r="BJ68" s="186"/>
      <c r="BK68" s="186"/>
      <c r="BL68" s="181"/>
      <c r="BM68" s="181"/>
      <c r="BN68" s="191"/>
      <c r="BO68" s="196"/>
      <c r="BP68" s="196"/>
      <c r="BQ68" s="37"/>
      <c r="BR68" s="204"/>
      <c r="BS68" s="209"/>
      <c r="BT68" s="209"/>
      <c r="BU68" s="36"/>
      <c r="BV68" s="36"/>
      <c r="BW68" s="38"/>
      <c r="BX68" s="38"/>
      <c r="BY68" s="217"/>
      <c r="BZ68" s="217"/>
      <c r="CA68" s="224"/>
      <c r="CB68" s="224"/>
      <c r="CC68" s="234"/>
      <c r="CD68" s="234"/>
      <c r="CE68" s="229"/>
      <c r="CF68" s="229"/>
      <c r="EQ68" s="237"/>
      <c r="ER68" s="237"/>
    </row>
    <row r="69" spans="1:148" s="2" customFormat="1" x14ac:dyDescent="0.2">
      <c r="A69" s="4">
        <f t="shared" si="2"/>
        <v>67</v>
      </c>
      <c r="B69" s="295" t="s">
        <v>45</v>
      </c>
      <c r="C69" s="2" t="s">
        <v>7</v>
      </c>
      <c r="D69" s="2">
        <v>18</v>
      </c>
      <c r="E69" s="50">
        <v>290</v>
      </c>
      <c r="F69" s="50"/>
      <c r="G69" s="4"/>
      <c r="H69" s="4">
        <f t="shared" si="0"/>
        <v>150</v>
      </c>
      <c r="I69" s="14">
        <f t="shared" si="1"/>
        <v>2700</v>
      </c>
      <c r="J69" s="169">
        <v>50</v>
      </c>
      <c r="K69" s="169" t="s">
        <v>228</v>
      </c>
      <c r="L69" s="282"/>
      <c r="M69" s="282"/>
      <c r="N69" s="286">
        <v>50</v>
      </c>
      <c r="O69" s="286" t="s">
        <v>228</v>
      </c>
      <c r="P69" s="10"/>
      <c r="Q69" s="10"/>
      <c r="R69" s="29"/>
      <c r="S69" s="29"/>
      <c r="T69" s="44"/>
      <c r="U69" s="26"/>
      <c r="V69" s="27"/>
      <c r="W69" s="27"/>
      <c r="X69" s="300"/>
      <c r="Y69" s="300"/>
      <c r="Z69" s="209"/>
      <c r="AA69" s="209"/>
      <c r="AB69" s="32"/>
      <c r="AC69" s="32"/>
      <c r="AD69" s="36"/>
      <c r="AE69" s="36"/>
      <c r="AF69" s="297"/>
      <c r="AG69" s="297"/>
      <c r="AH69" s="33"/>
      <c r="AI69" s="33"/>
      <c r="AJ69" s="323"/>
      <c r="AK69" s="323"/>
      <c r="AL69" s="34">
        <v>10</v>
      </c>
      <c r="AM69" s="34" t="s">
        <v>316</v>
      </c>
      <c r="AN69" s="300"/>
      <c r="AO69" s="300"/>
      <c r="AP69" s="278"/>
      <c r="AQ69" s="278"/>
      <c r="AR69" s="314">
        <v>10</v>
      </c>
      <c r="AS69" s="314" t="s">
        <v>316</v>
      </c>
      <c r="AT69" s="156">
        <v>10</v>
      </c>
      <c r="AU69" s="156" t="s">
        <v>230</v>
      </c>
      <c r="AV69" s="35"/>
      <c r="AW69" s="35"/>
      <c r="AX69" s="163"/>
      <c r="AY69" s="163"/>
      <c r="AZ69" s="166">
        <v>10</v>
      </c>
      <c r="BA69" s="166" t="s">
        <v>230</v>
      </c>
      <c r="BB69" s="300"/>
      <c r="BC69" s="300"/>
      <c r="BD69" s="169"/>
      <c r="BE69" s="169"/>
      <c r="BF69" s="14"/>
      <c r="BG69" s="14"/>
      <c r="BH69" s="176"/>
      <c r="BI69" s="176"/>
      <c r="BJ69" s="186"/>
      <c r="BK69" s="186"/>
      <c r="BL69" s="181"/>
      <c r="BM69" s="181"/>
      <c r="BN69" s="191"/>
      <c r="BO69" s="196"/>
      <c r="BP69" s="196"/>
      <c r="BQ69" s="37"/>
      <c r="BR69" s="204"/>
      <c r="BS69" s="209"/>
      <c r="BT69" s="209"/>
      <c r="BU69" s="36"/>
      <c r="BV69" s="36"/>
      <c r="BW69" s="38"/>
      <c r="BX69" s="38"/>
      <c r="BY69" s="217"/>
      <c r="BZ69" s="217"/>
      <c r="CA69" s="224"/>
      <c r="CB69" s="224"/>
      <c r="CC69" s="234"/>
      <c r="CD69" s="234"/>
      <c r="CE69" s="229"/>
      <c r="CF69" s="229"/>
      <c r="EQ69" s="237"/>
      <c r="ER69" s="237"/>
    </row>
    <row r="70" spans="1:148" s="2" customFormat="1" x14ac:dyDescent="0.2">
      <c r="A70" s="4">
        <f t="shared" ref="A70:A133" si="3">A69+1</f>
        <v>68</v>
      </c>
      <c r="B70" s="295" t="s">
        <v>175</v>
      </c>
      <c r="C70" s="2" t="s">
        <v>7</v>
      </c>
      <c r="D70" s="2">
        <v>15</v>
      </c>
      <c r="E70" s="50">
        <v>280</v>
      </c>
      <c r="F70" s="50"/>
      <c r="G70" s="4"/>
      <c r="H70" s="4">
        <f t="shared" si="0"/>
        <v>170</v>
      </c>
      <c r="I70" s="14">
        <f t="shared" si="1"/>
        <v>2550</v>
      </c>
      <c r="J70" s="169">
        <v>50</v>
      </c>
      <c r="K70" s="169" t="s">
        <v>210</v>
      </c>
      <c r="L70" s="282"/>
      <c r="M70" s="282"/>
      <c r="N70" s="286"/>
      <c r="O70" s="286"/>
      <c r="P70" s="10"/>
      <c r="Q70" s="10"/>
      <c r="R70" s="29"/>
      <c r="S70" s="29"/>
      <c r="T70" s="44"/>
      <c r="U70" s="26"/>
      <c r="V70" s="27">
        <v>20</v>
      </c>
      <c r="W70" s="27" t="s">
        <v>219</v>
      </c>
      <c r="X70" s="300"/>
      <c r="Y70" s="300"/>
      <c r="Z70" s="209"/>
      <c r="AA70" s="209"/>
      <c r="AB70" s="32"/>
      <c r="AC70" s="32"/>
      <c r="AD70" s="36"/>
      <c r="AE70" s="36"/>
      <c r="AF70" s="297">
        <v>10</v>
      </c>
      <c r="AG70" s="297" t="s">
        <v>213</v>
      </c>
      <c r="AH70" s="33"/>
      <c r="AI70" s="33"/>
      <c r="AJ70" s="323"/>
      <c r="AK70" s="323"/>
      <c r="AL70" s="34">
        <v>20</v>
      </c>
      <c r="AM70" s="34" t="s">
        <v>319</v>
      </c>
      <c r="AN70" s="300"/>
      <c r="AO70" s="300"/>
      <c r="AP70" s="278"/>
      <c r="AQ70" s="278"/>
      <c r="AR70" s="314">
        <v>10</v>
      </c>
      <c r="AS70" s="314" t="s">
        <v>210</v>
      </c>
      <c r="AT70" s="156"/>
      <c r="AU70" s="156"/>
      <c r="AV70" s="35"/>
      <c r="AW70" s="35"/>
      <c r="AX70" s="163"/>
      <c r="AY70" s="163"/>
      <c r="AZ70" s="166"/>
      <c r="BA70" s="166"/>
      <c r="BB70" s="300"/>
      <c r="BC70" s="300"/>
      <c r="BD70" s="169"/>
      <c r="BE70" s="169"/>
      <c r="BF70" s="14"/>
      <c r="BG70" s="14"/>
      <c r="BH70" s="176"/>
      <c r="BI70" s="176"/>
      <c r="BJ70" s="186"/>
      <c r="BK70" s="186"/>
      <c r="BL70" s="181"/>
      <c r="BM70" s="181"/>
      <c r="BN70" s="191"/>
      <c r="BO70" s="196"/>
      <c r="BP70" s="196"/>
      <c r="BQ70" s="37"/>
      <c r="BR70" s="204"/>
      <c r="BS70" s="209"/>
      <c r="BT70" s="209"/>
      <c r="BU70" s="36"/>
      <c r="BV70" s="36"/>
      <c r="BW70" s="38"/>
      <c r="BX70" s="38"/>
      <c r="BY70" s="217"/>
      <c r="BZ70" s="217"/>
      <c r="CA70" s="224"/>
      <c r="CB70" s="224"/>
      <c r="CC70" s="234"/>
      <c r="CD70" s="234"/>
      <c r="CE70" s="229"/>
      <c r="CF70" s="229"/>
      <c r="EQ70" s="237"/>
      <c r="ER70" s="237"/>
    </row>
    <row r="71" spans="1:148" s="2" customFormat="1" x14ac:dyDescent="0.2">
      <c r="A71" s="4">
        <f t="shared" si="3"/>
        <v>69</v>
      </c>
      <c r="B71" s="21" t="s">
        <v>43</v>
      </c>
      <c r="C71" s="2" t="s">
        <v>6</v>
      </c>
      <c r="D71" s="2">
        <v>16</v>
      </c>
      <c r="E71" s="50">
        <v>100</v>
      </c>
      <c r="F71" s="50"/>
      <c r="H71" s="4">
        <f t="shared" si="0"/>
        <v>40</v>
      </c>
      <c r="I71" s="14">
        <f t="shared" si="1"/>
        <v>640</v>
      </c>
      <c r="J71" s="169"/>
      <c r="K71" s="169"/>
      <c r="L71" s="282"/>
      <c r="M71" s="282"/>
      <c r="N71" s="286"/>
      <c r="O71" s="286"/>
      <c r="P71" s="10"/>
      <c r="Q71" s="10"/>
      <c r="R71" s="29"/>
      <c r="S71" s="29"/>
      <c r="T71" s="44"/>
      <c r="U71" s="26"/>
      <c r="V71" s="27"/>
      <c r="W71" s="27"/>
      <c r="X71" s="300"/>
      <c r="Y71" s="300"/>
      <c r="Z71" s="209"/>
      <c r="AA71" s="209"/>
      <c r="AB71" s="32"/>
      <c r="AC71" s="32"/>
      <c r="AD71" s="36"/>
      <c r="AE71" s="36"/>
      <c r="AF71" s="297"/>
      <c r="AG71" s="297"/>
      <c r="AH71" s="33"/>
      <c r="AI71" s="33"/>
      <c r="AJ71" s="323"/>
      <c r="AK71" s="323"/>
      <c r="AL71" s="34"/>
      <c r="AM71" s="34"/>
      <c r="AN71" s="300"/>
      <c r="AO71" s="300"/>
      <c r="AP71" s="278"/>
      <c r="AQ71" s="278"/>
      <c r="AR71" s="314"/>
      <c r="AS71" s="314"/>
      <c r="AT71" s="156"/>
      <c r="AU71" s="156"/>
      <c r="AV71" s="35"/>
      <c r="AW71" s="35"/>
      <c r="AX71" s="163"/>
      <c r="AY71" s="163"/>
      <c r="AZ71" s="166"/>
      <c r="BA71" s="166"/>
      <c r="BB71" s="300">
        <v>60</v>
      </c>
      <c r="BC71" s="300" t="s">
        <v>211</v>
      </c>
      <c r="BD71" s="169"/>
      <c r="BE71" s="169"/>
      <c r="BF71" s="14"/>
      <c r="BG71" s="14"/>
      <c r="BH71" s="176"/>
      <c r="BI71" s="176"/>
      <c r="BJ71" s="186"/>
      <c r="BK71" s="186"/>
      <c r="BL71" s="181"/>
      <c r="BM71" s="181"/>
      <c r="BN71" s="191"/>
      <c r="BO71" s="196"/>
      <c r="BP71" s="196"/>
      <c r="BQ71" s="37"/>
      <c r="BR71" s="204"/>
      <c r="BS71" s="209"/>
      <c r="BT71" s="209"/>
      <c r="BU71" s="36"/>
      <c r="BV71" s="36"/>
      <c r="BW71" s="38"/>
      <c r="BX71" s="38"/>
      <c r="BY71" s="217"/>
      <c r="BZ71" s="217"/>
      <c r="CA71" s="224"/>
      <c r="CB71" s="224"/>
      <c r="CC71" s="234"/>
      <c r="CD71" s="234"/>
      <c r="CE71" s="229"/>
      <c r="CF71" s="229"/>
      <c r="EQ71" s="237"/>
      <c r="ER71" s="237"/>
    </row>
    <row r="72" spans="1:148" s="2" customFormat="1" x14ac:dyDescent="0.2">
      <c r="A72" s="4">
        <f t="shared" si="3"/>
        <v>70</v>
      </c>
      <c r="B72" s="291" t="s">
        <v>313</v>
      </c>
      <c r="C72" s="2" t="s">
        <v>7</v>
      </c>
      <c r="D72" s="2">
        <v>18</v>
      </c>
      <c r="E72" s="50">
        <v>100</v>
      </c>
      <c r="F72" s="50"/>
      <c r="H72" s="4">
        <f t="shared" si="0"/>
        <v>100</v>
      </c>
      <c r="I72" s="14">
        <f t="shared" si="1"/>
        <v>1800</v>
      </c>
      <c r="J72" s="169"/>
      <c r="K72" s="169"/>
      <c r="L72" s="282"/>
      <c r="M72" s="282"/>
      <c r="N72" s="286"/>
      <c r="O72" s="286"/>
      <c r="P72" s="10"/>
      <c r="Q72" s="10"/>
      <c r="R72" s="29"/>
      <c r="S72" s="29"/>
      <c r="T72" s="44"/>
      <c r="U72" s="26"/>
      <c r="V72" s="27"/>
      <c r="W72" s="27"/>
      <c r="X72" s="300"/>
      <c r="Y72" s="300"/>
      <c r="Z72" s="209"/>
      <c r="AA72" s="209"/>
      <c r="AB72" s="32"/>
      <c r="AC72" s="32"/>
      <c r="AD72" s="36"/>
      <c r="AE72" s="36"/>
      <c r="AF72" s="297"/>
      <c r="AG72" s="297"/>
      <c r="AH72" s="33"/>
      <c r="AI72" s="33"/>
      <c r="AJ72" s="323"/>
      <c r="AK72" s="323"/>
      <c r="AL72" s="34"/>
      <c r="AM72" s="34"/>
      <c r="AN72" s="300"/>
      <c r="AO72" s="300"/>
      <c r="AP72" s="278"/>
      <c r="AQ72" s="278"/>
      <c r="AR72" s="314"/>
      <c r="AS72" s="314"/>
      <c r="AT72" s="156"/>
      <c r="AU72" s="156"/>
      <c r="AV72" s="35"/>
      <c r="AW72" s="35"/>
      <c r="AX72" s="163"/>
      <c r="AY72" s="163"/>
      <c r="AZ72" s="166"/>
      <c r="BA72" s="166"/>
      <c r="BB72" s="300"/>
      <c r="BC72" s="300"/>
      <c r="BD72" s="169"/>
      <c r="BE72" s="169"/>
      <c r="BF72" s="14"/>
      <c r="BG72" s="14"/>
      <c r="BH72" s="176"/>
      <c r="BI72" s="176"/>
      <c r="BJ72" s="186"/>
      <c r="BK72" s="186"/>
      <c r="BL72" s="181"/>
      <c r="BM72" s="181"/>
      <c r="BN72" s="191"/>
      <c r="BO72" s="196"/>
      <c r="BP72" s="196"/>
      <c r="BQ72" s="37"/>
      <c r="BR72" s="204"/>
      <c r="BS72" s="209"/>
      <c r="BT72" s="209"/>
      <c r="BU72" s="36"/>
      <c r="BV72" s="36"/>
      <c r="BW72" s="38"/>
      <c r="BX72" s="38"/>
      <c r="BY72" s="217"/>
      <c r="BZ72" s="217"/>
      <c r="CA72" s="224"/>
      <c r="CB72" s="224"/>
      <c r="CC72" s="234"/>
      <c r="CD72" s="234"/>
      <c r="CE72" s="229"/>
      <c r="CF72" s="229"/>
      <c r="EQ72" s="237"/>
      <c r="ER72" s="237"/>
    </row>
    <row r="73" spans="1:148" s="2" customFormat="1" x14ac:dyDescent="0.2">
      <c r="A73" s="4">
        <f t="shared" si="3"/>
        <v>71</v>
      </c>
      <c r="B73" s="291" t="s">
        <v>315</v>
      </c>
      <c r="C73" s="2" t="s">
        <v>7</v>
      </c>
      <c r="D73" s="2">
        <v>21</v>
      </c>
      <c r="E73" s="50">
        <v>100</v>
      </c>
      <c r="F73" s="50"/>
      <c r="H73" s="4">
        <f t="shared" si="0"/>
        <v>100</v>
      </c>
      <c r="I73" s="14">
        <f t="shared" si="1"/>
        <v>2100</v>
      </c>
      <c r="J73" s="169"/>
      <c r="K73" s="169"/>
      <c r="L73" s="282"/>
      <c r="M73" s="282"/>
      <c r="N73" s="286"/>
      <c r="O73" s="286"/>
      <c r="P73" s="10"/>
      <c r="Q73" s="10"/>
      <c r="R73" s="29"/>
      <c r="S73" s="29"/>
      <c r="T73" s="44"/>
      <c r="U73" s="26"/>
      <c r="V73" s="27"/>
      <c r="W73" s="27"/>
      <c r="X73" s="300"/>
      <c r="Y73" s="300"/>
      <c r="Z73" s="209"/>
      <c r="AA73" s="209"/>
      <c r="AB73" s="32"/>
      <c r="AC73" s="32"/>
      <c r="AD73" s="36"/>
      <c r="AE73" s="36"/>
      <c r="AF73" s="297"/>
      <c r="AG73" s="297"/>
      <c r="AH73" s="33"/>
      <c r="AI73" s="33"/>
      <c r="AJ73" s="323"/>
      <c r="AK73" s="323"/>
      <c r="AL73" s="34"/>
      <c r="AM73" s="34"/>
      <c r="AN73" s="300"/>
      <c r="AO73" s="300"/>
      <c r="AP73" s="278"/>
      <c r="AQ73" s="278"/>
      <c r="AR73" s="314"/>
      <c r="AS73" s="314"/>
      <c r="AT73" s="156"/>
      <c r="AU73" s="156"/>
      <c r="AV73" s="35"/>
      <c r="AW73" s="35"/>
      <c r="AX73" s="163"/>
      <c r="AY73" s="163"/>
      <c r="AZ73" s="166"/>
      <c r="BA73" s="166"/>
      <c r="BB73" s="300"/>
      <c r="BC73" s="300"/>
      <c r="BD73" s="169"/>
      <c r="BE73" s="169"/>
      <c r="BF73" s="14"/>
      <c r="BG73" s="14"/>
      <c r="BH73" s="176"/>
      <c r="BI73" s="176"/>
      <c r="BJ73" s="186"/>
      <c r="BK73" s="186"/>
      <c r="BL73" s="181"/>
      <c r="BM73" s="181"/>
      <c r="BN73" s="191"/>
      <c r="BO73" s="196"/>
      <c r="BP73" s="196"/>
      <c r="BQ73" s="37"/>
      <c r="BR73" s="204"/>
      <c r="BS73" s="209"/>
      <c r="BT73" s="209"/>
      <c r="BU73" s="36"/>
      <c r="BV73" s="36"/>
      <c r="BW73" s="38"/>
      <c r="BX73" s="38"/>
      <c r="BY73" s="217"/>
      <c r="BZ73" s="217"/>
      <c r="CA73" s="224"/>
      <c r="CB73" s="224"/>
      <c r="CC73" s="234"/>
      <c r="CD73" s="234"/>
      <c r="CE73" s="229"/>
      <c r="CF73" s="229"/>
      <c r="EQ73" s="237"/>
      <c r="ER73" s="237"/>
    </row>
    <row r="74" spans="1:148" s="2" customFormat="1" x14ac:dyDescent="0.2">
      <c r="A74" s="4">
        <f t="shared" si="3"/>
        <v>72</v>
      </c>
      <c r="B74" s="21" t="s">
        <v>48</v>
      </c>
      <c r="C74" s="2" t="s">
        <v>7</v>
      </c>
      <c r="D74" s="2">
        <v>25</v>
      </c>
      <c r="E74" s="50"/>
      <c r="F74" s="50"/>
      <c r="G74" s="4"/>
      <c r="H74" s="4">
        <f t="shared" si="0"/>
        <v>0</v>
      </c>
      <c r="I74" s="14">
        <f t="shared" si="1"/>
        <v>0</v>
      </c>
      <c r="J74" s="169"/>
      <c r="K74" s="169"/>
      <c r="L74" s="282"/>
      <c r="M74" s="282"/>
      <c r="N74" s="286"/>
      <c r="O74" s="286"/>
      <c r="P74" s="10"/>
      <c r="Q74" s="10"/>
      <c r="R74" s="29"/>
      <c r="S74" s="29"/>
      <c r="T74" s="44"/>
      <c r="U74" s="26"/>
      <c r="V74" s="27"/>
      <c r="W74" s="27"/>
      <c r="X74" s="300"/>
      <c r="Y74" s="300"/>
      <c r="Z74" s="209"/>
      <c r="AA74" s="209"/>
      <c r="AB74" s="32"/>
      <c r="AC74" s="32"/>
      <c r="AD74" s="36"/>
      <c r="AE74" s="36"/>
      <c r="AF74" s="297"/>
      <c r="AG74" s="297"/>
      <c r="AH74" s="33"/>
      <c r="AI74" s="33"/>
      <c r="AJ74" s="323"/>
      <c r="AK74" s="323"/>
      <c r="AL74" s="34"/>
      <c r="AM74" s="34"/>
      <c r="AN74" s="300"/>
      <c r="AO74" s="300"/>
      <c r="AP74" s="278"/>
      <c r="AQ74" s="278"/>
      <c r="AR74" s="314"/>
      <c r="AS74" s="314"/>
      <c r="AT74" s="156"/>
      <c r="AU74" s="156"/>
      <c r="AV74" s="35"/>
      <c r="AW74" s="35"/>
      <c r="AX74" s="163"/>
      <c r="AY74" s="163"/>
      <c r="AZ74" s="166"/>
      <c r="BA74" s="166"/>
      <c r="BB74" s="300"/>
      <c r="BC74" s="300"/>
      <c r="BD74" s="169"/>
      <c r="BE74" s="169"/>
      <c r="BF74" s="14"/>
      <c r="BG74" s="14"/>
      <c r="BH74" s="176"/>
      <c r="BI74" s="176"/>
      <c r="BJ74" s="186"/>
      <c r="BK74" s="186"/>
      <c r="BL74" s="181"/>
      <c r="BM74" s="181"/>
      <c r="BN74" s="191"/>
      <c r="BO74" s="196"/>
      <c r="BP74" s="196"/>
      <c r="BQ74" s="37"/>
      <c r="BR74" s="204"/>
      <c r="BS74" s="209"/>
      <c r="BT74" s="209"/>
      <c r="BU74" s="36"/>
      <c r="BV74" s="36"/>
      <c r="BW74" s="38"/>
      <c r="BX74" s="38"/>
      <c r="BY74" s="217"/>
      <c r="BZ74" s="217"/>
      <c r="CA74" s="224"/>
      <c r="CB74" s="224"/>
      <c r="CC74" s="234"/>
      <c r="CD74" s="234"/>
      <c r="CE74" s="229"/>
      <c r="CF74" s="229"/>
      <c r="EQ74" s="237"/>
      <c r="ER74" s="237"/>
    </row>
    <row r="75" spans="1:148" s="2" customFormat="1" x14ac:dyDescent="0.2">
      <c r="A75" s="4">
        <f t="shared" si="3"/>
        <v>73</v>
      </c>
      <c r="B75" s="21" t="s">
        <v>150</v>
      </c>
      <c r="C75" s="2" t="s">
        <v>7</v>
      </c>
      <c r="D75" s="2">
        <v>25</v>
      </c>
      <c r="E75" s="50"/>
      <c r="F75" s="50"/>
      <c r="G75" s="4"/>
      <c r="H75" s="4">
        <f t="shared" si="0"/>
        <v>0</v>
      </c>
      <c r="I75" s="14">
        <f t="shared" si="1"/>
        <v>0</v>
      </c>
      <c r="J75" s="169"/>
      <c r="K75" s="169"/>
      <c r="L75" s="282"/>
      <c r="M75" s="282"/>
      <c r="N75" s="286"/>
      <c r="O75" s="286"/>
      <c r="P75" s="10"/>
      <c r="Q75" s="10"/>
      <c r="R75" s="29"/>
      <c r="S75" s="29"/>
      <c r="T75" s="44"/>
      <c r="U75" s="26"/>
      <c r="V75" s="27"/>
      <c r="W75" s="27"/>
      <c r="X75" s="300"/>
      <c r="Y75" s="300"/>
      <c r="Z75" s="209"/>
      <c r="AA75" s="209"/>
      <c r="AB75" s="32"/>
      <c r="AC75" s="32"/>
      <c r="AD75" s="36"/>
      <c r="AE75" s="36"/>
      <c r="AF75" s="297"/>
      <c r="AG75" s="297"/>
      <c r="AH75" s="33"/>
      <c r="AI75" s="33"/>
      <c r="AJ75" s="323"/>
      <c r="AK75" s="323"/>
      <c r="AL75" s="34"/>
      <c r="AM75" s="34"/>
      <c r="AN75" s="300"/>
      <c r="AO75" s="300"/>
      <c r="AP75" s="278"/>
      <c r="AQ75" s="278"/>
      <c r="AR75" s="314"/>
      <c r="AS75" s="314"/>
      <c r="AT75" s="156"/>
      <c r="AU75" s="156"/>
      <c r="AV75" s="35"/>
      <c r="AW75" s="35"/>
      <c r="AX75" s="163"/>
      <c r="AY75" s="163"/>
      <c r="AZ75" s="166"/>
      <c r="BA75" s="166"/>
      <c r="BB75" s="300"/>
      <c r="BC75" s="300"/>
      <c r="BD75" s="169"/>
      <c r="BE75" s="169"/>
      <c r="BF75" s="14"/>
      <c r="BG75" s="14"/>
      <c r="BH75" s="176"/>
      <c r="BI75" s="176"/>
      <c r="BJ75" s="186"/>
      <c r="BK75" s="186"/>
      <c r="BL75" s="181"/>
      <c r="BM75" s="181"/>
      <c r="BN75" s="191"/>
      <c r="BO75" s="196"/>
      <c r="BP75" s="196"/>
      <c r="BQ75" s="37"/>
      <c r="BR75" s="204"/>
      <c r="BS75" s="209"/>
      <c r="BT75" s="209"/>
      <c r="BU75" s="36"/>
      <c r="BV75" s="36"/>
      <c r="BW75" s="38"/>
      <c r="BX75" s="38"/>
      <c r="BY75" s="217"/>
      <c r="BZ75" s="217"/>
      <c r="CA75" s="224"/>
      <c r="CB75" s="224"/>
      <c r="CC75" s="234"/>
      <c r="CD75" s="234"/>
      <c r="CE75" s="229"/>
      <c r="CF75" s="229"/>
      <c r="EQ75" s="237"/>
      <c r="ER75" s="237"/>
    </row>
    <row r="76" spans="1:148" s="2" customFormat="1" x14ac:dyDescent="0.2">
      <c r="A76" s="4">
        <f t="shared" si="3"/>
        <v>74</v>
      </c>
      <c r="B76" s="21" t="s">
        <v>44</v>
      </c>
      <c r="C76" s="2" t="s">
        <v>7</v>
      </c>
      <c r="D76" s="2">
        <v>20.5</v>
      </c>
      <c r="E76" s="50"/>
      <c r="F76" s="50"/>
      <c r="H76" s="4">
        <f t="shared" si="0"/>
        <v>0</v>
      </c>
      <c r="I76" s="14">
        <f t="shared" si="1"/>
        <v>0</v>
      </c>
      <c r="J76" s="169"/>
      <c r="K76" s="169"/>
      <c r="L76" s="282"/>
      <c r="M76" s="282"/>
      <c r="N76" s="286"/>
      <c r="O76" s="286"/>
      <c r="P76" s="10"/>
      <c r="Q76" s="10"/>
      <c r="R76" s="29"/>
      <c r="S76" s="29"/>
      <c r="T76" s="44"/>
      <c r="U76" s="26"/>
      <c r="V76" s="27"/>
      <c r="W76" s="27"/>
      <c r="X76" s="300"/>
      <c r="Y76" s="300"/>
      <c r="Z76" s="209"/>
      <c r="AA76" s="209"/>
      <c r="AB76" s="32"/>
      <c r="AC76" s="32"/>
      <c r="AD76" s="36"/>
      <c r="AE76" s="36"/>
      <c r="AF76" s="297"/>
      <c r="AG76" s="297"/>
      <c r="AH76" s="33"/>
      <c r="AI76" s="33"/>
      <c r="AJ76" s="323"/>
      <c r="AK76" s="323"/>
      <c r="AL76" s="34"/>
      <c r="AM76" s="34"/>
      <c r="AN76" s="300"/>
      <c r="AO76" s="300"/>
      <c r="AP76" s="278"/>
      <c r="AQ76" s="278"/>
      <c r="AR76" s="314"/>
      <c r="AS76" s="314"/>
      <c r="AT76" s="156"/>
      <c r="AU76" s="156"/>
      <c r="AV76" s="35"/>
      <c r="AW76" s="35"/>
      <c r="AX76" s="163"/>
      <c r="AY76" s="163"/>
      <c r="AZ76" s="166"/>
      <c r="BA76" s="166"/>
      <c r="BB76" s="300"/>
      <c r="BC76" s="300"/>
      <c r="BD76" s="169"/>
      <c r="BE76" s="169"/>
      <c r="BF76" s="14"/>
      <c r="BG76" s="14"/>
      <c r="BH76" s="176"/>
      <c r="BI76" s="176"/>
      <c r="BJ76" s="186"/>
      <c r="BK76" s="186"/>
      <c r="BL76" s="181"/>
      <c r="BM76" s="181"/>
      <c r="BN76" s="191"/>
      <c r="BO76" s="196"/>
      <c r="BP76" s="196"/>
      <c r="BQ76" s="37"/>
      <c r="BR76" s="204"/>
      <c r="BS76" s="209"/>
      <c r="BT76" s="209"/>
      <c r="BU76" s="36"/>
      <c r="BV76" s="36"/>
      <c r="BW76" s="38"/>
      <c r="BX76" s="38"/>
      <c r="BY76" s="217"/>
      <c r="BZ76" s="217"/>
      <c r="CA76" s="224"/>
      <c r="CB76" s="224"/>
      <c r="CC76" s="234"/>
      <c r="CD76" s="234"/>
      <c r="CE76" s="229"/>
      <c r="CF76" s="229"/>
      <c r="EQ76" s="237"/>
      <c r="ER76" s="237"/>
    </row>
    <row r="77" spans="1:148" s="2" customFormat="1" x14ac:dyDescent="0.2">
      <c r="A77" s="4">
        <f t="shared" si="3"/>
        <v>75</v>
      </c>
      <c r="B77" s="21" t="s">
        <v>282</v>
      </c>
      <c r="C77" s="2" t="s">
        <v>4</v>
      </c>
      <c r="D77" s="2">
        <v>5</v>
      </c>
      <c r="E77" s="50">
        <v>100</v>
      </c>
      <c r="F77" s="50"/>
      <c r="H77" s="4">
        <f t="shared" si="0"/>
        <v>50</v>
      </c>
      <c r="I77" s="14"/>
      <c r="J77" s="169"/>
      <c r="K77" s="169"/>
      <c r="L77" s="282"/>
      <c r="M77" s="282"/>
      <c r="N77" s="286"/>
      <c r="O77" s="286"/>
      <c r="P77" s="10"/>
      <c r="Q77" s="10"/>
      <c r="R77" s="29"/>
      <c r="S77" s="29"/>
      <c r="T77" s="44"/>
      <c r="U77" s="26"/>
      <c r="V77" s="27"/>
      <c r="W77" s="27"/>
      <c r="X77" s="300"/>
      <c r="Y77" s="300"/>
      <c r="Z77" s="209"/>
      <c r="AA77" s="209"/>
      <c r="AB77" s="32">
        <v>10</v>
      </c>
      <c r="AC77" s="32" t="s">
        <v>283</v>
      </c>
      <c r="AD77" s="36"/>
      <c r="AE77" s="36"/>
      <c r="AF77" s="297">
        <v>20</v>
      </c>
      <c r="AG77" s="297" t="s">
        <v>270</v>
      </c>
      <c r="AH77" s="33"/>
      <c r="AI77" s="33"/>
      <c r="AJ77" s="323"/>
      <c r="AK77" s="323"/>
      <c r="AL77" s="34">
        <v>10</v>
      </c>
      <c r="AM77" s="34" t="s">
        <v>270</v>
      </c>
      <c r="AN77" s="300"/>
      <c r="AO77" s="300"/>
      <c r="AP77" s="278"/>
      <c r="AQ77" s="278"/>
      <c r="AR77" s="314">
        <v>10</v>
      </c>
      <c r="AS77" s="314" t="s">
        <v>270</v>
      </c>
      <c r="AT77" s="156"/>
      <c r="AU77" s="156"/>
      <c r="AV77" s="35"/>
      <c r="AW77" s="35"/>
      <c r="AX77" s="163"/>
      <c r="AY77" s="163"/>
      <c r="AZ77" s="166"/>
      <c r="BA77" s="166"/>
      <c r="BB77" s="300"/>
      <c r="BC77" s="300"/>
      <c r="BD77" s="169"/>
      <c r="BE77" s="169"/>
      <c r="BF77" s="14"/>
      <c r="BG77" s="14"/>
      <c r="BH77" s="176"/>
      <c r="BI77" s="176"/>
      <c r="BJ77" s="186"/>
      <c r="BK77" s="186"/>
      <c r="BL77" s="181"/>
      <c r="BM77" s="181"/>
      <c r="BN77" s="191"/>
      <c r="BO77" s="196"/>
      <c r="BP77" s="196"/>
      <c r="BQ77" s="37"/>
      <c r="BR77" s="204"/>
      <c r="BS77" s="209"/>
      <c r="BT77" s="209"/>
      <c r="BU77" s="36"/>
      <c r="BV77" s="36"/>
      <c r="BW77" s="38"/>
      <c r="BX77" s="38"/>
      <c r="BY77" s="217"/>
      <c r="BZ77" s="217"/>
      <c r="CA77" s="224"/>
      <c r="CB77" s="224"/>
      <c r="CC77" s="234"/>
      <c r="CD77" s="234"/>
      <c r="CE77" s="229"/>
      <c r="CF77" s="229"/>
      <c r="EQ77" s="237"/>
      <c r="ER77" s="237"/>
    </row>
    <row r="78" spans="1:148" s="2" customFormat="1" x14ac:dyDescent="0.2">
      <c r="A78" s="4">
        <f t="shared" si="3"/>
        <v>76</v>
      </c>
      <c r="B78" s="295" t="s">
        <v>12</v>
      </c>
      <c r="C78" s="2" t="s">
        <v>4</v>
      </c>
      <c r="D78" s="2">
        <v>4.5</v>
      </c>
      <c r="E78" s="50">
        <v>750</v>
      </c>
      <c r="F78" s="50"/>
      <c r="G78" s="4"/>
      <c r="H78" s="4">
        <f t="shared" si="0"/>
        <v>300</v>
      </c>
      <c r="I78" s="14">
        <f t="shared" si="1"/>
        <v>1350</v>
      </c>
      <c r="J78" s="169"/>
      <c r="K78" s="169"/>
      <c r="L78" s="282"/>
      <c r="M78" s="282"/>
      <c r="N78" s="286"/>
      <c r="O78" s="286"/>
      <c r="P78" s="10">
        <v>200</v>
      </c>
      <c r="Q78" s="10" t="s">
        <v>339</v>
      </c>
      <c r="R78" s="29"/>
      <c r="S78" s="29"/>
      <c r="T78" s="44"/>
      <c r="U78" s="26"/>
      <c r="V78" s="27">
        <v>30</v>
      </c>
      <c r="W78" s="27" t="s">
        <v>273</v>
      </c>
      <c r="X78" s="300">
        <v>20</v>
      </c>
      <c r="Y78" s="300" t="s">
        <v>273</v>
      </c>
      <c r="Z78" s="209">
        <v>100</v>
      </c>
      <c r="AA78" s="209" t="s">
        <v>339</v>
      </c>
      <c r="AB78" s="32"/>
      <c r="AC78" s="32"/>
      <c r="AD78" s="36"/>
      <c r="AE78" s="36"/>
      <c r="AF78" s="297">
        <v>30</v>
      </c>
      <c r="AG78" s="297" t="s">
        <v>273</v>
      </c>
      <c r="AH78" s="33"/>
      <c r="AI78" s="33"/>
      <c r="AJ78" s="323"/>
      <c r="AK78" s="323"/>
      <c r="AL78" s="34">
        <v>10</v>
      </c>
      <c r="AM78" s="34" t="s">
        <v>273</v>
      </c>
      <c r="AN78" s="300"/>
      <c r="AO78" s="300"/>
      <c r="AP78" s="278"/>
      <c r="AQ78" s="278"/>
      <c r="AR78" s="314">
        <v>10</v>
      </c>
      <c r="AS78" s="314" t="s">
        <v>273</v>
      </c>
      <c r="AT78" s="156"/>
      <c r="AU78" s="156"/>
      <c r="AV78" s="35"/>
      <c r="AW78" s="35"/>
      <c r="AX78" s="163"/>
      <c r="AY78" s="163"/>
      <c r="AZ78" s="166"/>
      <c r="BA78" s="166"/>
      <c r="BB78" s="300">
        <v>50</v>
      </c>
      <c r="BC78" s="300" t="s">
        <v>273</v>
      </c>
      <c r="BD78" s="169"/>
      <c r="BE78" s="169"/>
      <c r="BF78" s="14"/>
      <c r="BG78" s="14"/>
      <c r="BH78" s="176"/>
      <c r="BI78" s="176"/>
      <c r="BJ78" s="186"/>
      <c r="BK78" s="186"/>
      <c r="BL78" s="181"/>
      <c r="BM78" s="181"/>
      <c r="BN78" s="191"/>
      <c r="BO78" s="196"/>
      <c r="BP78" s="196"/>
      <c r="BQ78" s="37"/>
      <c r="BR78" s="204"/>
      <c r="BS78" s="209"/>
      <c r="BT78" s="209"/>
      <c r="BU78" s="36"/>
      <c r="BV78" s="36"/>
      <c r="BW78" s="38"/>
      <c r="BX78" s="38"/>
      <c r="BY78" s="217"/>
      <c r="BZ78" s="217"/>
      <c r="CA78" s="224"/>
      <c r="CB78" s="224"/>
      <c r="CC78" s="234"/>
      <c r="CD78" s="234"/>
      <c r="CE78" s="229"/>
      <c r="CF78" s="229"/>
      <c r="EQ78" s="237"/>
      <c r="ER78" s="237"/>
    </row>
    <row r="79" spans="1:148" s="2" customFormat="1" x14ac:dyDescent="0.2">
      <c r="A79" s="4">
        <f t="shared" si="3"/>
        <v>77</v>
      </c>
      <c r="B79" s="21" t="s">
        <v>342</v>
      </c>
      <c r="C79" s="2" t="s">
        <v>4</v>
      </c>
      <c r="D79" s="2">
        <v>5.5</v>
      </c>
      <c r="E79" s="50">
        <v>400</v>
      </c>
      <c r="F79" s="50"/>
      <c r="G79" s="4"/>
      <c r="H79" s="4">
        <f t="shared" si="0"/>
        <v>80</v>
      </c>
      <c r="I79" s="14"/>
      <c r="J79" s="169"/>
      <c r="K79" s="169"/>
      <c r="L79" s="282"/>
      <c r="M79" s="282"/>
      <c r="N79" s="286"/>
      <c r="O79" s="286"/>
      <c r="P79" s="10"/>
      <c r="Q79" s="10"/>
      <c r="R79" s="29"/>
      <c r="S79" s="29"/>
      <c r="T79" s="44"/>
      <c r="U79" s="26"/>
      <c r="V79" s="27"/>
      <c r="W79" s="27"/>
      <c r="X79" s="300"/>
      <c r="Y79" s="300"/>
      <c r="Z79" s="209">
        <v>300</v>
      </c>
      <c r="AA79" s="209" t="s">
        <v>283</v>
      </c>
      <c r="AB79" s="32">
        <v>20</v>
      </c>
      <c r="AC79" s="32" t="s">
        <v>270</v>
      </c>
      <c r="AD79" s="36"/>
      <c r="AE79" s="36"/>
      <c r="AF79" s="297"/>
      <c r="AG79" s="297"/>
      <c r="AH79" s="33"/>
      <c r="AI79" s="33"/>
      <c r="AJ79" s="323"/>
      <c r="AK79" s="323"/>
      <c r="AL79" s="34"/>
      <c r="AM79" s="34"/>
      <c r="AN79" s="300"/>
      <c r="AO79" s="300"/>
      <c r="AP79" s="278"/>
      <c r="AQ79" s="278"/>
      <c r="AR79" s="314"/>
      <c r="AS79" s="314"/>
      <c r="AT79" s="156"/>
      <c r="AU79" s="156"/>
      <c r="AV79" s="35"/>
      <c r="AW79" s="35"/>
      <c r="AX79" s="163"/>
      <c r="AY79" s="163"/>
      <c r="AZ79" s="166"/>
      <c r="BA79" s="166"/>
      <c r="BB79" s="300"/>
      <c r="BC79" s="300"/>
      <c r="BD79" s="169"/>
      <c r="BE79" s="169"/>
      <c r="BF79" s="14"/>
      <c r="BG79" s="14"/>
      <c r="BH79" s="176"/>
      <c r="BI79" s="176"/>
      <c r="BJ79" s="186"/>
      <c r="BK79" s="186"/>
      <c r="BL79" s="181"/>
      <c r="BM79" s="181"/>
      <c r="BN79" s="191"/>
      <c r="BO79" s="196"/>
      <c r="BP79" s="196"/>
      <c r="BQ79" s="37"/>
      <c r="BR79" s="204"/>
      <c r="BS79" s="209"/>
      <c r="BT79" s="209"/>
      <c r="BU79" s="36"/>
      <c r="BV79" s="36"/>
      <c r="BW79" s="38"/>
      <c r="BX79" s="38"/>
      <c r="BY79" s="217"/>
      <c r="BZ79" s="217"/>
      <c r="CA79" s="224"/>
      <c r="CB79" s="224"/>
      <c r="CC79" s="234"/>
      <c r="CD79" s="234"/>
      <c r="CE79" s="229"/>
      <c r="CF79" s="229"/>
      <c r="EQ79" s="237"/>
      <c r="ER79" s="237"/>
    </row>
    <row r="80" spans="1:148" s="2" customFormat="1" x14ac:dyDescent="0.2">
      <c r="A80" s="4">
        <f t="shared" si="3"/>
        <v>78</v>
      </c>
      <c r="B80" s="21" t="s">
        <v>284</v>
      </c>
      <c r="C80" s="2" t="s">
        <v>4</v>
      </c>
      <c r="D80" s="2">
        <v>6</v>
      </c>
      <c r="E80" s="50">
        <v>200</v>
      </c>
      <c r="F80" s="50"/>
      <c r="G80" s="4"/>
      <c r="H80" s="4">
        <f t="shared" si="0"/>
        <v>140</v>
      </c>
      <c r="I80" s="14"/>
      <c r="J80" s="169"/>
      <c r="K80" s="169"/>
      <c r="L80" s="282"/>
      <c r="M80" s="282"/>
      <c r="N80" s="286"/>
      <c r="O80" s="286"/>
      <c r="P80" s="10"/>
      <c r="Q80" s="10"/>
      <c r="R80" s="29"/>
      <c r="S80" s="29"/>
      <c r="T80" s="44"/>
      <c r="U80" s="26"/>
      <c r="V80" s="27"/>
      <c r="W80" s="27"/>
      <c r="X80" s="300"/>
      <c r="Y80" s="300"/>
      <c r="Z80" s="209"/>
      <c r="AA80" s="209"/>
      <c r="AB80" s="32"/>
      <c r="AC80" s="32"/>
      <c r="AD80" s="36"/>
      <c r="AE80" s="36"/>
      <c r="AF80" s="297">
        <v>40</v>
      </c>
      <c r="AG80" s="297" t="s">
        <v>270</v>
      </c>
      <c r="AH80" s="33"/>
      <c r="AI80" s="33"/>
      <c r="AJ80" s="323"/>
      <c r="AK80" s="323"/>
      <c r="AL80" s="34"/>
      <c r="AM80" s="34"/>
      <c r="AN80" s="300"/>
      <c r="AO80" s="300"/>
      <c r="AP80" s="278">
        <v>10</v>
      </c>
      <c r="AQ80" s="278" t="s">
        <v>270</v>
      </c>
      <c r="AR80" s="314"/>
      <c r="AS80" s="314"/>
      <c r="AT80" s="156">
        <v>10</v>
      </c>
      <c r="AU80" s="156" t="s">
        <v>270</v>
      </c>
      <c r="AV80" s="35"/>
      <c r="AW80" s="35"/>
      <c r="AX80" s="163"/>
      <c r="AY80" s="163"/>
      <c r="AZ80" s="166"/>
      <c r="BA80" s="166"/>
      <c r="BB80" s="300"/>
      <c r="BC80" s="300"/>
      <c r="BD80" s="169"/>
      <c r="BE80" s="169"/>
      <c r="BF80" s="14"/>
      <c r="BG80" s="14"/>
      <c r="BH80" s="176"/>
      <c r="BI80" s="176"/>
      <c r="BJ80" s="186"/>
      <c r="BK80" s="186"/>
      <c r="BL80" s="181"/>
      <c r="BM80" s="181"/>
      <c r="BN80" s="191"/>
      <c r="BO80" s="196"/>
      <c r="BP80" s="196"/>
      <c r="BQ80" s="37"/>
      <c r="BR80" s="204"/>
      <c r="BS80" s="209"/>
      <c r="BT80" s="209"/>
      <c r="BU80" s="36"/>
      <c r="BV80" s="36"/>
      <c r="BW80" s="38"/>
      <c r="BX80" s="38"/>
      <c r="BY80" s="217"/>
      <c r="BZ80" s="217"/>
      <c r="CA80" s="224"/>
      <c r="CB80" s="224"/>
      <c r="CC80" s="234"/>
      <c r="CD80" s="234"/>
      <c r="CE80" s="229"/>
      <c r="CF80" s="229"/>
      <c r="EQ80" s="237"/>
      <c r="ER80" s="237"/>
    </row>
    <row r="81" spans="1:148" s="2" customFormat="1" x14ac:dyDescent="0.2">
      <c r="A81" s="4">
        <f t="shared" si="3"/>
        <v>79</v>
      </c>
      <c r="B81" s="21" t="s">
        <v>57</v>
      </c>
      <c r="C81" s="2" t="s">
        <v>4</v>
      </c>
      <c r="D81" s="2">
        <v>5</v>
      </c>
      <c r="E81" s="50">
        <v>140</v>
      </c>
      <c r="F81" s="50"/>
      <c r="G81" s="4"/>
      <c r="H81" s="4">
        <f t="shared" si="0"/>
        <v>100</v>
      </c>
      <c r="I81" s="14">
        <f t="shared" si="1"/>
        <v>500</v>
      </c>
      <c r="J81" s="169"/>
      <c r="K81" s="169"/>
      <c r="L81" s="282"/>
      <c r="M81" s="282"/>
      <c r="N81" s="286"/>
      <c r="O81" s="286"/>
      <c r="P81" s="10"/>
      <c r="Q81" s="10"/>
      <c r="R81" s="29"/>
      <c r="S81" s="29"/>
      <c r="T81" s="44"/>
      <c r="U81" s="26"/>
      <c r="V81" s="27"/>
      <c r="W81" s="27"/>
      <c r="X81" s="300"/>
      <c r="Y81" s="300"/>
      <c r="Z81" s="209"/>
      <c r="AA81" s="209"/>
      <c r="AB81" s="32"/>
      <c r="AC81" s="32"/>
      <c r="AD81" s="36"/>
      <c r="AE81" s="36"/>
      <c r="AF81" s="297">
        <v>20</v>
      </c>
      <c r="AG81" s="297" t="s">
        <v>285</v>
      </c>
      <c r="AH81" s="33"/>
      <c r="AI81" s="33"/>
      <c r="AJ81" s="323"/>
      <c r="AK81" s="323"/>
      <c r="AL81" s="34">
        <v>10</v>
      </c>
      <c r="AM81" s="34" t="s">
        <v>285</v>
      </c>
      <c r="AN81" s="300"/>
      <c r="AO81" s="300"/>
      <c r="AP81" s="278"/>
      <c r="AQ81" s="278"/>
      <c r="AR81" s="314">
        <v>10</v>
      </c>
      <c r="AS81" s="314" t="s">
        <v>285</v>
      </c>
      <c r="AT81" s="156"/>
      <c r="AU81" s="156"/>
      <c r="AV81" s="35"/>
      <c r="AW81" s="35"/>
      <c r="AX81" s="163"/>
      <c r="AY81" s="163"/>
      <c r="AZ81" s="166"/>
      <c r="BA81" s="166"/>
      <c r="BB81" s="300"/>
      <c r="BC81" s="300"/>
      <c r="BD81" s="169"/>
      <c r="BE81" s="169"/>
      <c r="BF81" s="14"/>
      <c r="BG81" s="14"/>
      <c r="BH81" s="176"/>
      <c r="BI81" s="176"/>
      <c r="BJ81" s="186"/>
      <c r="BK81" s="186"/>
      <c r="BL81" s="181"/>
      <c r="BM81" s="181"/>
      <c r="BN81" s="191"/>
      <c r="BO81" s="196"/>
      <c r="BP81" s="196"/>
      <c r="BQ81" s="37"/>
      <c r="BR81" s="204"/>
      <c r="BS81" s="209"/>
      <c r="BT81" s="209"/>
      <c r="BU81" s="36"/>
      <c r="BV81" s="36"/>
      <c r="BW81" s="38"/>
      <c r="BX81" s="38"/>
      <c r="BY81" s="217"/>
      <c r="BZ81" s="217"/>
      <c r="CA81" s="224"/>
      <c r="CB81" s="224"/>
      <c r="CC81" s="234"/>
      <c r="CD81" s="234"/>
      <c r="CE81" s="229"/>
      <c r="CF81" s="229"/>
      <c r="EQ81" s="237"/>
      <c r="ER81" s="237"/>
    </row>
    <row r="82" spans="1:148" s="2" customFormat="1" x14ac:dyDescent="0.2">
      <c r="A82" s="4">
        <f t="shared" si="3"/>
        <v>80</v>
      </c>
      <c r="B82" s="21" t="s">
        <v>58</v>
      </c>
      <c r="C82" s="2" t="s">
        <v>4</v>
      </c>
      <c r="D82" s="2">
        <v>4.5</v>
      </c>
      <c r="E82" s="50">
        <v>250</v>
      </c>
      <c r="F82" s="50"/>
      <c r="G82" s="4"/>
      <c r="H82" s="4">
        <f t="shared" si="0"/>
        <v>200</v>
      </c>
      <c r="I82" s="14">
        <f t="shared" si="1"/>
        <v>900</v>
      </c>
      <c r="J82" s="169"/>
      <c r="K82" s="169"/>
      <c r="L82" s="282"/>
      <c r="M82" s="282"/>
      <c r="N82" s="286"/>
      <c r="O82" s="286"/>
      <c r="P82" s="10"/>
      <c r="Q82" s="10"/>
      <c r="R82" s="29"/>
      <c r="S82" s="29"/>
      <c r="T82" s="44">
        <v>10</v>
      </c>
      <c r="U82" s="26" t="s">
        <v>267</v>
      </c>
      <c r="V82" s="27"/>
      <c r="W82" s="27"/>
      <c r="X82" s="300"/>
      <c r="Y82" s="300"/>
      <c r="Z82" s="209"/>
      <c r="AA82" s="209"/>
      <c r="AB82" s="32"/>
      <c r="AC82" s="32"/>
      <c r="AD82" s="36"/>
      <c r="AE82" s="36"/>
      <c r="AF82" s="297">
        <v>30</v>
      </c>
      <c r="AG82" s="297" t="s">
        <v>273</v>
      </c>
      <c r="AH82" s="33"/>
      <c r="AI82" s="33"/>
      <c r="AJ82" s="323"/>
      <c r="AK82" s="323"/>
      <c r="AL82" s="34">
        <v>10</v>
      </c>
      <c r="AM82" s="34" t="s">
        <v>273</v>
      </c>
      <c r="AN82" s="300"/>
      <c r="AO82" s="300"/>
      <c r="AP82" s="278"/>
      <c r="AQ82" s="278"/>
      <c r="AR82" s="314"/>
      <c r="AS82" s="314"/>
      <c r="AT82" s="156"/>
      <c r="AU82" s="156"/>
      <c r="AV82" s="35"/>
      <c r="AW82" s="35"/>
      <c r="AX82" s="163"/>
      <c r="AY82" s="163"/>
      <c r="AZ82" s="166"/>
      <c r="BA82" s="166"/>
      <c r="BB82" s="300"/>
      <c r="BC82" s="300"/>
      <c r="BD82" s="169"/>
      <c r="BE82" s="169"/>
      <c r="BF82" s="14"/>
      <c r="BG82" s="14"/>
      <c r="BH82" s="176"/>
      <c r="BI82" s="176"/>
      <c r="BJ82" s="186"/>
      <c r="BK82" s="186"/>
      <c r="BL82" s="181"/>
      <c r="BM82" s="181"/>
      <c r="BN82" s="191"/>
      <c r="BO82" s="196"/>
      <c r="BP82" s="196"/>
      <c r="BQ82" s="37"/>
      <c r="BR82" s="204"/>
      <c r="BS82" s="209"/>
      <c r="BT82" s="209"/>
      <c r="BU82" s="36"/>
      <c r="BV82" s="36"/>
      <c r="BW82" s="38"/>
      <c r="BX82" s="38"/>
      <c r="BY82" s="217"/>
      <c r="BZ82" s="217"/>
      <c r="CA82" s="224"/>
      <c r="CB82" s="224"/>
      <c r="CC82" s="234"/>
      <c r="CD82" s="234"/>
      <c r="CE82" s="229"/>
      <c r="CF82" s="229"/>
      <c r="EQ82" s="237"/>
      <c r="ER82" s="237"/>
    </row>
    <row r="83" spans="1:148" s="2" customFormat="1" x14ac:dyDescent="0.2">
      <c r="A83" s="4">
        <f t="shared" si="3"/>
        <v>81</v>
      </c>
      <c r="B83" s="21" t="s">
        <v>59</v>
      </c>
      <c r="C83" s="2" t="s">
        <v>4</v>
      </c>
      <c r="D83" s="2">
        <v>6</v>
      </c>
      <c r="E83" s="50">
        <v>30</v>
      </c>
      <c r="F83" s="50"/>
      <c r="G83" s="4"/>
      <c r="H83" s="4">
        <f t="shared" si="0"/>
        <v>20</v>
      </c>
      <c r="I83" s="14">
        <f t="shared" si="1"/>
        <v>120</v>
      </c>
      <c r="J83" s="169"/>
      <c r="K83" s="169"/>
      <c r="L83" s="282"/>
      <c r="M83" s="282"/>
      <c r="N83" s="286"/>
      <c r="O83" s="286"/>
      <c r="P83" s="10"/>
      <c r="Q83" s="10"/>
      <c r="R83" s="29"/>
      <c r="S83" s="29"/>
      <c r="T83" s="44"/>
      <c r="U83" s="26"/>
      <c r="V83" s="27">
        <v>10</v>
      </c>
      <c r="W83" s="27" t="s">
        <v>270</v>
      </c>
      <c r="X83" s="300"/>
      <c r="Y83" s="300"/>
      <c r="Z83" s="209"/>
      <c r="AA83" s="209"/>
      <c r="AB83" s="32"/>
      <c r="AC83" s="32"/>
      <c r="AD83" s="36"/>
      <c r="AE83" s="36"/>
      <c r="AF83" s="297"/>
      <c r="AG83" s="297"/>
      <c r="AH83" s="33"/>
      <c r="AI83" s="33"/>
      <c r="AJ83" s="323"/>
      <c r="AK83" s="323"/>
      <c r="AL83" s="34"/>
      <c r="AM83" s="34"/>
      <c r="AN83" s="300"/>
      <c r="AO83" s="300"/>
      <c r="AP83" s="278"/>
      <c r="AQ83" s="278"/>
      <c r="AR83" s="314"/>
      <c r="AS83" s="314"/>
      <c r="AT83" s="156"/>
      <c r="AU83" s="156"/>
      <c r="AV83" s="35"/>
      <c r="AW83" s="35"/>
      <c r="AX83" s="163"/>
      <c r="AY83" s="163"/>
      <c r="AZ83" s="166"/>
      <c r="BA83" s="166"/>
      <c r="BB83" s="300"/>
      <c r="BC83" s="300"/>
      <c r="BD83" s="169"/>
      <c r="BE83" s="169"/>
      <c r="BF83" s="14"/>
      <c r="BG83" s="14"/>
      <c r="BH83" s="176"/>
      <c r="BI83" s="176"/>
      <c r="BJ83" s="186"/>
      <c r="BK83" s="186"/>
      <c r="BL83" s="181"/>
      <c r="BM83" s="181"/>
      <c r="BN83" s="191"/>
      <c r="BO83" s="196"/>
      <c r="BP83" s="196"/>
      <c r="BQ83" s="37"/>
      <c r="BR83" s="204"/>
      <c r="BS83" s="209"/>
      <c r="BT83" s="209"/>
      <c r="BU83" s="36"/>
      <c r="BV83" s="36"/>
      <c r="BW83" s="38"/>
      <c r="BX83" s="38"/>
      <c r="BY83" s="217"/>
      <c r="BZ83" s="217"/>
      <c r="CA83" s="224"/>
      <c r="CB83" s="224"/>
      <c r="CC83" s="234"/>
      <c r="CD83" s="234"/>
      <c r="CE83" s="229"/>
      <c r="CF83" s="229"/>
      <c r="EQ83" s="237"/>
      <c r="ER83" s="237"/>
    </row>
    <row r="84" spans="1:148" s="2" customFormat="1" x14ac:dyDescent="0.2">
      <c r="A84" s="4">
        <f t="shared" si="3"/>
        <v>82</v>
      </c>
      <c r="B84" s="295" t="s">
        <v>271</v>
      </c>
      <c r="C84" s="2" t="s">
        <v>7</v>
      </c>
      <c r="D84" s="2">
        <v>10</v>
      </c>
      <c r="E84" s="50">
        <v>260</v>
      </c>
      <c r="F84" s="50">
        <v>400</v>
      </c>
      <c r="G84" s="4"/>
      <c r="H84" s="4">
        <f t="shared" si="0"/>
        <v>470</v>
      </c>
      <c r="I84" s="14">
        <f t="shared" si="1"/>
        <v>4700</v>
      </c>
      <c r="J84" s="169"/>
      <c r="K84" s="169"/>
      <c r="L84" s="282"/>
      <c r="M84" s="282"/>
      <c r="N84" s="286"/>
      <c r="O84" s="286"/>
      <c r="P84" s="10"/>
      <c r="Q84" s="10"/>
      <c r="R84" s="29"/>
      <c r="S84" s="29"/>
      <c r="T84" s="44"/>
      <c r="U84" s="26"/>
      <c r="V84" s="27">
        <v>50</v>
      </c>
      <c r="W84" s="27" t="s">
        <v>272</v>
      </c>
      <c r="X84" s="300"/>
      <c r="Y84" s="300"/>
      <c r="Z84" s="209"/>
      <c r="AA84" s="209"/>
      <c r="AB84" s="32">
        <v>10</v>
      </c>
      <c r="AC84" s="32" t="s">
        <v>218</v>
      </c>
      <c r="AD84" s="36"/>
      <c r="AE84" s="36"/>
      <c r="AF84" s="297">
        <v>100</v>
      </c>
      <c r="AG84" s="297" t="s">
        <v>272</v>
      </c>
      <c r="AH84" s="33"/>
      <c r="AI84" s="33"/>
      <c r="AJ84" s="323">
        <v>10</v>
      </c>
      <c r="AK84" s="323" t="s">
        <v>218</v>
      </c>
      <c r="AL84" s="34">
        <v>10</v>
      </c>
      <c r="AM84" s="34" t="s">
        <v>242</v>
      </c>
      <c r="AN84" s="300"/>
      <c r="AO84" s="300"/>
      <c r="AP84" s="278"/>
      <c r="AQ84" s="278"/>
      <c r="AR84" s="314">
        <v>10</v>
      </c>
      <c r="AS84" s="314" t="s">
        <v>242</v>
      </c>
      <c r="AT84" s="156"/>
      <c r="AU84" s="156"/>
      <c r="AV84" s="35"/>
      <c r="AW84" s="35"/>
      <c r="AX84" s="163"/>
      <c r="AY84" s="163"/>
      <c r="AZ84" s="166"/>
      <c r="BA84" s="166"/>
      <c r="BB84" s="300"/>
      <c r="BC84" s="300"/>
      <c r="BD84" s="169"/>
      <c r="BE84" s="169"/>
      <c r="BF84" s="14"/>
      <c r="BG84" s="14"/>
      <c r="BH84" s="176"/>
      <c r="BI84" s="176"/>
      <c r="BJ84" s="186"/>
      <c r="BK84" s="186"/>
      <c r="BL84" s="181"/>
      <c r="BM84" s="181"/>
      <c r="BN84" s="191"/>
      <c r="BO84" s="196"/>
      <c r="BP84" s="196"/>
      <c r="BQ84" s="37"/>
      <c r="BR84" s="204"/>
      <c r="BS84" s="209"/>
      <c r="BT84" s="209"/>
      <c r="BU84" s="36"/>
      <c r="BV84" s="36"/>
      <c r="BW84" s="38"/>
      <c r="BX84" s="38"/>
      <c r="BY84" s="217"/>
      <c r="BZ84" s="217"/>
      <c r="CA84" s="224"/>
      <c r="CB84" s="224"/>
      <c r="CC84" s="234"/>
      <c r="CD84" s="234"/>
      <c r="CE84" s="229"/>
      <c r="CF84" s="229"/>
      <c r="EQ84" s="237"/>
      <c r="ER84" s="237"/>
    </row>
    <row r="85" spans="1:148" s="2" customFormat="1" x14ac:dyDescent="0.2">
      <c r="A85" s="4">
        <f t="shared" si="3"/>
        <v>83</v>
      </c>
      <c r="B85" s="21" t="s">
        <v>271</v>
      </c>
      <c r="C85" s="2" t="s">
        <v>5</v>
      </c>
      <c r="D85" s="2">
        <v>8</v>
      </c>
      <c r="E85" s="50">
        <v>200</v>
      </c>
      <c r="F85" s="50"/>
      <c r="G85" s="4"/>
      <c r="H85" s="4">
        <f t="shared" si="0"/>
        <v>140</v>
      </c>
      <c r="I85" s="14"/>
      <c r="J85" s="169"/>
      <c r="K85" s="169"/>
      <c r="L85" s="282"/>
      <c r="M85" s="282"/>
      <c r="N85" s="286"/>
      <c r="O85" s="286"/>
      <c r="P85" s="10"/>
      <c r="Q85" s="10"/>
      <c r="R85" s="29"/>
      <c r="S85" s="29"/>
      <c r="T85" s="44"/>
      <c r="U85" s="26"/>
      <c r="V85" s="27"/>
      <c r="W85" s="27"/>
      <c r="X85" s="300"/>
      <c r="Y85" s="300"/>
      <c r="Z85" s="209"/>
      <c r="AA85" s="209"/>
      <c r="AB85" s="32"/>
      <c r="AC85" s="32"/>
      <c r="AD85" s="36"/>
      <c r="AE85" s="36"/>
      <c r="AF85" s="297">
        <v>50</v>
      </c>
      <c r="AG85" s="297" t="s">
        <v>212</v>
      </c>
      <c r="AH85" s="33"/>
      <c r="AI85" s="33"/>
      <c r="AJ85" s="323"/>
      <c r="AK85" s="323"/>
      <c r="AL85" s="34">
        <v>10</v>
      </c>
      <c r="AM85" s="34" t="s">
        <v>322</v>
      </c>
      <c r="AN85" s="300"/>
      <c r="AO85" s="300"/>
      <c r="AP85" s="278"/>
      <c r="AQ85" s="278"/>
      <c r="AR85" s="314"/>
      <c r="AS85" s="314"/>
      <c r="AT85" s="156"/>
      <c r="AU85" s="156"/>
      <c r="AV85" s="35"/>
      <c r="AW85" s="35"/>
      <c r="AX85" s="163"/>
      <c r="AY85" s="163"/>
      <c r="AZ85" s="166"/>
      <c r="BA85" s="166"/>
      <c r="BB85" s="300"/>
      <c r="BC85" s="300"/>
      <c r="BD85" s="169"/>
      <c r="BE85" s="169"/>
      <c r="BF85" s="14"/>
      <c r="BG85" s="14"/>
      <c r="BH85" s="176"/>
      <c r="BI85" s="176"/>
      <c r="BJ85" s="186"/>
      <c r="BK85" s="186"/>
      <c r="BL85" s="181"/>
      <c r="BM85" s="181"/>
      <c r="BN85" s="191"/>
      <c r="BO85" s="196"/>
      <c r="BP85" s="196"/>
      <c r="BQ85" s="37"/>
      <c r="BR85" s="204"/>
      <c r="BS85" s="209"/>
      <c r="BT85" s="209"/>
      <c r="BU85" s="36"/>
      <c r="BV85" s="36"/>
      <c r="BW85" s="38"/>
      <c r="BX85" s="38"/>
      <c r="BY85" s="217"/>
      <c r="BZ85" s="217"/>
      <c r="CA85" s="224"/>
      <c r="CB85" s="224"/>
      <c r="CC85" s="234"/>
      <c r="CD85" s="234"/>
      <c r="CE85" s="229"/>
      <c r="CF85" s="229"/>
      <c r="EQ85" s="237"/>
      <c r="ER85" s="237"/>
    </row>
    <row r="86" spans="1:148" s="2" customFormat="1" x14ac:dyDescent="0.2">
      <c r="A86" s="4">
        <f t="shared" si="3"/>
        <v>84</v>
      </c>
      <c r="B86" s="21" t="s">
        <v>60</v>
      </c>
      <c r="C86" s="2" t="s">
        <v>11</v>
      </c>
      <c r="D86" s="2">
        <v>7</v>
      </c>
      <c r="E86" s="50">
        <v>30</v>
      </c>
      <c r="F86" s="50">
        <v>100</v>
      </c>
      <c r="G86" s="4"/>
      <c r="H86" s="4">
        <f t="shared" si="0"/>
        <v>130</v>
      </c>
      <c r="I86" s="14">
        <f t="shared" si="1"/>
        <v>910</v>
      </c>
      <c r="J86" s="169"/>
      <c r="K86" s="169"/>
      <c r="L86" s="282"/>
      <c r="M86" s="282"/>
      <c r="N86" s="286"/>
      <c r="O86" s="286"/>
      <c r="P86" s="10"/>
      <c r="Q86" s="10"/>
      <c r="R86" s="29"/>
      <c r="S86" s="29"/>
      <c r="T86" s="44"/>
      <c r="U86" s="26"/>
      <c r="V86" s="27"/>
      <c r="W86" s="27"/>
      <c r="X86" s="300"/>
      <c r="Y86" s="300"/>
      <c r="Z86" s="209"/>
      <c r="AA86" s="209"/>
      <c r="AB86" s="32"/>
      <c r="AC86" s="32"/>
      <c r="AD86" s="36"/>
      <c r="AE86" s="36"/>
      <c r="AF86" s="297"/>
      <c r="AG86" s="297"/>
      <c r="AH86" s="33"/>
      <c r="AI86" s="33"/>
      <c r="AJ86" s="323"/>
      <c r="AK86" s="323"/>
      <c r="AL86" s="34"/>
      <c r="AM86" s="34"/>
      <c r="AN86" s="300"/>
      <c r="AO86" s="300"/>
      <c r="AP86" s="278"/>
      <c r="AQ86" s="278"/>
      <c r="AR86" s="314"/>
      <c r="AS86" s="314"/>
      <c r="AT86" s="156"/>
      <c r="AU86" s="156"/>
      <c r="AV86" s="35"/>
      <c r="AW86" s="35"/>
      <c r="AX86" s="163"/>
      <c r="AY86" s="163"/>
      <c r="AZ86" s="166"/>
      <c r="BA86" s="166"/>
      <c r="BB86" s="300"/>
      <c r="BC86" s="300"/>
      <c r="BD86" s="169"/>
      <c r="BE86" s="169"/>
      <c r="BF86" s="14"/>
      <c r="BG86" s="14"/>
      <c r="BH86" s="176"/>
      <c r="BI86" s="176"/>
      <c r="BJ86" s="186"/>
      <c r="BK86" s="186"/>
      <c r="BL86" s="181"/>
      <c r="BM86" s="181"/>
      <c r="BN86" s="191"/>
      <c r="BO86" s="196"/>
      <c r="BP86" s="196"/>
      <c r="BQ86" s="37"/>
      <c r="BR86" s="204"/>
      <c r="BS86" s="209"/>
      <c r="BT86" s="209"/>
      <c r="BU86" s="36"/>
      <c r="BV86" s="36"/>
      <c r="BW86" s="38"/>
      <c r="BX86" s="38"/>
      <c r="BY86" s="217"/>
      <c r="BZ86" s="217"/>
      <c r="CA86" s="224"/>
      <c r="CB86" s="224"/>
      <c r="CC86" s="234"/>
      <c r="CD86" s="234"/>
      <c r="CE86" s="229"/>
      <c r="CF86" s="229"/>
      <c r="EQ86" s="237"/>
      <c r="ER86" s="237"/>
    </row>
    <row r="87" spans="1:148" s="2" customFormat="1" x14ac:dyDescent="0.2">
      <c r="A87" s="4">
        <f t="shared" si="3"/>
        <v>85</v>
      </c>
      <c r="B87" s="295" t="s">
        <v>12</v>
      </c>
      <c r="C87" s="2" t="s">
        <v>6</v>
      </c>
      <c r="D87" s="2">
        <v>7</v>
      </c>
      <c r="E87" s="50">
        <v>400</v>
      </c>
      <c r="F87" s="50"/>
      <c r="G87" s="4"/>
      <c r="H87" s="4">
        <f t="shared" si="0"/>
        <v>280</v>
      </c>
      <c r="I87" s="14">
        <f t="shared" si="1"/>
        <v>1960</v>
      </c>
      <c r="J87" s="169"/>
      <c r="K87" s="169"/>
      <c r="L87" s="282"/>
      <c r="M87" s="282"/>
      <c r="N87" s="286"/>
      <c r="O87" s="286"/>
      <c r="P87" s="10"/>
      <c r="Q87" s="10"/>
      <c r="R87" s="29"/>
      <c r="S87" s="29"/>
      <c r="T87" s="44"/>
      <c r="U87" s="26"/>
      <c r="V87" s="27">
        <v>100</v>
      </c>
      <c r="W87" s="27" t="s">
        <v>215</v>
      </c>
      <c r="X87" s="300"/>
      <c r="Y87" s="300"/>
      <c r="Z87" s="209"/>
      <c r="AA87" s="209"/>
      <c r="AB87" s="32"/>
      <c r="AC87" s="32"/>
      <c r="AD87" s="36"/>
      <c r="AE87" s="36"/>
      <c r="AF87" s="297"/>
      <c r="AG87" s="297"/>
      <c r="AH87" s="33"/>
      <c r="AI87" s="33"/>
      <c r="AJ87" s="323"/>
      <c r="AK87" s="323"/>
      <c r="AL87" s="34">
        <v>10</v>
      </c>
      <c r="AM87" s="34" t="s">
        <v>320</v>
      </c>
      <c r="AN87" s="300"/>
      <c r="AO87" s="300"/>
      <c r="AP87" s="278"/>
      <c r="AQ87" s="278"/>
      <c r="AR87" s="314">
        <v>10</v>
      </c>
      <c r="AS87" s="314" t="s">
        <v>270</v>
      </c>
      <c r="AT87" s="156"/>
      <c r="AU87" s="156"/>
      <c r="AV87" s="35"/>
      <c r="AW87" s="35"/>
      <c r="AX87" s="163"/>
      <c r="AY87" s="163"/>
      <c r="AZ87" s="166"/>
      <c r="BA87" s="166"/>
      <c r="BB87" s="300"/>
      <c r="BC87" s="300"/>
      <c r="BD87" s="169"/>
      <c r="BE87" s="169"/>
      <c r="BF87" s="14"/>
      <c r="BG87" s="14"/>
      <c r="BH87" s="176"/>
      <c r="BI87" s="176"/>
      <c r="BJ87" s="186"/>
      <c r="BK87" s="186"/>
      <c r="BL87" s="181"/>
      <c r="BM87" s="181"/>
      <c r="BN87" s="191"/>
      <c r="BO87" s="196"/>
      <c r="BP87" s="196"/>
      <c r="BQ87" s="37"/>
      <c r="BR87" s="204"/>
      <c r="BS87" s="209"/>
      <c r="BT87" s="209"/>
      <c r="BU87" s="36"/>
      <c r="BV87" s="36"/>
      <c r="BW87" s="38"/>
      <c r="BX87" s="38"/>
      <c r="BY87" s="217"/>
      <c r="BZ87" s="217"/>
      <c r="CA87" s="224"/>
      <c r="CB87" s="224"/>
      <c r="CC87" s="234"/>
      <c r="CD87" s="234"/>
      <c r="CE87" s="229"/>
      <c r="CF87" s="229"/>
      <c r="EQ87" s="237"/>
      <c r="ER87" s="237"/>
    </row>
    <row r="88" spans="1:148" s="2" customFormat="1" x14ac:dyDescent="0.2">
      <c r="A88" s="4">
        <f t="shared" si="3"/>
        <v>86</v>
      </c>
      <c r="B88" s="295" t="s">
        <v>12</v>
      </c>
      <c r="C88" s="2" t="s">
        <v>7</v>
      </c>
      <c r="D88" s="2">
        <v>8</v>
      </c>
      <c r="E88" s="50">
        <v>370</v>
      </c>
      <c r="F88" s="50"/>
      <c r="G88" s="4"/>
      <c r="H88" s="4">
        <f t="shared" si="0"/>
        <v>280</v>
      </c>
      <c r="I88" s="14">
        <f t="shared" si="1"/>
        <v>2240</v>
      </c>
      <c r="J88" s="169"/>
      <c r="K88" s="169"/>
      <c r="L88" s="282"/>
      <c r="M88" s="282"/>
      <c r="N88" s="286"/>
      <c r="O88" s="286"/>
      <c r="P88" s="10"/>
      <c r="Q88" s="10"/>
      <c r="R88" s="29"/>
      <c r="S88" s="29"/>
      <c r="T88" s="44"/>
      <c r="U88" s="26"/>
      <c r="V88" s="27">
        <v>70</v>
      </c>
      <c r="W88" s="27" t="s">
        <v>218</v>
      </c>
      <c r="X88" s="300"/>
      <c r="Y88" s="300"/>
      <c r="Z88" s="209"/>
      <c r="AA88" s="209"/>
      <c r="AB88" s="32"/>
      <c r="AC88" s="32"/>
      <c r="AD88" s="36"/>
      <c r="AE88" s="36"/>
      <c r="AF88" s="297"/>
      <c r="AG88" s="297"/>
      <c r="AH88" s="33"/>
      <c r="AI88" s="33"/>
      <c r="AJ88" s="323"/>
      <c r="AK88" s="323"/>
      <c r="AL88" s="34">
        <v>10</v>
      </c>
      <c r="AM88" s="34" t="s">
        <v>321</v>
      </c>
      <c r="AN88" s="300"/>
      <c r="AO88" s="300"/>
      <c r="AP88" s="278"/>
      <c r="AQ88" s="278"/>
      <c r="AR88" s="314">
        <v>10</v>
      </c>
      <c r="AS88" s="314" t="s">
        <v>321</v>
      </c>
      <c r="AT88" s="156"/>
      <c r="AU88" s="156"/>
      <c r="AV88" s="35"/>
      <c r="AW88" s="35"/>
      <c r="AX88" s="163"/>
      <c r="AY88" s="163"/>
      <c r="AZ88" s="166"/>
      <c r="BA88" s="166"/>
      <c r="BB88" s="300"/>
      <c r="BC88" s="300"/>
      <c r="BD88" s="169"/>
      <c r="BE88" s="169"/>
      <c r="BF88" s="14"/>
      <c r="BG88" s="14"/>
      <c r="BH88" s="176"/>
      <c r="BI88" s="176"/>
      <c r="BJ88" s="186"/>
      <c r="BK88" s="186"/>
      <c r="BL88" s="181"/>
      <c r="BM88" s="181"/>
      <c r="BN88" s="191"/>
      <c r="BO88" s="196"/>
      <c r="BP88" s="196"/>
      <c r="BQ88" s="37"/>
      <c r="BR88" s="204"/>
      <c r="BS88" s="209"/>
      <c r="BT88" s="209"/>
      <c r="BU88" s="36"/>
      <c r="BV88" s="36"/>
      <c r="BW88" s="38"/>
      <c r="BX88" s="38"/>
      <c r="BY88" s="217"/>
      <c r="BZ88" s="217"/>
      <c r="CA88" s="224"/>
      <c r="CB88" s="224"/>
      <c r="CC88" s="234"/>
      <c r="CD88" s="234"/>
      <c r="CE88" s="229"/>
      <c r="CF88" s="229"/>
      <c r="EQ88" s="237"/>
      <c r="ER88" s="237"/>
    </row>
    <row r="89" spans="1:148" s="2" customFormat="1" x14ac:dyDescent="0.2">
      <c r="A89" s="4">
        <f t="shared" si="3"/>
        <v>87</v>
      </c>
      <c r="B89" s="21" t="s">
        <v>100</v>
      </c>
      <c r="C89" s="2" t="s">
        <v>5</v>
      </c>
      <c r="D89" s="2">
        <v>19</v>
      </c>
      <c r="E89" s="50">
        <v>130</v>
      </c>
      <c r="F89" s="50"/>
      <c r="G89" s="4"/>
      <c r="H89" s="4">
        <f t="shared" si="0"/>
        <v>100</v>
      </c>
      <c r="I89" s="14">
        <f t="shared" si="1"/>
        <v>1900</v>
      </c>
      <c r="J89" s="169"/>
      <c r="K89" s="169"/>
      <c r="L89" s="282">
        <v>10</v>
      </c>
      <c r="M89" s="282" t="s">
        <v>213</v>
      </c>
      <c r="N89" s="286"/>
      <c r="O89" s="286"/>
      <c r="P89" s="10"/>
      <c r="Q89" s="10"/>
      <c r="R89" s="29"/>
      <c r="S89" s="29"/>
      <c r="T89" s="44"/>
      <c r="U89" s="26"/>
      <c r="V89" s="27"/>
      <c r="W89" s="27"/>
      <c r="X89" s="300"/>
      <c r="Y89" s="300"/>
      <c r="Z89" s="209"/>
      <c r="AA89" s="209"/>
      <c r="AB89" s="32"/>
      <c r="AC89" s="32"/>
      <c r="AD89" s="36"/>
      <c r="AE89" s="36"/>
      <c r="AF89" s="297"/>
      <c r="AG89" s="297"/>
      <c r="AH89" s="33"/>
      <c r="AI89" s="33"/>
      <c r="AJ89" s="323"/>
      <c r="AK89" s="323"/>
      <c r="AL89" s="34"/>
      <c r="AM89" s="34"/>
      <c r="AN89" s="300"/>
      <c r="AO89" s="300"/>
      <c r="AP89" s="278"/>
      <c r="AQ89" s="278"/>
      <c r="AR89" s="314"/>
      <c r="AS89" s="314"/>
      <c r="AT89" s="156"/>
      <c r="AU89" s="156"/>
      <c r="AV89" s="35"/>
      <c r="AW89" s="35"/>
      <c r="AX89" s="163"/>
      <c r="AY89" s="163"/>
      <c r="AZ89" s="166"/>
      <c r="BA89" s="166"/>
      <c r="BB89" s="300">
        <v>10</v>
      </c>
      <c r="BC89" s="300" t="s">
        <v>335</v>
      </c>
      <c r="BD89" s="169">
        <v>10</v>
      </c>
      <c r="BE89" s="169" t="s">
        <v>335</v>
      </c>
      <c r="BF89" s="14"/>
      <c r="BG89" s="14"/>
      <c r="BH89" s="176"/>
      <c r="BI89" s="176"/>
      <c r="BJ89" s="186"/>
      <c r="BK89" s="186"/>
      <c r="BL89" s="181"/>
      <c r="BM89" s="181"/>
      <c r="BN89" s="191"/>
      <c r="BO89" s="196"/>
      <c r="BP89" s="196"/>
      <c r="BQ89" s="37"/>
      <c r="BR89" s="204"/>
      <c r="BS89" s="209"/>
      <c r="BT89" s="209"/>
      <c r="BU89" s="36"/>
      <c r="BV89" s="36"/>
      <c r="BW89" s="38"/>
      <c r="BX89" s="38"/>
      <c r="BY89" s="217"/>
      <c r="BZ89" s="217"/>
      <c r="CA89" s="224"/>
      <c r="CB89" s="224"/>
      <c r="CC89" s="234"/>
      <c r="CD89" s="234"/>
      <c r="CE89" s="229"/>
      <c r="CF89" s="229"/>
      <c r="EQ89" s="237"/>
      <c r="ER89" s="237"/>
    </row>
    <row r="90" spans="1:148" s="2" customFormat="1" x14ac:dyDescent="0.2">
      <c r="A90" s="4">
        <f t="shared" si="3"/>
        <v>88</v>
      </c>
      <c r="B90" s="21" t="s">
        <v>148</v>
      </c>
      <c r="C90" s="2" t="s">
        <v>4</v>
      </c>
      <c r="D90" s="2">
        <v>14</v>
      </c>
      <c r="E90" s="50">
        <v>40</v>
      </c>
      <c r="F90" s="50"/>
      <c r="G90" s="4"/>
      <c r="H90" s="4">
        <f t="shared" si="0"/>
        <v>0</v>
      </c>
      <c r="I90" s="14">
        <f t="shared" si="1"/>
        <v>0</v>
      </c>
      <c r="J90" s="169">
        <v>40</v>
      </c>
      <c r="K90" s="169" t="s">
        <v>236</v>
      </c>
      <c r="L90" s="282"/>
      <c r="M90" s="282"/>
      <c r="N90" s="286"/>
      <c r="O90" s="286"/>
      <c r="P90" s="10"/>
      <c r="Q90" s="10"/>
      <c r="R90" s="29"/>
      <c r="S90" s="29"/>
      <c r="T90" s="44"/>
      <c r="U90" s="26"/>
      <c r="V90" s="27"/>
      <c r="W90" s="27"/>
      <c r="X90" s="300"/>
      <c r="Y90" s="300"/>
      <c r="Z90" s="209"/>
      <c r="AA90" s="209"/>
      <c r="AB90" s="32"/>
      <c r="AC90" s="32"/>
      <c r="AD90" s="36"/>
      <c r="AE90" s="36"/>
      <c r="AF90" s="297"/>
      <c r="AG90" s="297"/>
      <c r="AH90" s="33"/>
      <c r="AI90" s="33"/>
      <c r="AJ90" s="323"/>
      <c r="AK90" s="323"/>
      <c r="AL90" s="34"/>
      <c r="AM90" s="34"/>
      <c r="AN90" s="300"/>
      <c r="AO90" s="300"/>
      <c r="AP90" s="278"/>
      <c r="AQ90" s="278"/>
      <c r="AR90" s="314"/>
      <c r="AS90" s="314"/>
      <c r="AT90" s="156"/>
      <c r="AU90" s="156"/>
      <c r="AV90" s="35"/>
      <c r="AW90" s="35"/>
      <c r="AX90" s="163"/>
      <c r="AY90" s="163"/>
      <c r="AZ90" s="166"/>
      <c r="BA90" s="166"/>
      <c r="BB90" s="300"/>
      <c r="BC90" s="300"/>
      <c r="BD90" s="169"/>
      <c r="BE90" s="169"/>
      <c r="BF90" s="14"/>
      <c r="BG90" s="14"/>
      <c r="BH90" s="176"/>
      <c r="BI90" s="176"/>
      <c r="BJ90" s="186"/>
      <c r="BK90" s="186"/>
      <c r="BL90" s="181"/>
      <c r="BM90" s="181"/>
      <c r="BN90" s="191"/>
      <c r="BO90" s="196"/>
      <c r="BP90" s="196"/>
      <c r="BQ90" s="37"/>
      <c r="BR90" s="204"/>
      <c r="BS90" s="209"/>
      <c r="BT90" s="209"/>
      <c r="BU90" s="36"/>
      <c r="BV90" s="36"/>
      <c r="BW90" s="38"/>
      <c r="BX90" s="38"/>
      <c r="BY90" s="217"/>
      <c r="BZ90" s="217"/>
      <c r="CA90" s="224"/>
      <c r="CB90" s="224"/>
      <c r="CC90" s="234"/>
      <c r="CD90" s="234"/>
      <c r="CE90" s="229"/>
      <c r="CF90" s="229"/>
      <c r="EQ90" s="237"/>
      <c r="ER90" s="237"/>
    </row>
    <row r="91" spans="1:148" s="2" customFormat="1" x14ac:dyDescent="0.2">
      <c r="A91" s="4">
        <f t="shared" si="3"/>
        <v>89</v>
      </c>
      <c r="B91" s="21" t="s">
        <v>64</v>
      </c>
      <c r="C91" s="2" t="s">
        <v>4</v>
      </c>
      <c r="D91" s="2">
        <v>9</v>
      </c>
      <c r="E91" s="50"/>
      <c r="F91" s="50"/>
      <c r="G91" s="4"/>
      <c r="H91" s="4">
        <f t="shared" si="0"/>
        <v>0</v>
      </c>
      <c r="I91" s="14">
        <f t="shared" si="1"/>
        <v>0</v>
      </c>
      <c r="J91" s="169"/>
      <c r="K91" s="169"/>
      <c r="L91" s="282"/>
      <c r="M91" s="282"/>
      <c r="N91" s="286"/>
      <c r="O91" s="286"/>
      <c r="P91" s="10"/>
      <c r="Q91" s="10"/>
      <c r="R91" s="29"/>
      <c r="S91" s="29"/>
      <c r="T91" s="44"/>
      <c r="U91" s="26"/>
      <c r="V91" s="27"/>
      <c r="W91" s="27"/>
      <c r="X91" s="300"/>
      <c r="Y91" s="300"/>
      <c r="Z91" s="209"/>
      <c r="AA91" s="209"/>
      <c r="AB91" s="32"/>
      <c r="AC91" s="32"/>
      <c r="AD91" s="36"/>
      <c r="AE91" s="36"/>
      <c r="AF91" s="297"/>
      <c r="AG91" s="297"/>
      <c r="AH91" s="33"/>
      <c r="AI91" s="33"/>
      <c r="AJ91" s="323"/>
      <c r="AK91" s="323"/>
      <c r="AL91" s="34"/>
      <c r="AM91" s="34"/>
      <c r="AN91" s="300"/>
      <c r="AO91" s="300"/>
      <c r="AP91" s="278"/>
      <c r="AQ91" s="278"/>
      <c r="AR91" s="314"/>
      <c r="AS91" s="314"/>
      <c r="AT91" s="156"/>
      <c r="AU91" s="156"/>
      <c r="AV91" s="35"/>
      <c r="AW91" s="35"/>
      <c r="AX91" s="163"/>
      <c r="AY91" s="163"/>
      <c r="AZ91" s="166"/>
      <c r="BA91" s="166"/>
      <c r="BB91" s="300"/>
      <c r="BC91" s="300"/>
      <c r="BD91" s="169"/>
      <c r="BE91" s="169"/>
      <c r="BF91" s="14"/>
      <c r="BG91" s="14"/>
      <c r="BH91" s="176"/>
      <c r="BI91" s="176"/>
      <c r="BJ91" s="186"/>
      <c r="BK91" s="186"/>
      <c r="BL91" s="181"/>
      <c r="BM91" s="181"/>
      <c r="BN91" s="191"/>
      <c r="BO91" s="196"/>
      <c r="BP91" s="196"/>
      <c r="BQ91" s="37"/>
      <c r="BR91" s="204"/>
      <c r="BS91" s="209"/>
      <c r="BT91" s="209"/>
      <c r="BU91" s="36"/>
      <c r="BV91" s="36"/>
      <c r="BW91" s="38"/>
      <c r="BX91" s="38"/>
      <c r="BY91" s="217"/>
      <c r="BZ91" s="217"/>
      <c r="CA91" s="224"/>
      <c r="CB91" s="224"/>
      <c r="CC91" s="234"/>
      <c r="CD91" s="234"/>
      <c r="CE91" s="229"/>
      <c r="CF91" s="229"/>
      <c r="EQ91" s="237"/>
      <c r="ER91" s="237"/>
    </row>
    <row r="92" spans="1:148" s="2" customFormat="1" x14ac:dyDescent="0.2">
      <c r="A92" s="4">
        <f t="shared" si="3"/>
        <v>90</v>
      </c>
      <c r="B92" s="21" t="s">
        <v>183</v>
      </c>
      <c r="C92" s="2" t="s">
        <v>7</v>
      </c>
      <c r="D92" s="2">
        <v>14</v>
      </c>
      <c r="E92" s="50"/>
      <c r="F92" s="50"/>
      <c r="G92" s="4"/>
      <c r="H92" s="4">
        <f t="shared" si="0"/>
        <v>0</v>
      </c>
      <c r="I92" s="14"/>
      <c r="J92" s="169"/>
      <c r="K92" s="169"/>
      <c r="L92" s="282"/>
      <c r="M92" s="282"/>
      <c r="N92" s="286"/>
      <c r="O92" s="286"/>
      <c r="P92" s="10"/>
      <c r="Q92" s="10"/>
      <c r="R92" s="29"/>
      <c r="S92" s="29"/>
      <c r="T92" s="44"/>
      <c r="U92" s="26"/>
      <c r="V92" s="27"/>
      <c r="W92" s="27"/>
      <c r="X92" s="300"/>
      <c r="Y92" s="300"/>
      <c r="Z92" s="209"/>
      <c r="AA92" s="209"/>
      <c r="AB92" s="32"/>
      <c r="AC92" s="32"/>
      <c r="AD92" s="36"/>
      <c r="AE92" s="36"/>
      <c r="AF92" s="297"/>
      <c r="AG92" s="297"/>
      <c r="AH92" s="33"/>
      <c r="AI92" s="33"/>
      <c r="AJ92" s="323"/>
      <c r="AK92" s="323"/>
      <c r="AL92" s="34"/>
      <c r="AM92" s="34"/>
      <c r="AN92" s="300"/>
      <c r="AO92" s="300"/>
      <c r="AP92" s="278"/>
      <c r="AQ92" s="278"/>
      <c r="AR92" s="314"/>
      <c r="AS92" s="314"/>
      <c r="AT92" s="156"/>
      <c r="AU92" s="156"/>
      <c r="AV92" s="35"/>
      <c r="AW92" s="35"/>
      <c r="AX92" s="163"/>
      <c r="AY92" s="163"/>
      <c r="AZ92" s="166"/>
      <c r="BA92" s="166"/>
      <c r="BB92" s="300"/>
      <c r="BC92" s="300"/>
      <c r="BD92" s="169"/>
      <c r="BE92" s="169"/>
      <c r="BF92" s="14"/>
      <c r="BG92" s="14"/>
      <c r="BH92" s="176"/>
      <c r="BI92" s="176"/>
      <c r="BJ92" s="186"/>
      <c r="BK92" s="186"/>
      <c r="BL92" s="181"/>
      <c r="BM92" s="181"/>
      <c r="BN92" s="191"/>
      <c r="BO92" s="196"/>
      <c r="BP92" s="196"/>
      <c r="BQ92" s="37"/>
      <c r="BR92" s="204"/>
      <c r="BS92" s="209"/>
      <c r="BT92" s="209"/>
      <c r="BU92" s="36"/>
      <c r="BV92" s="36"/>
      <c r="BW92" s="38"/>
      <c r="BX92" s="38"/>
      <c r="BY92" s="217"/>
      <c r="BZ92" s="217"/>
      <c r="CA92" s="224"/>
      <c r="CB92" s="224"/>
      <c r="CC92" s="234"/>
      <c r="CD92" s="234"/>
      <c r="CE92" s="229"/>
      <c r="CF92" s="229"/>
      <c r="EQ92" s="237"/>
      <c r="ER92" s="237"/>
    </row>
    <row r="93" spans="1:148" s="2" customFormat="1" x14ac:dyDescent="0.2">
      <c r="A93" s="4">
        <f t="shared" si="3"/>
        <v>91</v>
      </c>
      <c r="B93" s="295" t="s">
        <v>63</v>
      </c>
      <c r="C93" s="2" t="s">
        <v>4</v>
      </c>
      <c r="D93" s="2">
        <v>11</v>
      </c>
      <c r="E93" s="50">
        <v>340</v>
      </c>
      <c r="F93" s="50"/>
      <c r="G93" s="4"/>
      <c r="H93" s="4">
        <f t="shared" si="0"/>
        <v>100</v>
      </c>
      <c r="I93" s="14">
        <f t="shared" si="1"/>
        <v>1100</v>
      </c>
      <c r="J93" s="169">
        <v>20</v>
      </c>
      <c r="K93" s="169" t="s">
        <v>214</v>
      </c>
      <c r="L93" s="282"/>
      <c r="M93" s="282"/>
      <c r="N93" s="286"/>
      <c r="O93" s="286"/>
      <c r="P93" s="10">
        <v>100</v>
      </c>
      <c r="Q93" s="10" t="s">
        <v>272</v>
      </c>
      <c r="R93" s="29">
        <v>20</v>
      </c>
      <c r="S93" s="29" t="s">
        <v>243</v>
      </c>
      <c r="T93" s="44"/>
      <c r="U93" s="26"/>
      <c r="V93" s="27">
        <v>60</v>
      </c>
      <c r="W93" s="27" t="s">
        <v>243</v>
      </c>
      <c r="X93" s="300"/>
      <c r="Y93" s="300"/>
      <c r="Z93" s="209"/>
      <c r="AA93" s="209"/>
      <c r="AB93" s="32"/>
      <c r="AC93" s="32"/>
      <c r="AD93" s="36"/>
      <c r="AE93" s="36"/>
      <c r="AF93" s="297"/>
      <c r="AG93" s="297"/>
      <c r="AH93" s="33"/>
      <c r="AI93" s="33"/>
      <c r="AJ93" s="323">
        <v>10</v>
      </c>
      <c r="AK93" s="323" t="s">
        <v>211</v>
      </c>
      <c r="AL93" s="34">
        <v>10</v>
      </c>
      <c r="AM93" s="34" t="s">
        <v>272</v>
      </c>
      <c r="AN93" s="300"/>
      <c r="AO93" s="300"/>
      <c r="AP93" s="278">
        <v>10</v>
      </c>
      <c r="AQ93" s="278" t="s">
        <v>214</v>
      </c>
      <c r="AR93" s="314">
        <v>10</v>
      </c>
      <c r="AS93" s="314" t="s">
        <v>272</v>
      </c>
      <c r="AT93" s="156"/>
      <c r="AU93" s="156"/>
      <c r="AV93" s="35"/>
      <c r="AW93" s="35"/>
      <c r="AX93" s="163"/>
      <c r="AY93" s="163"/>
      <c r="AZ93" s="166"/>
      <c r="BA93" s="166"/>
      <c r="BB93" s="300"/>
      <c r="BC93" s="300"/>
      <c r="BD93" s="169"/>
      <c r="BE93" s="169"/>
      <c r="BF93" s="14"/>
      <c r="BG93" s="14"/>
      <c r="BH93" s="176"/>
      <c r="BI93" s="176"/>
      <c r="BJ93" s="186"/>
      <c r="BK93" s="186"/>
      <c r="BL93" s="181"/>
      <c r="BM93" s="181"/>
      <c r="BN93" s="191"/>
      <c r="BO93" s="196"/>
      <c r="BP93" s="196"/>
      <c r="BQ93" s="37"/>
      <c r="BR93" s="204"/>
      <c r="BS93" s="209"/>
      <c r="BT93" s="209"/>
      <c r="BU93" s="36"/>
      <c r="BV93" s="36"/>
      <c r="BW93" s="38"/>
      <c r="BX93" s="38"/>
      <c r="BY93" s="217"/>
      <c r="BZ93" s="217"/>
      <c r="CA93" s="224"/>
      <c r="CB93" s="224"/>
      <c r="CC93" s="234"/>
      <c r="CD93" s="234"/>
      <c r="CE93" s="229"/>
      <c r="CF93" s="229"/>
      <c r="EQ93" s="237"/>
      <c r="ER93" s="237"/>
    </row>
    <row r="94" spans="1:148" s="2" customFormat="1" x14ac:dyDescent="0.2">
      <c r="A94" s="4">
        <f t="shared" si="3"/>
        <v>92</v>
      </c>
      <c r="B94" s="21" t="s">
        <v>63</v>
      </c>
      <c r="C94" s="2" t="s">
        <v>65</v>
      </c>
      <c r="D94" s="2">
        <v>13</v>
      </c>
      <c r="E94" s="50">
        <v>40</v>
      </c>
      <c r="F94" s="50"/>
      <c r="G94" s="4"/>
      <c r="H94" s="4">
        <f t="shared" si="0"/>
        <v>30</v>
      </c>
      <c r="I94" s="14">
        <f t="shared" ref="I94:I180" si="4">H94*D94</f>
        <v>390</v>
      </c>
      <c r="J94" s="169"/>
      <c r="K94" s="169"/>
      <c r="L94" s="282"/>
      <c r="M94" s="282"/>
      <c r="N94" s="286"/>
      <c r="O94" s="286"/>
      <c r="P94" s="10"/>
      <c r="Q94" s="10"/>
      <c r="R94" s="29"/>
      <c r="S94" s="29"/>
      <c r="T94" s="44"/>
      <c r="U94" s="26"/>
      <c r="V94" s="27"/>
      <c r="W94" s="27"/>
      <c r="X94" s="300"/>
      <c r="Y94" s="300"/>
      <c r="Z94" s="209"/>
      <c r="AA94" s="209"/>
      <c r="AB94" s="32"/>
      <c r="AC94" s="32"/>
      <c r="AD94" s="36"/>
      <c r="AE94" s="36"/>
      <c r="AF94" s="297"/>
      <c r="AG94" s="297"/>
      <c r="AH94" s="33"/>
      <c r="AI94" s="33"/>
      <c r="AJ94" s="323"/>
      <c r="AK94" s="323"/>
      <c r="AL94" s="34"/>
      <c r="AM94" s="34"/>
      <c r="AN94" s="300"/>
      <c r="AO94" s="300"/>
      <c r="AP94" s="278"/>
      <c r="AQ94" s="278"/>
      <c r="AR94" s="314">
        <v>10</v>
      </c>
      <c r="AS94" s="314" t="s">
        <v>233</v>
      </c>
      <c r="AT94" s="156"/>
      <c r="AU94" s="156"/>
      <c r="AV94" s="35"/>
      <c r="AW94" s="35"/>
      <c r="AX94" s="163"/>
      <c r="AY94" s="163"/>
      <c r="AZ94" s="166"/>
      <c r="BA94" s="166"/>
      <c r="BB94" s="300"/>
      <c r="BC94" s="300"/>
      <c r="BD94" s="169"/>
      <c r="BE94" s="169"/>
      <c r="BF94" s="14"/>
      <c r="BG94" s="14"/>
      <c r="BH94" s="176"/>
      <c r="BI94" s="176"/>
      <c r="BJ94" s="186"/>
      <c r="BK94" s="186"/>
      <c r="BL94" s="181"/>
      <c r="BM94" s="181"/>
      <c r="BN94" s="191"/>
      <c r="BO94" s="196"/>
      <c r="BP94" s="196"/>
      <c r="BQ94" s="37"/>
      <c r="BR94" s="204"/>
      <c r="BS94" s="209"/>
      <c r="BT94" s="209"/>
      <c r="BU94" s="36"/>
      <c r="BV94" s="36"/>
      <c r="BW94" s="38"/>
      <c r="BX94" s="38"/>
      <c r="BY94" s="217"/>
      <c r="BZ94" s="217"/>
      <c r="CA94" s="224"/>
      <c r="CB94" s="224"/>
      <c r="CC94" s="234"/>
      <c r="CD94" s="234"/>
      <c r="CE94" s="229"/>
      <c r="CF94" s="229"/>
      <c r="EQ94" s="237"/>
      <c r="ER94" s="237"/>
    </row>
    <row r="95" spans="1:148" s="2" customFormat="1" x14ac:dyDescent="0.2">
      <c r="A95" s="4">
        <f t="shared" si="3"/>
        <v>93</v>
      </c>
      <c r="B95" s="21" t="s">
        <v>331</v>
      </c>
      <c r="C95" s="2" t="s">
        <v>332</v>
      </c>
      <c r="D95" s="2">
        <v>30</v>
      </c>
      <c r="E95" s="50">
        <v>50</v>
      </c>
      <c r="F95" s="50"/>
      <c r="G95" s="4"/>
      <c r="H95" s="4">
        <f t="shared" si="0"/>
        <v>40</v>
      </c>
      <c r="I95" s="14">
        <f t="shared" si="4"/>
        <v>1200</v>
      </c>
      <c r="J95" s="169"/>
      <c r="K95" s="169"/>
      <c r="L95" s="282"/>
      <c r="M95" s="282"/>
      <c r="N95" s="286"/>
      <c r="O95" s="286"/>
      <c r="P95" s="10"/>
      <c r="Q95" s="10"/>
      <c r="R95" s="29"/>
      <c r="S95" s="29"/>
      <c r="T95" s="44"/>
      <c r="U95" s="26"/>
      <c r="V95" s="27"/>
      <c r="W95" s="27"/>
      <c r="X95" s="300"/>
      <c r="Y95" s="300"/>
      <c r="Z95" s="209"/>
      <c r="AA95" s="209"/>
      <c r="AB95" s="32"/>
      <c r="AC95" s="32"/>
      <c r="AD95" s="36"/>
      <c r="AE95" s="36"/>
      <c r="AF95" s="297"/>
      <c r="AG95" s="297"/>
      <c r="AH95" s="33"/>
      <c r="AI95" s="33"/>
      <c r="AJ95" s="323"/>
      <c r="AK95" s="323"/>
      <c r="AL95" s="34"/>
      <c r="AM95" s="34"/>
      <c r="AN95" s="300"/>
      <c r="AO95" s="300"/>
      <c r="AP95" s="278"/>
      <c r="AQ95" s="278"/>
      <c r="AR95" s="314">
        <v>10</v>
      </c>
      <c r="AS95" s="314" t="s">
        <v>266</v>
      </c>
      <c r="AT95" s="156"/>
      <c r="AU95" s="156"/>
      <c r="AV95" s="35"/>
      <c r="AW95" s="35"/>
      <c r="AX95" s="163"/>
      <c r="AY95" s="163"/>
      <c r="AZ95" s="166"/>
      <c r="BA95" s="166"/>
      <c r="BB95" s="300"/>
      <c r="BC95" s="300"/>
      <c r="BD95" s="169"/>
      <c r="BE95" s="169"/>
      <c r="BF95" s="14"/>
      <c r="BG95" s="14"/>
      <c r="BH95" s="176"/>
      <c r="BI95" s="176"/>
      <c r="BJ95" s="186"/>
      <c r="BK95" s="186"/>
      <c r="BL95" s="181"/>
      <c r="BM95" s="181"/>
      <c r="BN95" s="191"/>
      <c r="BO95" s="196"/>
      <c r="BP95" s="196"/>
      <c r="BQ95" s="37"/>
      <c r="BR95" s="204"/>
      <c r="BS95" s="209"/>
      <c r="BT95" s="209"/>
      <c r="BU95" s="36"/>
      <c r="BV95" s="36"/>
      <c r="BW95" s="38"/>
      <c r="BX95" s="38"/>
      <c r="BY95" s="217"/>
      <c r="BZ95" s="217"/>
      <c r="CA95" s="224"/>
      <c r="CB95" s="224"/>
      <c r="CC95" s="234"/>
      <c r="CD95" s="234"/>
      <c r="CE95" s="229"/>
      <c r="CF95" s="229"/>
      <c r="EQ95" s="237"/>
      <c r="ER95" s="237"/>
    </row>
    <row r="96" spans="1:148" s="2" customFormat="1" x14ac:dyDescent="0.2">
      <c r="A96" s="4">
        <f t="shared" si="3"/>
        <v>94</v>
      </c>
      <c r="B96" s="21" t="s">
        <v>151</v>
      </c>
      <c r="C96" s="2" t="s">
        <v>5</v>
      </c>
      <c r="D96" s="2">
        <v>15</v>
      </c>
      <c r="E96" s="50">
        <v>210</v>
      </c>
      <c r="F96" s="50"/>
      <c r="G96" s="4"/>
      <c r="H96" s="4">
        <f t="shared" si="0"/>
        <v>120</v>
      </c>
      <c r="I96" s="14">
        <f t="shared" si="4"/>
        <v>1800</v>
      </c>
      <c r="J96" s="169"/>
      <c r="K96" s="169"/>
      <c r="L96" s="282">
        <v>10</v>
      </c>
      <c r="M96" s="282" t="s">
        <v>236</v>
      </c>
      <c r="N96" s="286"/>
      <c r="O96" s="286"/>
      <c r="P96" s="10"/>
      <c r="Q96" s="10"/>
      <c r="R96" s="29"/>
      <c r="S96" s="29"/>
      <c r="T96" s="44">
        <v>10</v>
      </c>
      <c r="U96" s="26" t="s">
        <v>219</v>
      </c>
      <c r="V96" s="27">
        <v>40</v>
      </c>
      <c r="W96" s="27" t="s">
        <v>268</v>
      </c>
      <c r="X96" s="300">
        <v>10</v>
      </c>
      <c r="Y96" s="300" t="s">
        <v>219</v>
      </c>
      <c r="Z96" s="209"/>
      <c r="AA96" s="209"/>
      <c r="AB96" s="32"/>
      <c r="AC96" s="32"/>
      <c r="AD96" s="36"/>
      <c r="AE96" s="36"/>
      <c r="AF96" s="297"/>
      <c r="AG96" s="297"/>
      <c r="AH96" s="33"/>
      <c r="AI96" s="33"/>
      <c r="AJ96" s="323"/>
      <c r="AK96" s="323"/>
      <c r="AL96" s="34">
        <v>10</v>
      </c>
      <c r="AM96" s="34" t="s">
        <v>210</v>
      </c>
      <c r="AN96" s="300"/>
      <c r="AO96" s="300"/>
      <c r="AP96" s="278"/>
      <c r="AQ96" s="278"/>
      <c r="AR96" s="314">
        <v>10</v>
      </c>
      <c r="AS96" s="314" t="s">
        <v>210</v>
      </c>
      <c r="AT96" s="156"/>
      <c r="AU96" s="156"/>
      <c r="AV96" s="35"/>
      <c r="AW96" s="35"/>
      <c r="AX96" s="163"/>
      <c r="AY96" s="163"/>
      <c r="AZ96" s="166"/>
      <c r="BA96" s="166"/>
      <c r="BB96" s="300"/>
      <c r="BC96" s="300"/>
      <c r="BD96" s="169"/>
      <c r="BE96" s="169"/>
      <c r="BF96" s="14"/>
      <c r="BG96" s="14"/>
      <c r="BH96" s="176"/>
      <c r="BI96" s="176"/>
      <c r="BJ96" s="186"/>
      <c r="BK96" s="186"/>
      <c r="BL96" s="181"/>
      <c r="BM96" s="181"/>
      <c r="BN96" s="191"/>
      <c r="BO96" s="196"/>
      <c r="BP96" s="196"/>
      <c r="BQ96" s="37"/>
      <c r="BR96" s="204"/>
      <c r="BS96" s="209"/>
      <c r="BT96" s="209"/>
      <c r="BU96" s="36"/>
      <c r="BV96" s="36"/>
      <c r="BW96" s="38"/>
      <c r="BX96" s="38"/>
      <c r="BY96" s="217"/>
      <c r="BZ96" s="217"/>
      <c r="CA96" s="224"/>
      <c r="CB96" s="224"/>
      <c r="CC96" s="234"/>
      <c r="CD96" s="234"/>
      <c r="CE96" s="229"/>
      <c r="CF96" s="229"/>
      <c r="EQ96" s="237"/>
      <c r="ER96" s="237"/>
    </row>
    <row r="97" spans="1:148" s="2" customFormat="1" x14ac:dyDescent="0.2">
      <c r="A97" s="4">
        <f t="shared" si="3"/>
        <v>95</v>
      </c>
      <c r="B97" s="21" t="s">
        <v>169</v>
      </c>
      <c r="C97" s="2" t="s">
        <v>7</v>
      </c>
      <c r="D97" s="2">
        <v>32</v>
      </c>
      <c r="E97" s="50">
        <v>10</v>
      </c>
      <c r="F97" s="50"/>
      <c r="G97" s="4"/>
      <c r="H97" s="4">
        <f t="shared" si="0"/>
        <v>10</v>
      </c>
      <c r="I97" s="14">
        <f t="shared" si="4"/>
        <v>320</v>
      </c>
      <c r="J97" s="169"/>
      <c r="K97" s="169"/>
      <c r="L97" s="282"/>
      <c r="M97" s="282"/>
      <c r="N97" s="286"/>
      <c r="O97" s="286"/>
      <c r="P97" s="10"/>
      <c r="Q97" s="10"/>
      <c r="R97" s="29"/>
      <c r="S97" s="29"/>
      <c r="T97" s="44"/>
      <c r="U97" s="26"/>
      <c r="V97" s="27"/>
      <c r="W97" s="27"/>
      <c r="X97" s="300"/>
      <c r="Y97" s="300"/>
      <c r="Z97" s="209"/>
      <c r="AA97" s="209"/>
      <c r="AB97" s="32"/>
      <c r="AC97" s="32"/>
      <c r="AD97" s="36"/>
      <c r="AE97" s="36"/>
      <c r="AF97" s="297"/>
      <c r="AG97" s="297"/>
      <c r="AH97" s="33"/>
      <c r="AI97" s="33"/>
      <c r="AJ97" s="323"/>
      <c r="AK97" s="323"/>
      <c r="AL97" s="34"/>
      <c r="AM97" s="34"/>
      <c r="AN97" s="300"/>
      <c r="AO97" s="300"/>
      <c r="AP97" s="278"/>
      <c r="AQ97" s="278"/>
      <c r="AR97" s="314"/>
      <c r="AS97" s="314"/>
      <c r="AT97" s="156"/>
      <c r="AU97" s="156"/>
      <c r="AV97" s="35"/>
      <c r="AW97" s="35"/>
      <c r="AX97" s="163"/>
      <c r="AY97" s="163"/>
      <c r="AZ97" s="166"/>
      <c r="BA97" s="166"/>
      <c r="BB97" s="300"/>
      <c r="BC97" s="300"/>
      <c r="BD97" s="169"/>
      <c r="BE97" s="169"/>
      <c r="BF97" s="14"/>
      <c r="BG97" s="14"/>
      <c r="BH97" s="176"/>
      <c r="BI97" s="176"/>
      <c r="BJ97" s="186"/>
      <c r="BK97" s="186"/>
      <c r="BL97" s="181"/>
      <c r="BM97" s="181"/>
      <c r="BN97" s="191"/>
      <c r="BO97" s="196"/>
      <c r="BP97" s="196"/>
      <c r="BQ97" s="37"/>
      <c r="BR97" s="204"/>
      <c r="BS97" s="209"/>
      <c r="BT97" s="209"/>
      <c r="BU97" s="36"/>
      <c r="BV97" s="36"/>
      <c r="BW97" s="38"/>
      <c r="BX97" s="38"/>
      <c r="BY97" s="217"/>
      <c r="BZ97" s="217"/>
      <c r="CA97" s="224"/>
      <c r="CB97" s="224"/>
      <c r="CC97" s="234"/>
      <c r="CD97" s="234"/>
      <c r="CE97" s="229"/>
      <c r="CF97" s="229"/>
      <c r="EQ97" s="237"/>
      <c r="ER97" s="237"/>
    </row>
    <row r="98" spans="1:148" s="2" customFormat="1" x14ac:dyDescent="0.2">
      <c r="A98" s="4">
        <f t="shared" si="3"/>
        <v>96</v>
      </c>
      <c r="B98" s="295" t="s">
        <v>62</v>
      </c>
      <c r="C98" s="2" t="s">
        <v>7</v>
      </c>
      <c r="D98" s="2">
        <v>13.5</v>
      </c>
      <c r="E98" s="50">
        <v>230</v>
      </c>
      <c r="F98" s="50"/>
      <c r="G98" s="4"/>
      <c r="H98" s="4">
        <f t="shared" si="0"/>
        <v>80</v>
      </c>
      <c r="I98" s="14">
        <f t="shared" si="4"/>
        <v>1080</v>
      </c>
      <c r="J98" s="169">
        <v>10</v>
      </c>
      <c r="K98" s="169" t="s">
        <v>210</v>
      </c>
      <c r="L98" s="282"/>
      <c r="M98" s="282"/>
      <c r="N98" s="286"/>
      <c r="O98" s="286"/>
      <c r="P98" s="10"/>
      <c r="Q98" s="10"/>
      <c r="R98" s="29"/>
      <c r="S98" s="29"/>
      <c r="T98" s="44"/>
      <c r="U98" s="26"/>
      <c r="V98" s="27">
        <v>20</v>
      </c>
      <c r="W98" s="27" t="s">
        <v>268</v>
      </c>
      <c r="X98" s="300">
        <v>10</v>
      </c>
      <c r="Y98" s="300" t="s">
        <v>236</v>
      </c>
      <c r="Z98" s="209"/>
      <c r="AA98" s="209"/>
      <c r="AB98" s="32">
        <v>20</v>
      </c>
      <c r="AC98" s="32" t="s">
        <v>281</v>
      </c>
      <c r="AD98" s="36"/>
      <c r="AE98" s="36"/>
      <c r="AF98" s="297">
        <v>10</v>
      </c>
      <c r="AG98" s="297" t="s">
        <v>236</v>
      </c>
      <c r="AH98" s="33"/>
      <c r="AI98" s="33"/>
      <c r="AJ98" s="323">
        <v>10</v>
      </c>
      <c r="AK98" s="323" t="s">
        <v>236</v>
      </c>
      <c r="AL98" s="34">
        <v>20</v>
      </c>
      <c r="AM98" s="34" t="s">
        <v>209</v>
      </c>
      <c r="AN98" s="300"/>
      <c r="AO98" s="300"/>
      <c r="AP98" s="278"/>
      <c r="AQ98" s="278"/>
      <c r="AR98" s="314">
        <v>20</v>
      </c>
      <c r="AS98" s="314" t="s">
        <v>210</v>
      </c>
      <c r="AT98" s="156"/>
      <c r="AU98" s="156"/>
      <c r="AV98" s="35"/>
      <c r="AW98" s="35"/>
      <c r="AX98" s="163">
        <v>30</v>
      </c>
      <c r="AY98" s="163" t="s">
        <v>219</v>
      </c>
      <c r="AZ98" s="166"/>
      <c r="BA98" s="166"/>
      <c r="BB98" s="300"/>
      <c r="BC98" s="300"/>
      <c r="BD98" s="169"/>
      <c r="BE98" s="169"/>
      <c r="BF98" s="14"/>
      <c r="BG98" s="14"/>
      <c r="BH98" s="176"/>
      <c r="BI98" s="176"/>
      <c r="BJ98" s="186"/>
      <c r="BK98" s="186"/>
      <c r="BL98" s="181"/>
      <c r="BM98" s="181"/>
      <c r="BN98" s="191"/>
      <c r="BO98" s="196"/>
      <c r="BP98" s="196"/>
      <c r="BQ98" s="37"/>
      <c r="BR98" s="204"/>
      <c r="BS98" s="209"/>
      <c r="BT98" s="209"/>
      <c r="BU98" s="36"/>
      <c r="BV98" s="36"/>
      <c r="BW98" s="38"/>
      <c r="BX98" s="38"/>
      <c r="BY98" s="217"/>
      <c r="BZ98" s="217"/>
      <c r="CA98" s="224"/>
      <c r="CB98" s="224"/>
      <c r="CC98" s="234"/>
      <c r="CD98" s="234"/>
      <c r="CE98" s="229"/>
      <c r="CF98" s="229"/>
      <c r="EQ98" s="237"/>
      <c r="ER98" s="237"/>
    </row>
    <row r="99" spans="1:148" s="2" customFormat="1" x14ac:dyDescent="0.2">
      <c r="A99" s="4">
        <f t="shared" si="3"/>
        <v>97</v>
      </c>
      <c r="B99" s="21" t="s">
        <v>114</v>
      </c>
      <c r="C99" s="2" t="s">
        <v>7</v>
      </c>
      <c r="D99" s="2">
        <v>28</v>
      </c>
      <c r="E99" s="50">
        <v>20</v>
      </c>
      <c r="F99" s="50"/>
      <c r="G99" s="4"/>
      <c r="H99" s="4">
        <f t="shared" ref="H99:H186" si="5">E99+F99- SUM(J99:EA99)</f>
        <v>20</v>
      </c>
      <c r="I99" s="14">
        <f t="shared" si="4"/>
        <v>560</v>
      </c>
      <c r="J99" s="169"/>
      <c r="K99" s="169"/>
      <c r="L99" s="282"/>
      <c r="M99" s="282"/>
      <c r="N99" s="286"/>
      <c r="O99" s="286"/>
      <c r="P99" s="10"/>
      <c r="Q99" s="10"/>
      <c r="R99" s="29"/>
      <c r="S99" s="29"/>
      <c r="T99" s="44"/>
      <c r="U99" s="26"/>
      <c r="V99" s="27"/>
      <c r="W99" s="27"/>
      <c r="X99" s="300"/>
      <c r="Y99" s="300"/>
      <c r="Z99" s="209"/>
      <c r="AA99" s="209"/>
      <c r="AB99" s="32"/>
      <c r="AC99" s="32"/>
      <c r="AD99" s="36"/>
      <c r="AE99" s="36"/>
      <c r="AF99" s="297"/>
      <c r="AG99" s="297"/>
      <c r="AH99" s="33"/>
      <c r="AI99" s="33"/>
      <c r="AJ99" s="323"/>
      <c r="AK99" s="323"/>
      <c r="AL99" s="34"/>
      <c r="AM99" s="34"/>
      <c r="AN99" s="300"/>
      <c r="AO99" s="300"/>
      <c r="AP99" s="278"/>
      <c r="AQ99" s="278"/>
      <c r="AR99" s="314"/>
      <c r="AS99" s="314"/>
      <c r="AT99" s="156"/>
      <c r="AU99" s="156"/>
      <c r="AV99" s="35"/>
      <c r="AW99" s="35"/>
      <c r="AX99" s="163"/>
      <c r="AY99" s="163"/>
      <c r="AZ99" s="166"/>
      <c r="BA99" s="166"/>
      <c r="BB99" s="300"/>
      <c r="BC99" s="300"/>
      <c r="BD99" s="169"/>
      <c r="BE99" s="169"/>
      <c r="BF99" s="14"/>
      <c r="BG99" s="14"/>
      <c r="BH99" s="176"/>
      <c r="BI99" s="176"/>
      <c r="BJ99" s="186"/>
      <c r="BK99" s="186"/>
      <c r="BL99" s="181"/>
      <c r="BM99" s="181"/>
      <c r="BN99" s="191"/>
      <c r="BO99" s="196"/>
      <c r="BP99" s="196"/>
      <c r="BQ99" s="37"/>
      <c r="BR99" s="204"/>
      <c r="BS99" s="209"/>
      <c r="BT99" s="209"/>
      <c r="BU99" s="36"/>
      <c r="BV99" s="36"/>
      <c r="BW99" s="38"/>
      <c r="BX99" s="38"/>
      <c r="BY99" s="217"/>
      <c r="BZ99" s="217"/>
      <c r="CA99" s="224"/>
      <c r="CB99" s="224"/>
      <c r="CC99" s="234"/>
      <c r="CD99" s="234"/>
      <c r="CE99" s="229"/>
      <c r="CF99" s="229"/>
      <c r="EQ99" s="237"/>
      <c r="ER99" s="237"/>
    </row>
    <row r="100" spans="1:148" s="2" customFormat="1" x14ac:dyDescent="0.2">
      <c r="A100" s="4">
        <f t="shared" si="3"/>
        <v>98</v>
      </c>
      <c r="B100" s="21" t="s">
        <v>180</v>
      </c>
      <c r="C100" s="2" t="s">
        <v>7</v>
      </c>
      <c r="D100" s="2">
        <v>27</v>
      </c>
      <c r="E100" s="50">
        <v>120</v>
      </c>
      <c r="F100" s="50"/>
      <c r="G100" s="4"/>
      <c r="H100" s="4">
        <f t="shared" si="5"/>
        <v>70</v>
      </c>
      <c r="I100" s="14">
        <f t="shared" si="4"/>
        <v>1890</v>
      </c>
      <c r="J100" s="169"/>
      <c r="K100" s="169"/>
      <c r="L100" s="282"/>
      <c r="M100" s="282"/>
      <c r="N100" s="286"/>
      <c r="O100" s="286"/>
      <c r="P100" s="10"/>
      <c r="Q100" s="10"/>
      <c r="R100" s="29"/>
      <c r="S100" s="29"/>
      <c r="T100" s="44"/>
      <c r="U100" s="26"/>
      <c r="V100" s="27"/>
      <c r="W100" s="27"/>
      <c r="X100" s="300"/>
      <c r="Y100" s="300"/>
      <c r="Z100" s="209"/>
      <c r="AA100" s="209"/>
      <c r="AB100" s="32">
        <v>10</v>
      </c>
      <c r="AC100" s="32" t="s">
        <v>266</v>
      </c>
      <c r="AD100" s="36"/>
      <c r="AE100" s="36"/>
      <c r="AF100" s="297"/>
      <c r="AG100" s="297"/>
      <c r="AH100" s="33"/>
      <c r="AI100" s="33"/>
      <c r="AJ100" s="323"/>
      <c r="AK100" s="323"/>
      <c r="AL100" s="34">
        <v>10</v>
      </c>
      <c r="AM100" s="34" t="s">
        <v>232</v>
      </c>
      <c r="AN100" s="300"/>
      <c r="AO100" s="300"/>
      <c r="AP100" s="278"/>
      <c r="AQ100" s="278"/>
      <c r="AR100" s="314"/>
      <c r="AS100" s="314"/>
      <c r="AT100" s="156"/>
      <c r="AU100" s="156"/>
      <c r="AV100" s="35"/>
      <c r="AW100" s="35"/>
      <c r="AX100" s="163">
        <v>30</v>
      </c>
      <c r="AY100" s="163" t="s">
        <v>336</v>
      </c>
      <c r="AZ100" s="166"/>
      <c r="BA100" s="166"/>
      <c r="BB100" s="300"/>
      <c r="BC100" s="300"/>
      <c r="BD100" s="169"/>
      <c r="BE100" s="169"/>
      <c r="BF100" s="14"/>
      <c r="BG100" s="14"/>
      <c r="BH100" s="176"/>
      <c r="BI100" s="176"/>
      <c r="BJ100" s="186"/>
      <c r="BK100" s="186"/>
      <c r="BL100" s="181"/>
      <c r="BM100" s="181"/>
      <c r="BN100" s="191"/>
      <c r="BO100" s="196"/>
      <c r="BP100" s="196"/>
      <c r="BQ100" s="37"/>
      <c r="BR100" s="204"/>
      <c r="BS100" s="209"/>
      <c r="BT100" s="209"/>
      <c r="BU100" s="36"/>
      <c r="BV100" s="36"/>
      <c r="BW100" s="38"/>
      <c r="BX100" s="38"/>
      <c r="BY100" s="217"/>
      <c r="BZ100" s="217"/>
      <c r="CA100" s="224"/>
      <c r="CB100" s="224"/>
      <c r="CC100" s="234"/>
      <c r="CD100" s="234"/>
      <c r="CE100" s="229"/>
      <c r="CF100" s="229"/>
      <c r="EQ100" s="237"/>
      <c r="ER100" s="237"/>
    </row>
    <row r="101" spans="1:148" s="2" customFormat="1" x14ac:dyDescent="0.2">
      <c r="A101" s="4">
        <f t="shared" si="3"/>
        <v>99</v>
      </c>
      <c r="B101" s="21" t="s">
        <v>184</v>
      </c>
      <c r="C101" s="2" t="s">
        <v>6</v>
      </c>
      <c r="D101" s="2">
        <v>24</v>
      </c>
      <c r="E101" s="50">
        <v>70</v>
      </c>
      <c r="F101" s="50"/>
      <c r="G101" s="4"/>
      <c r="H101" s="4">
        <f t="shared" si="5"/>
        <v>10</v>
      </c>
      <c r="I101" s="14"/>
      <c r="J101" s="169">
        <v>20</v>
      </c>
      <c r="K101" s="169" t="s">
        <v>232</v>
      </c>
      <c r="L101" s="282"/>
      <c r="M101" s="282"/>
      <c r="N101" s="286"/>
      <c r="O101" s="286"/>
      <c r="P101" s="10"/>
      <c r="Q101" s="10"/>
      <c r="R101" s="29"/>
      <c r="S101" s="29"/>
      <c r="T101" s="44"/>
      <c r="U101" s="26"/>
      <c r="V101" s="27"/>
      <c r="W101" s="27"/>
      <c r="X101" s="300"/>
      <c r="Y101" s="300"/>
      <c r="Z101" s="209"/>
      <c r="AA101" s="209"/>
      <c r="AB101" s="32"/>
      <c r="AC101" s="32"/>
      <c r="AD101" s="36"/>
      <c r="AE101" s="36"/>
      <c r="AF101" s="297"/>
      <c r="AG101" s="297"/>
      <c r="AH101" s="33"/>
      <c r="AI101" s="33"/>
      <c r="AJ101" s="323"/>
      <c r="AK101" s="323"/>
      <c r="AL101" s="34">
        <v>10</v>
      </c>
      <c r="AM101" s="34" t="s">
        <v>226</v>
      </c>
      <c r="AN101" s="300"/>
      <c r="AO101" s="300"/>
      <c r="AP101" s="278"/>
      <c r="AQ101" s="278"/>
      <c r="AR101" s="314"/>
      <c r="AS101" s="314"/>
      <c r="AT101" s="156"/>
      <c r="AU101" s="156"/>
      <c r="AV101" s="35"/>
      <c r="AW101" s="35"/>
      <c r="AX101" s="163">
        <v>30</v>
      </c>
      <c r="AY101" s="163" t="s">
        <v>232</v>
      </c>
      <c r="AZ101" s="166"/>
      <c r="BA101" s="166"/>
      <c r="BB101" s="300"/>
      <c r="BC101" s="300"/>
      <c r="BD101" s="169"/>
      <c r="BE101" s="169"/>
      <c r="BF101" s="14"/>
      <c r="BG101" s="14"/>
      <c r="BH101" s="176"/>
      <c r="BI101" s="176"/>
      <c r="BJ101" s="186"/>
      <c r="BK101" s="186"/>
      <c r="BL101" s="181"/>
      <c r="BM101" s="181"/>
      <c r="BN101" s="191"/>
      <c r="BO101" s="196"/>
      <c r="BP101" s="196"/>
      <c r="BQ101" s="37"/>
      <c r="BR101" s="204"/>
      <c r="BS101" s="209"/>
      <c r="BT101" s="209"/>
      <c r="BU101" s="36"/>
      <c r="BV101" s="36"/>
      <c r="BW101" s="38"/>
      <c r="BX101" s="38"/>
      <c r="BY101" s="217"/>
      <c r="BZ101" s="217"/>
      <c r="CA101" s="224"/>
      <c r="CB101" s="224"/>
      <c r="CC101" s="234"/>
      <c r="CD101" s="234"/>
      <c r="CE101" s="229"/>
      <c r="CF101" s="229"/>
      <c r="EQ101" s="237"/>
      <c r="ER101" s="237"/>
    </row>
    <row r="102" spans="1:148" s="2" customFormat="1" x14ac:dyDescent="0.2">
      <c r="A102" s="4">
        <f t="shared" si="3"/>
        <v>100</v>
      </c>
      <c r="B102" s="21" t="s">
        <v>98</v>
      </c>
      <c r="C102" s="2" t="s">
        <v>7</v>
      </c>
      <c r="D102" s="2">
        <v>26</v>
      </c>
      <c r="E102" s="50">
        <v>40</v>
      </c>
      <c r="F102" s="50"/>
      <c r="G102" s="4"/>
      <c r="H102" s="4">
        <f t="shared" si="5"/>
        <v>40</v>
      </c>
      <c r="I102" s="14">
        <f t="shared" si="4"/>
        <v>1040</v>
      </c>
      <c r="J102" s="169"/>
      <c r="K102" s="169"/>
      <c r="L102" s="282"/>
      <c r="M102" s="282"/>
      <c r="N102" s="286"/>
      <c r="O102" s="286"/>
      <c r="P102" s="10"/>
      <c r="Q102" s="10"/>
      <c r="R102" s="29"/>
      <c r="S102" s="29"/>
      <c r="T102" s="44"/>
      <c r="U102" s="26"/>
      <c r="V102" s="27"/>
      <c r="W102" s="27"/>
      <c r="X102" s="300"/>
      <c r="Y102" s="300"/>
      <c r="Z102" s="209"/>
      <c r="AA102" s="209"/>
      <c r="AB102" s="32"/>
      <c r="AC102" s="32"/>
      <c r="AD102" s="36"/>
      <c r="AE102" s="36"/>
      <c r="AF102" s="297"/>
      <c r="AG102" s="297"/>
      <c r="AH102" s="33"/>
      <c r="AI102" s="33"/>
      <c r="AJ102" s="323"/>
      <c r="AK102" s="323"/>
      <c r="AL102" s="34"/>
      <c r="AM102" s="34"/>
      <c r="AN102" s="300"/>
      <c r="AO102" s="300"/>
      <c r="AP102" s="278"/>
      <c r="AQ102" s="278"/>
      <c r="AR102" s="314"/>
      <c r="AS102" s="314"/>
      <c r="AT102" s="156"/>
      <c r="AU102" s="156"/>
      <c r="AV102" s="35"/>
      <c r="AW102" s="35"/>
      <c r="AX102" s="163"/>
      <c r="AY102" s="163"/>
      <c r="AZ102" s="166"/>
      <c r="BA102" s="166"/>
      <c r="BB102" s="300"/>
      <c r="BC102" s="300"/>
      <c r="BD102" s="169"/>
      <c r="BE102" s="169"/>
      <c r="BF102" s="14"/>
      <c r="BG102" s="14"/>
      <c r="BH102" s="176"/>
      <c r="BI102" s="176"/>
      <c r="BJ102" s="186"/>
      <c r="BK102" s="186"/>
      <c r="BL102" s="181"/>
      <c r="BM102" s="181"/>
      <c r="BN102" s="191"/>
      <c r="BO102" s="196"/>
      <c r="BP102" s="196"/>
      <c r="BQ102" s="37"/>
      <c r="BR102" s="204"/>
      <c r="BS102" s="209"/>
      <c r="BT102" s="209"/>
      <c r="BU102" s="36"/>
      <c r="BV102" s="36"/>
      <c r="BW102" s="38"/>
      <c r="BX102" s="38"/>
      <c r="BY102" s="217"/>
      <c r="BZ102" s="217"/>
      <c r="CA102" s="224"/>
      <c r="CB102" s="224"/>
      <c r="CC102" s="234"/>
      <c r="CD102" s="234"/>
      <c r="CE102" s="229"/>
      <c r="CF102" s="229"/>
      <c r="EQ102" s="237"/>
      <c r="ER102" s="237"/>
    </row>
    <row r="103" spans="1:148" s="2" customFormat="1" x14ac:dyDescent="0.2">
      <c r="A103" s="4">
        <f t="shared" si="3"/>
        <v>101</v>
      </c>
      <c r="B103" s="21" t="s">
        <v>99</v>
      </c>
      <c r="C103" s="2" t="s">
        <v>7</v>
      </c>
      <c r="D103" s="2">
        <v>33.5</v>
      </c>
      <c r="E103" s="50">
        <v>90</v>
      </c>
      <c r="F103" s="50"/>
      <c r="G103" s="4"/>
      <c r="H103" s="4">
        <f t="shared" si="5"/>
        <v>40</v>
      </c>
      <c r="I103" s="14">
        <f t="shared" si="4"/>
        <v>1340</v>
      </c>
      <c r="J103" s="169">
        <v>50</v>
      </c>
      <c r="K103" s="169" t="s">
        <v>227</v>
      </c>
      <c r="L103" s="282"/>
      <c r="M103" s="282"/>
      <c r="N103" s="286"/>
      <c r="O103" s="286"/>
      <c r="P103" s="10"/>
      <c r="Q103" s="10"/>
      <c r="R103" s="29"/>
      <c r="S103" s="29"/>
      <c r="T103" s="44"/>
      <c r="U103" s="26"/>
      <c r="V103" s="27"/>
      <c r="W103" s="27"/>
      <c r="X103" s="300"/>
      <c r="Y103" s="300"/>
      <c r="Z103" s="209"/>
      <c r="AA103" s="209"/>
      <c r="AB103" s="32"/>
      <c r="AC103" s="32"/>
      <c r="AD103" s="36"/>
      <c r="AE103" s="36"/>
      <c r="AF103" s="297"/>
      <c r="AG103" s="297"/>
      <c r="AH103" s="33"/>
      <c r="AI103" s="33"/>
      <c r="AJ103" s="323"/>
      <c r="AK103" s="323"/>
      <c r="AL103" s="34"/>
      <c r="AM103" s="34"/>
      <c r="AN103" s="300"/>
      <c r="AO103" s="300"/>
      <c r="AP103" s="278"/>
      <c r="AQ103" s="278"/>
      <c r="AR103" s="314"/>
      <c r="AS103" s="314"/>
      <c r="AT103" s="156"/>
      <c r="AU103" s="156"/>
      <c r="AV103" s="35"/>
      <c r="AW103" s="35"/>
      <c r="AX103" s="163"/>
      <c r="AY103" s="163"/>
      <c r="AZ103" s="166"/>
      <c r="BA103" s="166"/>
      <c r="BB103" s="300"/>
      <c r="BC103" s="300"/>
      <c r="BD103" s="169"/>
      <c r="BE103" s="169"/>
      <c r="BF103" s="14"/>
      <c r="BG103" s="14"/>
      <c r="BH103" s="176"/>
      <c r="BI103" s="176"/>
      <c r="BJ103" s="186"/>
      <c r="BK103" s="186"/>
      <c r="BL103" s="181"/>
      <c r="BM103" s="181"/>
      <c r="BN103" s="191"/>
      <c r="BO103" s="196"/>
      <c r="BP103" s="196"/>
      <c r="BQ103" s="37"/>
      <c r="BR103" s="204"/>
      <c r="BS103" s="209"/>
      <c r="BT103" s="209"/>
      <c r="BU103" s="36"/>
      <c r="BV103" s="36"/>
      <c r="BW103" s="38"/>
      <c r="BX103" s="38"/>
      <c r="BY103" s="217"/>
      <c r="BZ103" s="217"/>
      <c r="CA103" s="224"/>
      <c r="CB103" s="224"/>
      <c r="CC103" s="234"/>
      <c r="CD103" s="234"/>
      <c r="CE103" s="229"/>
      <c r="CF103" s="229"/>
      <c r="EQ103" s="237"/>
      <c r="ER103" s="237"/>
    </row>
    <row r="104" spans="1:148" s="2" customFormat="1" x14ac:dyDescent="0.2">
      <c r="A104" s="4">
        <f t="shared" si="3"/>
        <v>102</v>
      </c>
      <c r="B104" s="21" t="s">
        <v>179</v>
      </c>
      <c r="C104" s="2" t="s">
        <v>7</v>
      </c>
      <c r="D104" s="2">
        <v>34</v>
      </c>
      <c r="E104" s="50"/>
      <c r="F104" s="50"/>
      <c r="G104" s="4"/>
      <c r="H104" s="4">
        <f t="shared" si="5"/>
        <v>0</v>
      </c>
      <c r="I104" s="14"/>
      <c r="J104" s="169"/>
      <c r="K104" s="169"/>
      <c r="L104" s="282"/>
      <c r="M104" s="282"/>
      <c r="N104" s="286"/>
      <c r="O104" s="286"/>
      <c r="P104" s="10"/>
      <c r="Q104" s="10"/>
      <c r="R104" s="29"/>
      <c r="S104" s="29"/>
      <c r="T104" s="44"/>
      <c r="U104" s="26"/>
      <c r="V104" s="27"/>
      <c r="W104" s="27"/>
      <c r="X104" s="300"/>
      <c r="Y104" s="300"/>
      <c r="Z104" s="209"/>
      <c r="AA104" s="209"/>
      <c r="AB104" s="32"/>
      <c r="AC104" s="32"/>
      <c r="AD104" s="36"/>
      <c r="AE104" s="36"/>
      <c r="AF104" s="297"/>
      <c r="AG104" s="297"/>
      <c r="AH104" s="33"/>
      <c r="AI104" s="33"/>
      <c r="AJ104" s="323"/>
      <c r="AK104" s="323"/>
      <c r="AL104" s="34"/>
      <c r="AM104" s="34"/>
      <c r="AN104" s="300"/>
      <c r="AO104" s="300"/>
      <c r="AP104" s="278"/>
      <c r="AQ104" s="278"/>
      <c r="AR104" s="314"/>
      <c r="AS104" s="314"/>
      <c r="AT104" s="156"/>
      <c r="AU104" s="156"/>
      <c r="AV104" s="35"/>
      <c r="AW104" s="35"/>
      <c r="AX104" s="163"/>
      <c r="AY104" s="163"/>
      <c r="AZ104" s="166"/>
      <c r="BA104" s="166"/>
      <c r="BB104" s="300"/>
      <c r="BC104" s="300"/>
      <c r="BD104" s="169"/>
      <c r="BE104" s="169"/>
      <c r="BF104" s="14"/>
      <c r="BG104" s="14"/>
      <c r="BH104" s="176"/>
      <c r="BI104" s="176"/>
      <c r="BJ104" s="186"/>
      <c r="BK104" s="186"/>
      <c r="BL104" s="181"/>
      <c r="BM104" s="181"/>
      <c r="BN104" s="191"/>
      <c r="BO104" s="196"/>
      <c r="BP104" s="196"/>
      <c r="BQ104" s="37"/>
      <c r="BR104" s="204"/>
      <c r="BS104" s="209"/>
      <c r="BT104" s="209"/>
      <c r="BU104" s="36"/>
      <c r="BV104" s="36"/>
      <c r="BW104" s="38"/>
      <c r="BX104" s="38"/>
      <c r="BY104" s="217"/>
      <c r="BZ104" s="217"/>
      <c r="CA104" s="224"/>
      <c r="CB104" s="224"/>
      <c r="CC104" s="234"/>
      <c r="CD104" s="234"/>
      <c r="CE104" s="229"/>
      <c r="CF104" s="229"/>
      <c r="EQ104" s="237"/>
      <c r="ER104" s="237"/>
    </row>
    <row r="105" spans="1:148" s="2" customFormat="1" x14ac:dyDescent="0.2">
      <c r="A105" s="4">
        <f t="shared" si="3"/>
        <v>103</v>
      </c>
      <c r="B105" s="21" t="s">
        <v>171</v>
      </c>
      <c r="C105" s="2" t="s">
        <v>7</v>
      </c>
      <c r="D105" s="2">
        <v>31</v>
      </c>
      <c r="E105" s="50">
        <v>350</v>
      </c>
      <c r="F105" s="50">
        <v>60</v>
      </c>
      <c r="G105" s="4"/>
      <c r="H105" s="4">
        <f t="shared" si="5"/>
        <v>300</v>
      </c>
      <c r="I105" s="14">
        <f t="shared" si="4"/>
        <v>9300</v>
      </c>
      <c r="J105" s="169">
        <v>60</v>
      </c>
      <c r="K105" s="169" t="s">
        <v>234</v>
      </c>
      <c r="L105" s="282"/>
      <c r="M105" s="282"/>
      <c r="N105" s="286"/>
      <c r="O105" s="286"/>
      <c r="P105" s="10"/>
      <c r="Q105" s="10"/>
      <c r="R105" s="29"/>
      <c r="S105" s="29"/>
      <c r="T105" s="44">
        <v>5</v>
      </c>
      <c r="U105" s="26" t="s">
        <v>222</v>
      </c>
      <c r="V105" s="27"/>
      <c r="W105" s="27"/>
      <c r="X105" s="300"/>
      <c r="Y105" s="300"/>
      <c r="Z105" s="209"/>
      <c r="AA105" s="209"/>
      <c r="AB105" s="32"/>
      <c r="AC105" s="32"/>
      <c r="AD105" s="36"/>
      <c r="AE105" s="36"/>
      <c r="AF105" s="297"/>
      <c r="AG105" s="297"/>
      <c r="AH105" s="33"/>
      <c r="AI105" s="33"/>
      <c r="AJ105" s="323"/>
      <c r="AK105" s="323"/>
      <c r="AL105" s="34">
        <v>10</v>
      </c>
      <c r="AM105" s="34" t="s">
        <v>317</v>
      </c>
      <c r="AN105" s="300"/>
      <c r="AO105" s="300"/>
      <c r="AP105" s="278"/>
      <c r="AQ105" s="278"/>
      <c r="AR105" s="314"/>
      <c r="AS105" s="314"/>
      <c r="AT105" s="156">
        <v>5</v>
      </c>
      <c r="AU105" s="156" t="s">
        <v>227</v>
      </c>
      <c r="AV105" s="35"/>
      <c r="AW105" s="35"/>
      <c r="AX105" s="163">
        <v>30</v>
      </c>
      <c r="AY105" s="163" t="s">
        <v>227</v>
      </c>
      <c r="AZ105" s="166"/>
      <c r="BA105" s="166"/>
      <c r="BB105" s="300"/>
      <c r="BC105" s="300"/>
      <c r="BD105" s="169"/>
      <c r="BE105" s="169"/>
      <c r="BF105" s="14"/>
      <c r="BG105" s="14"/>
      <c r="BH105" s="176"/>
      <c r="BI105" s="176"/>
      <c r="BJ105" s="186"/>
      <c r="BK105" s="186"/>
      <c r="BL105" s="181"/>
      <c r="BM105" s="181"/>
      <c r="BN105" s="191"/>
      <c r="BO105" s="196"/>
      <c r="BP105" s="196"/>
      <c r="BQ105" s="37"/>
      <c r="BR105" s="204"/>
      <c r="BS105" s="209"/>
      <c r="BT105" s="209"/>
      <c r="BU105" s="36"/>
      <c r="BV105" s="36"/>
      <c r="BW105" s="38"/>
      <c r="BX105" s="38"/>
      <c r="BY105" s="217"/>
      <c r="BZ105" s="217"/>
      <c r="CA105" s="224"/>
      <c r="CB105" s="224"/>
      <c r="CC105" s="234"/>
      <c r="CD105" s="234"/>
      <c r="CE105" s="229"/>
      <c r="CF105" s="229"/>
      <c r="EQ105" s="237"/>
      <c r="ER105" s="237"/>
    </row>
    <row r="106" spans="1:148" s="2" customFormat="1" x14ac:dyDescent="0.2">
      <c r="A106" s="4">
        <f t="shared" si="3"/>
        <v>104</v>
      </c>
      <c r="B106" s="21" t="s">
        <v>185</v>
      </c>
      <c r="C106" s="2" t="s">
        <v>7</v>
      </c>
      <c r="D106" s="2">
        <v>25</v>
      </c>
      <c r="E106" s="50">
        <v>50</v>
      </c>
      <c r="F106" s="50"/>
      <c r="G106" s="4"/>
      <c r="H106" s="4">
        <f t="shared" si="5"/>
        <v>40</v>
      </c>
      <c r="I106" s="14">
        <f t="shared" si="4"/>
        <v>1000</v>
      </c>
      <c r="J106" s="169"/>
      <c r="K106" s="169"/>
      <c r="L106" s="282"/>
      <c r="M106" s="282"/>
      <c r="N106" s="286"/>
      <c r="O106" s="286"/>
      <c r="P106" s="10"/>
      <c r="Q106" s="10"/>
      <c r="R106" s="29"/>
      <c r="S106" s="29"/>
      <c r="T106" s="44"/>
      <c r="U106" s="26"/>
      <c r="V106" s="27"/>
      <c r="W106" s="27"/>
      <c r="X106" s="300"/>
      <c r="Y106" s="300"/>
      <c r="Z106" s="209"/>
      <c r="AA106" s="209"/>
      <c r="AB106" s="32"/>
      <c r="AC106" s="32"/>
      <c r="AD106" s="36"/>
      <c r="AE106" s="36"/>
      <c r="AF106" s="297"/>
      <c r="AG106" s="297"/>
      <c r="AH106" s="33"/>
      <c r="AI106" s="33"/>
      <c r="AJ106" s="323"/>
      <c r="AK106" s="323"/>
      <c r="AL106" s="34">
        <v>10</v>
      </c>
      <c r="AM106" s="34" t="s">
        <v>229</v>
      </c>
      <c r="AN106" s="300"/>
      <c r="AO106" s="300"/>
      <c r="AP106" s="278"/>
      <c r="AQ106" s="278"/>
      <c r="AR106" s="314"/>
      <c r="AS106" s="314"/>
      <c r="AT106" s="156"/>
      <c r="AU106" s="156"/>
      <c r="AV106" s="35"/>
      <c r="AW106" s="35"/>
      <c r="AX106" s="163"/>
      <c r="AY106" s="163"/>
      <c r="AZ106" s="166"/>
      <c r="BA106" s="166"/>
      <c r="BB106" s="300"/>
      <c r="BC106" s="300"/>
      <c r="BD106" s="169"/>
      <c r="BE106" s="169"/>
      <c r="BF106" s="14"/>
      <c r="BG106" s="14"/>
      <c r="BH106" s="176"/>
      <c r="BI106" s="176"/>
      <c r="BJ106" s="186"/>
      <c r="BK106" s="186"/>
      <c r="BL106" s="181"/>
      <c r="BM106" s="181"/>
      <c r="BN106" s="191"/>
      <c r="BO106" s="196"/>
      <c r="BP106" s="196"/>
      <c r="BQ106" s="37"/>
      <c r="BR106" s="204"/>
      <c r="BS106" s="209"/>
      <c r="BT106" s="209"/>
      <c r="BU106" s="36"/>
      <c r="BV106" s="36"/>
      <c r="BW106" s="38"/>
      <c r="BX106" s="38"/>
      <c r="BY106" s="217"/>
      <c r="BZ106" s="217"/>
      <c r="CA106" s="224"/>
      <c r="CB106" s="224"/>
      <c r="CC106" s="234"/>
      <c r="CD106" s="234"/>
      <c r="CE106" s="229"/>
      <c r="CF106" s="229"/>
      <c r="EQ106" s="237"/>
      <c r="ER106" s="237"/>
    </row>
    <row r="107" spans="1:148" s="2" customFormat="1" x14ac:dyDescent="0.2">
      <c r="A107" s="4">
        <f t="shared" si="3"/>
        <v>105</v>
      </c>
      <c r="B107" s="21" t="s">
        <v>172</v>
      </c>
      <c r="C107" s="2" t="s">
        <v>7</v>
      </c>
      <c r="E107" s="50"/>
      <c r="F107" s="50"/>
      <c r="G107" s="4"/>
      <c r="H107" s="4">
        <f t="shared" si="5"/>
        <v>0</v>
      </c>
      <c r="I107" s="14"/>
      <c r="J107" s="169"/>
      <c r="K107" s="169"/>
      <c r="L107" s="282"/>
      <c r="M107" s="282"/>
      <c r="N107" s="286"/>
      <c r="O107" s="286"/>
      <c r="P107" s="10"/>
      <c r="Q107" s="10"/>
      <c r="R107" s="29"/>
      <c r="S107" s="29"/>
      <c r="T107" s="44"/>
      <c r="U107" s="26"/>
      <c r="V107" s="27"/>
      <c r="W107" s="27"/>
      <c r="X107" s="300"/>
      <c r="Y107" s="300"/>
      <c r="Z107" s="209"/>
      <c r="AA107" s="209"/>
      <c r="AB107" s="32"/>
      <c r="AC107" s="32"/>
      <c r="AD107" s="36"/>
      <c r="AE107" s="36"/>
      <c r="AF107" s="297"/>
      <c r="AG107" s="297"/>
      <c r="AH107" s="33"/>
      <c r="AI107" s="33"/>
      <c r="AJ107" s="323"/>
      <c r="AK107" s="323"/>
      <c r="AL107" s="34"/>
      <c r="AM107" s="34"/>
      <c r="AN107" s="300"/>
      <c r="AO107" s="300"/>
      <c r="AP107" s="278"/>
      <c r="AQ107" s="278"/>
      <c r="AR107" s="314"/>
      <c r="AS107" s="314"/>
      <c r="AT107" s="156"/>
      <c r="AU107" s="156"/>
      <c r="AV107" s="35"/>
      <c r="AW107" s="35"/>
      <c r="AX107" s="163"/>
      <c r="AY107" s="163"/>
      <c r="AZ107" s="166"/>
      <c r="BA107" s="166"/>
      <c r="BB107" s="300"/>
      <c r="BC107" s="300"/>
      <c r="BD107" s="169"/>
      <c r="BE107" s="169"/>
      <c r="BF107" s="14"/>
      <c r="BG107" s="14"/>
      <c r="BH107" s="176"/>
      <c r="BI107" s="176"/>
      <c r="BJ107" s="186"/>
      <c r="BK107" s="186"/>
      <c r="BL107" s="181"/>
      <c r="BM107" s="181"/>
      <c r="BN107" s="191"/>
      <c r="BO107" s="196"/>
      <c r="BP107" s="196"/>
      <c r="BQ107" s="37"/>
      <c r="BR107" s="204"/>
      <c r="BS107" s="209"/>
      <c r="BT107" s="209"/>
      <c r="BU107" s="36"/>
      <c r="BV107" s="36"/>
      <c r="BW107" s="38"/>
      <c r="BX107" s="38"/>
      <c r="BY107" s="217"/>
      <c r="BZ107" s="217"/>
      <c r="CA107" s="224"/>
      <c r="CB107" s="224"/>
      <c r="CC107" s="234"/>
      <c r="CD107" s="234"/>
      <c r="CE107" s="229"/>
      <c r="CF107" s="229"/>
      <c r="EQ107" s="237"/>
      <c r="ER107" s="237"/>
    </row>
    <row r="108" spans="1:148" s="2" customFormat="1" x14ac:dyDescent="0.2">
      <c r="A108" s="4">
        <f t="shared" si="3"/>
        <v>106</v>
      </c>
      <c r="B108" s="21" t="s">
        <v>108</v>
      </c>
      <c r="C108" s="2" t="s">
        <v>7</v>
      </c>
      <c r="D108" s="2">
        <v>24</v>
      </c>
      <c r="E108" s="50">
        <v>10</v>
      </c>
      <c r="F108" s="50"/>
      <c r="G108" s="4"/>
      <c r="H108" s="4">
        <f t="shared" si="5"/>
        <v>10</v>
      </c>
      <c r="I108" s="14">
        <f t="shared" si="4"/>
        <v>240</v>
      </c>
      <c r="J108" s="169"/>
      <c r="K108" s="169"/>
      <c r="L108" s="282"/>
      <c r="M108" s="282"/>
      <c r="N108" s="286"/>
      <c r="O108" s="286"/>
      <c r="P108" s="10"/>
      <c r="Q108" s="10"/>
      <c r="R108" s="29"/>
      <c r="S108" s="29"/>
      <c r="T108" s="44"/>
      <c r="U108" s="26"/>
      <c r="V108" s="27"/>
      <c r="W108" s="27"/>
      <c r="X108" s="300"/>
      <c r="Y108" s="300"/>
      <c r="Z108" s="209"/>
      <c r="AA108" s="209"/>
      <c r="AB108" s="32"/>
      <c r="AC108" s="32"/>
      <c r="AD108" s="36"/>
      <c r="AE108" s="36"/>
      <c r="AF108" s="297"/>
      <c r="AG108" s="297"/>
      <c r="AH108" s="33"/>
      <c r="AI108" s="33"/>
      <c r="AJ108" s="323"/>
      <c r="AK108" s="323"/>
      <c r="AL108" s="34"/>
      <c r="AM108" s="34"/>
      <c r="AN108" s="300"/>
      <c r="AO108" s="300"/>
      <c r="AP108" s="278"/>
      <c r="AQ108" s="278"/>
      <c r="AR108" s="314"/>
      <c r="AS108" s="314"/>
      <c r="AT108" s="156"/>
      <c r="AU108" s="156"/>
      <c r="AV108" s="35"/>
      <c r="AW108" s="35"/>
      <c r="AX108" s="163"/>
      <c r="AY108" s="163"/>
      <c r="AZ108" s="166"/>
      <c r="BA108" s="166"/>
      <c r="BB108" s="300"/>
      <c r="BC108" s="300"/>
      <c r="BD108" s="169"/>
      <c r="BE108" s="169"/>
      <c r="BF108" s="14"/>
      <c r="BG108" s="14"/>
      <c r="BH108" s="176"/>
      <c r="BI108" s="176"/>
      <c r="BJ108" s="186"/>
      <c r="BK108" s="186"/>
      <c r="BL108" s="181"/>
      <c r="BM108" s="181"/>
      <c r="BN108" s="191"/>
      <c r="BO108" s="196"/>
      <c r="BP108" s="196"/>
      <c r="BQ108" s="37"/>
      <c r="BR108" s="204"/>
      <c r="BS108" s="209"/>
      <c r="BT108" s="209"/>
      <c r="BU108" s="36"/>
      <c r="BV108" s="36"/>
      <c r="BW108" s="38"/>
      <c r="BX108" s="38"/>
      <c r="BY108" s="217"/>
      <c r="BZ108" s="217"/>
      <c r="CA108" s="224"/>
      <c r="CB108" s="224"/>
      <c r="CC108" s="234"/>
      <c r="CD108" s="234"/>
      <c r="CE108" s="229"/>
      <c r="CF108" s="229"/>
      <c r="EQ108" s="237"/>
      <c r="ER108" s="237"/>
    </row>
    <row r="109" spans="1:148" s="2" customFormat="1" x14ac:dyDescent="0.2">
      <c r="A109" s="4">
        <f t="shared" si="3"/>
        <v>107</v>
      </c>
      <c r="B109" s="21" t="s">
        <v>134</v>
      </c>
      <c r="C109" s="2" t="s">
        <v>7</v>
      </c>
      <c r="D109" s="2">
        <v>25</v>
      </c>
      <c r="E109" s="50">
        <v>10</v>
      </c>
      <c r="F109" s="50"/>
      <c r="G109" s="4"/>
      <c r="H109" s="4">
        <f t="shared" si="5"/>
        <v>10</v>
      </c>
      <c r="I109" s="14">
        <f t="shared" si="4"/>
        <v>250</v>
      </c>
      <c r="J109" s="169"/>
      <c r="K109" s="169"/>
      <c r="L109" s="282"/>
      <c r="M109" s="282"/>
      <c r="N109" s="286"/>
      <c r="O109" s="286"/>
      <c r="P109" s="10"/>
      <c r="Q109" s="10"/>
      <c r="R109" s="29"/>
      <c r="S109" s="29"/>
      <c r="T109" s="44"/>
      <c r="U109" s="26"/>
      <c r="V109" s="27"/>
      <c r="W109" s="27"/>
      <c r="X109" s="300"/>
      <c r="Y109" s="300"/>
      <c r="Z109" s="209"/>
      <c r="AA109" s="209"/>
      <c r="AB109" s="32"/>
      <c r="AC109" s="32"/>
      <c r="AD109" s="36"/>
      <c r="AE109" s="36"/>
      <c r="AF109" s="297"/>
      <c r="AG109" s="297"/>
      <c r="AH109" s="33"/>
      <c r="AI109" s="33"/>
      <c r="AJ109" s="323"/>
      <c r="AK109" s="323"/>
      <c r="AL109" s="34"/>
      <c r="AM109" s="34"/>
      <c r="AN109" s="300"/>
      <c r="AO109" s="300"/>
      <c r="AP109" s="278"/>
      <c r="AQ109" s="278"/>
      <c r="AR109" s="314"/>
      <c r="AS109" s="314"/>
      <c r="AT109" s="156"/>
      <c r="AU109" s="156"/>
      <c r="AV109" s="35"/>
      <c r="AW109" s="35"/>
      <c r="AX109" s="163"/>
      <c r="AY109" s="163"/>
      <c r="AZ109" s="166"/>
      <c r="BA109" s="166"/>
      <c r="BB109" s="300"/>
      <c r="BC109" s="300"/>
      <c r="BD109" s="169"/>
      <c r="BE109" s="169"/>
      <c r="BF109" s="14"/>
      <c r="BG109" s="14"/>
      <c r="BH109" s="176"/>
      <c r="BI109" s="176"/>
      <c r="BJ109" s="186"/>
      <c r="BK109" s="186"/>
      <c r="BL109" s="181"/>
      <c r="BM109" s="181"/>
      <c r="BN109" s="191"/>
      <c r="BO109" s="196"/>
      <c r="BP109" s="196"/>
      <c r="BQ109" s="37"/>
      <c r="BR109" s="204"/>
      <c r="BS109" s="209"/>
      <c r="BT109" s="209"/>
      <c r="BU109" s="36"/>
      <c r="BV109" s="36"/>
      <c r="BW109" s="38"/>
      <c r="BX109" s="38"/>
      <c r="BY109" s="217"/>
      <c r="BZ109" s="217"/>
      <c r="CA109" s="224"/>
      <c r="CB109" s="224"/>
      <c r="CC109" s="234"/>
      <c r="CD109" s="234"/>
      <c r="CE109" s="229"/>
      <c r="CF109" s="229"/>
      <c r="EQ109" s="237"/>
      <c r="ER109" s="237"/>
    </row>
    <row r="110" spans="1:148" s="2" customFormat="1" x14ac:dyDescent="0.2">
      <c r="A110" s="4">
        <f t="shared" si="3"/>
        <v>108</v>
      </c>
      <c r="B110" s="21" t="s">
        <v>108</v>
      </c>
      <c r="C110" s="2" t="s">
        <v>7</v>
      </c>
      <c r="D110" s="2">
        <v>11</v>
      </c>
      <c r="E110" s="50"/>
      <c r="F110" s="50"/>
      <c r="G110" s="4"/>
      <c r="H110" s="4">
        <f t="shared" si="5"/>
        <v>0</v>
      </c>
      <c r="I110" s="14">
        <f t="shared" si="4"/>
        <v>0</v>
      </c>
      <c r="J110" s="169"/>
      <c r="K110" s="169"/>
      <c r="L110" s="282"/>
      <c r="M110" s="282"/>
      <c r="N110" s="286"/>
      <c r="O110" s="286"/>
      <c r="P110" s="10"/>
      <c r="Q110" s="10"/>
      <c r="R110" s="29"/>
      <c r="S110" s="29"/>
      <c r="T110" s="44"/>
      <c r="U110" s="26"/>
      <c r="V110" s="27"/>
      <c r="W110" s="27"/>
      <c r="X110" s="300"/>
      <c r="Y110" s="300"/>
      <c r="Z110" s="209"/>
      <c r="AA110" s="209"/>
      <c r="AB110" s="32"/>
      <c r="AC110" s="32"/>
      <c r="AD110" s="36"/>
      <c r="AE110" s="36"/>
      <c r="AF110" s="297"/>
      <c r="AG110" s="297"/>
      <c r="AH110" s="33"/>
      <c r="AI110" s="33"/>
      <c r="AJ110" s="323"/>
      <c r="AK110" s="323"/>
      <c r="AL110" s="34"/>
      <c r="AM110" s="34"/>
      <c r="AN110" s="300"/>
      <c r="AO110" s="300"/>
      <c r="AP110" s="278"/>
      <c r="AQ110" s="278"/>
      <c r="AR110" s="314"/>
      <c r="AS110" s="314"/>
      <c r="AT110" s="156"/>
      <c r="AU110" s="156"/>
      <c r="AV110" s="35"/>
      <c r="AW110" s="35"/>
      <c r="AX110" s="163"/>
      <c r="AY110" s="163"/>
      <c r="AZ110" s="166"/>
      <c r="BA110" s="166"/>
      <c r="BB110" s="300"/>
      <c r="BC110" s="300"/>
      <c r="BD110" s="169"/>
      <c r="BE110" s="169"/>
      <c r="BF110" s="14"/>
      <c r="BG110" s="14"/>
      <c r="BH110" s="176"/>
      <c r="BI110" s="176"/>
      <c r="BJ110" s="186"/>
      <c r="BK110" s="186"/>
      <c r="BL110" s="181"/>
      <c r="BM110" s="181"/>
      <c r="BN110" s="191"/>
      <c r="BO110" s="196"/>
      <c r="BP110" s="196"/>
      <c r="BQ110" s="37"/>
      <c r="BR110" s="204"/>
      <c r="BS110" s="209"/>
      <c r="BT110" s="209"/>
      <c r="BU110" s="36"/>
      <c r="BV110" s="36"/>
      <c r="BW110" s="38"/>
      <c r="BX110" s="38"/>
      <c r="BY110" s="217"/>
      <c r="BZ110" s="217"/>
      <c r="CA110" s="224"/>
      <c r="CB110" s="224"/>
      <c r="CC110" s="234"/>
      <c r="CD110" s="234"/>
      <c r="CE110" s="229"/>
      <c r="CF110" s="229"/>
      <c r="EQ110" s="237"/>
      <c r="ER110" s="237"/>
    </row>
    <row r="111" spans="1:148" s="2" customFormat="1" x14ac:dyDescent="0.2">
      <c r="A111" s="4">
        <f t="shared" si="3"/>
        <v>109</v>
      </c>
      <c r="B111" s="21" t="s">
        <v>329</v>
      </c>
      <c r="C111" s="2" t="s">
        <v>7</v>
      </c>
      <c r="D111" s="2">
        <v>18</v>
      </c>
      <c r="E111" s="50">
        <v>120</v>
      </c>
      <c r="F111" s="50"/>
      <c r="G111" s="4"/>
      <c r="H111" s="4">
        <f t="shared" si="5"/>
        <v>90</v>
      </c>
      <c r="I111" s="14"/>
      <c r="J111" s="169"/>
      <c r="K111" s="169"/>
      <c r="L111" s="282"/>
      <c r="M111" s="282"/>
      <c r="N111" s="286"/>
      <c r="O111" s="286"/>
      <c r="P111" s="10"/>
      <c r="Q111" s="10"/>
      <c r="R111" s="29"/>
      <c r="S111" s="29"/>
      <c r="T111" s="44"/>
      <c r="U111" s="26"/>
      <c r="V111" s="27"/>
      <c r="W111" s="27"/>
      <c r="X111" s="300"/>
      <c r="Y111" s="300"/>
      <c r="Z111" s="209"/>
      <c r="AA111" s="209"/>
      <c r="AB111" s="32"/>
      <c r="AC111" s="32"/>
      <c r="AD111" s="36"/>
      <c r="AE111" s="36"/>
      <c r="AF111" s="297"/>
      <c r="AG111" s="297"/>
      <c r="AH111" s="33"/>
      <c r="AI111" s="33"/>
      <c r="AJ111" s="323"/>
      <c r="AK111" s="323"/>
      <c r="AL111" s="34"/>
      <c r="AM111" s="34"/>
      <c r="AN111" s="300"/>
      <c r="AO111" s="300"/>
      <c r="AP111" s="278"/>
      <c r="AQ111" s="278"/>
      <c r="AR111" s="314"/>
      <c r="AS111" s="314"/>
      <c r="AT111" s="156"/>
      <c r="AU111" s="156"/>
      <c r="AV111" s="35"/>
      <c r="AW111" s="35"/>
      <c r="AX111" s="163">
        <v>30</v>
      </c>
      <c r="AY111" s="163" t="s">
        <v>228</v>
      </c>
      <c r="AZ111" s="166"/>
      <c r="BA111" s="166"/>
      <c r="BB111" s="300"/>
      <c r="BC111" s="300"/>
      <c r="BD111" s="169"/>
      <c r="BE111" s="169"/>
      <c r="BF111" s="14"/>
      <c r="BG111" s="14"/>
      <c r="BH111" s="176"/>
      <c r="BI111" s="176"/>
      <c r="BJ111" s="186"/>
      <c r="BK111" s="186"/>
      <c r="BL111" s="181"/>
      <c r="BM111" s="181"/>
      <c r="BN111" s="191"/>
      <c r="BO111" s="196"/>
      <c r="BP111" s="196"/>
      <c r="BQ111" s="37"/>
      <c r="BR111" s="204"/>
      <c r="BS111" s="209"/>
      <c r="BT111" s="209"/>
      <c r="BU111" s="36"/>
      <c r="BV111" s="36"/>
      <c r="BW111" s="38"/>
      <c r="BX111" s="38"/>
      <c r="BY111" s="217"/>
      <c r="BZ111" s="217"/>
      <c r="CA111" s="224"/>
      <c r="CB111" s="224"/>
      <c r="CC111" s="234"/>
      <c r="CD111" s="234"/>
      <c r="CE111" s="229"/>
      <c r="CF111" s="229"/>
      <c r="EQ111" s="237"/>
      <c r="ER111" s="237"/>
    </row>
    <row r="112" spans="1:148" s="2" customFormat="1" x14ac:dyDescent="0.2">
      <c r="A112" s="4">
        <f t="shared" si="3"/>
        <v>110</v>
      </c>
      <c r="B112" s="21" t="s">
        <v>173</v>
      </c>
      <c r="C112" s="2" t="s">
        <v>7</v>
      </c>
      <c r="D112" s="2">
        <v>27.5</v>
      </c>
      <c r="E112" s="50">
        <v>180</v>
      </c>
      <c r="F112" s="50">
        <v>80</v>
      </c>
      <c r="G112" s="4"/>
      <c r="H112" s="4">
        <f t="shared" si="5"/>
        <v>210</v>
      </c>
      <c r="I112" s="14">
        <f t="shared" si="4"/>
        <v>5775</v>
      </c>
      <c r="J112" s="169">
        <v>50</v>
      </c>
      <c r="K112" s="169" t="s">
        <v>232</v>
      </c>
      <c r="L112" s="282"/>
      <c r="M112" s="282"/>
      <c r="N112" s="286"/>
      <c r="O112" s="286"/>
      <c r="P112" s="10"/>
      <c r="Q112" s="10"/>
      <c r="R112" s="29"/>
      <c r="S112" s="29"/>
      <c r="T112" s="44"/>
      <c r="U112" s="26"/>
      <c r="V112" s="27"/>
      <c r="W112" s="27"/>
      <c r="X112" s="300"/>
      <c r="Y112" s="300"/>
      <c r="Z112" s="209"/>
      <c r="AA112" s="209"/>
      <c r="AB112" s="32"/>
      <c r="AC112" s="32"/>
      <c r="AD112" s="36"/>
      <c r="AE112" s="36"/>
      <c r="AF112" s="297"/>
      <c r="AG112" s="297"/>
      <c r="AH112" s="33"/>
      <c r="AI112" s="33"/>
      <c r="AJ112" s="323"/>
      <c r="AK112" s="323"/>
      <c r="AL112" s="34"/>
      <c r="AM112" s="34"/>
      <c r="AN112" s="300"/>
      <c r="AO112" s="300"/>
      <c r="AP112" s="278"/>
      <c r="AQ112" s="278"/>
      <c r="AR112" s="314"/>
      <c r="AS112" s="314"/>
      <c r="AT112" s="156"/>
      <c r="AU112" s="156"/>
      <c r="AV112" s="35"/>
      <c r="AW112" s="35"/>
      <c r="AX112" s="163"/>
      <c r="AY112" s="163"/>
      <c r="AZ112" s="166"/>
      <c r="BA112" s="166"/>
      <c r="BB112" s="300"/>
      <c r="BC112" s="300"/>
      <c r="BD112" s="169"/>
      <c r="BE112" s="169"/>
      <c r="BF112" s="14"/>
      <c r="BG112" s="14"/>
      <c r="BH112" s="176"/>
      <c r="BI112" s="176"/>
      <c r="BJ112" s="186"/>
      <c r="BK112" s="186"/>
      <c r="BL112" s="181"/>
      <c r="BM112" s="181"/>
      <c r="BN112" s="191"/>
      <c r="BO112" s="196"/>
      <c r="BP112" s="196"/>
      <c r="BQ112" s="37"/>
      <c r="BR112" s="204"/>
      <c r="BS112" s="209"/>
      <c r="BT112" s="209"/>
      <c r="BU112" s="36"/>
      <c r="BV112" s="36"/>
      <c r="BW112" s="38"/>
      <c r="BX112" s="38"/>
      <c r="BY112" s="217"/>
      <c r="BZ112" s="217"/>
      <c r="CA112" s="224"/>
      <c r="CB112" s="224"/>
      <c r="CC112" s="234"/>
      <c r="CD112" s="234"/>
      <c r="CE112" s="229"/>
      <c r="CF112" s="229"/>
      <c r="EQ112" s="237"/>
      <c r="ER112" s="237"/>
    </row>
    <row r="113" spans="1:148" s="2" customFormat="1" x14ac:dyDescent="0.2">
      <c r="A113" s="4">
        <f t="shared" si="3"/>
        <v>111</v>
      </c>
      <c r="B113" s="295" t="s">
        <v>181</v>
      </c>
      <c r="C113" s="2" t="s">
        <v>7</v>
      </c>
      <c r="D113" s="2">
        <v>35.5</v>
      </c>
      <c r="E113" s="50">
        <v>100</v>
      </c>
      <c r="F113" s="50"/>
      <c r="G113" s="4"/>
      <c r="H113" s="4">
        <f t="shared" si="5"/>
        <v>70</v>
      </c>
      <c r="I113" s="14"/>
      <c r="J113" s="169"/>
      <c r="K113" s="169"/>
      <c r="L113" s="282"/>
      <c r="M113" s="282"/>
      <c r="N113" s="286"/>
      <c r="O113" s="286"/>
      <c r="P113" s="10"/>
      <c r="Q113" s="10"/>
      <c r="R113" s="29"/>
      <c r="S113" s="29"/>
      <c r="T113" s="44"/>
      <c r="U113" s="26"/>
      <c r="V113" s="27"/>
      <c r="W113" s="27"/>
      <c r="X113" s="300"/>
      <c r="Y113" s="300"/>
      <c r="Z113" s="209"/>
      <c r="AA113" s="209"/>
      <c r="AB113" s="32"/>
      <c r="AC113" s="32"/>
      <c r="AD113" s="36"/>
      <c r="AE113" s="36"/>
      <c r="AF113" s="297"/>
      <c r="AG113" s="297"/>
      <c r="AH113" s="33"/>
      <c r="AI113" s="33"/>
      <c r="AJ113" s="323"/>
      <c r="AK113" s="323"/>
      <c r="AL113" s="34">
        <v>10</v>
      </c>
      <c r="AM113" s="34" t="s">
        <v>222</v>
      </c>
      <c r="AN113" s="300"/>
      <c r="AO113" s="300"/>
      <c r="AP113" s="278">
        <v>10</v>
      </c>
      <c r="AQ113" s="278" t="s">
        <v>247</v>
      </c>
      <c r="AR113" s="314">
        <v>10</v>
      </c>
      <c r="AS113" s="314" t="s">
        <v>222</v>
      </c>
      <c r="AT113" s="156"/>
      <c r="AU113" s="156"/>
      <c r="AV113" s="35"/>
      <c r="AW113" s="35"/>
      <c r="AX113" s="163"/>
      <c r="AY113" s="163"/>
      <c r="AZ113" s="166"/>
      <c r="BA113" s="166"/>
      <c r="BB113" s="300"/>
      <c r="BC113" s="300"/>
      <c r="BD113" s="169"/>
      <c r="BE113" s="169"/>
      <c r="BF113" s="14"/>
      <c r="BG113" s="14"/>
      <c r="BH113" s="176"/>
      <c r="BI113" s="176"/>
      <c r="BJ113" s="186"/>
      <c r="BK113" s="186"/>
      <c r="BL113" s="181"/>
      <c r="BM113" s="181"/>
      <c r="BN113" s="191"/>
      <c r="BO113" s="196"/>
      <c r="BP113" s="196"/>
      <c r="BQ113" s="37"/>
      <c r="BR113" s="204"/>
      <c r="BS113" s="209"/>
      <c r="BT113" s="209"/>
      <c r="BU113" s="36"/>
      <c r="BV113" s="36"/>
      <c r="BW113" s="38"/>
      <c r="BX113" s="38"/>
      <c r="BY113" s="217"/>
      <c r="BZ113" s="217"/>
      <c r="CA113" s="224"/>
      <c r="CB113" s="224"/>
      <c r="CC113" s="234"/>
      <c r="CD113" s="234"/>
      <c r="CE113" s="229"/>
      <c r="CF113" s="229"/>
      <c r="EQ113" s="237"/>
      <c r="ER113" s="237"/>
    </row>
    <row r="114" spans="1:148" s="2" customFormat="1" x14ac:dyDescent="0.2">
      <c r="A114" s="4">
        <f t="shared" si="3"/>
        <v>112</v>
      </c>
      <c r="B114" s="21" t="s">
        <v>269</v>
      </c>
      <c r="C114" s="2" t="s">
        <v>7</v>
      </c>
      <c r="D114" s="2">
        <v>25</v>
      </c>
      <c r="E114" s="50">
        <v>50</v>
      </c>
      <c r="F114" s="50"/>
      <c r="G114" s="4"/>
      <c r="H114" s="4">
        <f t="shared" si="5"/>
        <v>15</v>
      </c>
      <c r="I114" s="14">
        <f t="shared" si="4"/>
        <v>375</v>
      </c>
      <c r="J114" s="169"/>
      <c r="K114" s="169"/>
      <c r="L114" s="282"/>
      <c r="M114" s="282"/>
      <c r="N114" s="286"/>
      <c r="O114" s="286"/>
      <c r="P114" s="10"/>
      <c r="Q114" s="10"/>
      <c r="R114" s="29"/>
      <c r="S114" s="29"/>
      <c r="T114" s="44">
        <v>5</v>
      </c>
      <c r="U114" s="26" t="s">
        <v>266</v>
      </c>
      <c r="V114" s="27">
        <v>10</v>
      </c>
      <c r="W114" s="27" t="s">
        <v>266</v>
      </c>
      <c r="X114" s="300"/>
      <c r="Y114" s="300"/>
      <c r="Z114" s="209"/>
      <c r="AA114" s="209"/>
      <c r="AB114" s="32"/>
      <c r="AC114" s="32"/>
      <c r="AD114" s="36"/>
      <c r="AE114" s="36"/>
      <c r="AF114" s="297"/>
      <c r="AG114" s="297"/>
      <c r="AH114" s="33"/>
      <c r="AI114" s="33"/>
      <c r="AJ114" s="323"/>
      <c r="AK114" s="323"/>
      <c r="AL114" s="34">
        <v>10</v>
      </c>
      <c r="AM114" s="34" t="s">
        <v>280</v>
      </c>
      <c r="AN114" s="300"/>
      <c r="AO114" s="300"/>
      <c r="AP114" s="278"/>
      <c r="AQ114" s="278"/>
      <c r="AR114" s="314">
        <v>10</v>
      </c>
      <c r="AS114" s="314" t="s">
        <v>280</v>
      </c>
      <c r="AT114" s="156"/>
      <c r="AU114" s="156"/>
      <c r="AV114" s="35"/>
      <c r="AW114" s="35"/>
      <c r="AX114" s="163"/>
      <c r="AY114" s="163"/>
      <c r="AZ114" s="166"/>
      <c r="BA114" s="166"/>
      <c r="BB114" s="300"/>
      <c r="BC114" s="300"/>
      <c r="BD114" s="169"/>
      <c r="BE114" s="169"/>
      <c r="BF114" s="14"/>
      <c r="BG114" s="14"/>
      <c r="BH114" s="176"/>
      <c r="BI114" s="176"/>
      <c r="BJ114" s="186"/>
      <c r="BK114" s="186"/>
      <c r="BL114" s="181"/>
      <c r="BM114" s="181"/>
      <c r="BN114" s="191"/>
      <c r="BO114" s="196"/>
      <c r="BP114" s="196"/>
      <c r="BQ114" s="37"/>
      <c r="BR114" s="204"/>
      <c r="BS114" s="209"/>
      <c r="BT114" s="209"/>
      <c r="BU114" s="36"/>
      <c r="BV114" s="36"/>
      <c r="BW114" s="38"/>
      <c r="BX114" s="38"/>
      <c r="BY114" s="217"/>
      <c r="BZ114" s="217"/>
      <c r="CA114" s="224"/>
      <c r="CB114" s="224"/>
      <c r="CC114" s="234"/>
      <c r="CD114" s="234"/>
      <c r="CE114" s="229"/>
      <c r="CF114" s="229"/>
      <c r="EQ114" s="237"/>
      <c r="ER114" s="237"/>
    </row>
    <row r="115" spans="1:148" s="2" customFormat="1" x14ac:dyDescent="0.2">
      <c r="A115" s="4">
        <f t="shared" si="3"/>
        <v>113</v>
      </c>
      <c r="B115" s="21" t="s">
        <v>203</v>
      </c>
      <c r="C115" s="2" t="s">
        <v>6</v>
      </c>
      <c r="D115" s="2">
        <v>24</v>
      </c>
      <c r="E115" s="50">
        <v>20</v>
      </c>
      <c r="F115" s="50"/>
      <c r="G115" s="4"/>
      <c r="H115" s="4">
        <f t="shared" si="5"/>
        <v>0</v>
      </c>
      <c r="I115" s="14">
        <f t="shared" si="4"/>
        <v>0</v>
      </c>
      <c r="J115" s="169">
        <v>10</v>
      </c>
      <c r="K115" s="169" t="s">
        <v>217</v>
      </c>
      <c r="L115" s="282"/>
      <c r="M115" s="282"/>
      <c r="N115" s="286"/>
      <c r="O115" s="286"/>
      <c r="P115" s="10"/>
      <c r="Q115" s="10"/>
      <c r="R115" s="29"/>
      <c r="S115" s="29"/>
      <c r="T115" s="44"/>
      <c r="U115" s="26"/>
      <c r="V115" s="27"/>
      <c r="W115" s="27"/>
      <c r="X115" s="300"/>
      <c r="Y115" s="300"/>
      <c r="Z115" s="209"/>
      <c r="AA115" s="209"/>
      <c r="AB115" s="32"/>
      <c r="AC115" s="32"/>
      <c r="AD115" s="36"/>
      <c r="AE115" s="36"/>
      <c r="AF115" s="297"/>
      <c r="AG115" s="297"/>
      <c r="AH115" s="33"/>
      <c r="AI115" s="33"/>
      <c r="AJ115" s="323"/>
      <c r="AK115" s="323"/>
      <c r="AL115" s="34"/>
      <c r="AM115" s="34"/>
      <c r="AN115" s="300"/>
      <c r="AO115" s="300"/>
      <c r="AP115" s="278"/>
      <c r="AQ115" s="278"/>
      <c r="AR115" s="314"/>
      <c r="AS115" s="314"/>
      <c r="AT115" s="156"/>
      <c r="AU115" s="156"/>
      <c r="AV115" s="35"/>
      <c r="AW115" s="35"/>
      <c r="AX115" s="163"/>
      <c r="AY115" s="163"/>
      <c r="AZ115" s="166"/>
      <c r="BA115" s="166"/>
      <c r="BB115" s="300"/>
      <c r="BC115" s="300"/>
      <c r="BD115" s="169">
        <v>10</v>
      </c>
      <c r="BE115" s="169" t="s">
        <v>225</v>
      </c>
      <c r="BF115" s="14"/>
      <c r="BG115" s="14"/>
      <c r="BH115" s="176"/>
      <c r="BI115" s="176"/>
      <c r="BJ115" s="186"/>
      <c r="BK115" s="186"/>
      <c r="BL115" s="181"/>
      <c r="BM115" s="181"/>
      <c r="BN115" s="191"/>
      <c r="BO115" s="196"/>
      <c r="BP115" s="196"/>
      <c r="BQ115" s="37"/>
      <c r="BR115" s="204"/>
      <c r="BS115" s="209"/>
      <c r="BT115" s="209"/>
      <c r="BU115" s="36"/>
      <c r="BV115" s="36"/>
      <c r="BW115" s="38"/>
      <c r="BX115" s="38"/>
      <c r="BY115" s="217"/>
      <c r="BZ115" s="217"/>
      <c r="CA115" s="224"/>
      <c r="CB115" s="224"/>
      <c r="CC115" s="234"/>
      <c r="CD115" s="234"/>
      <c r="CE115" s="229"/>
      <c r="CF115" s="229"/>
      <c r="EQ115" s="237"/>
      <c r="ER115" s="237"/>
    </row>
    <row r="116" spans="1:148" s="2" customFormat="1" x14ac:dyDescent="0.2">
      <c r="A116" s="4">
        <f t="shared" si="3"/>
        <v>114</v>
      </c>
      <c r="B116" s="21" t="s">
        <v>49</v>
      </c>
      <c r="C116" s="2" t="s">
        <v>6</v>
      </c>
      <c r="D116" s="2">
        <v>20</v>
      </c>
      <c r="E116" s="50">
        <v>200</v>
      </c>
      <c r="F116" s="50"/>
      <c r="H116" s="4">
        <f t="shared" si="5"/>
        <v>155</v>
      </c>
      <c r="I116" s="14">
        <f t="shared" si="4"/>
        <v>3100</v>
      </c>
      <c r="J116" s="169"/>
      <c r="K116" s="169"/>
      <c r="L116" s="282"/>
      <c r="M116" s="282"/>
      <c r="N116" s="286"/>
      <c r="O116" s="286"/>
      <c r="P116" s="10"/>
      <c r="Q116" s="10"/>
      <c r="R116" s="29"/>
      <c r="S116" s="29"/>
      <c r="T116" s="44"/>
      <c r="U116" s="26"/>
      <c r="V116" s="27"/>
      <c r="W116" s="27"/>
      <c r="X116" s="300"/>
      <c r="Y116" s="300"/>
      <c r="Z116" s="209"/>
      <c r="AA116" s="209"/>
      <c r="AB116" s="32"/>
      <c r="AC116" s="32"/>
      <c r="AD116" s="36"/>
      <c r="AE116" s="36"/>
      <c r="AF116" s="297">
        <v>30</v>
      </c>
      <c r="AG116" s="297" t="s">
        <v>228</v>
      </c>
      <c r="AH116" s="33"/>
      <c r="AI116" s="33"/>
      <c r="AJ116" s="323"/>
      <c r="AK116" s="323"/>
      <c r="AL116" s="34"/>
      <c r="AM116" s="34"/>
      <c r="AN116" s="300"/>
      <c r="AO116" s="300"/>
      <c r="AP116" s="278"/>
      <c r="AQ116" s="278"/>
      <c r="AR116" s="314">
        <v>10</v>
      </c>
      <c r="AS116" s="314" t="s">
        <v>228</v>
      </c>
      <c r="AT116" s="156"/>
      <c r="AU116" s="156"/>
      <c r="AV116" s="35"/>
      <c r="AW116" s="35"/>
      <c r="AX116" s="163"/>
      <c r="AY116" s="163"/>
      <c r="AZ116" s="166"/>
      <c r="BA116" s="166"/>
      <c r="BB116" s="300"/>
      <c r="BC116" s="300"/>
      <c r="BD116" s="169">
        <v>5</v>
      </c>
      <c r="BE116" s="169" t="s">
        <v>230</v>
      </c>
      <c r="BF116" s="14"/>
      <c r="BG116" s="14"/>
      <c r="BH116" s="176"/>
      <c r="BI116" s="176"/>
      <c r="BJ116" s="186"/>
      <c r="BK116" s="186"/>
      <c r="BL116" s="181"/>
      <c r="BM116" s="181"/>
      <c r="BN116" s="191"/>
      <c r="BO116" s="196"/>
      <c r="BP116" s="196"/>
      <c r="BQ116" s="37"/>
      <c r="BR116" s="204"/>
      <c r="BS116" s="209"/>
      <c r="BT116" s="209"/>
      <c r="BU116" s="36"/>
      <c r="BV116" s="36"/>
      <c r="BW116" s="38"/>
      <c r="BX116" s="38"/>
      <c r="BY116" s="217"/>
      <c r="BZ116" s="217"/>
      <c r="CA116" s="224"/>
      <c r="CB116" s="224"/>
      <c r="CC116" s="234"/>
      <c r="CD116" s="234"/>
      <c r="CE116" s="229"/>
      <c r="CF116" s="229"/>
      <c r="EQ116" s="237"/>
      <c r="ER116" s="237"/>
    </row>
    <row r="117" spans="1:148" s="2" customFormat="1" x14ac:dyDescent="0.2">
      <c r="A117" s="4">
        <f t="shared" si="3"/>
        <v>115</v>
      </c>
      <c r="B117" s="21" t="s">
        <v>71</v>
      </c>
      <c r="C117" s="2" t="s">
        <v>4</v>
      </c>
      <c r="D117" s="2">
        <v>9</v>
      </c>
      <c r="E117" s="50">
        <v>170</v>
      </c>
      <c r="F117" s="50">
        <v>50</v>
      </c>
      <c r="G117" s="4"/>
      <c r="H117" s="4">
        <f t="shared" si="5"/>
        <v>190</v>
      </c>
      <c r="I117" s="14">
        <f t="shared" si="4"/>
        <v>1710</v>
      </c>
      <c r="J117" s="169"/>
      <c r="K117" s="169"/>
      <c r="L117" s="282"/>
      <c r="M117" s="282"/>
      <c r="N117" s="286"/>
      <c r="O117" s="286"/>
      <c r="P117" s="10"/>
      <c r="Q117" s="10"/>
      <c r="R117" s="29"/>
      <c r="S117" s="29"/>
      <c r="T117" s="44"/>
      <c r="U117" s="26"/>
      <c r="V117" s="27"/>
      <c r="W117" s="27"/>
      <c r="X117" s="300"/>
      <c r="Y117" s="300"/>
      <c r="Z117" s="209"/>
      <c r="AA117" s="209"/>
      <c r="AB117" s="32">
        <v>10</v>
      </c>
      <c r="AC117" s="32" t="s">
        <v>218</v>
      </c>
      <c r="AD117" s="36"/>
      <c r="AE117" s="36"/>
      <c r="AF117" s="297"/>
      <c r="AG117" s="297"/>
      <c r="AH117" s="33"/>
      <c r="AI117" s="33"/>
      <c r="AJ117" s="323"/>
      <c r="AK117" s="323"/>
      <c r="AL117" s="34">
        <v>20</v>
      </c>
      <c r="AM117" s="34" t="s">
        <v>212</v>
      </c>
      <c r="AN117" s="300"/>
      <c r="AO117" s="300"/>
      <c r="AP117" s="278"/>
      <c r="AQ117" s="278"/>
      <c r="AR117" s="314"/>
      <c r="AS117" s="314"/>
      <c r="AT117" s="156"/>
      <c r="AU117" s="156"/>
      <c r="AV117" s="35"/>
      <c r="AW117" s="35"/>
      <c r="AX117" s="163"/>
      <c r="AY117" s="163"/>
      <c r="AZ117" s="166"/>
      <c r="BA117" s="166"/>
      <c r="BB117" s="300"/>
      <c r="BC117" s="300"/>
      <c r="BD117" s="169"/>
      <c r="BE117" s="169"/>
      <c r="BF117" s="14"/>
      <c r="BG117" s="14"/>
      <c r="BH117" s="176"/>
      <c r="BI117" s="176"/>
      <c r="BJ117" s="186"/>
      <c r="BK117" s="186"/>
      <c r="BL117" s="181"/>
      <c r="BM117" s="181"/>
      <c r="BN117" s="191"/>
      <c r="BO117" s="196"/>
      <c r="BP117" s="196"/>
      <c r="BQ117" s="37"/>
      <c r="BR117" s="204"/>
      <c r="BS117" s="209"/>
      <c r="BT117" s="209"/>
      <c r="BU117" s="36"/>
      <c r="BV117" s="36"/>
      <c r="BW117" s="38"/>
      <c r="BX117" s="38"/>
      <c r="BY117" s="217"/>
      <c r="BZ117" s="217"/>
      <c r="CA117" s="224"/>
      <c r="CB117" s="224"/>
      <c r="CC117" s="234"/>
      <c r="CD117" s="234"/>
      <c r="CE117" s="229"/>
      <c r="CF117" s="229"/>
      <c r="EQ117" s="237"/>
      <c r="ER117" s="237"/>
    </row>
    <row r="118" spans="1:148" s="2" customFormat="1" x14ac:dyDescent="0.2">
      <c r="A118" s="4">
        <f t="shared" si="3"/>
        <v>116</v>
      </c>
      <c r="B118" s="21" t="s">
        <v>41</v>
      </c>
      <c r="C118" s="2" t="s">
        <v>5</v>
      </c>
      <c r="D118" s="2">
        <v>10</v>
      </c>
      <c r="E118" s="50">
        <v>210</v>
      </c>
      <c r="F118" s="50"/>
      <c r="G118" s="4"/>
      <c r="H118" s="4">
        <f t="shared" si="5"/>
        <v>90</v>
      </c>
      <c r="I118" s="14">
        <f t="shared" si="4"/>
        <v>900</v>
      </c>
      <c r="J118" s="169">
        <v>70</v>
      </c>
      <c r="K118" s="169" t="s">
        <v>218</v>
      </c>
      <c r="L118" s="282"/>
      <c r="M118" s="282"/>
      <c r="N118" s="286"/>
      <c r="O118" s="286"/>
      <c r="P118" s="10"/>
      <c r="Q118" s="10"/>
      <c r="R118" s="29"/>
      <c r="S118" s="29"/>
      <c r="T118" s="44"/>
      <c r="U118" s="26"/>
      <c r="V118" s="27"/>
      <c r="W118" s="27"/>
      <c r="X118" s="300"/>
      <c r="Y118" s="300"/>
      <c r="Z118" s="209"/>
      <c r="AA118" s="209"/>
      <c r="AB118" s="32">
        <v>10</v>
      </c>
      <c r="AC118" s="32" t="s">
        <v>233</v>
      </c>
      <c r="AD118" s="36"/>
      <c r="AE118" s="36"/>
      <c r="AF118" s="297">
        <v>10</v>
      </c>
      <c r="AG118" s="297" t="s">
        <v>214</v>
      </c>
      <c r="AH118" s="33"/>
      <c r="AI118" s="33"/>
      <c r="AJ118" s="323"/>
      <c r="AK118" s="323"/>
      <c r="AL118" s="34">
        <v>10</v>
      </c>
      <c r="AM118" s="34" t="s">
        <v>218</v>
      </c>
      <c r="AN118" s="300"/>
      <c r="AO118" s="300"/>
      <c r="AP118" s="278">
        <v>10</v>
      </c>
      <c r="AQ118" s="278" t="s">
        <v>233</v>
      </c>
      <c r="AR118" s="314">
        <v>10</v>
      </c>
      <c r="AS118" s="314" t="s">
        <v>272</v>
      </c>
      <c r="AT118" s="156"/>
      <c r="AU118" s="156"/>
      <c r="AV118" s="35"/>
      <c r="AW118" s="35"/>
      <c r="AX118" s="163"/>
      <c r="AY118" s="163"/>
      <c r="AZ118" s="166"/>
      <c r="BA118" s="166"/>
      <c r="BB118" s="300"/>
      <c r="BC118" s="300"/>
      <c r="BD118" s="169"/>
      <c r="BE118" s="169"/>
      <c r="BF118" s="14"/>
      <c r="BG118" s="14"/>
      <c r="BH118" s="176"/>
      <c r="BI118" s="176"/>
      <c r="BJ118" s="186"/>
      <c r="BK118" s="186"/>
      <c r="BL118" s="181"/>
      <c r="BM118" s="181"/>
      <c r="BN118" s="191"/>
      <c r="BO118" s="196"/>
      <c r="BP118" s="196"/>
      <c r="BQ118" s="37"/>
      <c r="BR118" s="204"/>
      <c r="BS118" s="209"/>
      <c r="BT118" s="209"/>
      <c r="BU118" s="36"/>
      <c r="BV118" s="36"/>
      <c r="BW118" s="38"/>
      <c r="BX118" s="38"/>
      <c r="BY118" s="217"/>
      <c r="BZ118" s="217"/>
      <c r="CA118" s="224"/>
      <c r="CB118" s="224"/>
      <c r="CC118" s="234"/>
      <c r="CD118" s="234"/>
      <c r="CE118" s="229"/>
      <c r="CF118" s="229"/>
      <c r="EQ118" s="237"/>
      <c r="ER118" s="237"/>
    </row>
    <row r="119" spans="1:148" s="2" customFormat="1" x14ac:dyDescent="0.2">
      <c r="A119" s="4">
        <f t="shared" si="3"/>
        <v>117</v>
      </c>
      <c r="B119" s="21" t="s">
        <v>91</v>
      </c>
      <c r="C119" s="2" t="s">
        <v>7</v>
      </c>
      <c r="D119" s="2">
        <v>22</v>
      </c>
      <c r="E119" s="50">
        <v>30</v>
      </c>
      <c r="F119" s="50"/>
      <c r="G119" s="4"/>
      <c r="H119" s="4">
        <f t="shared" si="5"/>
        <v>10</v>
      </c>
      <c r="I119" s="14">
        <f t="shared" si="4"/>
        <v>220</v>
      </c>
      <c r="J119" s="169"/>
      <c r="K119" s="169"/>
      <c r="L119" s="282"/>
      <c r="M119" s="282"/>
      <c r="N119" s="286"/>
      <c r="O119" s="286"/>
      <c r="P119" s="10"/>
      <c r="Q119" s="10"/>
      <c r="R119" s="29"/>
      <c r="S119" s="29"/>
      <c r="T119" s="44"/>
      <c r="U119" s="26"/>
      <c r="V119" s="27"/>
      <c r="W119" s="27"/>
      <c r="X119" s="300"/>
      <c r="Y119" s="300"/>
      <c r="Z119" s="209"/>
      <c r="AA119" s="209"/>
      <c r="AB119" s="32"/>
      <c r="AC119" s="32"/>
      <c r="AD119" s="36"/>
      <c r="AE119" s="36"/>
      <c r="AF119" s="297"/>
      <c r="AG119" s="297"/>
      <c r="AH119" s="33"/>
      <c r="AI119" s="33"/>
      <c r="AJ119" s="323"/>
      <c r="AK119" s="323"/>
      <c r="AL119" s="34">
        <v>10</v>
      </c>
      <c r="AM119" s="34" t="s">
        <v>237</v>
      </c>
      <c r="AN119" s="300"/>
      <c r="AO119" s="300"/>
      <c r="AP119" s="278"/>
      <c r="AQ119" s="278"/>
      <c r="AR119" s="314"/>
      <c r="AS119" s="314"/>
      <c r="AT119" s="156"/>
      <c r="AU119" s="156"/>
      <c r="AV119" s="35"/>
      <c r="AW119" s="35"/>
      <c r="AX119" s="163"/>
      <c r="AY119" s="163"/>
      <c r="AZ119" s="166"/>
      <c r="BA119" s="166"/>
      <c r="BB119" s="300"/>
      <c r="BC119" s="300"/>
      <c r="BD119" s="169">
        <v>10</v>
      </c>
      <c r="BE119" s="169" t="s">
        <v>230</v>
      </c>
      <c r="BF119" s="14"/>
      <c r="BG119" s="14"/>
      <c r="BH119" s="176"/>
      <c r="BI119" s="176"/>
      <c r="BJ119" s="186"/>
      <c r="BK119" s="186"/>
      <c r="BL119" s="181"/>
      <c r="BM119" s="181"/>
      <c r="BN119" s="191"/>
      <c r="BO119" s="196"/>
      <c r="BP119" s="196"/>
      <c r="BQ119" s="37"/>
      <c r="BR119" s="204"/>
      <c r="BS119" s="209"/>
      <c r="BT119" s="209"/>
      <c r="BU119" s="36"/>
      <c r="BV119" s="36"/>
      <c r="BW119" s="38"/>
      <c r="BX119" s="38"/>
      <c r="BY119" s="217"/>
      <c r="BZ119" s="217"/>
      <c r="CA119" s="224"/>
      <c r="CB119" s="224"/>
      <c r="CC119" s="234"/>
      <c r="CD119" s="234"/>
      <c r="CE119" s="229"/>
      <c r="CF119" s="229"/>
      <c r="EQ119" s="237"/>
      <c r="ER119" s="237"/>
    </row>
    <row r="120" spans="1:148" s="2" customFormat="1" x14ac:dyDescent="0.2">
      <c r="A120" s="4">
        <f t="shared" si="3"/>
        <v>118</v>
      </c>
      <c r="B120" s="21" t="s">
        <v>195</v>
      </c>
      <c r="C120" s="2" t="s">
        <v>7</v>
      </c>
      <c r="D120" s="2">
        <v>25</v>
      </c>
      <c r="E120" s="50">
        <v>140</v>
      </c>
      <c r="F120" s="50">
        <v>100</v>
      </c>
      <c r="G120" s="4"/>
      <c r="H120" s="4">
        <f t="shared" si="5"/>
        <v>40</v>
      </c>
      <c r="I120" s="14">
        <f t="shared" si="4"/>
        <v>1000</v>
      </c>
      <c r="J120" s="169">
        <v>60</v>
      </c>
      <c r="K120" s="169" t="s">
        <v>226</v>
      </c>
      <c r="L120" s="282">
        <v>50</v>
      </c>
      <c r="M120" s="282" t="s">
        <v>229</v>
      </c>
      <c r="N120" s="286"/>
      <c r="O120" s="286"/>
      <c r="P120" s="10"/>
      <c r="Q120" s="10"/>
      <c r="R120" s="29">
        <v>20</v>
      </c>
      <c r="S120" s="29" t="s">
        <v>226</v>
      </c>
      <c r="T120" s="44"/>
      <c r="U120" s="26"/>
      <c r="V120" s="27"/>
      <c r="W120" s="27"/>
      <c r="X120" s="300"/>
      <c r="Y120" s="300"/>
      <c r="Z120" s="209"/>
      <c r="AA120" s="209"/>
      <c r="AB120" s="32">
        <v>10</v>
      </c>
      <c r="AC120" s="32" t="s">
        <v>217</v>
      </c>
      <c r="AD120" s="36"/>
      <c r="AE120" s="36"/>
      <c r="AF120" s="297"/>
      <c r="AG120" s="297"/>
      <c r="AH120" s="33"/>
      <c r="AI120" s="33"/>
      <c r="AJ120" s="323"/>
      <c r="AK120" s="323"/>
      <c r="AL120" s="34">
        <v>30</v>
      </c>
      <c r="AM120" s="34" t="s">
        <v>280</v>
      </c>
      <c r="AN120" s="300"/>
      <c r="AO120" s="300"/>
      <c r="AP120" s="278"/>
      <c r="AQ120" s="278"/>
      <c r="AR120" s="314">
        <v>20</v>
      </c>
      <c r="AS120" s="314" t="s">
        <v>330</v>
      </c>
      <c r="AT120" s="156"/>
      <c r="AU120" s="156"/>
      <c r="AV120" s="35"/>
      <c r="AW120" s="35"/>
      <c r="AX120" s="163"/>
      <c r="AY120" s="163"/>
      <c r="AZ120" s="166"/>
      <c r="BA120" s="166"/>
      <c r="BB120" s="300"/>
      <c r="BC120" s="300"/>
      <c r="BD120" s="169">
        <v>10</v>
      </c>
      <c r="BE120" s="169" t="s">
        <v>280</v>
      </c>
      <c r="BF120" s="14"/>
      <c r="BG120" s="14"/>
      <c r="BH120" s="176"/>
      <c r="BI120" s="176"/>
      <c r="BJ120" s="186"/>
      <c r="BK120" s="186"/>
      <c r="BL120" s="181"/>
      <c r="BM120" s="181"/>
      <c r="BN120" s="191"/>
      <c r="BO120" s="196"/>
      <c r="BP120" s="196"/>
      <c r="BQ120" s="37"/>
      <c r="BR120" s="204"/>
      <c r="BS120" s="209"/>
      <c r="BT120" s="209"/>
      <c r="BU120" s="36"/>
      <c r="BV120" s="36"/>
      <c r="BW120" s="38"/>
      <c r="BX120" s="38"/>
      <c r="BY120" s="217"/>
      <c r="BZ120" s="217"/>
      <c r="CA120" s="224"/>
      <c r="CB120" s="224"/>
      <c r="CC120" s="234"/>
      <c r="CD120" s="234"/>
      <c r="CE120" s="229"/>
      <c r="CF120" s="229"/>
      <c r="EQ120" s="237"/>
      <c r="ER120" s="237"/>
    </row>
    <row r="121" spans="1:148" s="2" customFormat="1" x14ac:dyDescent="0.2">
      <c r="A121" s="4">
        <f t="shared" si="3"/>
        <v>119</v>
      </c>
      <c r="B121" s="295" t="s">
        <v>92</v>
      </c>
      <c r="C121" s="2" t="s">
        <v>7</v>
      </c>
      <c r="D121" s="2">
        <v>21</v>
      </c>
      <c r="E121" s="50">
        <v>350</v>
      </c>
      <c r="F121" s="50">
        <v>280</v>
      </c>
      <c r="G121" s="4"/>
      <c r="H121" s="4">
        <f t="shared" si="5"/>
        <v>410</v>
      </c>
      <c r="I121" s="14">
        <f t="shared" si="4"/>
        <v>8610</v>
      </c>
      <c r="J121" s="169">
        <v>50</v>
      </c>
      <c r="K121" s="169" t="s">
        <v>231</v>
      </c>
      <c r="L121" s="282">
        <v>50</v>
      </c>
      <c r="M121" s="282" t="s">
        <v>235</v>
      </c>
      <c r="N121" s="286">
        <v>50</v>
      </c>
      <c r="O121" s="286" t="s">
        <v>230</v>
      </c>
      <c r="P121" s="10"/>
      <c r="Q121" s="10"/>
      <c r="R121" s="29"/>
      <c r="S121" s="29"/>
      <c r="T121" s="44">
        <v>20</v>
      </c>
      <c r="U121" s="26" t="s">
        <v>229</v>
      </c>
      <c r="V121" s="27"/>
      <c r="W121" s="27"/>
      <c r="X121" s="300"/>
      <c r="Y121" s="300"/>
      <c r="Z121" s="209"/>
      <c r="AA121" s="209"/>
      <c r="AB121" s="32"/>
      <c r="AC121" s="32"/>
      <c r="AD121" s="36"/>
      <c r="AE121" s="36"/>
      <c r="AF121" s="297"/>
      <c r="AG121" s="297"/>
      <c r="AH121" s="33"/>
      <c r="AI121" s="33"/>
      <c r="AJ121" s="323"/>
      <c r="AK121" s="323"/>
      <c r="AL121" s="34">
        <v>20</v>
      </c>
      <c r="AM121" s="34" t="s">
        <v>235</v>
      </c>
      <c r="AN121" s="300"/>
      <c r="AO121" s="300"/>
      <c r="AP121" s="278"/>
      <c r="AQ121" s="278"/>
      <c r="AR121" s="314">
        <v>30</v>
      </c>
      <c r="AS121" s="314" t="s">
        <v>231</v>
      </c>
      <c r="AT121" s="156"/>
      <c r="AU121" s="156"/>
      <c r="AV121" s="35"/>
      <c r="AW121" s="35"/>
      <c r="AX121" s="163"/>
      <c r="AY121" s="163"/>
      <c r="AZ121" s="166"/>
      <c r="BA121" s="166"/>
      <c r="BB121" s="300"/>
      <c r="BC121" s="300"/>
      <c r="BD121" s="169"/>
      <c r="BE121" s="169"/>
      <c r="BF121" s="14"/>
      <c r="BG121" s="14"/>
      <c r="BH121" s="176"/>
      <c r="BI121" s="176"/>
      <c r="BJ121" s="186"/>
      <c r="BK121" s="186"/>
      <c r="BL121" s="181"/>
      <c r="BM121" s="181"/>
      <c r="BN121" s="191"/>
      <c r="BO121" s="196"/>
      <c r="BP121" s="196"/>
      <c r="BQ121" s="37"/>
      <c r="BR121" s="204"/>
      <c r="BS121" s="209"/>
      <c r="BT121" s="209"/>
      <c r="BU121" s="36"/>
      <c r="BV121" s="36"/>
      <c r="BW121" s="38"/>
      <c r="BX121" s="38"/>
      <c r="BY121" s="217"/>
      <c r="BZ121" s="217"/>
      <c r="CA121" s="224"/>
      <c r="CB121" s="224"/>
      <c r="CC121" s="234"/>
      <c r="CD121" s="234"/>
      <c r="CE121" s="229"/>
      <c r="CF121" s="229"/>
      <c r="EQ121" s="237"/>
      <c r="ER121" s="237"/>
    </row>
    <row r="122" spans="1:148" s="2" customFormat="1" x14ac:dyDescent="0.2">
      <c r="A122" s="4">
        <f t="shared" si="3"/>
        <v>120</v>
      </c>
      <c r="B122" s="21" t="s">
        <v>93</v>
      </c>
      <c r="C122" s="2" t="s">
        <v>6</v>
      </c>
      <c r="D122" s="2">
        <v>22.5</v>
      </c>
      <c r="E122" s="50">
        <v>80</v>
      </c>
      <c r="F122" s="50"/>
      <c r="G122" s="4"/>
      <c r="H122" s="4">
        <f t="shared" si="5"/>
        <v>60</v>
      </c>
      <c r="I122" s="14"/>
      <c r="J122" s="169"/>
      <c r="K122" s="169"/>
      <c r="L122" s="282"/>
      <c r="M122" s="282"/>
      <c r="N122" s="286"/>
      <c r="O122" s="286"/>
      <c r="P122" s="10"/>
      <c r="Q122" s="10"/>
      <c r="R122" s="29"/>
      <c r="S122" s="29"/>
      <c r="T122" s="44"/>
      <c r="U122" s="26"/>
      <c r="V122" s="27"/>
      <c r="W122" s="27"/>
      <c r="X122" s="300"/>
      <c r="Y122" s="300"/>
      <c r="Z122" s="209"/>
      <c r="AA122" s="209"/>
      <c r="AB122" s="32">
        <v>10</v>
      </c>
      <c r="AC122" s="32" t="s">
        <v>225</v>
      </c>
      <c r="AD122" s="36"/>
      <c r="AE122" s="36"/>
      <c r="AF122" s="297"/>
      <c r="AG122" s="297"/>
      <c r="AH122" s="33"/>
      <c r="AI122" s="33"/>
      <c r="AJ122" s="323"/>
      <c r="AK122" s="323"/>
      <c r="AL122" s="34"/>
      <c r="AM122" s="34"/>
      <c r="AN122" s="300"/>
      <c r="AO122" s="300"/>
      <c r="AP122" s="278"/>
      <c r="AQ122" s="278"/>
      <c r="AR122" s="314">
        <v>10</v>
      </c>
      <c r="AS122" s="314" t="s">
        <v>230</v>
      </c>
      <c r="AT122" s="156"/>
      <c r="AU122" s="156"/>
      <c r="AV122" s="35"/>
      <c r="AW122" s="35"/>
      <c r="AX122" s="163"/>
      <c r="AY122" s="163"/>
      <c r="AZ122" s="166"/>
      <c r="BA122" s="166"/>
      <c r="BB122" s="300"/>
      <c r="BC122" s="300"/>
      <c r="BD122" s="169"/>
      <c r="BE122" s="169"/>
      <c r="BF122" s="14"/>
      <c r="BG122" s="14"/>
      <c r="BH122" s="176"/>
      <c r="BI122" s="176"/>
      <c r="BJ122" s="186"/>
      <c r="BK122" s="186"/>
      <c r="BL122" s="181"/>
      <c r="BM122" s="181"/>
      <c r="BN122" s="191"/>
      <c r="BO122" s="196"/>
      <c r="BP122" s="196"/>
      <c r="BQ122" s="37"/>
      <c r="BR122" s="204"/>
      <c r="BS122" s="209"/>
      <c r="BT122" s="209"/>
      <c r="BU122" s="36"/>
      <c r="BV122" s="36"/>
      <c r="BW122" s="38"/>
      <c r="BX122" s="38"/>
      <c r="BY122" s="217"/>
      <c r="BZ122" s="217"/>
      <c r="CA122" s="224"/>
      <c r="CB122" s="224"/>
      <c r="CC122" s="234"/>
      <c r="CD122" s="234"/>
      <c r="CE122" s="229"/>
      <c r="CF122" s="229"/>
      <c r="EQ122" s="237"/>
      <c r="ER122" s="237"/>
    </row>
    <row r="123" spans="1:148" s="2" customFormat="1" x14ac:dyDescent="0.2">
      <c r="A123" s="4">
        <f t="shared" si="3"/>
        <v>121</v>
      </c>
      <c r="B123" s="21" t="s">
        <v>93</v>
      </c>
      <c r="C123" s="2" t="s">
        <v>7</v>
      </c>
      <c r="D123" s="2">
        <v>20</v>
      </c>
      <c r="E123" s="50">
        <v>10</v>
      </c>
      <c r="F123" s="50"/>
      <c r="G123" s="4"/>
      <c r="H123" s="4">
        <f t="shared" si="5"/>
        <v>0</v>
      </c>
      <c r="I123" s="14">
        <f>H123*D123</f>
        <v>0</v>
      </c>
      <c r="J123" s="169"/>
      <c r="K123" s="169"/>
      <c r="L123" s="282"/>
      <c r="M123" s="282"/>
      <c r="N123" s="286"/>
      <c r="O123" s="286"/>
      <c r="P123" s="10"/>
      <c r="Q123" s="10"/>
      <c r="R123" s="29"/>
      <c r="S123" s="29"/>
      <c r="T123" s="44"/>
      <c r="U123" s="26"/>
      <c r="V123" s="27"/>
      <c r="W123" s="27"/>
      <c r="X123" s="300"/>
      <c r="Y123" s="300"/>
      <c r="Z123" s="209"/>
      <c r="AA123" s="209"/>
      <c r="AB123" s="32"/>
      <c r="AC123" s="32"/>
      <c r="AD123" s="36"/>
      <c r="AE123" s="36"/>
      <c r="AF123" s="297"/>
      <c r="AG123" s="297"/>
      <c r="AH123" s="33"/>
      <c r="AI123" s="33"/>
      <c r="AJ123" s="323"/>
      <c r="AK123" s="323"/>
      <c r="AL123" s="34"/>
      <c r="AM123" s="34"/>
      <c r="AN123" s="300"/>
      <c r="AO123" s="300"/>
      <c r="AP123" s="278"/>
      <c r="AQ123" s="278"/>
      <c r="AR123" s="314"/>
      <c r="AS123" s="314"/>
      <c r="AT123" s="156"/>
      <c r="AU123" s="156"/>
      <c r="AV123" s="35"/>
      <c r="AW123" s="35"/>
      <c r="AX123" s="163"/>
      <c r="AY123" s="163"/>
      <c r="AZ123" s="166"/>
      <c r="BA123" s="166"/>
      <c r="BB123" s="300"/>
      <c r="BC123" s="300"/>
      <c r="BD123" s="169">
        <v>10</v>
      </c>
      <c r="BE123" s="169" t="s">
        <v>237</v>
      </c>
      <c r="BF123" s="14"/>
      <c r="BG123" s="14"/>
      <c r="BH123" s="176"/>
      <c r="BI123" s="176"/>
      <c r="BJ123" s="186"/>
      <c r="BK123" s="186"/>
      <c r="BL123" s="181"/>
      <c r="BM123" s="181"/>
      <c r="BN123" s="191"/>
      <c r="BO123" s="196"/>
      <c r="BP123" s="196"/>
      <c r="BQ123" s="37"/>
      <c r="BR123" s="204"/>
      <c r="BS123" s="209"/>
      <c r="BT123" s="209"/>
      <c r="BU123" s="36"/>
      <c r="BV123" s="36"/>
      <c r="BW123" s="38"/>
      <c r="BX123" s="38"/>
      <c r="BY123" s="217"/>
      <c r="BZ123" s="217"/>
      <c r="CA123" s="224"/>
      <c r="CB123" s="224"/>
      <c r="CC123" s="234"/>
      <c r="CD123" s="234"/>
      <c r="CE123" s="229"/>
      <c r="CF123" s="229"/>
      <c r="EQ123" s="237"/>
      <c r="ER123" s="237"/>
    </row>
    <row r="124" spans="1:148" s="2" customFormat="1" x14ac:dyDescent="0.2">
      <c r="A124" s="4">
        <f t="shared" si="3"/>
        <v>122</v>
      </c>
      <c r="B124" s="21" t="s">
        <v>176</v>
      </c>
      <c r="C124" s="2" t="s">
        <v>7</v>
      </c>
      <c r="D124" s="2">
        <v>30.5</v>
      </c>
      <c r="E124" s="50">
        <v>10</v>
      </c>
      <c r="F124" s="50"/>
      <c r="G124" s="4"/>
      <c r="H124" s="4">
        <f t="shared" si="5"/>
        <v>10</v>
      </c>
      <c r="I124" s="14">
        <f>H124*D124</f>
        <v>305</v>
      </c>
      <c r="J124" s="169"/>
      <c r="K124" s="169"/>
      <c r="L124" s="282"/>
      <c r="M124" s="282"/>
      <c r="N124" s="286"/>
      <c r="O124" s="286"/>
      <c r="P124" s="10"/>
      <c r="Q124" s="10"/>
      <c r="R124" s="29"/>
      <c r="S124" s="29"/>
      <c r="T124" s="44"/>
      <c r="U124" s="26"/>
      <c r="V124" s="27"/>
      <c r="W124" s="27"/>
      <c r="X124" s="300"/>
      <c r="Y124" s="300"/>
      <c r="Z124" s="209"/>
      <c r="AA124" s="209"/>
      <c r="AB124" s="32"/>
      <c r="AC124" s="32"/>
      <c r="AD124" s="36"/>
      <c r="AE124" s="36"/>
      <c r="AF124" s="297"/>
      <c r="AG124" s="297"/>
      <c r="AH124" s="33"/>
      <c r="AI124" s="33"/>
      <c r="AJ124" s="323"/>
      <c r="AK124" s="323"/>
      <c r="AL124" s="34"/>
      <c r="AM124" s="34"/>
      <c r="AN124" s="300"/>
      <c r="AO124" s="300"/>
      <c r="AP124" s="278"/>
      <c r="AQ124" s="278"/>
      <c r="AR124" s="314"/>
      <c r="AS124" s="314"/>
      <c r="AT124" s="156"/>
      <c r="AU124" s="156"/>
      <c r="AV124" s="35"/>
      <c r="AW124" s="35"/>
      <c r="AX124" s="163"/>
      <c r="AY124" s="163"/>
      <c r="AZ124" s="166"/>
      <c r="BA124" s="166"/>
      <c r="BB124" s="300"/>
      <c r="BC124" s="300"/>
      <c r="BD124" s="169"/>
      <c r="BE124" s="169"/>
      <c r="BF124" s="14"/>
      <c r="BG124" s="14"/>
      <c r="BH124" s="176"/>
      <c r="BI124" s="176"/>
      <c r="BJ124" s="186"/>
      <c r="BK124" s="186"/>
      <c r="BL124" s="181"/>
      <c r="BM124" s="181"/>
      <c r="BN124" s="191"/>
      <c r="BO124" s="196"/>
      <c r="BP124" s="196"/>
      <c r="BQ124" s="37"/>
      <c r="BR124" s="204"/>
      <c r="BS124" s="209"/>
      <c r="BT124" s="209"/>
      <c r="BU124" s="36"/>
      <c r="BV124" s="36"/>
      <c r="BW124" s="38"/>
      <c r="BX124" s="38"/>
      <c r="BY124" s="217"/>
      <c r="BZ124" s="217"/>
      <c r="CA124" s="224"/>
      <c r="CB124" s="224"/>
      <c r="CC124" s="234"/>
      <c r="CD124" s="234"/>
      <c r="CE124" s="229"/>
      <c r="CF124" s="229"/>
      <c r="EQ124" s="237"/>
      <c r="ER124" s="237"/>
    </row>
    <row r="125" spans="1:148" s="2" customFormat="1" x14ac:dyDescent="0.2">
      <c r="A125" s="4">
        <f t="shared" si="3"/>
        <v>123</v>
      </c>
      <c r="B125" s="21" t="s">
        <v>94</v>
      </c>
      <c r="C125" s="2" t="s">
        <v>7</v>
      </c>
      <c r="D125" s="2">
        <v>18</v>
      </c>
      <c r="E125" s="50">
        <v>400</v>
      </c>
      <c r="F125" s="50"/>
      <c r="G125" s="4"/>
      <c r="H125" s="4">
        <f>E125+F125- SUM(J125:EA125)</f>
        <v>115</v>
      </c>
      <c r="I125" s="14">
        <f>H125*D125</f>
        <v>2070</v>
      </c>
      <c r="J125" s="169">
        <v>50</v>
      </c>
      <c r="K125" s="169" t="s">
        <v>213</v>
      </c>
      <c r="L125" s="282">
        <v>20</v>
      </c>
      <c r="M125" s="282" t="s">
        <v>211</v>
      </c>
      <c r="N125" s="286">
        <v>50</v>
      </c>
      <c r="O125" s="286" t="s">
        <v>213</v>
      </c>
      <c r="P125" s="10"/>
      <c r="Q125" s="10"/>
      <c r="R125" s="29"/>
      <c r="S125" s="29"/>
      <c r="T125" s="44">
        <v>20</v>
      </c>
      <c r="U125" s="26" t="s">
        <v>228</v>
      </c>
      <c r="V125" s="27">
        <v>20</v>
      </c>
      <c r="W125" s="27" t="s">
        <v>237</v>
      </c>
      <c r="X125" s="300"/>
      <c r="Y125" s="300"/>
      <c r="Z125" s="209"/>
      <c r="AA125" s="209"/>
      <c r="AB125" s="32">
        <v>10</v>
      </c>
      <c r="AC125" s="32" t="s">
        <v>228</v>
      </c>
      <c r="AD125" s="36"/>
      <c r="AE125" s="36"/>
      <c r="AF125" s="297"/>
      <c r="AG125" s="297"/>
      <c r="AH125" s="33">
        <v>5</v>
      </c>
      <c r="AI125" s="33" t="s">
        <v>225</v>
      </c>
      <c r="AJ125" s="323">
        <v>10</v>
      </c>
      <c r="AK125" s="323" t="s">
        <v>228</v>
      </c>
      <c r="AL125" s="34">
        <v>30</v>
      </c>
      <c r="AM125" s="34" t="s">
        <v>311</v>
      </c>
      <c r="AN125" s="300"/>
      <c r="AO125" s="300"/>
      <c r="AP125" s="278"/>
      <c r="AQ125" s="278"/>
      <c r="AR125" s="314">
        <v>20</v>
      </c>
      <c r="AS125" s="314" t="s">
        <v>211</v>
      </c>
      <c r="AT125" s="156">
        <v>10</v>
      </c>
      <c r="AU125" s="156" t="s">
        <v>335</v>
      </c>
      <c r="AV125" s="35"/>
      <c r="AW125" s="35"/>
      <c r="AX125" s="163"/>
      <c r="AY125" s="163"/>
      <c r="AZ125" s="166"/>
      <c r="BA125" s="166"/>
      <c r="BB125" s="300">
        <v>30</v>
      </c>
      <c r="BC125" s="300" t="s">
        <v>335</v>
      </c>
      <c r="BD125" s="169">
        <v>10</v>
      </c>
      <c r="BE125" s="169" t="s">
        <v>230</v>
      </c>
      <c r="BF125" s="14"/>
      <c r="BG125" s="14"/>
      <c r="BH125" s="176"/>
      <c r="BI125" s="176"/>
      <c r="BJ125" s="186"/>
      <c r="BK125" s="186"/>
      <c r="BL125" s="181"/>
      <c r="BM125" s="181"/>
      <c r="BN125" s="191"/>
      <c r="BO125" s="196"/>
      <c r="BP125" s="196"/>
      <c r="BQ125" s="37"/>
      <c r="BR125" s="204"/>
      <c r="BS125" s="209"/>
      <c r="BT125" s="209"/>
      <c r="BU125" s="36"/>
      <c r="BV125" s="36"/>
      <c r="BW125" s="38"/>
      <c r="BX125" s="38"/>
      <c r="BY125" s="217"/>
      <c r="BZ125" s="217"/>
      <c r="CA125" s="224"/>
      <c r="CB125" s="224"/>
      <c r="CC125" s="234"/>
      <c r="CD125" s="234"/>
      <c r="CE125" s="229"/>
      <c r="CF125" s="229"/>
      <c r="EQ125" s="237"/>
      <c r="ER125" s="237"/>
    </row>
    <row r="126" spans="1:148" s="2" customFormat="1" x14ac:dyDescent="0.2">
      <c r="A126" s="4">
        <f t="shared" si="3"/>
        <v>124</v>
      </c>
      <c r="B126" s="21" t="s">
        <v>204</v>
      </c>
      <c r="C126" s="2" t="s">
        <v>6</v>
      </c>
      <c r="D126" s="2">
        <v>15.5</v>
      </c>
      <c r="E126" s="50">
        <v>100</v>
      </c>
      <c r="F126" s="50"/>
      <c r="G126" s="4"/>
      <c r="H126" s="4">
        <f>E126+F126- SUM(J126:EA126)</f>
        <v>30</v>
      </c>
      <c r="I126" s="14">
        <f>H126*D126</f>
        <v>465</v>
      </c>
      <c r="J126" s="169"/>
      <c r="K126" s="169"/>
      <c r="L126" s="282"/>
      <c r="M126" s="282"/>
      <c r="N126" s="286"/>
      <c r="O126" s="286"/>
      <c r="P126" s="10"/>
      <c r="Q126" s="10"/>
      <c r="R126" s="29"/>
      <c r="S126" s="29"/>
      <c r="T126" s="44">
        <v>10</v>
      </c>
      <c r="U126" s="26" t="s">
        <v>211</v>
      </c>
      <c r="V126" s="27">
        <v>20</v>
      </c>
      <c r="W126" s="27" t="s">
        <v>213</v>
      </c>
      <c r="X126" s="300">
        <v>10</v>
      </c>
      <c r="Y126" s="300" t="s">
        <v>219</v>
      </c>
      <c r="Z126" s="209"/>
      <c r="AA126" s="209"/>
      <c r="AB126" s="32">
        <v>20</v>
      </c>
      <c r="AC126" s="32" t="s">
        <v>211</v>
      </c>
      <c r="AD126" s="36"/>
      <c r="AE126" s="36"/>
      <c r="AF126" s="297"/>
      <c r="AG126" s="297"/>
      <c r="AH126" s="33"/>
      <c r="AI126" s="33"/>
      <c r="AJ126" s="323"/>
      <c r="AK126" s="323"/>
      <c r="AL126" s="34"/>
      <c r="AM126" s="34"/>
      <c r="AN126" s="300"/>
      <c r="AO126" s="300"/>
      <c r="AP126" s="278"/>
      <c r="AQ126" s="278"/>
      <c r="AR126" s="314">
        <v>10</v>
      </c>
      <c r="AS126" s="314" t="s">
        <v>219</v>
      </c>
      <c r="AT126" s="156"/>
      <c r="AU126" s="156"/>
      <c r="AV126" s="35"/>
      <c r="AW126" s="35"/>
      <c r="AX126" s="163"/>
      <c r="AY126" s="163"/>
      <c r="AZ126" s="166"/>
      <c r="BA126" s="166"/>
      <c r="BB126" s="300"/>
      <c r="BC126" s="300"/>
      <c r="BD126" s="169"/>
      <c r="BE126" s="169"/>
      <c r="BF126" s="14"/>
      <c r="BG126" s="14"/>
      <c r="BH126" s="176"/>
      <c r="BI126" s="176"/>
      <c r="BJ126" s="186"/>
      <c r="BK126" s="186"/>
      <c r="BL126" s="181"/>
      <c r="BM126" s="181"/>
      <c r="BN126" s="191"/>
      <c r="BO126" s="196"/>
      <c r="BP126" s="196"/>
      <c r="BQ126" s="37"/>
      <c r="BR126" s="204"/>
      <c r="BS126" s="209"/>
      <c r="BT126" s="209"/>
      <c r="BU126" s="36"/>
      <c r="BV126" s="36"/>
      <c r="BW126" s="38"/>
      <c r="BX126" s="38"/>
      <c r="BY126" s="217"/>
      <c r="BZ126" s="217"/>
      <c r="CA126" s="224"/>
      <c r="CB126" s="224"/>
      <c r="CC126" s="234"/>
      <c r="CD126" s="234"/>
      <c r="CE126" s="229"/>
      <c r="CF126" s="229"/>
      <c r="EQ126" s="237"/>
      <c r="ER126" s="237"/>
    </row>
    <row r="127" spans="1:148" s="2" customFormat="1" x14ac:dyDescent="0.2">
      <c r="A127" s="4">
        <f t="shared" si="3"/>
        <v>125</v>
      </c>
      <c r="B127" s="21" t="s">
        <v>95</v>
      </c>
      <c r="C127" s="2" t="s">
        <v>7</v>
      </c>
      <c r="D127" s="2">
        <v>26</v>
      </c>
      <c r="E127" s="50">
        <v>50</v>
      </c>
      <c r="F127" s="50"/>
      <c r="G127" s="4"/>
      <c r="H127" s="4">
        <f t="shared" si="5"/>
        <v>40</v>
      </c>
      <c r="I127" s="14">
        <f t="shared" si="4"/>
        <v>1040</v>
      </c>
      <c r="J127" s="169"/>
      <c r="K127" s="169"/>
      <c r="L127" s="282"/>
      <c r="M127" s="282"/>
      <c r="N127" s="286"/>
      <c r="O127" s="286"/>
      <c r="P127" s="10"/>
      <c r="Q127" s="10"/>
      <c r="R127" s="29">
        <v>10</v>
      </c>
      <c r="S127" s="29" t="s">
        <v>217</v>
      </c>
      <c r="T127" s="44"/>
      <c r="U127" s="26"/>
      <c r="V127" s="27"/>
      <c r="W127" s="27"/>
      <c r="X127" s="300"/>
      <c r="Y127" s="300"/>
      <c r="Z127" s="209"/>
      <c r="AA127" s="209"/>
      <c r="AB127" s="32"/>
      <c r="AC127" s="32"/>
      <c r="AD127" s="36"/>
      <c r="AE127" s="36"/>
      <c r="AF127" s="297"/>
      <c r="AG127" s="297"/>
      <c r="AH127" s="33"/>
      <c r="AI127" s="33"/>
      <c r="AJ127" s="323"/>
      <c r="AK127" s="323"/>
      <c r="AL127" s="34"/>
      <c r="AM127" s="34"/>
      <c r="AN127" s="300"/>
      <c r="AO127" s="300"/>
      <c r="AP127" s="278"/>
      <c r="AQ127" s="278"/>
      <c r="AR127" s="314"/>
      <c r="AS127" s="314"/>
      <c r="AT127" s="156"/>
      <c r="AU127" s="156"/>
      <c r="AV127" s="35"/>
      <c r="AW127" s="35"/>
      <c r="AX127" s="163"/>
      <c r="AY127" s="163"/>
      <c r="AZ127" s="166"/>
      <c r="BA127" s="166"/>
      <c r="BB127" s="300"/>
      <c r="BC127" s="300"/>
      <c r="BD127" s="169"/>
      <c r="BE127" s="169"/>
      <c r="BF127" s="14"/>
      <c r="BG127" s="14"/>
      <c r="BH127" s="176"/>
      <c r="BI127" s="176"/>
      <c r="BJ127" s="186"/>
      <c r="BK127" s="186"/>
      <c r="BL127" s="181"/>
      <c r="BM127" s="181"/>
      <c r="BN127" s="191"/>
      <c r="BO127" s="196"/>
      <c r="BP127" s="196"/>
      <c r="BQ127" s="37"/>
      <c r="BR127" s="204"/>
      <c r="BS127" s="209"/>
      <c r="BT127" s="209"/>
      <c r="BU127" s="36"/>
      <c r="BV127" s="36"/>
      <c r="BW127" s="38"/>
      <c r="BX127" s="38"/>
      <c r="BY127" s="217"/>
      <c r="BZ127" s="217"/>
      <c r="CA127" s="224"/>
      <c r="CB127" s="224"/>
      <c r="CC127" s="234"/>
      <c r="CD127" s="234"/>
      <c r="CE127" s="229"/>
      <c r="CF127" s="229"/>
      <c r="EQ127" s="237"/>
      <c r="ER127" s="237"/>
    </row>
    <row r="128" spans="1:148" s="2" customFormat="1" x14ac:dyDescent="0.2">
      <c r="A128" s="4">
        <f t="shared" si="3"/>
        <v>126</v>
      </c>
      <c r="B128" s="21" t="s">
        <v>96</v>
      </c>
      <c r="C128" s="2" t="s">
        <v>7</v>
      </c>
      <c r="D128" s="2">
        <v>26</v>
      </c>
      <c r="E128" s="50">
        <v>10</v>
      </c>
      <c r="F128" s="50"/>
      <c r="G128" s="4"/>
      <c r="H128" s="4">
        <f t="shared" si="5"/>
        <v>10</v>
      </c>
      <c r="I128" s="14">
        <f t="shared" si="4"/>
        <v>260</v>
      </c>
      <c r="J128" s="169"/>
      <c r="K128" s="169"/>
      <c r="L128" s="282"/>
      <c r="M128" s="282"/>
      <c r="N128" s="286"/>
      <c r="O128" s="286"/>
      <c r="P128" s="10"/>
      <c r="Q128" s="10"/>
      <c r="R128" s="29"/>
      <c r="S128" s="29"/>
      <c r="T128" s="44"/>
      <c r="U128" s="26"/>
      <c r="V128" s="27"/>
      <c r="W128" s="27"/>
      <c r="X128" s="300"/>
      <c r="Y128" s="300"/>
      <c r="Z128" s="209"/>
      <c r="AA128" s="209"/>
      <c r="AB128" s="32"/>
      <c r="AC128" s="32"/>
      <c r="AD128" s="36"/>
      <c r="AE128" s="36"/>
      <c r="AF128" s="297"/>
      <c r="AG128" s="297"/>
      <c r="AH128" s="33"/>
      <c r="AI128" s="33"/>
      <c r="AJ128" s="323"/>
      <c r="AK128" s="323"/>
      <c r="AL128" s="34"/>
      <c r="AM128" s="34"/>
      <c r="AN128" s="300"/>
      <c r="AO128" s="300"/>
      <c r="AP128" s="278"/>
      <c r="AQ128" s="278"/>
      <c r="AR128" s="314"/>
      <c r="AS128" s="314"/>
      <c r="AT128" s="156"/>
      <c r="AU128" s="156"/>
      <c r="AV128" s="35"/>
      <c r="AW128" s="35"/>
      <c r="AX128" s="163"/>
      <c r="AY128" s="163"/>
      <c r="AZ128" s="166"/>
      <c r="BA128" s="166"/>
      <c r="BB128" s="300"/>
      <c r="BC128" s="300"/>
      <c r="BD128" s="169"/>
      <c r="BE128" s="169"/>
      <c r="BF128" s="14"/>
      <c r="BG128" s="14"/>
      <c r="BH128" s="176"/>
      <c r="BI128" s="176"/>
      <c r="BJ128" s="186"/>
      <c r="BK128" s="186"/>
      <c r="BL128" s="181"/>
      <c r="BM128" s="181"/>
      <c r="BN128" s="191"/>
      <c r="BO128" s="196"/>
      <c r="BP128" s="196"/>
      <c r="BQ128" s="37"/>
      <c r="BR128" s="204"/>
      <c r="BS128" s="209"/>
      <c r="BT128" s="209"/>
      <c r="BU128" s="36"/>
      <c r="BV128" s="36"/>
      <c r="BW128" s="38"/>
      <c r="BX128" s="38"/>
      <c r="BY128" s="217"/>
      <c r="BZ128" s="217"/>
      <c r="CA128" s="224"/>
      <c r="CB128" s="224"/>
      <c r="CC128" s="234"/>
      <c r="CD128" s="234"/>
      <c r="CE128" s="229"/>
      <c r="CF128" s="229"/>
      <c r="EQ128" s="237"/>
      <c r="ER128" s="237"/>
    </row>
    <row r="129" spans="1:148" s="2" customFormat="1" x14ac:dyDescent="0.2">
      <c r="A129" s="4">
        <f t="shared" si="3"/>
        <v>127</v>
      </c>
      <c r="B129" s="21" t="s">
        <v>97</v>
      </c>
      <c r="C129" s="2" t="s">
        <v>7</v>
      </c>
      <c r="D129" s="2">
        <v>25</v>
      </c>
      <c r="E129" s="50"/>
      <c r="F129" s="50"/>
      <c r="G129" s="4"/>
      <c r="H129" s="4">
        <f t="shared" si="5"/>
        <v>0</v>
      </c>
      <c r="I129" s="14">
        <f t="shared" si="4"/>
        <v>0</v>
      </c>
      <c r="J129" s="169"/>
      <c r="K129" s="169"/>
      <c r="L129" s="282"/>
      <c r="M129" s="282"/>
      <c r="N129" s="286"/>
      <c r="O129" s="286"/>
      <c r="P129" s="10"/>
      <c r="Q129" s="10"/>
      <c r="R129" s="29"/>
      <c r="S129" s="29"/>
      <c r="T129" s="44"/>
      <c r="U129" s="26"/>
      <c r="V129" s="27"/>
      <c r="W129" s="27"/>
      <c r="X129" s="300"/>
      <c r="Y129" s="300"/>
      <c r="Z129" s="209"/>
      <c r="AA129" s="209"/>
      <c r="AB129" s="32"/>
      <c r="AC129" s="32"/>
      <c r="AD129" s="36"/>
      <c r="AE129" s="36"/>
      <c r="AF129" s="297"/>
      <c r="AG129" s="297"/>
      <c r="AH129" s="33"/>
      <c r="AI129" s="33"/>
      <c r="AJ129" s="323"/>
      <c r="AK129" s="323"/>
      <c r="AL129" s="34"/>
      <c r="AM129" s="34"/>
      <c r="AN129" s="300"/>
      <c r="AO129" s="300"/>
      <c r="AP129" s="278"/>
      <c r="AQ129" s="278"/>
      <c r="AR129" s="314"/>
      <c r="AS129" s="314"/>
      <c r="AT129" s="156"/>
      <c r="AU129" s="156"/>
      <c r="AV129" s="35"/>
      <c r="AW129" s="35"/>
      <c r="AX129" s="163"/>
      <c r="AY129" s="163"/>
      <c r="AZ129" s="166"/>
      <c r="BA129" s="166"/>
      <c r="BB129" s="300"/>
      <c r="BC129" s="300"/>
      <c r="BD129" s="169"/>
      <c r="BE129" s="169"/>
      <c r="BF129" s="14"/>
      <c r="BG129" s="14"/>
      <c r="BH129" s="176"/>
      <c r="BI129" s="176"/>
      <c r="BJ129" s="186"/>
      <c r="BK129" s="186"/>
      <c r="BL129" s="181"/>
      <c r="BM129" s="181"/>
      <c r="BN129" s="191"/>
      <c r="BO129" s="196"/>
      <c r="BP129" s="196"/>
      <c r="BQ129" s="37"/>
      <c r="BR129" s="204"/>
      <c r="BS129" s="209"/>
      <c r="BT129" s="209"/>
      <c r="BU129" s="36"/>
      <c r="BV129" s="36"/>
      <c r="BW129" s="38"/>
      <c r="BX129" s="38"/>
      <c r="BY129" s="217"/>
      <c r="BZ129" s="217"/>
      <c r="CA129" s="224"/>
      <c r="CB129" s="224"/>
      <c r="CC129" s="234"/>
      <c r="CD129" s="234"/>
      <c r="CE129" s="229"/>
      <c r="CF129" s="229"/>
      <c r="EQ129" s="237"/>
      <c r="ER129" s="237"/>
    </row>
    <row r="130" spans="1:148" s="2" customFormat="1" x14ac:dyDescent="0.2">
      <c r="A130" s="4">
        <f t="shared" si="3"/>
        <v>128</v>
      </c>
      <c r="B130" s="318" t="s">
        <v>72</v>
      </c>
      <c r="C130" s="2" t="s">
        <v>11</v>
      </c>
      <c r="D130" s="2">
        <v>12</v>
      </c>
      <c r="E130" s="50">
        <v>320</v>
      </c>
      <c r="F130" s="50"/>
      <c r="H130" s="4">
        <f t="shared" si="5"/>
        <v>220</v>
      </c>
      <c r="I130" s="14">
        <f t="shared" si="4"/>
        <v>2640</v>
      </c>
      <c r="J130" s="169">
        <v>20</v>
      </c>
      <c r="K130" s="169" t="s">
        <v>233</v>
      </c>
      <c r="L130" s="282"/>
      <c r="M130" s="282"/>
      <c r="N130" s="286"/>
      <c r="O130" s="286"/>
      <c r="P130" s="10"/>
      <c r="Q130" s="10"/>
      <c r="R130" s="29">
        <v>10</v>
      </c>
      <c r="S130" s="29" t="s">
        <v>209</v>
      </c>
      <c r="T130" s="44">
        <v>10</v>
      </c>
      <c r="U130" s="26" t="s">
        <v>233</v>
      </c>
      <c r="V130" s="27">
        <v>10</v>
      </c>
      <c r="W130" s="27" t="s">
        <v>233</v>
      </c>
      <c r="X130" s="300"/>
      <c r="Y130" s="300"/>
      <c r="Z130" s="209"/>
      <c r="AA130" s="209"/>
      <c r="AB130" s="32">
        <v>10</v>
      </c>
      <c r="AC130" s="32" t="s">
        <v>233</v>
      </c>
      <c r="AD130" s="36"/>
      <c r="AE130" s="36"/>
      <c r="AF130" s="297"/>
      <c r="AG130" s="297"/>
      <c r="AH130" s="33"/>
      <c r="AI130" s="33"/>
      <c r="AJ130" s="323"/>
      <c r="AK130" s="323"/>
      <c r="AL130" s="34">
        <v>20</v>
      </c>
      <c r="AM130" s="34" t="s">
        <v>318</v>
      </c>
      <c r="AN130" s="300"/>
      <c r="AO130" s="300"/>
      <c r="AP130" s="278">
        <v>10</v>
      </c>
      <c r="AQ130" s="278" t="s">
        <v>242</v>
      </c>
      <c r="AR130" s="314">
        <v>10</v>
      </c>
      <c r="AS130" s="314" t="s">
        <v>318</v>
      </c>
      <c r="AT130" s="156"/>
      <c r="AU130" s="156"/>
      <c r="AV130" s="35"/>
      <c r="AW130" s="35"/>
      <c r="AX130" s="163"/>
      <c r="AY130" s="163"/>
      <c r="AZ130" s="166"/>
      <c r="BA130" s="166"/>
      <c r="BB130" s="300"/>
      <c r="BC130" s="300"/>
      <c r="BD130" s="169"/>
      <c r="BE130" s="169"/>
      <c r="BF130" s="14"/>
      <c r="BG130" s="14"/>
      <c r="BH130" s="176"/>
      <c r="BI130" s="176"/>
      <c r="BJ130" s="186"/>
      <c r="BK130" s="186"/>
      <c r="BL130" s="181"/>
      <c r="BM130" s="181"/>
      <c r="BN130" s="191"/>
      <c r="BO130" s="196"/>
      <c r="BP130" s="196"/>
      <c r="BQ130" s="37"/>
      <c r="BR130" s="204"/>
      <c r="BS130" s="209"/>
      <c r="BT130" s="209"/>
      <c r="BU130" s="36"/>
      <c r="BV130" s="36"/>
      <c r="BW130" s="38"/>
      <c r="BX130" s="38"/>
      <c r="BY130" s="217"/>
      <c r="BZ130" s="217"/>
      <c r="CA130" s="224"/>
      <c r="CB130" s="224"/>
      <c r="CC130" s="234"/>
      <c r="CD130" s="234"/>
      <c r="CE130" s="229"/>
      <c r="CF130" s="229"/>
      <c r="EQ130" s="237"/>
      <c r="ER130" s="237"/>
    </row>
    <row r="131" spans="1:148" s="2" customFormat="1" x14ac:dyDescent="0.2">
      <c r="A131" s="4">
        <f t="shared" si="3"/>
        <v>129</v>
      </c>
      <c r="B131" s="21" t="s">
        <v>312</v>
      </c>
      <c r="C131" s="2" t="s">
        <v>5</v>
      </c>
      <c r="D131" s="2">
        <v>13</v>
      </c>
      <c r="E131" s="50">
        <v>120</v>
      </c>
      <c r="F131" s="50"/>
      <c r="H131" s="4">
        <f t="shared" si="5"/>
        <v>120</v>
      </c>
      <c r="I131" s="14">
        <f>H131*D131</f>
        <v>1560</v>
      </c>
      <c r="J131" s="169"/>
      <c r="K131" s="169"/>
      <c r="L131" s="282"/>
      <c r="M131" s="282"/>
      <c r="N131" s="286"/>
      <c r="O131" s="286"/>
      <c r="P131" s="10"/>
      <c r="Q131" s="10"/>
      <c r="R131" s="29"/>
      <c r="S131" s="29"/>
      <c r="T131" s="44"/>
      <c r="U131" s="26"/>
      <c r="V131" s="27"/>
      <c r="W131" s="27"/>
      <c r="X131" s="300"/>
      <c r="Y131" s="300"/>
      <c r="Z131" s="209"/>
      <c r="AA131" s="209"/>
      <c r="AB131" s="32"/>
      <c r="AC131" s="32"/>
      <c r="AD131" s="36"/>
      <c r="AE131" s="36"/>
      <c r="AF131" s="297"/>
      <c r="AG131" s="297"/>
      <c r="AH131" s="33"/>
      <c r="AI131" s="33"/>
      <c r="AJ131" s="323"/>
      <c r="AK131" s="323"/>
      <c r="AL131" s="34"/>
      <c r="AM131" s="34"/>
      <c r="AN131" s="300"/>
      <c r="AO131" s="300"/>
      <c r="AP131" s="278"/>
      <c r="AQ131" s="278"/>
      <c r="AR131" s="314"/>
      <c r="AS131" s="314"/>
      <c r="AT131" s="156"/>
      <c r="AU131" s="156"/>
      <c r="AV131" s="35"/>
      <c r="AW131" s="35"/>
      <c r="AX131" s="163"/>
      <c r="AY131" s="163"/>
      <c r="AZ131" s="166"/>
      <c r="BA131" s="166"/>
      <c r="BB131" s="300"/>
      <c r="BC131" s="300"/>
      <c r="BD131" s="169"/>
      <c r="BE131" s="169"/>
      <c r="BF131" s="14"/>
      <c r="BG131" s="14"/>
      <c r="BH131" s="176"/>
      <c r="BI131" s="176"/>
      <c r="BJ131" s="186"/>
      <c r="BK131" s="186"/>
      <c r="BL131" s="181"/>
      <c r="BM131" s="181"/>
      <c r="BN131" s="191"/>
      <c r="BO131" s="196"/>
      <c r="BP131" s="196"/>
      <c r="BQ131" s="37"/>
      <c r="BR131" s="204"/>
      <c r="BS131" s="209"/>
      <c r="BT131" s="209"/>
      <c r="BU131" s="36"/>
      <c r="BV131" s="36"/>
      <c r="BW131" s="38"/>
      <c r="BX131" s="38"/>
      <c r="BY131" s="217"/>
      <c r="BZ131" s="217"/>
      <c r="CA131" s="224"/>
      <c r="CB131" s="224"/>
      <c r="CC131" s="234"/>
      <c r="CD131" s="234"/>
      <c r="CE131" s="229"/>
      <c r="CF131" s="229"/>
      <c r="EQ131" s="237"/>
      <c r="ER131" s="237"/>
    </row>
    <row r="132" spans="1:148" s="2" customFormat="1" x14ac:dyDescent="0.2">
      <c r="A132" s="4">
        <f t="shared" si="3"/>
        <v>130</v>
      </c>
      <c r="B132" s="21" t="s">
        <v>312</v>
      </c>
      <c r="C132" s="2" t="s">
        <v>4</v>
      </c>
      <c r="D132" s="2">
        <v>12</v>
      </c>
      <c r="E132" s="50">
        <v>120</v>
      </c>
      <c r="F132" s="50"/>
      <c r="H132" s="4">
        <f t="shared" si="5"/>
        <v>120</v>
      </c>
      <c r="I132" s="14">
        <f>H132*D132</f>
        <v>1440</v>
      </c>
      <c r="J132" s="169"/>
      <c r="K132" s="169"/>
      <c r="L132" s="282"/>
      <c r="M132" s="282"/>
      <c r="N132" s="286"/>
      <c r="O132" s="286"/>
      <c r="P132" s="10"/>
      <c r="Q132" s="10"/>
      <c r="R132" s="29"/>
      <c r="S132" s="29"/>
      <c r="T132" s="44"/>
      <c r="U132" s="26"/>
      <c r="V132" s="27"/>
      <c r="W132" s="27"/>
      <c r="X132" s="300"/>
      <c r="Y132" s="300"/>
      <c r="Z132" s="209"/>
      <c r="AA132" s="209"/>
      <c r="AB132" s="32"/>
      <c r="AC132" s="32"/>
      <c r="AD132" s="36"/>
      <c r="AE132" s="36"/>
      <c r="AF132" s="297"/>
      <c r="AG132" s="297"/>
      <c r="AH132" s="33"/>
      <c r="AI132" s="33"/>
      <c r="AJ132" s="323"/>
      <c r="AK132" s="323"/>
      <c r="AL132" s="34"/>
      <c r="AM132" s="34"/>
      <c r="AN132" s="300"/>
      <c r="AO132" s="300"/>
      <c r="AP132" s="278"/>
      <c r="AQ132" s="278"/>
      <c r="AR132" s="314"/>
      <c r="AS132" s="314"/>
      <c r="AT132" s="156"/>
      <c r="AU132" s="156"/>
      <c r="AV132" s="35"/>
      <c r="AW132" s="35"/>
      <c r="AX132" s="163"/>
      <c r="AY132" s="163"/>
      <c r="AZ132" s="166"/>
      <c r="BA132" s="166"/>
      <c r="BB132" s="300"/>
      <c r="BC132" s="300"/>
      <c r="BD132" s="169"/>
      <c r="BE132" s="169"/>
      <c r="BF132" s="14"/>
      <c r="BG132" s="14"/>
      <c r="BH132" s="176"/>
      <c r="BI132" s="176"/>
      <c r="BJ132" s="186"/>
      <c r="BK132" s="186"/>
      <c r="BL132" s="181"/>
      <c r="BM132" s="181"/>
      <c r="BN132" s="191"/>
      <c r="BO132" s="196"/>
      <c r="BP132" s="196"/>
      <c r="BQ132" s="37"/>
      <c r="BR132" s="204"/>
      <c r="BS132" s="209"/>
      <c r="BT132" s="209"/>
      <c r="BU132" s="36"/>
      <c r="BV132" s="36"/>
      <c r="BW132" s="38"/>
      <c r="BX132" s="38"/>
      <c r="BY132" s="217"/>
      <c r="BZ132" s="217"/>
      <c r="CA132" s="224"/>
      <c r="CB132" s="224"/>
      <c r="CC132" s="234"/>
      <c r="CD132" s="234"/>
      <c r="CE132" s="229"/>
      <c r="CF132" s="229"/>
      <c r="EQ132" s="237"/>
      <c r="ER132" s="237"/>
    </row>
    <row r="133" spans="1:148" s="2" customFormat="1" x14ac:dyDescent="0.2">
      <c r="A133" s="4">
        <f t="shared" si="3"/>
        <v>131</v>
      </c>
      <c r="B133" s="345" t="s">
        <v>340</v>
      </c>
      <c r="C133" s="2" t="s">
        <v>11</v>
      </c>
      <c r="D133" s="2">
        <v>7.5</v>
      </c>
      <c r="E133" s="50">
        <v>100</v>
      </c>
      <c r="F133" s="50"/>
      <c r="H133" s="4">
        <f t="shared" si="5"/>
        <v>100</v>
      </c>
      <c r="I133" s="14">
        <f>H133*D133</f>
        <v>750</v>
      </c>
      <c r="J133" s="169"/>
      <c r="K133" s="169"/>
      <c r="L133" s="282"/>
      <c r="M133" s="282"/>
      <c r="N133" s="286"/>
      <c r="O133" s="286"/>
      <c r="P133" s="10"/>
      <c r="Q133" s="10"/>
      <c r="R133" s="29"/>
      <c r="S133" s="29"/>
      <c r="T133" s="44"/>
      <c r="U133" s="26"/>
      <c r="V133" s="27"/>
      <c r="W133" s="27"/>
      <c r="X133" s="300"/>
      <c r="Y133" s="300"/>
      <c r="Z133" s="209"/>
      <c r="AA133" s="209"/>
      <c r="AB133" s="32"/>
      <c r="AC133" s="32"/>
      <c r="AD133" s="36"/>
      <c r="AE133" s="36"/>
      <c r="AF133" s="297"/>
      <c r="AG133" s="297"/>
      <c r="AH133" s="33"/>
      <c r="AI133" s="33"/>
      <c r="AJ133" s="323"/>
      <c r="AK133" s="323"/>
      <c r="AL133" s="34"/>
      <c r="AM133" s="34"/>
      <c r="AN133" s="300"/>
      <c r="AO133" s="300"/>
      <c r="AP133" s="278"/>
      <c r="AQ133" s="278"/>
      <c r="AR133" s="314"/>
      <c r="AS133" s="314"/>
      <c r="AT133" s="156"/>
      <c r="AU133" s="156"/>
      <c r="AV133" s="35"/>
      <c r="AW133" s="35"/>
      <c r="AX133" s="163"/>
      <c r="AY133" s="163"/>
      <c r="AZ133" s="166"/>
      <c r="BA133" s="166"/>
      <c r="BB133" s="300"/>
      <c r="BC133" s="300"/>
      <c r="BD133" s="169"/>
      <c r="BE133" s="169"/>
      <c r="BF133" s="14"/>
      <c r="BG133" s="14"/>
      <c r="BH133" s="176"/>
      <c r="BI133" s="176"/>
      <c r="BJ133" s="186"/>
      <c r="BK133" s="186"/>
      <c r="BL133" s="181"/>
      <c r="BM133" s="181"/>
      <c r="BN133" s="191"/>
      <c r="BO133" s="196"/>
      <c r="BP133" s="196"/>
      <c r="BQ133" s="37"/>
      <c r="BR133" s="204"/>
      <c r="BS133" s="209"/>
      <c r="BT133" s="209"/>
      <c r="BU133" s="36"/>
      <c r="BV133" s="36"/>
      <c r="BW133" s="38"/>
      <c r="BX133" s="38"/>
      <c r="BY133" s="217"/>
      <c r="BZ133" s="217"/>
      <c r="CA133" s="224"/>
      <c r="CB133" s="224"/>
      <c r="CC133" s="234"/>
      <c r="CD133" s="234"/>
      <c r="CE133" s="229"/>
      <c r="CF133" s="229"/>
      <c r="EQ133" s="237"/>
      <c r="ER133" s="237"/>
    </row>
    <row r="134" spans="1:148" s="2" customFormat="1" x14ac:dyDescent="0.2">
      <c r="A134" s="4">
        <f t="shared" ref="A134:A201" si="6">A133+1</f>
        <v>132</v>
      </c>
      <c r="B134" s="21" t="s">
        <v>340</v>
      </c>
      <c r="C134" s="2" t="s">
        <v>4</v>
      </c>
      <c r="D134" s="2">
        <v>10.5</v>
      </c>
      <c r="E134" s="50">
        <v>200</v>
      </c>
      <c r="F134" s="50"/>
      <c r="H134" s="4">
        <f t="shared" si="5"/>
        <v>100</v>
      </c>
      <c r="I134" s="14">
        <f>H134*D134</f>
        <v>1050</v>
      </c>
      <c r="J134" s="169"/>
      <c r="K134" s="169"/>
      <c r="L134" s="282"/>
      <c r="M134" s="282"/>
      <c r="N134" s="286"/>
      <c r="O134" s="286"/>
      <c r="P134" s="10">
        <v>100</v>
      </c>
      <c r="Q134" s="10" t="s">
        <v>242</v>
      </c>
      <c r="R134" s="29"/>
      <c r="S134" s="29"/>
      <c r="T134" s="44"/>
      <c r="U134" s="26"/>
      <c r="V134" s="27"/>
      <c r="W134" s="27"/>
      <c r="X134" s="300"/>
      <c r="Y134" s="300"/>
      <c r="Z134" s="209"/>
      <c r="AA134" s="209"/>
      <c r="AB134" s="32"/>
      <c r="AC134" s="32"/>
      <c r="AD134" s="36"/>
      <c r="AE134" s="36"/>
      <c r="AF134" s="297"/>
      <c r="AG134" s="297"/>
      <c r="AH134" s="33"/>
      <c r="AI134" s="33"/>
      <c r="AJ134" s="323"/>
      <c r="AK134" s="323"/>
      <c r="AL134" s="34"/>
      <c r="AM134" s="34"/>
      <c r="AN134" s="300"/>
      <c r="AO134" s="300"/>
      <c r="AP134" s="278"/>
      <c r="AQ134" s="278"/>
      <c r="AR134" s="314"/>
      <c r="AS134" s="314"/>
      <c r="AT134" s="156"/>
      <c r="AU134" s="156"/>
      <c r="AV134" s="35"/>
      <c r="AW134" s="35"/>
      <c r="AX134" s="163"/>
      <c r="AY134" s="163"/>
      <c r="AZ134" s="166"/>
      <c r="BA134" s="166"/>
      <c r="BB134" s="300"/>
      <c r="BC134" s="300"/>
      <c r="BD134" s="169"/>
      <c r="BE134" s="169"/>
      <c r="BF134" s="14"/>
      <c r="BG134" s="14"/>
      <c r="BH134" s="176"/>
      <c r="BI134" s="176"/>
      <c r="BJ134" s="186"/>
      <c r="BK134" s="186"/>
      <c r="BL134" s="181"/>
      <c r="BM134" s="181"/>
      <c r="BN134" s="191"/>
      <c r="BO134" s="196"/>
      <c r="BP134" s="196"/>
      <c r="BQ134" s="37"/>
      <c r="BR134" s="204"/>
      <c r="BS134" s="209"/>
      <c r="BT134" s="209"/>
      <c r="BU134" s="36"/>
      <c r="BV134" s="36"/>
      <c r="BW134" s="38"/>
      <c r="BX134" s="38"/>
      <c r="BY134" s="217"/>
      <c r="BZ134" s="217"/>
      <c r="CA134" s="224"/>
      <c r="CB134" s="224"/>
      <c r="CC134" s="234"/>
      <c r="CD134" s="234"/>
      <c r="CE134" s="229"/>
      <c r="CF134" s="229"/>
      <c r="EQ134" s="237"/>
      <c r="ER134" s="237"/>
    </row>
    <row r="135" spans="1:148" s="2" customFormat="1" x14ac:dyDescent="0.2">
      <c r="A135" s="4">
        <f t="shared" si="6"/>
        <v>133</v>
      </c>
      <c r="B135" s="21" t="s">
        <v>341</v>
      </c>
      <c r="C135" s="2" t="s">
        <v>5</v>
      </c>
      <c r="D135" s="2">
        <v>11.5</v>
      </c>
      <c r="E135" s="50">
        <v>100</v>
      </c>
      <c r="F135" s="50"/>
      <c r="H135" s="4">
        <f t="shared" si="5"/>
        <v>0</v>
      </c>
      <c r="I135" s="14"/>
      <c r="J135" s="169"/>
      <c r="K135" s="169"/>
      <c r="L135" s="282"/>
      <c r="M135" s="282"/>
      <c r="N135" s="286"/>
      <c r="O135" s="286"/>
      <c r="P135" s="10">
        <v>100</v>
      </c>
      <c r="Q135" s="10" t="s">
        <v>214</v>
      </c>
      <c r="R135" s="29"/>
      <c r="S135" s="29"/>
      <c r="T135" s="44"/>
      <c r="U135" s="26"/>
      <c r="V135" s="27"/>
      <c r="W135" s="27"/>
      <c r="X135" s="300"/>
      <c r="Y135" s="300"/>
      <c r="Z135" s="209"/>
      <c r="AA135" s="209"/>
      <c r="AB135" s="32"/>
      <c r="AC135" s="32"/>
      <c r="AD135" s="36"/>
      <c r="AE135" s="36"/>
      <c r="AF135" s="297"/>
      <c r="AG135" s="297"/>
      <c r="AH135" s="33"/>
      <c r="AI135" s="33"/>
      <c r="AJ135" s="323"/>
      <c r="AK135" s="323"/>
      <c r="AL135" s="34"/>
      <c r="AM135" s="34"/>
      <c r="AN135" s="300"/>
      <c r="AO135" s="300"/>
      <c r="AP135" s="278"/>
      <c r="AQ135" s="278"/>
      <c r="AR135" s="314"/>
      <c r="AS135" s="314"/>
      <c r="AT135" s="156"/>
      <c r="AU135" s="156"/>
      <c r="AV135" s="35"/>
      <c r="AW135" s="35"/>
      <c r="AX135" s="163"/>
      <c r="AY135" s="163"/>
      <c r="AZ135" s="166"/>
      <c r="BA135" s="166"/>
      <c r="BB135" s="300"/>
      <c r="BC135" s="300"/>
      <c r="BD135" s="169"/>
      <c r="BE135" s="169"/>
      <c r="BF135" s="14"/>
      <c r="BG135" s="14"/>
      <c r="BH135" s="176"/>
      <c r="BI135" s="176"/>
      <c r="BJ135" s="186"/>
      <c r="BK135" s="186"/>
      <c r="BL135" s="181"/>
      <c r="BM135" s="181"/>
      <c r="BN135" s="191"/>
      <c r="BO135" s="196"/>
      <c r="BP135" s="196"/>
      <c r="BQ135" s="37"/>
      <c r="BR135" s="204"/>
      <c r="BS135" s="209"/>
      <c r="BT135" s="209"/>
      <c r="BU135" s="36"/>
      <c r="BV135" s="36"/>
      <c r="BW135" s="38"/>
      <c r="BX135" s="38"/>
      <c r="BY135" s="217"/>
      <c r="BZ135" s="217"/>
      <c r="CA135" s="224"/>
      <c r="CB135" s="224"/>
      <c r="CC135" s="234"/>
      <c r="CD135" s="234"/>
      <c r="CE135" s="229"/>
      <c r="CF135" s="229"/>
      <c r="EQ135" s="237"/>
      <c r="ER135" s="237"/>
    </row>
    <row r="136" spans="1:148" s="2" customFormat="1" x14ac:dyDescent="0.2">
      <c r="A136" s="4">
        <f t="shared" si="6"/>
        <v>134</v>
      </c>
      <c r="B136" s="21" t="s">
        <v>194</v>
      </c>
      <c r="C136" s="2" t="s">
        <v>7</v>
      </c>
      <c r="D136" s="2">
        <v>27</v>
      </c>
      <c r="E136" s="50">
        <v>60</v>
      </c>
      <c r="F136" s="50"/>
      <c r="H136" s="4">
        <f t="shared" si="5"/>
        <v>20</v>
      </c>
      <c r="I136" s="14">
        <f>H136*D136</f>
        <v>540</v>
      </c>
      <c r="J136" s="169">
        <v>10</v>
      </c>
      <c r="K136" s="169" t="s">
        <v>226</v>
      </c>
      <c r="L136" s="282"/>
      <c r="M136" s="282"/>
      <c r="N136" s="286"/>
      <c r="O136" s="286"/>
      <c r="P136" s="10"/>
      <c r="Q136" s="10"/>
      <c r="R136" s="29"/>
      <c r="S136" s="29"/>
      <c r="T136" s="44"/>
      <c r="U136" s="26"/>
      <c r="V136" s="27"/>
      <c r="W136" s="27"/>
      <c r="X136" s="300">
        <v>10</v>
      </c>
      <c r="Y136" s="300" t="s">
        <v>266</v>
      </c>
      <c r="Z136" s="209"/>
      <c r="AA136" s="209"/>
      <c r="AB136" s="32"/>
      <c r="AC136" s="32"/>
      <c r="AD136" s="36"/>
      <c r="AE136" s="36"/>
      <c r="AF136" s="297"/>
      <c r="AG136" s="297"/>
      <c r="AH136" s="33"/>
      <c r="AI136" s="33"/>
      <c r="AJ136" s="323"/>
      <c r="AK136" s="323"/>
      <c r="AL136" s="34">
        <v>10</v>
      </c>
      <c r="AM136" s="34" t="s">
        <v>232</v>
      </c>
      <c r="AN136" s="300"/>
      <c r="AO136" s="300"/>
      <c r="AP136" s="278"/>
      <c r="AQ136" s="278"/>
      <c r="AR136" s="314"/>
      <c r="AS136" s="314"/>
      <c r="AT136" s="156">
        <v>10</v>
      </c>
      <c r="AU136" s="156" t="s">
        <v>336</v>
      </c>
      <c r="AV136" s="35"/>
      <c r="AW136" s="35"/>
      <c r="AX136" s="163"/>
      <c r="AY136" s="163"/>
      <c r="AZ136" s="166"/>
      <c r="BA136" s="166"/>
      <c r="BB136" s="300"/>
      <c r="BC136" s="300"/>
      <c r="BD136" s="169"/>
      <c r="BE136" s="169"/>
      <c r="BF136" s="14"/>
      <c r="BG136" s="14"/>
      <c r="BH136" s="176"/>
      <c r="BI136" s="176"/>
      <c r="BJ136" s="186"/>
      <c r="BK136" s="186"/>
      <c r="BL136" s="181"/>
      <c r="BM136" s="181"/>
      <c r="BN136" s="191"/>
      <c r="BO136" s="196"/>
      <c r="BP136" s="196"/>
      <c r="BQ136" s="37"/>
      <c r="BR136" s="204"/>
      <c r="BS136" s="209"/>
      <c r="BT136" s="209"/>
      <c r="BU136" s="36"/>
      <c r="BV136" s="36"/>
      <c r="BW136" s="38"/>
      <c r="BX136" s="38"/>
      <c r="BY136" s="217"/>
      <c r="BZ136" s="217"/>
      <c r="CA136" s="224"/>
      <c r="CB136" s="224"/>
      <c r="CC136" s="234"/>
      <c r="CD136" s="234"/>
      <c r="CE136" s="229"/>
      <c r="CF136" s="229"/>
      <c r="EQ136" s="237"/>
      <c r="ER136" s="237"/>
    </row>
    <row r="137" spans="1:148" s="2" customFormat="1" x14ac:dyDescent="0.2">
      <c r="A137" s="4">
        <f t="shared" si="6"/>
        <v>135</v>
      </c>
      <c r="B137" s="21" t="s">
        <v>42</v>
      </c>
      <c r="C137" s="2" t="s">
        <v>7</v>
      </c>
      <c r="D137" s="2">
        <v>16.5</v>
      </c>
      <c r="E137" s="50">
        <v>30</v>
      </c>
      <c r="F137" s="50"/>
      <c r="H137" s="4">
        <f t="shared" si="5"/>
        <v>20</v>
      </c>
      <c r="I137" s="14">
        <f>H137*D137</f>
        <v>330</v>
      </c>
      <c r="J137" s="169">
        <v>10</v>
      </c>
      <c r="K137" s="169" t="s">
        <v>219</v>
      </c>
      <c r="L137" s="282"/>
      <c r="M137" s="282"/>
      <c r="N137" s="286"/>
      <c r="O137" s="286"/>
      <c r="P137" s="10"/>
      <c r="Q137" s="10"/>
      <c r="R137" s="29"/>
      <c r="S137" s="29"/>
      <c r="T137" s="44"/>
      <c r="U137" s="26"/>
      <c r="V137" s="27"/>
      <c r="W137" s="27"/>
      <c r="X137" s="300"/>
      <c r="Y137" s="300"/>
      <c r="Z137" s="209"/>
      <c r="AA137" s="209"/>
      <c r="AB137" s="32"/>
      <c r="AC137" s="32"/>
      <c r="AD137" s="36"/>
      <c r="AE137" s="36"/>
      <c r="AF137" s="297"/>
      <c r="AG137" s="297"/>
      <c r="AH137" s="33"/>
      <c r="AI137" s="33"/>
      <c r="AJ137" s="323"/>
      <c r="AK137" s="323"/>
      <c r="AL137" s="34"/>
      <c r="AM137" s="34"/>
      <c r="AN137" s="300"/>
      <c r="AO137" s="300"/>
      <c r="AP137" s="278"/>
      <c r="AQ137" s="278"/>
      <c r="AR137" s="314"/>
      <c r="AS137" s="314"/>
      <c r="AT137" s="156"/>
      <c r="AU137" s="156"/>
      <c r="AV137" s="35"/>
      <c r="AW137" s="35"/>
      <c r="AX137" s="163"/>
      <c r="AY137" s="163"/>
      <c r="AZ137" s="166"/>
      <c r="BA137" s="166"/>
      <c r="BB137" s="300"/>
      <c r="BC137" s="300"/>
      <c r="BD137" s="169"/>
      <c r="BE137" s="169"/>
      <c r="BF137" s="14"/>
      <c r="BG137" s="14"/>
      <c r="BH137" s="176"/>
      <c r="BI137" s="176"/>
      <c r="BJ137" s="186"/>
      <c r="BK137" s="186"/>
      <c r="BL137" s="181"/>
      <c r="BM137" s="181"/>
      <c r="BN137" s="191"/>
      <c r="BO137" s="196"/>
      <c r="BP137" s="196"/>
      <c r="BQ137" s="37"/>
      <c r="BR137" s="204"/>
      <c r="BS137" s="209"/>
      <c r="BT137" s="209"/>
      <c r="BU137" s="36"/>
      <c r="BV137" s="36"/>
      <c r="BW137" s="38"/>
      <c r="BX137" s="38"/>
      <c r="BY137" s="217"/>
      <c r="BZ137" s="217"/>
      <c r="CA137" s="224"/>
      <c r="CB137" s="224"/>
      <c r="CC137" s="234"/>
      <c r="CD137" s="234"/>
      <c r="CE137" s="229"/>
      <c r="CF137" s="229"/>
      <c r="EQ137" s="237"/>
      <c r="ER137" s="237"/>
    </row>
    <row r="138" spans="1:148" s="2" customFormat="1" x14ac:dyDescent="0.2">
      <c r="A138" s="4">
        <f t="shared" si="6"/>
        <v>136</v>
      </c>
      <c r="B138" s="21" t="s">
        <v>16</v>
      </c>
      <c r="C138" s="2" t="s">
        <v>7</v>
      </c>
      <c r="D138" s="2">
        <v>12</v>
      </c>
      <c r="E138" s="50">
        <v>150</v>
      </c>
      <c r="F138" s="50"/>
      <c r="H138" s="4">
        <f t="shared" si="5"/>
        <v>130</v>
      </c>
      <c r="I138" s="14">
        <f>H138*D138</f>
        <v>1560</v>
      </c>
      <c r="J138" s="169"/>
      <c r="K138" s="169"/>
      <c r="L138" s="282"/>
      <c r="M138" s="282"/>
      <c r="N138" s="286"/>
      <c r="O138" s="286"/>
      <c r="P138" s="10"/>
      <c r="Q138" s="10"/>
      <c r="R138" s="29"/>
      <c r="S138" s="29"/>
      <c r="T138" s="44"/>
      <c r="U138" s="26"/>
      <c r="V138" s="27"/>
      <c r="W138" s="27"/>
      <c r="X138" s="300"/>
      <c r="Y138" s="300"/>
      <c r="Z138" s="209"/>
      <c r="AA138" s="209"/>
      <c r="AB138" s="32"/>
      <c r="AC138" s="32"/>
      <c r="AD138" s="36"/>
      <c r="AE138" s="36"/>
      <c r="AF138" s="297"/>
      <c r="AG138" s="297"/>
      <c r="AH138" s="33"/>
      <c r="AI138" s="33"/>
      <c r="AJ138" s="323"/>
      <c r="AK138" s="323"/>
      <c r="AL138" s="34">
        <v>10</v>
      </c>
      <c r="AM138" s="34" t="s">
        <v>233</v>
      </c>
      <c r="AN138" s="300"/>
      <c r="AO138" s="300"/>
      <c r="AP138" s="278"/>
      <c r="AQ138" s="278"/>
      <c r="AR138" s="314">
        <v>10</v>
      </c>
      <c r="AS138" s="314" t="s">
        <v>233</v>
      </c>
      <c r="AT138" s="156"/>
      <c r="AU138" s="156"/>
      <c r="AV138" s="35"/>
      <c r="AW138" s="35"/>
      <c r="AX138" s="163"/>
      <c r="AY138" s="163"/>
      <c r="AZ138" s="166"/>
      <c r="BA138" s="166"/>
      <c r="BB138" s="300"/>
      <c r="BC138" s="300"/>
      <c r="BD138" s="169"/>
      <c r="BE138" s="169"/>
      <c r="BF138" s="14"/>
      <c r="BG138" s="14"/>
      <c r="BH138" s="176"/>
      <c r="BI138" s="176"/>
      <c r="BJ138" s="186"/>
      <c r="BK138" s="186"/>
      <c r="BL138" s="181"/>
      <c r="BM138" s="181"/>
      <c r="BN138" s="191"/>
      <c r="BO138" s="196"/>
      <c r="BP138" s="196"/>
      <c r="BQ138" s="37"/>
      <c r="BR138" s="204"/>
      <c r="BS138" s="209"/>
      <c r="BT138" s="209"/>
      <c r="BU138" s="36"/>
      <c r="BV138" s="36"/>
      <c r="BW138" s="38"/>
      <c r="BX138" s="38"/>
      <c r="BY138" s="217"/>
      <c r="BZ138" s="217"/>
      <c r="CA138" s="224"/>
      <c r="CB138" s="224"/>
      <c r="CC138" s="234"/>
      <c r="CD138" s="234"/>
      <c r="CE138" s="229"/>
      <c r="CF138" s="229"/>
      <c r="EQ138" s="237"/>
      <c r="ER138" s="237"/>
    </row>
    <row r="139" spans="1:148" s="2" customFormat="1" x14ac:dyDescent="0.2">
      <c r="A139" s="4">
        <f t="shared" si="6"/>
        <v>137</v>
      </c>
      <c r="B139" s="21" t="s">
        <v>314</v>
      </c>
      <c r="C139" s="2" t="s">
        <v>7</v>
      </c>
      <c r="D139" s="2">
        <v>21</v>
      </c>
      <c r="E139" s="50">
        <v>110</v>
      </c>
      <c r="F139" s="50"/>
      <c r="H139" s="4">
        <f t="shared" si="5"/>
        <v>90</v>
      </c>
      <c r="I139" s="14">
        <f>H139*D139</f>
        <v>1890</v>
      </c>
      <c r="J139" s="169"/>
      <c r="K139" s="169"/>
      <c r="L139" s="282"/>
      <c r="M139" s="282"/>
      <c r="N139" s="286"/>
      <c r="O139" s="286"/>
      <c r="P139" s="10"/>
      <c r="Q139" s="10"/>
      <c r="R139" s="29"/>
      <c r="S139" s="29"/>
      <c r="T139" s="44"/>
      <c r="U139" s="26"/>
      <c r="V139" s="27"/>
      <c r="W139" s="27"/>
      <c r="X139" s="300"/>
      <c r="Y139" s="300"/>
      <c r="Z139" s="209"/>
      <c r="AA139" s="209"/>
      <c r="AB139" s="32"/>
      <c r="AC139" s="32"/>
      <c r="AD139" s="36"/>
      <c r="AE139" s="36"/>
      <c r="AF139" s="297"/>
      <c r="AG139" s="297"/>
      <c r="AH139" s="33"/>
      <c r="AI139" s="33"/>
      <c r="AJ139" s="323"/>
      <c r="AK139" s="323"/>
      <c r="AL139" s="34">
        <v>10</v>
      </c>
      <c r="AM139" s="34" t="s">
        <v>225</v>
      </c>
      <c r="AN139" s="300"/>
      <c r="AO139" s="300"/>
      <c r="AP139" s="278"/>
      <c r="AQ139" s="278"/>
      <c r="AR139" s="314"/>
      <c r="AS139" s="314"/>
      <c r="AT139" s="156"/>
      <c r="AU139" s="156"/>
      <c r="AV139" s="35">
        <v>10</v>
      </c>
      <c r="AW139" s="35" t="s">
        <v>228</v>
      </c>
      <c r="AX139" s="163"/>
      <c r="AY139" s="163"/>
      <c r="AZ139" s="166"/>
      <c r="BA139" s="166"/>
      <c r="BB139" s="300"/>
      <c r="BC139" s="300"/>
      <c r="BD139" s="169"/>
      <c r="BE139" s="169"/>
      <c r="BF139" s="14"/>
      <c r="BG139" s="14"/>
      <c r="BH139" s="176"/>
      <c r="BI139" s="176"/>
      <c r="BJ139" s="186"/>
      <c r="BK139" s="186"/>
      <c r="BL139" s="181"/>
      <c r="BM139" s="181"/>
      <c r="BN139" s="191"/>
      <c r="BO139" s="196"/>
      <c r="BP139" s="196"/>
      <c r="BQ139" s="37"/>
      <c r="BR139" s="204"/>
      <c r="BS139" s="209"/>
      <c r="BT139" s="209"/>
      <c r="BU139" s="36"/>
      <c r="BV139" s="36"/>
      <c r="BW139" s="38"/>
      <c r="BX139" s="38"/>
      <c r="BY139" s="217"/>
      <c r="BZ139" s="217"/>
      <c r="CA139" s="224"/>
      <c r="CB139" s="224"/>
      <c r="CC139" s="234"/>
      <c r="CD139" s="234"/>
      <c r="CE139" s="229"/>
      <c r="CF139" s="229"/>
      <c r="EQ139" s="237"/>
      <c r="ER139" s="237"/>
    </row>
    <row r="140" spans="1:148" s="2" customFormat="1" x14ac:dyDescent="0.2">
      <c r="A140" s="4">
        <f t="shared" si="6"/>
        <v>138</v>
      </c>
      <c r="B140" s="21" t="s">
        <v>66</v>
      </c>
      <c r="C140" s="2" t="s">
        <v>7</v>
      </c>
      <c r="D140" s="2">
        <v>10</v>
      </c>
      <c r="E140" s="50">
        <v>20</v>
      </c>
      <c r="F140" s="50"/>
      <c r="G140" s="4"/>
      <c r="H140" s="4">
        <f t="shared" si="5"/>
        <v>10</v>
      </c>
      <c r="I140" s="14">
        <f t="shared" si="4"/>
        <v>100</v>
      </c>
      <c r="J140" s="169"/>
      <c r="K140" s="169"/>
      <c r="L140" s="282"/>
      <c r="M140" s="282"/>
      <c r="N140" s="286"/>
      <c r="O140" s="286"/>
      <c r="P140" s="10"/>
      <c r="Q140" s="10"/>
      <c r="R140" s="29"/>
      <c r="S140" s="29"/>
      <c r="T140" s="44">
        <v>10</v>
      </c>
      <c r="U140" s="26" t="s">
        <v>214</v>
      </c>
      <c r="V140" s="27"/>
      <c r="W140" s="27"/>
      <c r="X140" s="300"/>
      <c r="Y140" s="300"/>
      <c r="Z140" s="209"/>
      <c r="AA140" s="209"/>
      <c r="AB140" s="32"/>
      <c r="AC140" s="32"/>
      <c r="AD140" s="36"/>
      <c r="AE140" s="36"/>
      <c r="AF140" s="297"/>
      <c r="AG140" s="297"/>
      <c r="AH140" s="33"/>
      <c r="AI140" s="33"/>
      <c r="AJ140" s="323"/>
      <c r="AK140" s="323"/>
      <c r="AL140" s="34"/>
      <c r="AM140" s="34"/>
      <c r="AN140" s="300"/>
      <c r="AO140" s="300"/>
      <c r="AP140" s="278"/>
      <c r="AQ140" s="278"/>
      <c r="AR140" s="314"/>
      <c r="AS140" s="314"/>
      <c r="AT140" s="156"/>
      <c r="AU140" s="156"/>
      <c r="AV140" s="35"/>
      <c r="AW140" s="35"/>
      <c r="AX140" s="163"/>
      <c r="AY140" s="163"/>
      <c r="AZ140" s="166"/>
      <c r="BA140" s="166"/>
      <c r="BB140" s="300"/>
      <c r="BC140" s="300"/>
      <c r="BD140" s="169"/>
      <c r="BE140" s="169"/>
      <c r="BF140" s="14"/>
      <c r="BG140" s="14"/>
      <c r="BH140" s="176"/>
      <c r="BI140" s="176"/>
      <c r="BJ140" s="186"/>
      <c r="BK140" s="186"/>
      <c r="BL140" s="181"/>
      <c r="BM140" s="181"/>
      <c r="BN140" s="191"/>
      <c r="BO140" s="196"/>
      <c r="BP140" s="196"/>
      <c r="BQ140" s="37"/>
      <c r="BR140" s="204"/>
      <c r="BS140" s="209"/>
      <c r="BT140" s="209"/>
      <c r="BU140" s="36"/>
      <c r="BV140" s="36"/>
      <c r="BW140" s="38"/>
      <c r="BX140" s="38"/>
      <c r="BY140" s="217"/>
      <c r="BZ140" s="217"/>
      <c r="CA140" s="224"/>
      <c r="CB140" s="224"/>
      <c r="CC140" s="234"/>
      <c r="CD140" s="234"/>
      <c r="CE140" s="229"/>
      <c r="CF140" s="229"/>
      <c r="EQ140" s="237"/>
      <c r="ER140" s="237"/>
    </row>
    <row r="141" spans="1:148" s="2" customFormat="1" x14ac:dyDescent="0.2">
      <c r="A141" s="4">
        <f t="shared" si="6"/>
        <v>139</v>
      </c>
      <c r="B141" s="21" t="s">
        <v>67</v>
      </c>
      <c r="C141" s="2" t="s">
        <v>5</v>
      </c>
      <c r="D141" s="2">
        <v>12</v>
      </c>
      <c r="E141" s="50">
        <v>70</v>
      </c>
      <c r="F141" s="50"/>
      <c r="G141" s="4"/>
      <c r="H141" s="4">
        <f t="shared" si="5"/>
        <v>20</v>
      </c>
      <c r="I141" s="14">
        <f t="shared" si="4"/>
        <v>240</v>
      </c>
      <c r="J141" s="169"/>
      <c r="K141" s="169"/>
      <c r="L141" s="282"/>
      <c r="M141" s="282"/>
      <c r="N141" s="286"/>
      <c r="O141" s="286"/>
      <c r="P141" s="10"/>
      <c r="Q141" s="10"/>
      <c r="R141" s="29"/>
      <c r="S141" s="29"/>
      <c r="T141" s="44">
        <v>10</v>
      </c>
      <c r="U141" s="26" t="s">
        <v>233</v>
      </c>
      <c r="V141" s="27"/>
      <c r="W141" s="27"/>
      <c r="X141" s="300"/>
      <c r="Y141" s="300"/>
      <c r="Z141" s="209"/>
      <c r="AA141" s="209"/>
      <c r="AB141" s="32"/>
      <c r="AC141" s="32"/>
      <c r="AD141" s="36"/>
      <c r="AE141" s="36"/>
      <c r="AF141" s="297"/>
      <c r="AG141" s="297"/>
      <c r="AH141" s="33"/>
      <c r="AI141" s="33"/>
      <c r="AJ141" s="323">
        <v>10</v>
      </c>
      <c r="AK141" s="323" t="s">
        <v>236</v>
      </c>
      <c r="AL141" s="34">
        <v>10</v>
      </c>
      <c r="AM141" s="34" t="s">
        <v>214</v>
      </c>
      <c r="AN141" s="300"/>
      <c r="AO141" s="300"/>
      <c r="AP141" s="278"/>
      <c r="AQ141" s="278"/>
      <c r="AR141" s="314">
        <v>10</v>
      </c>
      <c r="AS141" s="314" t="s">
        <v>214</v>
      </c>
      <c r="AT141" s="156"/>
      <c r="AU141" s="156"/>
      <c r="AV141" s="35"/>
      <c r="AW141" s="35"/>
      <c r="AX141" s="163"/>
      <c r="AY141" s="163"/>
      <c r="AZ141" s="166">
        <v>10</v>
      </c>
      <c r="BA141" s="166" t="s">
        <v>214</v>
      </c>
      <c r="BB141" s="300"/>
      <c r="BC141" s="300"/>
      <c r="BD141" s="169"/>
      <c r="BE141" s="169"/>
      <c r="BF141" s="14"/>
      <c r="BG141" s="14"/>
      <c r="BH141" s="176"/>
      <c r="BI141" s="176"/>
      <c r="BJ141" s="186"/>
      <c r="BK141" s="186"/>
      <c r="BL141" s="181"/>
      <c r="BM141" s="181"/>
      <c r="BN141" s="191"/>
      <c r="BO141" s="196"/>
      <c r="BP141" s="196"/>
      <c r="BQ141" s="37"/>
      <c r="BR141" s="204"/>
      <c r="BS141" s="209"/>
      <c r="BT141" s="209"/>
      <c r="BU141" s="36"/>
      <c r="BV141" s="36"/>
      <c r="BW141" s="38"/>
      <c r="BX141" s="38"/>
      <c r="BY141" s="217"/>
      <c r="BZ141" s="217"/>
      <c r="CA141" s="224"/>
      <c r="CB141" s="224"/>
      <c r="CC141" s="234"/>
      <c r="CD141" s="234"/>
      <c r="CE141" s="229"/>
      <c r="CF141" s="229"/>
      <c r="EQ141" s="237"/>
      <c r="ER141" s="237"/>
    </row>
    <row r="142" spans="1:148" s="2" customFormat="1" x14ac:dyDescent="0.2">
      <c r="A142" s="4">
        <f t="shared" si="6"/>
        <v>140</v>
      </c>
      <c r="B142" s="21" t="s">
        <v>356</v>
      </c>
      <c r="C142" s="2" t="s">
        <v>354</v>
      </c>
      <c r="D142" s="2">
        <v>9.5</v>
      </c>
      <c r="E142" s="50">
        <v>100</v>
      </c>
      <c r="F142" s="50"/>
      <c r="G142" s="4"/>
      <c r="H142" s="4"/>
      <c r="I142" s="14"/>
      <c r="J142" s="169"/>
      <c r="K142" s="169"/>
      <c r="L142" s="282"/>
      <c r="M142" s="282"/>
      <c r="N142" s="286"/>
      <c r="O142" s="286"/>
      <c r="P142" s="10"/>
      <c r="Q142" s="10"/>
      <c r="R142" s="29"/>
      <c r="S142" s="29"/>
      <c r="T142" s="44"/>
      <c r="U142" s="26"/>
      <c r="V142" s="27"/>
      <c r="W142" s="27"/>
      <c r="X142" s="300"/>
      <c r="Y142" s="300"/>
      <c r="Z142" s="209"/>
      <c r="AA142" s="209"/>
      <c r="AB142" s="32"/>
      <c r="AC142" s="32"/>
      <c r="AD142" s="36"/>
      <c r="AE142" s="36"/>
      <c r="AF142" s="297"/>
      <c r="AG142" s="297"/>
      <c r="AH142" s="33"/>
      <c r="AI142" s="33"/>
      <c r="AJ142" s="323"/>
      <c r="AK142" s="323"/>
      <c r="AL142" s="34"/>
      <c r="AM142" s="34"/>
      <c r="AN142" s="300"/>
      <c r="AO142" s="300"/>
      <c r="AP142" s="278"/>
      <c r="AQ142" s="278"/>
      <c r="AR142" s="314"/>
      <c r="AS142" s="314"/>
      <c r="AT142" s="156"/>
      <c r="AU142" s="156"/>
      <c r="AV142" s="35"/>
      <c r="AW142" s="35"/>
      <c r="AX142" s="163"/>
      <c r="AY142" s="163"/>
      <c r="AZ142" s="166"/>
      <c r="BA142" s="166"/>
      <c r="BB142" s="300"/>
      <c r="BC142" s="300"/>
      <c r="BD142" s="169"/>
      <c r="BE142" s="169"/>
      <c r="BF142" s="14"/>
      <c r="BG142" s="14"/>
      <c r="BH142" s="176"/>
      <c r="BI142" s="176"/>
      <c r="BJ142" s="186"/>
      <c r="BK142" s="186"/>
      <c r="BL142" s="181"/>
      <c r="BM142" s="181"/>
      <c r="BN142" s="191"/>
      <c r="BO142" s="196"/>
      <c r="BP142" s="196"/>
      <c r="BQ142" s="37"/>
      <c r="BR142" s="204"/>
      <c r="BS142" s="209"/>
      <c r="BT142" s="209"/>
      <c r="BU142" s="36"/>
      <c r="BV142" s="36"/>
      <c r="BW142" s="38"/>
      <c r="BX142" s="38"/>
      <c r="BY142" s="217"/>
      <c r="BZ142" s="217"/>
      <c r="CA142" s="224"/>
      <c r="CB142" s="224"/>
      <c r="CC142" s="234"/>
      <c r="CD142" s="234"/>
      <c r="CE142" s="229"/>
      <c r="CF142" s="229"/>
      <c r="EQ142" s="237"/>
      <c r="ER142" s="237"/>
    </row>
    <row r="143" spans="1:148" s="2" customFormat="1" x14ac:dyDescent="0.2">
      <c r="A143" s="4">
        <f t="shared" si="6"/>
        <v>141</v>
      </c>
      <c r="B143" s="21" t="s">
        <v>356</v>
      </c>
      <c r="C143" s="2" t="s">
        <v>61</v>
      </c>
      <c r="D143" s="2">
        <v>10.5</v>
      </c>
      <c r="E143" s="50">
        <v>50</v>
      </c>
      <c r="F143" s="50"/>
      <c r="G143" s="4"/>
      <c r="H143" s="4">
        <f t="shared" si="5"/>
        <v>50</v>
      </c>
      <c r="I143" s="14"/>
      <c r="J143" s="169"/>
      <c r="K143" s="169"/>
      <c r="L143" s="282"/>
      <c r="M143" s="282"/>
      <c r="N143" s="286"/>
      <c r="O143" s="286"/>
      <c r="P143" s="10"/>
      <c r="Q143" s="10"/>
      <c r="R143" s="29"/>
      <c r="S143" s="29"/>
      <c r="T143" s="44"/>
      <c r="U143" s="26"/>
      <c r="V143" s="27"/>
      <c r="W143" s="27"/>
      <c r="X143" s="300"/>
      <c r="Y143" s="300"/>
      <c r="Z143" s="209"/>
      <c r="AA143" s="209"/>
      <c r="AB143" s="32"/>
      <c r="AC143" s="32"/>
      <c r="AD143" s="36"/>
      <c r="AE143" s="36"/>
      <c r="AF143" s="297"/>
      <c r="AG143" s="297"/>
      <c r="AH143" s="33"/>
      <c r="AI143" s="33"/>
      <c r="AJ143" s="323"/>
      <c r="AK143" s="323"/>
      <c r="AL143" s="34"/>
      <c r="AM143" s="34"/>
      <c r="AN143" s="300"/>
      <c r="AO143" s="300"/>
      <c r="AP143" s="278"/>
      <c r="AQ143" s="278"/>
      <c r="AR143" s="314"/>
      <c r="AS143" s="314"/>
      <c r="AT143" s="156"/>
      <c r="AU143" s="156"/>
      <c r="AV143" s="35"/>
      <c r="AW143" s="35"/>
      <c r="AX143" s="163"/>
      <c r="AY143" s="163"/>
      <c r="AZ143" s="166"/>
      <c r="BA143" s="166"/>
      <c r="BB143" s="300"/>
      <c r="BC143" s="300"/>
      <c r="BD143" s="169"/>
      <c r="BE143" s="169"/>
      <c r="BF143" s="14"/>
      <c r="BG143" s="14"/>
      <c r="BH143" s="176"/>
      <c r="BI143" s="176"/>
      <c r="BJ143" s="186"/>
      <c r="BK143" s="186"/>
      <c r="BL143" s="181"/>
      <c r="BM143" s="181"/>
      <c r="BN143" s="191"/>
      <c r="BO143" s="196"/>
      <c r="BP143" s="196"/>
      <c r="BQ143" s="37"/>
      <c r="BR143" s="204"/>
      <c r="BS143" s="209"/>
      <c r="BT143" s="209"/>
      <c r="BU143" s="36"/>
      <c r="BV143" s="36"/>
      <c r="BW143" s="38"/>
      <c r="BX143" s="38"/>
      <c r="BY143" s="217"/>
      <c r="BZ143" s="217"/>
      <c r="CA143" s="224"/>
      <c r="CB143" s="224"/>
      <c r="CC143" s="234"/>
      <c r="CD143" s="234"/>
      <c r="CE143" s="229"/>
      <c r="CF143" s="229"/>
      <c r="EQ143" s="237"/>
      <c r="ER143" s="237"/>
    </row>
    <row r="144" spans="1:148" s="2" customFormat="1" x14ac:dyDescent="0.2">
      <c r="A144" s="4">
        <f t="shared" si="6"/>
        <v>142</v>
      </c>
      <c r="B144" s="21" t="s">
        <v>356</v>
      </c>
      <c r="C144" s="2" t="s">
        <v>355</v>
      </c>
      <c r="D144" s="2">
        <v>11.5</v>
      </c>
      <c r="E144" s="50">
        <v>50</v>
      </c>
      <c r="F144" s="50"/>
      <c r="G144" s="4"/>
      <c r="H144" s="4">
        <f t="shared" si="5"/>
        <v>50</v>
      </c>
      <c r="I144" s="14"/>
      <c r="J144" s="169"/>
      <c r="K144" s="169"/>
      <c r="L144" s="282"/>
      <c r="M144" s="282"/>
      <c r="N144" s="286"/>
      <c r="O144" s="286"/>
      <c r="P144" s="10"/>
      <c r="Q144" s="10"/>
      <c r="R144" s="29"/>
      <c r="S144" s="29"/>
      <c r="T144" s="44"/>
      <c r="U144" s="26"/>
      <c r="V144" s="27"/>
      <c r="W144" s="27"/>
      <c r="X144" s="300"/>
      <c r="Y144" s="300"/>
      <c r="Z144" s="209"/>
      <c r="AA144" s="209"/>
      <c r="AB144" s="32"/>
      <c r="AC144" s="32"/>
      <c r="AD144" s="36"/>
      <c r="AE144" s="36"/>
      <c r="AF144" s="297"/>
      <c r="AG144" s="297"/>
      <c r="AH144" s="33"/>
      <c r="AI144" s="33"/>
      <c r="AJ144" s="323"/>
      <c r="AK144" s="323"/>
      <c r="AL144" s="34"/>
      <c r="AM144" s="34"/>
      <c r="AN144" s="300"/>
      <c r="AO144" s="300"/>
      <c r="AP144" s="278"/>
      <c r="AQ144" s="278"/>
      <c r="AR144" s="314"/>
      <c r="AS144" s="314"/>
      <c r="AT144" s="156"/>
      <c r="AU144" s="156"/>
      <c r="AV144" s="35"/>
      <c r="AW144" s="35"/>
      <c r="AX144" s="163"/>
      <c r="AY144" s="163"/>
      <c r="AZ144" s="166"/>
      <c r="BA144" s="166"/>
      <c r="BB144" s="300"/>
      <c r="BC144" s="300"/>
      <c r="BD144" s="169"/>
      <c r="BE144" s="169"/>
      <c r="BF144" s="14"/>
      <c r="BG144" s="14"/>
      <c r="BH144" s="176"/>
      <c r="BI144" s="176"/>
      <c r="BJ144" s="186"/>
      <c r="BK144" s="186"/>
      <c r="BL144" s="181"/>
      <c r="BM144" s="181"/>
      <c r="BN144" s="191"/>
      <c r="BO144" s="196"/>
      <c r="BP144" s="196"/>
      <c r="BQ144" s="37"/>
      <c r="BR144" s="204"/>
      <c r="BS144" s="209"/>
      <c r="BT144" s="209"/>
      <c r="BU144" s="36"/>
      <c r="BV144" s="36"/>
      <c r="BW144" s="38"/>
      <c r="BX144" s="38"/>
      <c r="BY144" s="217"/>
      <c r="BZ144" s="217"/>
      <c r="CA144" s="224"/>
      <c r="CB144" s="224"/>
      <c r="CC144" s="234"/>
      <c r="CD144" s="234"/>
      <c r="CE144" s="229"/>
      <c r="CF144" s="229"/>
      <c r="EQ144" s="237"/>
      <c r="ER144" s="237"/>
    </row>
    <row r="145" spans="1:148" s="2" customFormat="1" x14ac:dyDescent="0.2">
      <c r="A145" s="4">
        <f t="shared" si="6"/>
        <v>143</v>
      </c>
      <c r="B145" s="21" t="s">
        <v>70</v>
      </c>
      <c r="C145" s="2" t="s">
        <v>11</v>
      </c>
      <c r="D145" s="2">
        <v>9.5</v>
      </c>
      <c r="E145" s="50">
        <v>420</v>
      </c>
      <c r="F145" s="50"/>
      <c r="G145" s="4"/>
      <c r="H145" s="4">
        <f t="shared" si="5"/>
        <v>160</v>
      </c>
      <c r="I145" s="14">
        <f t="shared" si="4"/>
        <v>1520</v>
      </c>
      <c r="J145" s="169">
        <v>10</v>
      </c>
      <c r="K145" s="169" t="s">
        <v>215</v>
      </c>
      <c r="L145" s="282"/>
      <c r="M145" s="282"/>
      <c r="N145" s="286"/>
      <c r="O145" s="286"/>
      <c r="P145" s="10"/>
      <c r="Q145" s="10"/>
      <c r="R145" s="29">
        <v>30</v>
      </c>
      <c r="S145" s="29" t="s">
        <v>242</v>
      </c>
      <c r="T145" s="44">
        <v>10</v>
      </c>
      <c r="U145" s="26" t="s">
        <v>242</v>
      </c>
      <c r="V145" s="27">
        <v>10</v>
      </c>
      <c r="W145" s="27" t="s">
        <v>242</v>
      </c>
      <c r="X145" s="300"/>
      <c r="Y145" s="300"/>
      <c r="Z145" s="209"/>
      <c r="AA145" s="209"/>
      <c r="AB145" s="32"/>
      <c r="AC145" s="32"/>
      <c r="AD145" s="36"/>
      <c r="AE145" s="36"/>
      <c r="AF145" s="297">
        <v>30</v>
      </c>
      <c r="AG145" s="297" t="s">
        <v>233</v>
      </c>
      <c r="AH145" s="33"/>
      <c r="AI145" s="33"/>
      <c r="AJ145" s="323">
        <v>30</v>
      </c>
      <c r="AK145" s="323" t="s">
        <v>210</v>
      </c>
      <c r="AL145" s="34"/>
      <c r="AM145" s="34"/>
      <c r="AN145" s="300"/>
      <c r="AO145" s="300"/>
      <c r="AP145" s="278"/>
      <c r="AQ145" s="278"/>
      <c r="AR145" s="314">
        <v>10</v>
      </c>
      <c r="AS145" s="314" t="s">
        <v>212</v>
      </c>
      <c r="AT145" s="156"/>
      <c r="AU145" s="156"/>
      <c r="AV145" s="35"/>
      <c r="AW145" s="35"/>
      <c r="AX145" s="163">
        <v>30</v>
      </c>
      <c r="AY145" s="163" t="s">
        <v>215</v>
      </c>
      <c r="AZ145" s="166"/>
      <c r="BA145" s="166"/>
      <c r="BB145" s="300">
        <v>50</v>
      </c>
      <c r="BC145" s="300" t="s">
        <v>242</v>
      </c>
      <c r="BD145" s="169">
        <v>50</v>
      </c>
      <c r="BE145" s="169" t="s">
        <v>242</v>
      </c>
      <c r="BF145" s="14"/>
      <c r="BG145" s="14"/>
      <c r="BH145" s="176"/>
      <c r="BI145" s="176"/>
      <c r="BJ145" s="186"/>
      <c r="BK145" s="186"/>
      <c r="BL145" s="181"/>
      <c r="BM145" s="181"/>
      <c r="BN145" s="191"/>
      <c r="BO145" s="196"/>
      <c r="BP145" s="196"/>
      <c r="BQ145" s="37"/>
      <c r="BR145" s="204"/>
      <c r="BS145" s="209"/>
      <c r="BT145" s="209"/>
      <c r="BU145" s="36"/>
      <c r="BV145" s="36"/>
      <c r="BW145" s="38"/>
      <c r="BX145" s="38"/>
      <c r="BY145" s="217"/>
      <c r="BZ145" s="217"/>
      <c r="CA145" s="224"/>
      <c r="CB145" s="224"/>
      <c r="CC145" s="234"/>
      <c r="CD145" s="234"/>
      <c r="CE145" s="229"/>
      <c r="CF145" s="229"/>
      <c r="EQ145" s="237"/>
      <c r="ER145" s="237"/>
    </row>
    <row r="146" spans="1:148" s="2" customFormat="1" x14ac:dyDescent="0.2">
      <c r="A146" s="4">
        <f t="shared" si="6"/>
        <v>144</v>
      </c>
      <c r="B146" s="318" t="s">
        <v>27</v>
      </c>
      <c r="C146" s="2" t="s">
        <v>28</v>
      </c>
      <c r="D146" s="2">
        <v>13</v>
      </c>
      <c r="E146" s="50">
        <v>170</v>
      </c>
      <c r="F146" s="50"/>
      <c r="G146" s="4"/>
      <c r="H146" s="4">
        <f t="shared" si="5"/>
        <v>70</v>
      </c>
      <c r="I146" s="14">
        <f t="shared" si="4"/>
        <v>910</v>
      </c>
      <c r="J146" s="169">
        <v>30</v>
      </c>
      <c r="K146" s="169" t="s">
        <v>209</v>
      </c>
      <c r="L146" s="282"/>
      <c r="M146" s="282"/>
      <c r="N146" s="286">
        <v>30</v>
      </c>
      <c r="O146" s="286" t="s">
        <v>233</v>
      </c>
      <c r="P146" s="10"/>
      <c r="Q146" s="10"/>
      <c r="R146" s="29">
        <v>10</v>
      </c>
      <c r="S146" s="29" t="s">
        <v>209</v>
      </c>
      <c r="T146" s="44"/>
      <c r="U146" s="26"/>
      <c r="V146" s="27"/>
      <c r="W146" s="27"/>
      <c r="X146" s="300"/>
      <c r="Y146" s="300"/>
      <c r="Z146" s="209"/>
      <c r="AA146" s="209"/>
      <c r="AB146" s="32"/>
      <c r="AC146" s="32"/>
      <c r="AD146" s="36"/>
      <c r="AE146" s="36"/>
      <c r="AF146" s="297">
        <v>20</v>
      </c>
      <c r="AG146" s="297" t="s">
        <v>210</v>
      </c>
      <c r="AH146" s="33"/>
      <c r="AI146" s="33"/>
      <c r="AJ146" s="323"/>
      <c r="AK146" s="323"/>
      <c r="AL146" s="34">
        <v>10</v>
      </c>
      <c r="AM146" s="34" t="s">
        <v>233</v>
      </c>
      <c r="AN146" s="300"/>
      <c r="AO146" s="300"/>
      <c r="AP146" s="278"/>
      <c r="AQ146" s="278"/>
      <c r="AR146" s="314"/>
      <c r="AS146" s="314"/>
      <c r="AT146" s="156"/>
      <c r="AU146" s="156"/>
      <c r="AV146" s="35"/>
      <c r="AW146" s="35"/>
      <c r="AX146" s="163"/>
      <c r="AY146" s="163"/>
      <c r="AZ146" s="166"/>
      <c r="BA146" s="166"/>
      <c r="BB146" s="300"/>
      <c r="BC146" s="300"/>
      <c r="BD146" s="169"/>
      <c r="BE146" s="169"/>
      <c r="BF146" s="14"/>
      <c r="BG146" s="14"/>
      <c r="BH146" s="176"/>
      <c r="BI146" s="176"/>
      <c r="BJ146" s="186"/>
      <c r="BK146" s="186"/>
      <c r="BL146" s="181"/>
      <c r="BM146" s="181"/>
      <c r="BN146" s="191"/>
      <c r="BO146" s="196"/>
      <c r="BP146" s="196"/>
      <c r="BQ146" s="37"/>
      <c r="BR146" s="204"/>
      <c r="BS146" s="209"/>
      <c r="BT146" s="209"/>
      <c r="BU146" s="36"/>
      <c r="BV146" s="36"/>
      <c r="BW146" s="38"/>
      <c r="BX146" s="38"/>
      <c r="BY146" s="217"/>
      <c r="BZ146" s="217"/>
      <c r="CA146" s="224"/>
      <c r="CB146" s="224"/>
      <c r="CC146" s="234"/>
      <c r="CD146" s="234"/>
      <c r="CE146" s="229"/>
      <c r="CF146" s="229"/>
      <c r="EQ146" s="237"/>
      <c r="ER146" s="237"/>
    </row>
    <row r="147" spans="1:148" s="2" customFormat="1" x14ac:dyDescent="0.2">
      <c r="A147" s="4">
        <f t="shared" si="6"/>
        <v>145</v>
      </c>
      <c r="B147" s="21" t="s">
        <v>27</v>
      </c>
      <c r="C147" s="2" t="s">
        <v>11</v>
      </c>
      <c r="D147" s="2">
        <v>14</v>
      </c>
      <c r="E147" s="50">
        <v>160</v>
      </c>
      <c r="F147" s="50"/>
      <c r="G147" s="4"/>
      <c r="H147" s="4">
        <f t="shared" si="5"/>
        <v>50</v>
      </c>
      <c r="I147" s="14">
        <f t="shared" si="4"/>
        <v>700</v>
      </c>
      <c r="J147" s="169">
        <v>10</v>
      </c>
      <c r="K147" s="169" t="s">
        <v>210</v>
      </c>
      <c r="L147" s="282"/>
      <c r="M147" s="282"/>
      <c r="N147" s="287">
        <v>30</v>
      </c>
      <c r="O147" s="287" t="s">
        <v>209</v>
      </c>
      <c r="P147" s="5"/>
      <c r="Q147" s="5"/>
      <c r="R147" s="29">
        <v>10</v>
      </c>
      <c r="S147" s="29" t="s">
        <v>210</v>
      </c>
      <c r="T147" s="44"/>
      <c r="U147" s="26"/>
      <c r="V147" s="27">
        <v>10</v>
      </c>
      <c r="W147" s="27" t="s">
        <v>210</v>
      </c>
      <c r="X147" s="300"/>
      <c r="Y147" s="300"/>
      <c r="Z147" s="209"/>
      <c r="AA147" s="209"/>
      <c r="AB147" s="32"/>
      <c r="AC147" s="32"/>
      <c r="AD147" s="36"/>
      <c r="AE147" s="36"/>
      <c r="AF147" s="297">
        <v>30</v>
      </c>
      <c r="AG147" s="297" t="s">
        <v>236</v>
      </c>
      <c r="AH147" s="33"/>
      <c r="AI147" s="33"/>
      <c r="AJ147" s="323"/>
      <c r="AK147" s="323"/>
      <c r="AL147" s="34">
        <v>10</v>
      </c>
      <c r="AM147" s="34" t="s">
        <v>209</v>
      </c>
      <c r="AN147" s="300"/>
      <c r="AO147" s="300"/>
      <c r="AP147" s="278"/>
      <c r="AQ147" s="278"/>
      <c r="AR147" s="314">
        <v>10</v>
      </c>
      <c r="AS147" s="314" t="s">
        <v>209</v>
      </c>
      <c r="AT147" s="156"/>
      <c r="AU147" s="156"/>
      <c r="AV147" s="35"/>
      <c r="AW147" s="35"/>
      <c r="AX147" s="163"/>
      <c r="AY147" s="163"/>
      <c r="AZ147" s="166"/>
      <c r="BA147" s="166"/>
      <c r="BB147" s="300"/>
      <c r="BC147" s="300"/>
      <c r="BD147" s="169"/>
      <c r="BE147" s="169"/>
      <c r="BF147" s="14"/>
      <c r="BG147" s="14"/>
      <c r="BH147" s="176"/>
      <c r="BI147" s="176"/>
      <c r="BJ147" s="186"/>
      <c r="BK147" s="186"/>
      <c r="BL147" s="181"/>
      <c r="BM147" s="181"/>
      <c r="BN147" s="191"/>
      <c r="BO147" s="196"/>
      <c r="BP147" s="196"/>
      <c r="BQ147" s="37"/>
      <c r="BR147" s="204"/>
      <c r="BS147" s="209"/>
      <c r="BT147" s="209"/>
      <c r="BU147" s="36"/>
      <c r="BV147" s="36"/>
      <c r="BW147" s="38"/>
      <c r="BX147" s="38"/>
      <c r="BY147" s="217"/>
      <c r="BZ147" s="217"/>
      <c r="CA147" s="224"/>
      <c r="CB147" s="224"/>
      <c r="CC147" s="234"/>
      <c r="CD147" s="234"/>
      <c r="CE147" s="229"/>
      <c r="CF147" s="229"/>
      <c r="EQ147" s="237"/>
      <c r="ER147" s="237"/>
    </row>
    <row r="148" spans="1:148" s="4" customFormat="1" x14ac:dyDescent="0.2">
      <c r="A148" s="4">
        <f t="shared" si="6"/>
        <v>146</v>
      </c>
      <c r="B148" s="21" t="s">
        <v>27</v>
      </c>
      <c r="C148" s="2" t="s">
        <v>4</v>
      </c>
      <c r="D148" s="2">
        <v>15</v>
      </c>
      <c r="E148" s="50">
        <v>190</v>
      </c>
      <c r="F148" s="50"/>
      <c r="H148" s="4">
        <f t="shared" si="5"/>
        <v>90</v>
      </c>
      <c r="I148" s="14">
        <f t="shared" si="4"/>
        <v>1350</v>
      </c>
      <c r="J148" s="170">
        <v>10</v>
      </c>
      <c r="K148" s="170" t="s">
        <v>236</v>
      </c>
      <c r="L148" s="282"/>
      <c r="M148" s="282"/>
      <c r="N148" s="286">
        <v>30</v>
      </c>
      <c r="O148" s="286" t="s">
        <v>210</v>
      </c>
      <c r="P148" s="10"/>
      <c r="Q148" s="10"/>
      <c r="R148" s="58"/>
      <c r="S148" s="58"/>
      <c r="T148" s="44">
        <v>10</v>
      </c>
      <c r="U148" s="44" t="s">
        <v>236</v>
      </c>
      <c r="V148" s="45"/>
      <c r="W148" s="45"/>
      <c r="X148" s="301"/>
      <c r="Y148" s="301"/>
      <c r="Z148" s="210"/>
      <c r="AA148" s="210"/>
      <c r="AB148" s="46"/>
      <c r="AC148" s="46"/>
      <c r="AD148" s="213"/>
      <c r="AE148" s="213"/>
      <c r="AF148" s="296">
        <v>30</v>
      </c>
      <c r="AG148" s="296" t="s">
        <v>219</v>
      </c>
      <c r="AH148" s="47"/>
      <c r="AI148" s="47"/>
      <c r="AJ148" s="324">
        <v>10</v>
      </c>
      <c r="AK148" s="324" t="s">
        <v>213</v>
      </c>
      <c r="AL148" s="43">
        <v>10</v>
      </c>
      <c r="AM148" s="43" t="s">
        <v>210</v>
      </c>
      <c r="AN148" s="301"/>
      <c r="AO148" s="301"/>
      <c r="AP148" s="278"/>
      <c r="AQ148" s="278"/>
      <c r="AR148" s="282"/>
      <c r="AS148" s="282"/>
      <c r="AT148" s="157"/>
      <c r="AU148" s="157"/>
      <c r="AV148" s="160"/>
      <c r="AW148" s="160"/>
      <c r="AX148" s="164"/>
      <c r="AY148" s="164"/>
      <c r="AZ148" s="167"/>
      <c r="BA148" s="167"/>
      <c r="BB148" s="301"/>
      <c r="BC148" s="301"/>
      <c r="BD148" s="170"/>
      <c r="BE148" s="170"/>
      <c r="BF148" s="173"/>
      <c r="BG148" s="173"/>
      <c r="BH148" s="177"/>
      <c r="BI148" s="177"/>
      <c r="BJ148" s="187"/>
      <c r="BK148" s="187"/>
      <c r="BL148" s="182"/>
      <c r="BM148" s="182"/>
      <c r="BN148" s="192"/>
      <c r="BO148" s="197"/>
      <c r="BP148" s="197"/>
      <c r="BQ148" s="200"/>
      <c r="BR148" s="205"/>
      <c r="BS148" s="210"/>
      <c r="BT148" s="210"/>
      <c r="BU148" s="213"/>
      <c r="BV148" s="213"/>
      <c r="BW148" s="221"/>
      <c r="BX148" s="221"/>
      <c r="BY148" s="218"/>
      <c r="BZ148" s="218"/>
      <c r="CA148" s="225"/>
      <c r="CB148" s="225"/>
      <c r="CC148" s="235"/>
      <c r="CD148" s="235"/>
      <c r="CE148" s="230"/>
      <c r="CF148" s="230"/>
      <c r="EQ148" s="278"/>
      <c r="ER148" s="278"/>
    </row>
    <row r="149" spans="1:148" s="4" customFormat="1" x14ac:dyDescent="0.2">
      <c r="A149" s="4">
        <f t="shared" si="6"/>
        <v>147</v>
      </c>
      <c r="B149" s="21" t="s">
        <v>27</v>
      </c>
      <c r="C149" s="2" t="s">
        <v>5</v>
      </c>
      <c r="D149" s="2">
        <v>17</v>
      </c>
      <c r="E149" s="50">
        <v>100</v>
      </c>
      <c r="F149" s="50"/>
      <c r="H149" s="4">
        <f t="shared" si="5"/>
        <v>20</v>
      </c>
      <c r="I149" s="14">
        <f t="shared" si="4"/>
        <v>340</v>
      </c>
      <c r="J149" s="170"/>
      <c r="K149" s="170"/>
      <c r="L149" s="282"/>
      <c r="M149" s="282"/>
      <c r="N149" s="286">
        <v>30</v>
      </c>
      <c r="O149" s="286" t="s">
        <v>219</v>
      </c>
      <c r="P149" s="10"/>
      <c r="Q149" s="10"/>
      <c r="R149" s="58"/>
      <c r="S149" s="58"/>
      <c r="T149" s="44"/>
      <c r="U149" s="44"/>
      <c r="V149" s="45"/>
      <c r="W149" s="45"/>
      <c r="X149" s="301"/>
      <c r="Y149" s="301"/>
      <c r="Z149" s="210"/>
      <c r="AA149" s="210"/>
      <c r="AB149" s="46"/>
      <c r="AC149" s="46"/>
      <c r="AD149" s="213"/>
      <c r="AE149" s="213"/>
      <c r="AF149" s="296">
        <v>20</v>
      </c>
      <c r="AG149" s="296" t="s">
        <v>213</v>
      </c>
      <c r="AH149" s="47"/>
      <c r="AI149" s="47"/>
      <c r="AJ149" s="324">
        <v>10</v>
      </c>
      <c r="AK149" s="324" t="s">
        <v>228</v>
      </c>
      <c r="AL149" s="43">
        <v>10</v>
      </c>
      <c r="AM149" s="43" t="s">
        <v>219</v>
      </c>
      <c r="AN149" s="301"/>
      <c r="AO149" s="301"/>
      <c r="AP149" s="278"/>
      <c r="AQ149" s="278"/>
      <c r="AR149" s="282">
        <v>10</v>
      </c>
      <c r="AS149" s="282" t="s">
        <v>236</v>
      </c>
      <c r="AT149" s="157"/>
      <c r="AU149" s="157"/>
      <c r="AV149" s="160"/>
      <c r="AW149" s="160"/>
      <c r="AX149" s="164"/>
      <c r="AY149" s="164"/>
      <c r="AZ149" s="167"/>
      <c r="BA149" s="167"/>
      <c r="BB149" s="301"/>
      <c r="BC149" s="301"/>
      <c r="BD149" s="170"/>
      <c r="BE149" s="170"/>
      <c r="BF149" s="173"/>
      <c r="BG149" s="173"/>
      <c r="BH149" s="177"/>
      <c r="BI149" s="177"/>
      <c r="BJ149" s="187"/>
      <c r="BK149" s="187"/>
      <c r="BL149" s="182"/>
      <c r="BM149" s="182"/>
      <c r="BN149" s="192"/>
      <c r="BO149" s="197"/>
      <c r="BP149" s="197"/>
      <c r="BQ149" s="200"/>
      <c r="BR149" s="205"/>
      <c r="BS149" s="210"/>
      <c r="BT149" s="210"/>
      <c r="BU149" s="213"/>
      <c r="BV149" s="213"/>
      <c r="BW149" s="221"/>
      <c r="BX149" s="221"/>
      <c r="BY149" s="218"/>
      <c r="BZ149" s="218"/>
      <c r="CA149" s="225"/>
      <c r="CB149" s="225"/>
      <c r="CC149" s="235"/>
      <c r="CD149" s="235"/>
      <c r="CE149" s="230"/>
      <c r="CF149" s="230"/>
      <c r="EQ149" s="278"/>
      <c r="ER149" s="278"/>
    </row>
    <row r="150" spans="1:148" s="4" customFormat="1" x14ac:dyDescent="0.2">
      <c r="A150" s="4">
        <f t="shared" si="6"/>
        <v>148</v>
      </c>
      <c r="B150" s="21" t="s">
        <v>68</v>
      </c>
      <c r="C150" s="2" t="s">
        <v>5</v>
      </c>
      <c r="D150" s="2">
        <v>18</v>
      </c>
      <c r="E150" s="50">
        <v>20</v>
      </c>
      <c r="F150" s="50"/>
      <c r="H150" s="4">
        <f t="shared" si="5"/>
        <v>20</v>
      </c>
      <c r="I150" s="14">
        <f t="shared" si="4"/>
        <v>360</v>
      </c>
      <c r="J150" s="170"/>
      <c r="K150" s="170"/>
      <c r="L150" s="282"/>
      <c r="M150" s="282"/>
      <c r="N150" s="286"/>
      <c r="O150" s="286"/>
      <c r="P150" s="10"/>
      <c r="Q150" s="10"/>
      <c r="R150" s="58"/>
      <c r="S150" s="58"/>
      <c r="T150" s="44"/>
      <c r="U150" s="44"/>
      <c r="V150" s="45"/>
      <c r="W150" s="45"/>
      <c r="X150" s="301"/>
      <c r="Y150" s="301"/>
      <c r="Z150" s="210"/>
      <c r="AA150" s="210"/>
      <c r="AB150" s="46"/>
      <c r="AC150" s="46"/>
      <c r="AD150" s="213"/>
      <c r="AE150" s="213"/>
      <c r="AF150" s="296"/>
      <c r="AG150" s="296"/>
      <c r="AH150" s="47"/>
      <c r="AI150" s="47"/>
      <c r="AJ150" s="324"/>
      <c r="AK150" s="324"/>
      <c r="AL150" s="43"/>
      <c r="AM150" s="43"/>
      <c r="AN150" s="301"/>
      <c r="AO150" s="301"/>
      <c r="AP150" s="278"/>
      <c r="AQ150" s="278"/>
      <c r="AR150" s="282"/>
      <c r="AS150" s="282"/>
      <c r="AT150" s="157"/>
      <c r="AU150" s="157"/>
      <c r="AV150" s="160"/>
      <c r="AW150" s="160"/>
      <c r="AX150" s="164"/>
      <c r="AY150" s="164"/>
      <c r="AZ150" s="167"/>
      <c r="BA150" s="167"/>
      <c r="BB150" s="301"/>
      <c r="BC150" s="301"/>
      <c r="BD150" s="170"/>
      <c r="BE150" s="170"/>
      <c r="BF150" s="173"/>
      <c r="BG150" s="173"/>
      <c r="BH150" s="177"/>
      <c r="BI150" s="177"/>
      <c r="BJ150" s="187"/>
      <c r="BK150" s="187"/>
      <c r="BL150" s="182"/>
      <c r="BM150" s="182"/>
      <c r="BN150" s="192"/>
      <c r="BO150" s="197"/>
      <c r="BP150" s="197"/>
      <c r="BQ150" s="200"/>
      <c r="BR150" s="205"/>
      <c r="BS150" s="210"/>
      <c r="BT150" s="210"/>
      <c r="BU150" s="213"/>
      <c r="BV150" s="213"/>
      <c r="BW150" s="221"/>
      <c r="BX150" s="221"/>
      <c r="BY150" s="218"/>
      <c r="BZ150" s="218"/>
      <c r="CA150" s="225"/>
      <c r="CB150" s="225"/>
      <c r="CC150" s="235"/>
      <c r="CD150" s="235"/>
      <c r="CE150" s="230"/>
      <c r="CF150" s="230"/>
      <c r="EQ150" s="278"/>
      <c r="ER150" s="278"/>
    </row>
    <row r="151" spans="1:148" s="2" customFormat="1" x14ac:dyDescent="0.2">
      <c r="A151" s="4">
        <f t="shared" si="6"/>
        <v>149</v>
      </c>
      <c r="B151" s="21" t="s">
        <v>68</v>
      </c>
      <c r="C151" s="2" t="s">
        <v>4</v>
      </c>
      <c r="D151" s="2">
        <v>17</v>
      </c>
      <c r="E151" s="50"/>
      <c r="F151" s="50"/>
      <c r="G151" s="4"/>
      <c r="H151" s="4">
        <f t="shared" si="5"/>
        <v>0</v>
      </c>
      <c r="I151" s="14">
        <f t="shared" si="4"/>
        <v>0</v>
      </c>
      <c r="J151" s="169"/>
      <c r="K151" s="169"/>
      <c r="L151" s="282"/>
      <c r="M151" s="282"/>
      <c r="N151" s="286"/>
      <c r="O151" s="286"/>
      <c r="P151" s="10"/>
      <c r="Q151" s="10"/>
      <c r="R151" s="29"/>
      <c r="S151" s="29"/>
      <c r="T151" s="44"/>
      <c r="U151" s="26"/>
      <c r="V151" s="27"/>
      <c r="W151" s="27"/>
      <c r="X151" s="300"/>
      <c r="Y151" s="300"/>
      <c r="Z151" s="209"/>
      <c r="AA151" s="209"/>
      <c r="AB151" s="32"/>
      <c r="AC151" s="32"/>
      <c r="AD151" s="36"/>
      <c r="AE151" s="36"/>
      <c r="AF151" s="297"/>
      <c r="AG151" s="297"/>
      <c r="AH151" s="33"/>
      <c r="AI151" s="33"/>
      <c r="AJ151" s="323"/>
      <c r="AK151" s="323"/>
      <c r="AL151" s="34"/>
      <c r="AM151" s="34"/>
      <c r="AN151" s="300"/>
      <c r="AO151" s="300"/>
      <c r="AP151" s="278"/>
      <c r="AQ151" s="278"/>
      <c r="AR151" s="314"/>
      <c r="AS151" s="314"/>
      <c r="AT151" s="156"/>
      <c r="AU151" s="156"/>
      <c r="AV151" s="35"/>
      <c r="AW151" s="35"/>
      <c r="AX151" s="163"/>
      <c r="AY151" s="163"/>
      <c r="AZ151" s="166"/>
      <c r="BA151" s="166"/>
      <c r="BB151" s="300"/>
      <c r="BC151" s="300"/>
      <c r="BD151" s="169"/>
      <c r="BE151" s="169"/>
      <c r="BF151" s="14"/>
      <c r="BG151" s="14"/>
      <c r="BH151" s="176"/>
      <c r="BI151" s="176"/>
      <c r="BJ151" s="186"/>
      <c r="BK151" s="186"/>
      <c r="BL151" s="181"/>
      <c r="BM151" s="181"/>
      <c r="BN151" s="191"/>
      <c r="BO151" s="196"/>
      <c r="BP151" s="196"/>
      <c r="BQ151" s="37"/>
      <c r="BR151" s="204"/>
      <c r="BS151" s="209"/>
      <c r="BT151" s="209"/>
      <c r="BU151" s="36"/>
      <c r="BV151" s="36"/>
      <c r="BW151" s="38"/>
      <c r="BX151" s="38"/>
      <c r="BY151" s="217"/>
      <c r="BZ151" s="217"/>
      <c r="CA151" s="224"/>
      <c r="CB151" s="224"/>
      <c r="CC151" s="234"/>
      <c r="CD151" s="234"/>
      <c r="CE151" s="229"/>
      <c r="CF151" s="229"/>
      <c r="EQ151" s="237"/>
      <c r="ER151" s="237"/>
    </row>
    <row r="152" spans="1:148" s="2" customFormat="1" x14ac:dyDescent="0.2">
      <c r="A152" s="4">
        <f t="shared" si="6"/>
        <v>150</v>
      </c>
      <c r="B152" s="21" t="s">
        <v>68</v>
      </c>
      <c r="C152" s="2" t="s">
        <v>11</v>
      </c>
      <c r="D152" s="2">
        <v>16</v>
      </c>
      <c r="E152" s="50"/>
      <c r="F152" s="50"/>
      <c r="G152" s="4"/>
      <c r="H152" s="4">
        <f t="shared" si="5"/>
        <v>0</v>
      </c>
      <c r="I152" s="14">
        <f t="shared" si="4"/>
        <v>0</v>
      </c>
      <c r="J152" s="169"/>
      <c r="K152" s="169"/>
      <c r="L152" s="282"/>
      <c r="M152" s="282"/>
      <c r="N152" s="286"/>
      <c r="O152" s="286"/>
      <c r="P152" s="10"/>
      <c r="Q152" s="10"/>
      <c r="R152" s="29"/>
      <c r="S152" s="29"/>
      <c r="T152" s="44"/>
      <c r="U152" s="26"/>
      <c r="V152" s="27"/>
      <c r="W152" s="27"/>
      <c r="X152" s="300"/>
      <c r="Y152" s="300"/>
      <c r="Z152" s="209"/>
      <c r="AA152" s="209"/>
      <c r="AB152" s="32"/>
      <c r="AC152" s="32"/>
      <c r="AD152" s="36"/>
      <c r="AE152" s="36"/>
      <c r="AF152" s="297"/>
      <c r="AG152" s="297"/>
      <c r="AH152" s="33"/>
      <c r="AI152" s="33"/>
      <c r="AJ152" s="323"/>
      <c r="AK152" s="323"/>
      <c r="AL152" s="34"/>
      <c r="AM152" s="34"/>
      <c r="AN152" s="300"/>
      <c r="AO152" s="300"/>
      <c r="AP152" s="278"/>
      <c r="AQ152" s="278"/>
      <c r="AR152" s="314"/>
      <c r="AS152" s="314"/>
      <c r="AT152" s="156"/>
      <c r="AU152" s="156"/>
      <c r="AV152" s="35"/>
      <c r="AW152" s="35"/>
      <c r="AX152" s="163"/>
      <c r="AY152" s="163"/>
      <c r="AZ152" s="166"/>
      <c r="BA152" s="166"/>
      <c r="BB152" s="300"/>
      <c r="BC152" s="300"/>
      <c r="BD152" s="169"/>
      <c r="BE152" s="169"/>
      <c r="BF152" s="14"/>
      <c r="BG152" s="14"/>
      <c r="BH152" s="176"/>
      <c r="BI152" s="176"/>
      <c r="BJ152" s="186"/>
      <c r="BK152" s="186"/>
      <c r="BL152" s="181"/>
      <c r="BM152" s="181"/>
      <c r="BN152" s="191"/>
      <c r="BO152" s="196"/>
      <c r="BP152" s="196"/>
      <c r="BQ152" s="37"/>
      <c r="BR152" s="204"/>
      <c r="BS152" s="209"/>
      <c r="BT152" s="209"/>
      <c r="BU152" s="36"/>
      <c r="BV152" s="36"/>
      <c r="BW152" s="38"/>
      <c r="BX152" s="38"/>
      <c r="BY152" s="217"/>
      <c r="BZ152" s="217"/>
      <c r="CA152" s="224"/>
      <c r="CB152" s="224"/>
      <c r="CC152" s="234"/>
      <c r="CD152" s="234"/>
      <c r="CE152" s="229"/>
      <c r="CF152" s="229"/>
      <c r="EQ152" s="237"/>
      <c r="ER152" s="237"/>
    </row>
    <row r="153" spans="1:148" s="2" customFormat="1" x14ac:dyDescent="0.2">
      <c r="A153" s="4">
        <f t="shared" si="6"/>
        <v>151</v>
      </c>
      <c r="B153" s="21" t="s">
        <v>69</v>
      </c>
      <c r="C153" s="2" t="s">
        <v>4</v>
      </c>
      <c r="D153" s="2">
        <v>16.5</v>
      </c>
      <c r="E153" s="50">
        <v>130</v>
      </c>
      <c r="F153" s="50"/>
      <c r="G153" s="4"/>
      <c r="H153" s="4">
        <f t="shared" si="5"/>
        <v>40</v>
      </c>
      <c r="I153" s="14">
        <f t="shared" si="4"/>
        <v>660</v>
      </c>
      <c r="J153" s="169"/>
      <c r="K153" s="169"/>
      <c r="L153" s="282"/>
      <c r="M153" s="282"/>
      <c r="N153" s="286">
        <v>50</v>
      </c>
      <c r="O153" s="286" t="s">
        <v>236</v>
      </c>
      <c r="P153" s="10"/>
      <c r="Q153" s="10"/>
      <c r="R153" s="29"/>
      <c r="S153" s="29"/>
      <c r="T153" s="44">
        <v>10</v>
      </c>
      <c r="U153" s="26" t="s">
        <v>219</v>
      </c>
      <c r="V153" s="27"/>
      <c r="W153" s="27"/>
      <c r="X153" s="300"/>
      <c r="Y153" s="300"/>
      <c r="Z153" s="209"/>
      <c r="AA153" s="209"/>
      <c r="AB153" s="32"/>
      <c r="AC153" s="32"/>
      <c r="AD153" s="36"/>
      <c r="AE153" s="36"/>
      <c r="AF153" s="297"/>
      <c r="AG153" s="297"/>
      <c r="AH153" s="33"/>
      <c r="AI153" s="33"/>
      <c r="AJ153" s="323">
        <v>10</v>
      </c>
      <c r="AK153" s="323" t="s">
        <v>237</v>
      </c>
      <c r="AL153" s="34">
        <v>10</v>
      </c>
      <c r="AM153" s="34" t="s">
        <v>236</v>
      </c>
      <c r="AN153" s="300"/>
      <c r="AO153" s="300"/>
      <c r="AP153" s="278"/>
      <c r="AQ153" s="278"/>
      <c r="AR153" s="314">
        <v>10</v>
      </c>
      <c r="AS153" s="314" t="s">
        <v>210</v>
      </c>
      <c r="AT153" s="156"/>
      <c r="AU153" s="156"/>
      <c r="AV153" s="35"/>
      <c r="AW153" s="35"/>
      <c r="AX153" s="163"/>
      <c r="AY153" s="163"/>
      <c r="AZ153" s="166"/>
      <c r="BA153" s="166"/>
      <c r="BB153" s="300"/>
      <c r="BC153" s="300"/>
      <c r="BD153" s="169"/>
      <c r="BE153" s="169"/>
      <c r="BF153" s="14"/>
      <c r="BG153" s="14"/>
      <c r="BH153" s="176"/>
      <c r="BI153" s="176"/>
      <c r="BJ153" s="186"/>
      <c r="BK153" s="186"/>
      <c r="BL153" s="181"/>
      <c r="BM153" s="181"/>
      <c r="BN153" s="191"/>
      <c r="BO153" s="196"/>
      <c r="BP153" s="196"/>
      <c r="BQ153" s="37"/>
      <c r="BR153" s="204"/>
      <c r="BS153" s="209"/>
      <c r="BT153" s="209"/>
      <c r="BU153" s="36"/>
      <c r="BV153" s="36"/>
      <c r="BW153" s="38"/>
      <c r="BX153" s="38"/>
      <c r="BY153" s="217"/>
      <c r="BZ153" s="217"/>
      <c r="CA153" s="224"/>
      <c r="CB153" s="224"/>
      <c r="CC153" s="234"/>
      <c r="CD153" s="234"/>
      <c r="CE153" s="229"/>
      <c r="CF153" s="229"/>
      <c r="EQ153" s="237"/>
      <c r="ER153" s="237"/>
    </row>
    <row r="154" spans="1:148" s="2" customFormat="1" x14ac:dyDescent="0.2">
      <c r="A154" s="4">
        <f t="shared" si="6"/>
        <v>152</v>
      </c>
      <c r="B154" s="22" t="s">
        <v>26</v>
      </c>
      <c r="C154" s="2" t="s">
        <v>7</v>
      </c>
      <c r="D154" s="2">
        <v>14</v>
      </c>
      <c r="E154" s="50">
        <v>110</v>
      </c>
      <c r="F154" s="50"/>
      <c r="G154" s="4"/>
      <c r="H154" s="4">
        <f t="shared" si="5"/>
        <v>100</v>
      </c>
      <c r="I154" s="14">
        <f t="shared" si="4"/>
        <v>1400</v>
      </c>
      <c r="J154" s="169"/>
      <c r="K154" s="169"/>
      <c r="L154" s="282"/>
      <c r="M154" s="282"/>
      <c r="N154" s="286"/>
      <c r="O154" s="286"/>
      <c r="P154" s="10"/>
      <c r="Q154" s="10"/>
      <c r="R154" s="29"/>
      <c r="S154" s="29"/>
      <c r="T154" s="44"/>
      <c r="U154" s="26"/>
      <c r="V154" s="27"/>
      <c r="W154" s="27"/>
      <c r="X154" s="300"/>
      <c r="Y154" s="300"/>
      <c r="Z154" s="209"/>
      <c r="AA154" s="209"/>
      <c r="AB154" s="32"/>
      <c r="AC154" s="32"/>
      <c r="AD154" s="36"/>
      <c r="AE154" s="36"/>
      <c r="AF154" s="297">
        <v>10</v>
      </c>
      <c r="AG154" s="297" t="s">
        <v>233</v>
      </c>
      <c r="AH154" s="33"/>
      <c r="AI154" s="33"/>
      <c r="AJ154" s="323"/>
      <c r="AK154" s="323"/>
      <c r="AL154" s="34"/>
      <c r="AM154" s="34"/>
      <c r="AN154" s="300"/>
      <c r="AO154" s="300"/>
      <c r="AP154" s="278"/>
      <c r="AQ154" s="278"/>
      <c r="AR154" s="314"/>
      <c r="AS154" s="314"/>
      <c r="AT154" s="156"/>
      <c r="AU154" s="156"/>
      <c r="AV154" s="35"/>
      <c r="AW154" s="35"/>
      <c r="AX154" s="163"/>
      <c r="AY154" s="163"/>
      <c r="AZ154" s="166"/>
      <c r="BA154" s="166"/>
      <c r="BB154" s="300"/>
      <c r="BC154" s="300"/>
      <c r="BD154" s="169"/>
      <c r="BE154" s="169"/>
      <c r="BF154" s="14"/>
      <c r="BG154" s="14"/>
      <c r="BH154" s="176"/>
      <c r="BI154" s="176"/>
      <c r="BJ154" s="186"/>
      <c r="BK154" s="186"/>
      <c r="BL154" s="181"/>
      <c r="BM154" s="181"/>
      <c r="BN154" s="191"/>
      <c r="BO154" s="196"/>
      <c r="BP154" s="196"/>
      <c r="BQ154" s="37"/>
      <c r="BR154" s="204"/>
      <c r="BS154" s="209"/>
      <c r="BT154" s="209"/>
      <c r="BU154" s="36"/>
      <c r="BV154" s="36"/>
      <c r="BW154" s="38"/>
      <c r="BX154" s="38"/>
      <c r="BY154" s="217"/>
      <c r="BZ154" s="217"/>
      <c r="CA154" s="224"/>
      <c r="CB154" s="224"/>
      <c r="CC154" s="234"/>
      <c r="CD154" s="234"/>
      <c r="CE154" s="229"/>
      <c r="CF154" s="229"/>
      <c r="EQ154" s="237"/>
      <c r="ER154" s="237"/>
    </row>
    <row r="155" spans="1:148" s="2" customFormat="1" x14ac:dyDescent="0.2">
      <c r="A155" s="4">
        <f t="shared" si="6"/>
        <v>153</v>
      </c>
      <c r="B155" s="309" t="s">
        <v>75</v>
      </c>
      <c r="C155" s="2" t="s">
        <v>7</v>
      </c>
      <c r="D155" s="2">
        <v>12</v>
      </c>
      <c r="E155" s="50">
        <v>1110</v>
      </c>
      <c r="F155" s="50"/>
      <c r="G155" s="4"/>
      <c r="H155" s="4">
        <f t="shared" si="5"/>
        <v>520</v>
      </c>
      <c r="I155" s="14">
        <f t="shared" si="4"/>
        <v>6240</v>
      </c>
      <c r="J155" s="169">
        <v>40</v>
      </c>
      <c r="K155" s="169" t="s">
        <v>218</v>
      </c>
      <c r="L155" s="282"/>
      <c r="M155" s="282"/>
      <c r="N155" s="286">
        <v>100</v>
      </c>
      <c r="O155" s="286" t="s">
        <v>214</v>
      </c>
      <c r="P155" s="10"/>
      <c r="Q155" s="10"/>
      <c r="R155" s="29"/>
      <c r="S155" s="29"/>
      <c r="T155" s="44">
        <v>10</v>
      </c>
      <c r="U155" s="26" t="s">
        <v>214</v>
      </c>
      <c r="V155" s="27">
        <v>220</v>
      </c>
      <c r="W155" s="27" t="s">
        <v>243</v>
      </c>
      <c r="X155" s="300">
        <v>20</v>
      </c>
      <c r="Y155" s="300" t="s">
        <v>214</v>
      </c>
      <c r="Z155" s="209"/>
      <c r="AA155" s="209"/>
      <c r="AB155" s="32">
        <v>20</v>
      </c>
      <c r="AC155" s="32" t="s">
        <v>214</v>
      </c>
      <c r="AD155" s="36"/>
      <c r="AE155" s="36"/>
      <c r="AF155" s="297">
        <v>110</v>
      </c>
      <c r="AG155" s="297" t="s">
        <v>243</v>
      </c>
      <c r="AH155" s="33"/>
      <c r="AI155" s="33"/>
      <c r="AJ155" s="323"/>
      <c r="AK155" s="323"/>
      <c r="AL155" s="34">
        <v>20</v>
      </c>
      <c r="AM155" s="34" t="s">
        <v>214</v>
      </c>
      <c r="AN155" s="300"/>
      <c r="AO155" s="300"/>
      <c r="AP155" s="278"/>
      <c r="AQ155" s="278"/>
      <c r="AR155" s="314">
        <v>20</v>
      </c>
      <c r="AS155" s="314" t="s">
        <v>214</v>
      </c>
      <c r="AT155" s="156">
        <v>30</v>
      </c>
      <c r="AU155" s="156" t="s">
        <v>214</v>
      </c>
      <c r="AV155" s="35"/>
      <c r="AW155" s="35"/>
      <c r="AX155" s="163"/>
      <c r="AY155" s="163"/>
      <c r="AZ155" s="166"/>
      <c r="BA155" s="166"/>
      <c r="BB155" s="300"/>
      <c r="BC155" s="300"/>
      <c r="BD155" s="169"/>
      <c r="BE155" s="169"/>
      <c r="BF155" s="14"/>
      <c r="BG155" s="14"/>
      <c r="BH155" s="176"/>
      <c r="BI155" s="176"/>
      <c r="BJ155" s="186"/>
      <c r="BK155" s="186"/>
      <c r="BL155" s="181"/>
      <c r="BM155" s="181"/>
      <c r="BN155" s="191"/>
      <c r="BO155" s="196"/>
      <c r="BP155" s="196"/>
      <c r="BQ155" s="37"/>
      <c r="BR155" s="204"/>
      <c r="BS155" s="209"/>
      <c r="BT155" s="209"/>
      <c r="BU155" s="36"/>
      <c r="BV155" s="36"/>
      <c r="BW155" s="38"/>
      <c r="BX155" s="38"/>
      <c r="BY155" s="217"/>
      <c r="BZ155" s="217"/>
      <c r="CA155" s="224"/>
      <c r="CB155" s="224"/>
      <c r="CC155" s="234"/>
      <c r="CD155" s="234"/>
      <c r="CE155" s="229"/>
      <c r="CF155" s="229"/>
      <c r="EQ155" s="237"/>
      <c r="ER155" s="237"/>
    </row>
    <row r="156" spans="1:148" s="2" customFormat="1" x14ac:dyDescent="0.2">
      <c r="A156" s="4">
        <f t="shared" si="6"/>
        <v>154</v>
      </c>
      <c r="B156" s="346" t="s">
        <v>357</v>
      </c>
      <c r="C156" s="2" t="s">
        <v>61</v>
      </c>
      <c r="D156" s="2">
        <v>12</v>
      </c>
      <c r="E156" s="50">
        <v>50</v>
      </c>
      <c r="F156" s="50"/>
      <c r="G156" s="4"/>
      <c r="H156" s="4"/>
      <c r="I156" s="14"/>
      <c r="J156" s="169"/>
      <c r="K156" s="169"/>
      <c r="L156" s="282"/>
      <c r="M156" s="282"/>
      <c r="N156" s="286"/>
      <c r="O156" s="286"/>
      <c r="P156" s="10"/>
      <c r="Q156" s="10"/>
      <c r="R156" s="29"/>
      <c r="S156" s="29"/>
      <c r="T156" s="44"/>
      <c r="U156" s="26"/>
      <c r="V156" s="27"/>
      <c r="W156" s="27"/>
      <c r="X156" s="300"/>
      <c r="Y156" s="300"/>
      <c r="Z156" s="209"/>
      <c r="AA156" s="209"/>
      <c r="AB156" s="32"/>
      <c r="AC156" s="32"/>
      <c r="AD156" s="36"/>
      <c r="AE156" s="36"/>
      <c r="AF156" s="297"/>
      <c r="AG156" s="297"/>
      <c r="AH156" s="33"/>
      <c r="AI156" s="33"/>
      <c r="AJ156" s="323"/>
      <c r="AK156" s="323"/>
      <c r="AL156" s="34"/>
      <c r="AM156" s="34"/>
      <c r="AN156" s="300"/>
      <c r="AO156" s="300"/>
      <c r="AP156" s="278"/>
      <c r="AQ156" s="278"/>
      <c r="AR156" s="314"/>
      <c r="AS156" s="314"/>
      <c r="AT156" s="156"/>
      <c r="AU156" s="156"/>
      <c r="AV156" s="35"/>
      <c r="AW156" s="35"/>
      <c r="AX156" s="163"/>
      <c r="AY156" s="163"/>
      <c r="AZ156" s="166"/>
      <c r="BA156" s="166"/>
      <c r="BB156" s="300"/>
      <c r="BC156" s="300"/>
      <c r="BD156" s="169"/>
      <c r="BE156" s="169"/>
      <c r="BF156" s="14"/>
      <c r="BG156" s="14"/>
      <c r="BH156" s="176"/>
      <c r="BI156" s="176"/>
      <c r="BJ156" s="186"/>
      <c r="BK156" s="186"/>
      <c r="BL156" s="181"/>
      <c r="BM156" s="181"/>
      <c r="BN156" s="191"/>
      <c r="BO156" s="196"/>
      <c r="BP156" s="196"/>
      <c r="BQ156" s="37"/>
      <c r="BR156" s="204"/>
      <c r="BS156" s="209"/>
      <c r="BT156" s="209"/>
      <c r="BU156" s="36"/>
      <c r="BV156" s="36"/>
      <c r="BW156" s="38"/>
      <c r="BX156" s="38"/>
      <c r="BY156" s="217"/>
      <c r="BZ156" s="217"/>
      <c r="CA156" s="224"/>
      <c r="CB156" s="224"/>
      <c r="CC156" s="234"/>
      <c r="CD156" s="234"/>
      <c r="CE156" s="229"/>
      <c r="CF156" s="229"/>
      <c r="EQ156" s="237"/>
      <c r="ER156" s="237"/>
    </row>
    <row r="157" spans="1:148" s="2" customFormat="1" x14ac:dyDescent="0.2">
      <c r="A157" s="4">
        <f t="shared" si="6"/>
        <v>155</v>
      </c>
      <c r="B157" s="346" t="s">
        <v>357</v>
      </c>
      <c r="C157" s="2" t="s">
        <v>355</v>
      </c>
      <c r="D157" s="2">
        <v>13</v>
      </c>
      <c r="E157" s="50">
        <v>50</v>
      </c>
      <c r="F157" s="50"/>
      <c r="G157" s="4"/>
      <c r="H157" s="4"/>
      <c r="I157" s="14"/>
      <c r="J157" s="169"/>
      <c r="K157" s="169"/>
      <c r="L157" s="282"/>
      <c r="M157" s="282"/>
      <c r="N157" s="286"/>
      <c r="O157" s="286"/>
      <c r="P157" s="10"/>
      <c r="Q157" s="10"/>
      <c r="R157" s="29"/>
      <c r="S157" s="29"/>
      <c r="T157" s="44"/>
      <c r="U157" s="26"/>
      <c r="V157" s="27"/>
      <c r="W157" s="27"/>
      <c r="X157" s="300"/>
      <c r="Y157" s="300"/>
      <c r="Z157" s="209"/>
      <c r="AA157" s="209"/>
      <c r="AB157" s="32"/>
      <c r="AC157" s="32"/>
      <c r="AD157" s="36"/>
      <c r="AE157" s="36"/>
      <c r="AF157" s="297"/>
      <c r="AG157" s="297"/>
      <c r="AH157" s="33"/>
      <c r="AI157" s="33"/>
      <c r="AJ157" s="323"/>
      <c r="AK157" s="323"/>
      <c r="AL157" s="34"/>
      <c r="AM157" s="34"/>
      <c r="AN157" s="300"/>
      <c r="AO157" s="300"/>
      <c r="AP157" s="278"/>
      <c r="AQ157" s="278"/>
      <c r="AR157" s="314"/>
      <c r="AS157" s="314"/>
      <c r="AT157" s="156"/>
      <c r="AU157" s="156"/>
      <c r="AV157" s="35"/>
      <c r="AW157" s="35"/>
      <c r="AX157" s="163"/>
      <c r="AY157" s="163"/>
      <c r="AZ157" s="166"/>
      <c r="BA157" s="166"/>
      <c r="BB157" s="300"/>
      <c r="BC157" s="300"/>
      <c r="BD157" s="169"/>
      <c r="BE157" s="169"/>
      <c r="BF157" s="14"/>
      <c r="BG157" s="14"/>
      <c r="BH157" s="176"/>
      <c r="BI157" s="176"/>
      <c r="BJ157" s="186"/>
      <c r="BK157" s="186"/>
      <c r="BL157" s="181"/>
      <c r="BM157" s="181"/>
      <c r="BN157" s="191"/>
      <c r="BO157" s="196"/>
      <c r="BP157" s="196"/>
      <c r="BQ157" s="37"/>
      <c r="BR157" s="204"/>
      <c r="BS157" s="209"/>
      <c r="BT157" s="209"/>
      <c r="BU157" s="36"/>
      <c r="BV157" s="36"/>
      <c r="BW157" s="38"/>
      <c r="BX157" s="38"/>
      <c r="BY157" s="217"/>
      <c r="BZ157" s="217"/>
      <c r="CA157" s="224"/>
      <c r="CB157" s="224"/>
      <c r="CC157" s="234"/>
      <c r="CD157" s="234"/>
      <c r="CE157" s="229"/>
      <c r="CF157" s="229"/>
      <c r="EQ157" s="237"/>
      <c r="ER157" s="237"/>
    </row>
    <row r="158" spans="1:148" s="2" customFormat="1" x14ac:dyDescent="0.2">
      <c r="A158" s="4">
        <f t="shared" si="6"/>
        <v>156</v>
      </c>
      <c r="B158" s="22" t="s">
        <v>135</v>
      </c>
      <c r="C158" s="2" t="s">
        <v>11</v>
      </c>
      <c r="D158" s="2">
        <v>13</v>
      </c>
      <c r="E158" s="50">
        <v>50</v>
      </c>
      <c r="F158" s="50"/>
      <c r="G158" s="4"/>
      <c r="H158" s="4">
        <f t="shared" si="5"/>
        <v>50</v>
      </c>
      <c r="I158" s="14">
        <f t="shared" si="4"/>
        <v>650</v>
      </c>
      <c r="J158" s="169"/>
      <c r="K158" s="169"/>
      <c r="L158" s="282"/>
      <c r="M158" s="282"/>
      <c r="N158" s="286"/>
      <c r="O158" s="286"/>
      <c r="P158" s="10"/>
      <c r="Q158" s="10"/>
      <c r="R158" s="29"/>
      <c r="S158" s="29"/>
      <c r="T158" s="44"/>
      <c r="U158" s="26"/>
      <c r="V158" s="27"/>
      <c r="W158" s="27"/>
      <c r="X158" s="300"/>
      <c r="Y158" s="300"/>
      <c r="Z158" s="209"/>
      <c r="AA158" s="209"/>
      <c r="AB158" s="32"/>
      <c r="AC158" s="32"/>
      <c r="AD158" s="36"/>
      <c r="AE158" s="36"/>
      <c r="AF158" s="297"/>
      <c r="AG158" s="297"/>
      <c r="AH158" s="33"/>
      <c r="AI158" s="33"/>
      <c r="AJ158" s="323"/>
      <c r="AK158" s="323"/>
      <c r="AL158" s="34"/>
      <c r="AM158" s="34"/>
      <c r="AN158" s="300"/>
      <c r="AO158" s="300"/>
      <c r="AP158" s="278"/>
      <c r="AQ158" s="278"/>
      <c r="AR158" s="314"/>
      <c r="AS158" s="314"/>
      <c r="AT158" s="156"/>
      <c r="AU158" s="156"/>
      <c r="AV158" s="35"/>
      <c r="AW158" s="35"/>
      <c r="AX158" s="163"/>
      <c r="AY158" s="163"/>
      <c r="AZ158" s="166"/>
      <c r="BA158" s="166"/>
      <c r="BB158" s="300"/>
      <c r="BC158" s="300"/>
      <c r="BD158" s="169"/>
      <c r="BE158" s="169"/>
      <c r="BF158" s="14"/>
      <c r="BG158" s="14"/>
      <c r="BH158" s="176"/>
      <c r="BI158" s="176"/>
      <c r="BJ158" s="186"/>
      <c r="BK158" s="186"/>
      <c r="BL158" s="181"/>
      <c r="BM158" s="181"/>
      <c r="BN158" s="191"/>
      <c r="BO158" s="196"/>
      <c r="BP158" s="196"/>
      <c r="BQ158" s="37"/>
      <c r="BR158" s="204"/>
      <c r="BS158" s="209"/>
      <c r="BT158" s="209"/>
      <c r="BU158" s="36"/>
      <c r="BV158" s="36"/>
      <c r="BW158" s="38"/>
      <c r="BX158" s="38"/>
      <c r="BY158" s="217"/>
      <c r="BZ158" s="217"/>
      <c r="CA158" s="224"/>
      <c r="CB158" s="224"/>
      <c r="CC158" s="234"/>
      <c r="CD158" s="234"/>
      <c r="CE158" s="229"/>
      <c r="CF158" s="229"/>
      <c r="EQ158" s="237"/>
      <c r="ER158" s="237"/>
    </row>
    <row r="159" spans="1:148" s="2" customFormat="1" x14ac:dyDescent="0.2">
      <c r="A159" s="4">
        <f t="shared" si="6"/>
        <v>157</v>
      </c>
      <c r="B159" s="309" t="s">
        <v>274</v>
      </c>
      <c r="C159" s="2" t="s">
        <v>7</v>
      </c>
      <c r="D159" s="2">
        <v>27.5</v>
      </c>
      <c r="E159" s="50">
        <v>110</v>
      </c>
      <c r="F159" s="50"/>
      <c r="G159" s="4"/>
      <c r="H159" s="4">
        <f t="shared" si="5"/>
        <v>50</v>
      </c>
      <c r="I159" s="14">
        <f t="shared" si="4"/>
        <v>1375</v>
      </c>
      <c r="J159" s="169"/>
      <c r="K159" s="169"/>
      <c r="L159" s="282"/>
      <c r="M159" s="282"/>
      <c r="N159" s="286"/>
      <c r="O159" s="286"/>
      <c r="P159" s="10"/>
      <c r="Q159" s="10"/>
      <c r="R159" s="29"/>
      <c r="S159" s="29"/>
      <c r="T159" s="44"/>
      <c r="U159" s="26"/>
      <c r="V159" s="27"/>
      <c r="W159" s="27"/>
      <c r="X159" s="300"/>
      <c r="Y159" s="300"/>
      <c r="Z159" s="209"/>
      <c r="AA159" s="209"/>
      <c r="AB159" s="32">
        <v>10</v>
      </c>
      <c r="AC159" s="32" t="s">
        <v>266</v>
      </c>
      <c r="AD159" s="36"/>
      <c r="AE159" s="36"/>
      <c r="AF159" s="297">
        <v>30</v>
      </c>
      <c r="AG159" s="297" t="s">
        <v>217</v>
      </c>
      <c r="AH159" s="33"/>
      <c r="AI159" s="33"/>
      <c r="AJ159" s="323"/>
      <c r="AK159" s="323"/>
      <c r="AL159" s="34">
        <v>10</v>
      </c>
      <c r="AM159" s="34" t="s">
        <v>217</v>
      </c>
      <c r="AN159" s="300"/>
      <c r="AO159" s="300"/>
      <c r="AP159" s="278"/>
      <c r="AQ159" s="278"/>
      <c r="AR159" s="314"/>
      <c r="AS159" s="314"/>
      <c r="AT159" s="156"/>
      <c r="AU159" s="156"/>
      <c r="AV159" s="35">
        <v>10</v>
      </c>
      <c r="AW159" s="35" t="s">
        <v>226</v>
      </c>
      <c r="AX159" s="163"/>
      <c r="AY159" s="163"/>
      <c r="AZ159" s="166"/>
      <c r="BA159" s="166"/>
      <c r="BB159" s="300"/>
      <c r="BC159" s="300"/>
      <c r="BD159" s="169"/>
      <c r="BE159" s="169"/>
      <c r="BF159" s="14"/>
      <c r="BG159" s="14"/>
      <c r="BH159" s="176"/>
      <c r="BI159" s="176"/>
      <c r="BJ159" s="186"/>
      <c r="BK159" s="186"/>
      <c r="BL159" s="181"/>
      <c r="BM159" s="181"/>
      <c r="BN159" s="191"/>
      <c r="BO159" s="196"/>
      <c r="BP159" s="196"/>
      <c r="BQ159" s="37"/>
      <c r="BR159" s="204"/>
      <c r="BS159" s="209"/>
      <c r="BT159" s="209"/>
      <c r="BU159" s="36"/>
      <c r="BV159" s="36"/>
      <c r="BW159" s="38"/>
      <c r="BX159" s="38"/>
      <c r="BY159" s="217"/>
      <c r="BZ159" s="217"/>
      <c r="CA159" s="224"/>
      <c r="CB159" s="224"/>
      <c r="CC159" s="234"/>
      <c r="CD159" s="234"/>
      <c r="CE159" s="229"/>
      <c r="CF159" s="229"/>
      <c r="EQ159" s="237"/>
      <c r="ER159" s="237"/>
    </row>
    <row r="160" spans="1:148" s="4" customFormat="1" x14ac:dyDescent="0.2">
      <c r="A160" s="4">
        <f t="shared" si="6"/>
        <v>158</v>
      </c>
      <c r="B160" s="21" t="s">
        <v>73</v>
      </c>
      <c r="C160" s="2" t="s">
        <v>5</v>
      </c>
      <c r="D160" s="2">
        <v>14</v>
      </c>
      <c r="E160" s="50">
        <v>40</v>
      </c>
      <c r="F160" s="50"/>
      <c r="H160" s="4">
        <f t="shared" si="5"/>
        <v>30</v>
      </c>
      <c r="I160" s="14">
        <f t="shared" si="4"/>
        <v>420</v>
      </c>
      <c r="J160" s="170"/>
      <c r="K160" s="170"/>
      <c r="L160" s="282"/>
      <c r="M160" s="282"/>
      <c r="N160" s="286"/>
      <c r="O160" s="286"/>
      <c r="P160" s="10"/>
      <c r="Q160" s="10"/>
      <c r="R160" s="58"/>
      <c r="S160" s="58"/>
      <c r="T160" s="44"/>
      <c r="U160" s="44"/>
      <c r="V160" s="45"/>
      <c r="W160" s="45"/>
      <c r="X160" s="301"/>
      <c r="Y160" s="301"/>
      <c r="Z160" s="210"/>
      <c r="AA160" s="210"/>
      <c r="AB160" s="46"/>
      <c r="AC160" s="46"/>
      <c r="AD160" s="213"/>
      <c r="AE160" s="213"/>
      <c r="AF160" s="296"/>
      <c r="AG160" s="296"/>
      <c r="AH160" s="47"/>
      <c r="AI160" s="47"/>
      <c r="AJ160" s="324"/>
      <c r="AK160" s="324"/>
      <c r="AL160" s="43"/>
      <c r="AM160" s="43"/>
      <c r="AN160" s="301"/>
      <c r="AO160" s="301"/>
      <c r="AP160" s="278"/>
      <c r="AQ160" s="278"/>
      <c r="AR160" s="282">
        <v>10</v>
      </c>
      <c r="AS160" s="282" t="s">
        <v>210</v>
      </c>
      <c r="AT160" s="157"/>
      <c r="AU160" s="157"/>
      <c r="AV160" s="160"/>
      <c r="AW160" s="160"/>
      <c r="AX160" s="164"/>
      <c r="AY160" s="164"/>
      <c r="AZ160" s="167"/>
      <c r="BA160" s="167"/>
      <c r="BB160" s="301"/>
      <c r="BC160" s="301"/>
      <c r="BD160" s="170"/>
      <c r="BE160" s="170"/>
      <c r="BF160" s="173"/>
      <c r="BG160" s="173"/>
      <c r="BH160" s="177"/>
      <c r="BI160" s="177"/>
      <c r="BJ160" s="187"/>
      <c r="BK160" s="187"/>
      <c r="BL160" s="182"/>
      <c r="BM160" s="182"/>
      <c r="BN160" s="192"/>
      <c r="BO160" s="197"/>
      <c r="BP160" s="197"/>
      <c r="BQ160" s="200"/>
      <c r="BR160" s="205"/>
      <c r="BS160" s="210"/>
      <c r="BT160" s="210"/>
      <c r="BU160" s="213"/>
      <c r="BV160" s="213"/>
      <c r="BW160" s="221"/>
      <c r="BX160" s="221"/>
      <c r="BY160" s="218"/>
      <c r="BZ160" s="218"/>
      <c r="CA160" s="225"/>
      <c r="CB160" s="225"/>
      <c r="CC160" s="235"/>
      <c r="CD160" s="235"/>
      <c r="CE160" s="230"/>
      <c r="CF160" s="230"/>
      <c r="EQ160" s="278"/>
      <c r="ER160" s="278"/>
    </row>
    <row r="161" spans="1:148" s="4" customFormat="1" x14ac:dyDescent="0.2">
      <c r="A161" s="4">
        <f t="shared" si="6"/>
        <v>159</v>
      </c>
      <c r="B161" s="21" t="s">
        <v>107</v>
      </c>
      <c r="C161" s="2" t="s">
        <v>4</v>
      </c>
      <c r="D161" s="2">
        <v>12.5</v>
      </c>
      <c r="E161" s="50">
        <v>110</v>
      </c>
      <c r="F161" s="50"/>
      <c r="H161" s="4">
        <f t="shared" si="5"/>
        <v>60</v>
      </c>
      <c r="I161" s="14">
        <f t="shared" si="4"/>
        <v>750</v>
      </c>
      <c r="J161" s="170">
        <v>10</v>
      </c>
      <c r="K161" s="170" t="s">
        <v>209</v>
      </c>
      <c r="L161" s="282"/>
      <c r="M161" s="282"/>
      <c r="N161" s="286"/>
      <c r="O161" s="286"/>
      <c r="P161" s="10"/>
      <c r="Q161" s="10"/>
      <c r="R161" s="58"/>
      <c r="S161" s="58"/>
      <c r="T161" s="44"/>
      <c r="U161" s="44"/>
      <c r="V161" s="45"/>
      <c r="W161" s="45"/>
      <c r="X161" s="301"/>
      <c r="Y161" s="301"/>
      <c r="Z161" s="210"/>
      <c r="AA161" s="210"/>
      <c r="AB161" s="46">
        <v>10</v>
      </c>
      <c r="AC161" s="46" t="s">
        <v>209</v>
      </c>
      <c r="AD161" s="213"/>
      <c r="AE161" s="213"/>
      <c r="AF161" s="296"/>
      <c r="AG161" s="296"/>
      <c r="AH161" s="47"/>
      <c r="AI161" s="47"/>
      <c r="AJ161" s="324"/>
      <c r="AK161" s="324"/>
      <c r="AL161" s="43">
        <v>10</v>
      </c>
      <c r="AM161" s="43" t="s">
        <v>310</v>
      </c>
      <c r="AN161" s="301"/>
      <c r="AO161" s="301"/>
      <c r="AP161" s="278"/>
      <c r="AQ161" s="278"/>
      <c r="AR161" s="282">
        <v>20</v>
      </c>
      <c r="AS161" s="282" t="s">
        <v>233</v>
      </c>
      <c r="AT161" s="157"/>
      <c r="AU161" s="157"/>
      <c r="AV161" s="160"/>
      <c r="AW161" s="160"/>
      <c r="AX161" s="164"/>
      <c r="AY161" s="164"/>
      <c r="AZ161" s="167"/>
      <c r="BA161" s="167"/>
      <c r="BB161" s="301"/>
      <c r="BC161" s="301"/>
      <c r="BD161" s="170"/>
      <c r="BE161" s="170"/>
      <c r="BF161" s="173"/>
      <c r="BG161" s="173"/>
      <c r="BH161" s="177"/>
      <c r="BI161" s="177"/>
      <c r="BJ161" s="187"/>
      <c r="BK161" s="187"/>
      <c r="BL161" s="182"/>
      <c r="BM161" s="182"/>
      <c r="BN161" s="192"/>
      <c r="BO161" s="197"/>
      <c r="BP161" s="197"/>
      <c r="BQ161" s="200"/>
      <c r="BR161" s="205"/>
      <c r="BS161" s="210"/>
      <c r="BT161" s="210"/>
      <c r="BU161" s="213"/>
      <c r="BV161" s="213"/>
      <c r="BW161" s="221"/>
      <c r="BX161" s="221"/>
      <c r="BY161" s="218"/>
      <c r="BZ161" s="218"/>
      <c r="CA161" s="225"/>
      <c r="CB161" s="225"/>
      <c r="CC161" s="235"/>
      <c r="CD161" s="235"/>
      <c r="CE161" s="230"/>
      <c r="CF161" s="230"/>
      <c r="EQ161" s="278"/>
      <c r="ER161" s="278"/>
    </row>
    <row r="162" spans="1:148" s="4" customFormat="1" x14ac:dyDescent="0.2">
      <c r="A162" s="4">
        <f t="shared" si="6"/>
        <v>160</v>
      </c>
      <c r="B162" s="21" t="s">
        <v>104</v>
      </c>
      <c r="C162" s="2" t="s">
        <v>4</v>
      </c>
      <c r="D162" s="2">
        <v>12</v>
      </c>
      <c r="E162" s="50">
        <v>160</v>
      </c>
      <c r="F162" s="50"/>
      <c r="H162" s="4">
        <f t="shared" si="5"/>
        <v>120</v>
      </c>
      <c r="I162" s="14">
        <f t="shared" si="4"/>
        <v>1440</v>
      </c>
      <c r="J162" s="170">
        <v>10</v>
      </c>
      <c r="K162" s="170" t="s">
        <v>214</v>
      </c>
      <c r="L162" s="282"/>
      <c r="M162" s="282"/>
      <c r="N162" s="286"/>
      <c r="O162" s="286"/>
      <c r="P162" s="10"/>
      <c r="Q162" s="10"/>
      <c r="R162" s="58"/>
      <c r="S162" s="58"/>
      <c r="T162" s="44"/>
      <c r="U162" s="44"/>
      <c r="V162" s="45"/>
      <c r="W162" s="45"/>
      <c r="X162" s="301"/>
      <c r="Y162" s="301"/>
      <c r="Z162" s="210"/>
      <c r="AA162" s="210"/>
      <c r="AB162" s="46"/>
      <c r="AC162" s="46"/>
      <c r="AD162" s="213"/>
      <c r="AE162" s="213"/>
      <c r="AF162" s="296">
        <v>20</v>
      </c>
      <c r="AG162" s="296" t="s">
        <v>209</v>
      </c>
      <c r="AH162" s="47"/>
      <c r="AI162" s="47"/>
      <c r="AJ162" s="324"/>
      <c r="AK162" s="324"/>
      <c r="AL162" s="43">
        <v>10</v>
      </c>
      <c r="AM162" s="43" t="s">
        <v>233</v>
      </c>
      <c r="AN162" s="301"/>
      <c r="AO162" s="301"/>
      <c r="AP162" s="278"/>
      <c r="AQ162" s="278"/>
      <c r="AR162" s="282"/>
      <c r="AS162" s="282"/>
      <c r="AT162" s="157"/>
      <c r="AU162" s="157"/>
      <c r="AV162" s="160"/>
      <c r="AW162" s="160"/>
      <c r="AX162" s="164"/>
      <c r="AY162" s="164"/>
      <c r="AZ162" s="167"/>
      <c r="BA162" s="167"/>
      <c r="BB162" s="301"/>
      <c r="BC162" s="301"/>
      <c r="BD162" s="170"/>
      <c r="BE162" s="170"/>
      <c r="BF162" s="173"/>
      <c r="BG162" s="173"/>
      <c r="BH162" s="177"/>
      <c r="BI162" s="177"/>
      <c r="BJ162" s="187"/>
      <c r="BK162" s="187"/>
      <c r="BL162" s="182"/>
      <c r="BM162" s="182"/>
      <c r="BN162" s="192"/>
      <c r="BO162" s="197"/>
      <c r="BP162" s="197"/>
      <c r="BQ162" s="200"/>
      <c r="BR162" s="205"/>
      <c r="BS162" s="210"/>
      <c r="BT162" s="210"/>
      <c r="BU162" s="213"/>
      <c r="BV162" s="213"/>
      <c r="BW162" s="221"/>
      <c r="BX162" s="221"/>
      <c r="BY162" s="218"/>
      <c r="BZ162" s="218"/>
      <c r="CA162" s="225"/>
      <c r="CB162" s="225"/>
      <c r="CC162" s="235"/>
      <c r="CD162" s="235"/>
      <c r="CE162" s="230"/>
      <c r="CF162" s="230"/>
      <c r="EQ162" s="278"/>
      <c r="ER162" s="278"/>
    </row>
    <row r="163" spans="1:148" s="2" customFormat="1" x14ac:dyDescent="0.2">
      <c r="A163" s="4">
        <f t="shared" si="6"/>
        <v>161</v>
      </c>
      <c r="B163" s="21" t="s">
        <v>188</v>
      </c>
      <c r="C163" s="2" t="s">
        <v>5</v>
      </c>
      <c r="D163" s="2">
        <v>12</v>
      </c>
      <c r="E163" s="50">
        <v>190</v>
      </c>
      <c r="F163" s="50"/>
      <c r="G163" s="4"/>
      <c r="H163" s="4">
        <f t="shared" si="5"/>
        <v>50</v>
      </c>
      <c r="I163" s="14">
        <f t="shared" si="4"/>
        <v>600</v>
      </c>
      <c r="J163" s="169">
        <v>50</v>
      </c>
      <c r="K163" s="169" t="s">
        <v>214</v>
      </c>
      <c r="L163" s="282">
        <v>50</v>
      </c>
      <c r="M163" s="282" t="s">
        <v>233</v>
      </c>
      <c r="N163" s="286"/>
      <c r="O163" s="286"/>
      <c r="P163" s="10"/>
      <c r="Q163" s="10"/>
      <c r="R163" s="29"/>
      <c r="S163" s="29"/>
      <c r="T163" s="44"/>
      <c r="U163" s="26"/>
      <c r="V163" s="27"/>
      <c r="W163" s="27"/>
      <c r="X163" s="300"/>
      <c r="Y163" s="300"/>
      <c r="Z163" s="209"/>
      <c r="AA163" s="209"/>
      <c r="AB163" s="32"/>
      <c r="AC163" s="32"/>
      <c r="AD163" s="36"/>
      <c r="AE163" s="36"/>
      <c r="AF163" s="297">
        <v>20</v>
      </c>
      <c r="AG163" s="297" t="s">
        <v>210</v>
      </c>
      <c r="AH163" s="33"/>
      <c r="AI163" s="33"/>
      <c r="AJ163" s="323"/>
      <c r="AK163" s="323"/>
      <c r="AL163" s="34">
        <v>10</v>
      </c>
      <c r="AM163" s="34" t="s">
        <v>209</v>
      </c>
      <c r="AN163" s="300"/>
      <c r="AO163" s="300"/>
      <c r="AP163" s="278">
        <v>10</v>
      </c>
      <c r="AQ163" s="278" t="s">
        <v>209</v>
      </c>
      <c r="AR163" s="314"/>
      <c r="AS163" s="314"/>
      <c r="AT163" s="156"/>
      <c r="AU163" s="156"/>
      <c r="AV163" s="35"/>
      <c r="AW163" s="35"/>
      <c r="AX163" s="163"/>
      <c r="AY163" s="163"/>
      <c r="AZ163" s="166"/>
      <c r="BA163" s="166"/>
      <c r="BB163" s="300"/>
      <c r="BC163" s="300"/>
      <c r="BD163" s="169"/>
      <c r="BE163" s="169"/>
      <c r="BF163" s="14"/>
      <c r="BG163" s="14"/>
      <c r="BH163" s="176"/>
      <c r="BI163" s="176"/>
      <c r="BJ163" s="186"/>
      <c r="BK163" s="186"/>
      <c r="BL163" s="181"/>
      <c r="BM163" s="181"/>
      <c r="BN163" s="191"/>
      <c r="BO163" s="196"/>
      <c r="BP163" s="196"/>
      <c r="BQ163" s="37"/>
      <c r="BR163" s="204"/>
      <c r="BS163" s="209"/>
      <c r="BT163" s="209"/>
      <c r="BU163" s="36"/>
      <c r="BV163" s="36"/>
      <c r="BW163" s="38"/>
      <c r="BX163" s="38"/>
      <c r="BY163" s="217"/>
      <c r="BZ163" s="217"/>
      <c r="CA163" s="224"/>
      <c r="CB163" s="224"/>
      <c r="CC163" s="234"/>
      <c r="CD163" s="234"/>
      <c r="CE163" s="229"/>
      <c r="CF163" s="229"/>
      <c r="EQ163" s="237"/>
      <c r="ER163" s="237"/>
    </row>
    <row r="164" spans="1:148" s="2" customFormat="1" x14ac:dyDescent="0.2">
      <c r="A164" s="4">
        <f t="shared" si="6"/>
        <v>162</v>
      </c>
      <c r="B164" s="21" t="s">
        <v>74</v>
      </c>
      <c r="C164" s="2" t="s">
        <v>4</v>
      </c>
      <c r="D164" s="2">
        <v>13</v>
      </c>
      <c r="E164" s="50">
        <v>20</v>
      </c>
      <c r="F164" s="50"/>
      <c r="G164" s="4"/>
      <c r="H164" s="4">
        <f t="shared" si="5"/>
        <v>0</v>
      </c>
      <c r="I164" s="14">
        <f t="shared" si="4"/>
        <v>0</v>
      </c>
      <c r="J164" s="169"/>
      <c r="K164" s="169"/>
      <c r="L164" s="282"/>
      <c r="M164" s="282"/>
      <c r="N164" s="286"/>
      <c r="O164" s="286"/>
      <c r="P164" s="10"/>
      <c r="Q164" s="10"/>
      <c r="R164" s="29"/>
      <c r="S164" s="29"/>
      <c r="T164" s="44"/>
      <c r="U164" s="26"/>
      <c r="V164" s="27"/>
      <c r="W164" s="27"/>
      <c r="X164" s="300"/>
      <c r="Y164" s="300"/>
      <c r="Z164" s="209"/>
      <c r="AA164" s="209"/>
      <c r="AB164" s="32"/>
      <c r="AC164" s="32"/>
      <c r="AD164" s="36"/>
      <c r="AE164" s="36"/>
      <c r="AF164" s="297"/>
      <c r="AG164" s="297"/>
      <c r="AH164" s="33"/>
      <c r="AI164" s="33"/>
      <c r="AJ164" s="323"/>
      <c r="AK164" s="323"/>
      <c r="AL164" s="34">
        <v>10</v>
      </c>
      <c r="AM164" s="34" t="s">
        <v>233</v>
      </c>
      <c r="AN164" s="300"/>
      <c r="AO164" s="300"/>
      <c r="AP164" s="278"/>
      <c r="AQ164" s="278"/>
      <c r="AR164" s="314">
        <v>10</v>
      </c>
      <c r="AS164" s="314" t="s">
        <v>233</v>
      </c>
      <c r="AT164" s="156"/>
      <c r="AU164" s="156"/>
      <c r="AV164" s="35"/>
      <c r="AW164" s="35"/>
      <c r="AX164" s="163"/>
      <c r="AY164" s="163"/>
      <c r="AZ164" s="166"/>
      <c r="BA164" s="166"/>
      <c r="BB164" s="300"/>
      <c r="BC164" s="300"/>
      <c r="BD164" s="169"/>
      <c r="BE164" s="169"/>
      <c r="BF164" s="14"/>
      <c r="BG164" s="14"/>
      <c r="BH164" s="176"/>
      <c r="BI164" s="176"/>
      <c r="BJ164" s="186"/>
      <c r="BK164" s="186"/>
      <c r="BL164" s="181"/>
      <c r="BM164" s="181"/>
      <c r="BN164" s="191"/>
      <c r="BO164" s="196"/>
      <c r="BP164" s="196"/>
      <c r="BQ164" s="37"/>
      <c r="BR164" s="204"/>
      <c r="BS164" s="209"/>
      <c r="BT164" s="209"/>
      <c r="BU164" s="36"/>
      <c r="BV164" s="36"/>
      <c r="BW164" s="38"/>
      <c r="BX164" s="38"/>
      <c r="BY164" s="217"/>
      <c r="BZ164" s="217"/>
      <c r="CA164" s="224"/>
      <c r="CB164" s="224"/>
      <c r="CC164" s="234"/>
      <c r="CD164" s="234"/>
      <c r="CE164" s="229"/>
      <c r="CF164" s="229"/>
      <c r="EQ164" s="237"/>
      <c r="ER164" s="237"/>
    </row>
    <row r="165" spans="1:148" s="2" customFormat="1" x14ac:dyDescent="0.2">
      <c r="A165" s="4">
        <f t="shared" si="6"/>
        <v>163</v>
      </c>
      <c r="B165" s="21" t="s">
        <v>189</v>
      </c>
      <c r="C165" s="2" t="s">
        <v>5</v>
      </c>
      <c r="D165" s="2">
        <v>14</v>
      </c>
      <c r="E165" s="50">
        <v>120</v>
      </c>
      <c r="F165" s="50"/>
      <c r="G165" s="4"/>
      <c r="H165" s="4">
        <f t="shared" si="5"/>
        <v>40</v>
      </c>
      <c r="I165" s="14">
        <f t="shared" si="4"/>
        <v>560</v>
      </c>
      <c r="J165" s="169">
        <v>20</v>
      </c>
      <c r="K165" s="169" t="s">
        <v>210</v>
      </c>
      <c r="L165" s="282">
        <v>50</v>
      </c>
      <c r="M165" s="282" t="s">
        <v>209</v>
      </c>
      <c r="N165" s="286"/>
      <c r="O165" s="286"/>
      <c r="P165" s="10"/>
      <c r="Q165" s="10"/>
      <c r="R165" s="29"/>
      <c r="S165" s="29"/>
      <c r="T165" s="44"/>
      <c r="U165" s="26"/>
      <c r="V165" s="27"/>
      <c r="W165" s="27"/>
      <c r="X165" s="300"/>
      <c r="Y165" s="300"/>
      <c r="Z165" s="209"/>
      <c r="AA165" s="209"/>
      <c r="AB165" s="32"/>
      <c r="AC165" s="32"/>
      <c r="AD165" s="36"/>
      <c r="AE165" s="36"/>
      <c r="AF165" s="297"/>
      <c r="AG165" s="297"/>
      <c r="AH165" s="33"/>
      <c r="AI165" s="33"/>
      <c r="AJ165" s="323"/>
      <c r="AK165" s="323"/>
      <c r="AL165" s="34">
        <v>10</v>
      </c>
      <c r="AM165" s="34" t="s">
        <v>210</v>
      </c>
      <c r="AN165" s="300"/>
      <c r="AO165" s="300"/>
      <c r="AP165" s="278"/>
      <c r="AQ165" s="278"/>
      <c r="AR165" s="314"/>
      <c r="AS165" s="314"/>
      <c r="AT165" s="156"/>
      <c r="AU165" s="156"/>
      <c r="AV165" s="35"/>
      <c r="AW165" s="35"/>
      <c r="AX165" s="163"/>
      <c r="AY165" s="163"/>
      <c r="AZ165" s="166"/>
      <c r="BA165" s="166"/>
      <c r="BB165" s="300"/>
      <c r="BC165" s="300"/>
      <c r="BD165" s="169"/>
      <c r="BE165" s="169"/>
      <c r="BF165" s="14"/>
      <c r="BG165" s="14"/>
      <c r="BH165" s="176"/>
      <c r="BI165" s="176"/>
      <c r="BJ165" s="186"/>
      <c r="BK165" s="186"/>
      <c r="BL165" s="181"/>
      <c r="BM165" s="181"/>
      <c r="BN165" s="191"/>
      <c r="BO165" s="196"/>
      <c r="BP165" s="196"/>
      <c r="BQ165" s="37"/>
      <c r="BR165" s="204"/>
      <c r="BS165" s="209"/>
      <c r="BT165" s="209"/>
      <c r="BU165" s="36"/>
      <c r="BV165" s="36"/>
      <c r="BW165" s="38"/>
      <c r="BX165" s="38"/>
      <c r="BY165" s="217"/>
      <c r="BZ165" s="217"/>
      <c r="CA165" s="224"/>
      <c r="CB165" s="224"/>
      <c r="CC165" s="234"/>
      <c r="CD165" s="234"/>
      <c r="CE165" s="229"/>
      <c r="CF165" s="229"/>
      <c r="EQ165" s="237"/>
      <c r="ER165" s="237"/>
    </row>
    <row r="166" spans="1:148" s="2" customFormat="1" x14ac:dyDescent="0.2">
      <c r="A166" s="4">
        <f t="shared" si="6"/>
        <v>164</v>
      </c>
      <c r="B166" s="21" t="s">
        <v>346</v>
      </c>
      <c r="C166" s="2">
        <v>3.5</v>
      </c>
      <c r="D166" s="2">
        <v>33.5</v>
      </c>
      <c r="E166" s="50">
        <v>10</v>
      </c>
      <c r="F166" s="50"/>
      <c r="G166" s="4"/>
      <c r="H166" s="4">
        <f t="shared" si="5"/>
        <v>0</v>
      </c>
      <c r="I166" s="14"/>
      <c r="J166" s="169"/>
      <c r="K166" s="169"/>
      <c r="L166" s="282"/>
      <c r="M166" s="282"/>
      <c r="N166" s="286"/>
      <c r="O166" s="286"/>
      <c r="P166" s="10"/>
      <c r="Q166" s="10"/>
      <c r="R166" s="29"/>
      <c r="S166" s="29"/>
      <c r="T166" s="44"/>
      <c r="U166" s="26"/>
      <c r="V166" s="27"/>
      <c r="W166" s="27"/>
      <c r="X166" s="300"/>
      <c r="Y166" s="300"/>
      <c r="Z166" s="209"/>
      <c r="AA166" s="209"/>
      <c r="AB166" s="32"/>
      <c r="AC166" s="32"/>
      <c r="AD166" s="36"/>
      <c r="AE166" s="36"/>
      <c r="AF166" s="297"/>
      <c r="AG166" s="297"/>
      <c r="AH166" s="33"/>
      <c r="AI166" s="33"/>
      <c r="AJ166" s="323"/>
      <c r="AK166" s="323"/>
      <c r="AL166" s="34"/>
      <c r="AM166" s="34"/>
      <c r="AN166" s="300"/>
      <c r="AO166" s="300"/>
      <c r="AP166" s="278"/>
      <c r="AQ166" s="278"/>
      <c r="AR166" s="314"/>
      <c r="AS166" s="314"/>
      <c r="AT166" s="156"/>
      <c r="AU166" s="156"/>
      <c r="AV166" s="35">
        <v>10</v>
      </c>
      <c r="AW166" s="35" t="s">
        <v>349</v>
      </c>
      <c r="AX166" s="163"/>
      <c r="AY166" s="163"/>
      <c r="AZ166" s="166"/>
      <c r="BA166" s="166"/>
      <c r="BB166" s="300"/>
      <c r="BC166" s="300"/>
      <c r="BD166" s="169"/>
      <c r="BE166" s="169"/>
      <c r="BF166" s="14"/>
      <c r="BG166" s="14"/>
      <c r="BH166" s="176"/>
      <c r="BI166" s="176"/>
      <c r="BJ166" s="186"/>
      <c r="BK166" s="186"/>
      <c r="BL166" s="181"/>
      <c r="BM166" s="181"/>
      <c r="BN166" s="191"/>
      <c r="BO166" s="196"/>
      <c r="BP166" s="196"/>
      <c r="BQ166" s="37"/>
      <c r="BR166" s="204"/>
      <c r="BS166" s="209"/>
      <c r="BT166" s="209"/>
      <c r="BU166" s="36"/>
      <c r="BV166" s="36"/>
      <c r="BW166" s="38"/>
      <c r="BX166" s="38"/>
      <c r="BY166" s="217"/>
      <c r="BZ166" s="217"/>
      <c r="CA166" s="224"/>
      <c r="CB166" s="224"/>
      <c r="CC166" s="234"/>
      <c r="CD166" s="234"/>
      <c r="CE166" s="229"/>
      <c r="CF166" s="229"/>
      <c r="EQ166" s="237"/>
      <c r="ER166" s="237"/>
    </row>
    <row r="167" spans="1:148" s="2" customFormat="1" x14ac:dyDescent="0.2">
      <c r="A167" s="4">
        <f t="shared" si="6"/>
        <v>165</v>
      </c>
      <c r="B167" s="21" t="s">
        <v>83</v>
      </c>
      <c r="C167" s="2" t="s">
        <v>6</v>
      </c>
      <c r="D167" s="2">
        <v>28</v>
      </c>
      <c r="E167" s="50">
        <v>10</v>
      </c>
      <c r="F167" s="50"/>
      <c r="G167" s="4"/>
      <c r="H167" s="4">
        <f t="shared" si="5"/>
        <v>10</v>
      </c>
      <c r="I167" s="14">
        <f t="shared" si="4"/>
        <v>280</v>
      </c>
      <c r="J167" s="169"/>
      <c r="K167" s="169"/>
      <c r="L167" s="282"/>
      <c r="M167" s="282"/>
      <c r="N167" s="286"/>
      <c r="O167" s="286"/>
      <c r="P167" s="10"/>
      <c r="Q167" s="10"/>
      <c r="R167" s="29"/>
      <c r="S167" s="29"/>
      <c r="T167" s="44"/>
      <c r="U167" s="26"/>
      <c r="V167" s="27"/>
      <c r="W167" s="27"/>
      <c r="X167" s="300"/>
      <c r="Y167" s="300"/>
      <c r="Z167" s="209"/>
      <c r="AA167" s="209"/>
      <c r="AB167" s="32"/>
      <c r="AC167" s="32"/>
      <c r="AD167" s="36"/>
      <c r="AE167" s="36"/>
      <c r="AF167" s="297"/>
      <c r="AG167" s="297"/>
      <c r="AH167" s="33"/>
      <c r="AI167" s="33"/>
      <c r="AJ167" s="323"/>
      <c r="AK167" s="323"/>
      <c r="AL167" s="34"/>
      <c r="AM167" s="34"/>
      <c r="AN167" s="300"/>
      <c r="AO167" s="300"/>
      <c r="AP167" s="278"/>
      <c r="AQ167" s="278"/>
      <c r="AR167" s="314"/>
      <c r="AS167" s="314"/>
      <c r="AT167" s="156"/>
      <c r="AU167" s="156"/>
      <c r="AV167" s="35"/>
      <c r="AW167" s="35"/>
      <c r="AX167" s="163"/>
      <c r="AY167" s="163"/>
      <c r="AZ167" s="166"/>
      <c r="BA167" s="166"/>
      <c r="BB167" s="300"/>
      <c r="BC167" s="300"/>
      <c r="BD167" s="169"/>
      <c r="BE167" s="169"/>
      <c r="BF167" s="14"/>
      <c r="BG167" s="14"/>
      <c r="BH167" s="176"/>
      <c r="BI167" s="176"/>
      <c r="BJ167" s="186"/>
      <c r="BK167" s="186"/>
      <c r="BL167" s="181"/>
      <c r="BM167" s="181"/>
      <c r="BN167" s="191"/>
      <c r="BO167" s="196"/>
      <c r="BP167" s="196"/>
      <c r="BQ167" s="37"/>
      <c r="BR167" s="204"/>
      <c r="BS167" s="209"/>
      <c r="BT167" s="209"/>
      <c r="BU167" s="36"/>
      <c r="BV167" s="36"/>
      <c r="BW167" s="38"/>
      <c r="BX167" s="38"/>
      <c r="BY167" s="217"/>
      <c r="BZ167" s="217"/>
      <c r="CA167" s="224"/>
      <c r="CB167" s="224"/>
      <c r="CC167" s="234"/>
      <c r="CD167" s="234"/>
      <c r="CE167" s="229"/>
      <c r="CF167" s="229"/>
      <c r="EQ167" s="237"/>
      <c r="ER167" s="237"/>
    </row>
    <row r="168" spans="1:148" s="2" customFormat="1" x14ac:dyDescent="0.2">
      <c r="A168" s="4">
        <f t="shared" si="6"/>
        <v>166</v>
      </c>
      <c r="B168" s="21" t="s">
        <v>106</v>
      </c>
      <c r="C168" s="2" t="s">
        <v>6</v>
      </c>
      <c r="D168" s="2">
        <v>14</v>
      </c>
      <c r="E168" s="50">
        <v>60</v>
      </c>
      <c r="F168" s="50"/>
      <c r="G168" s="4"/>
      <c r="H168" s="4">
        <f t="shared" si="5"/>
        <v>60</v>
      </c>
      <c r="I168" s="14">
        <f t="shared" si="4"/>
        <v>840</v>
      </c>
      <c r="J168" s="169"/>
      <c r="K168" s="169"/>
      <c r="L168" s="282"/>
      <c r="M168" s="282"/>
      <c r="N168" s="286"/>
      <c r="O168" s="286"/>
      <c r="P168" s="10"/>
      <c r="Q168" s="10"/>
      <c r="R168" s="29"/>
      <c r="S168" s="29"/>
      <c r="T168" s="44"/>
      <c r="U168" s="26"/>
      <c r="V168" s="27"/>
      <c r="W168" s="27"/>
      <c r="X168" s="300"/>
      <c r="Y168" s="300"/>
      <c r="Z168" s="209"/>
      <c r="AA168" s="209"/>
      <c r="AB168" s="32"/>
      <c r="AC168" s="32"/>
      <c r="AD168" s="36"/>
      <c r="AE168" s="36"/>
      <c r="AF168" s="297"/>
      <c r="AG168" s="297"/>
      <c r="AH168" s="33"/>
      <c r="AI168" s="33"/>
      <c r="AJ168" s="323"/>
      <c r="AK168" s="323"/>
      <c r="AL168" s="34"/>
      <c r="AM168" s="34"/>
      <c r="AN168" s="300"/>
      <c r="AO168" s="300"/>
      <c r="AP168" s="278"/>
      <c r="AQ168" s="278"/>
      <c r="AR168" s="314"/>
      <c r="AS168" s="314"/>
      <c r="AT168" s="156"/>
      <c r="AU168" s="156"/>
      <c r="AV168" s="35"/>
      <c r="AW168" s="35"/>
      <c r="AX168" s="163"/>
      <c r="AY168" s="163"/>
      <c r="AZ168" s="166"/>
      <c r="BA168" s="166"/>
      <c r="BB168" s="300"/>
      <c r="BC168" s="300"/>
      <c r="BD168" s="169"/>
      <c r="BE168" s="169"/>
      <c r="BF168" s="14"/>
      <c r="BG168" s="14"/>
      <c r="BH168" s="176"/>
      <c r="BI168" s="176"/>
      <c r="BJ168" s="186"/>
      <c r="BK168" s="186"/>
      <c r="BL168" s="181"/>
      <c r="BM168" s="181"/>
      <c r="BN168" s="191"/>
      <c r="BO168" s="196"/>
      <c r="BP168" s="196"/>
      <c r="BQ168" s="37"/>
      <c r="BR168" s="204"/>
      <c r="BS168" s="209"/>
      <c r="BT168" s="209"/>
      <c r="BU168" s="36"/>
      <c r="BV168" s="36"/>
      <c r="BW168" s="38"/>
      <c r="BX168" s="38"/>
      <c r="BY168" s="217"/>
      <c r="BZ168" s="217"/>
      <c r="CA168" s="224"/>
      <c r="CB168" s="224"/>
      <c r="CC168" s="234"/>
      <c r="CD168" s="234"/>
      <c r="CE168" s="229"/>
      <c r="CF168" s="229"/>
      <c r="EQ168" s="237"/>
      <c r="ER168" s="237"/>
    </row>
    <row r="169" spans="1:148" s="2" customFormat="1" x14ac:dyDescent="0.2">
      <c r="A169" s="4">
        <f t="shared" si="6"/>
        <v>167</v>
      </c>
      <c r="B169" s="21" t="s">
        <v>84</v>
      </c>
      <c r="C169" s="2" t="s">
        <v>6</v>
      </c>
      <c r="D169" s="2">
        <v>13</v>
      </c>
      <c r="E169" s="50">
        <v>40</v>
      </c>
      <c r="F169" s="50"/>
      <c r="G169" s="4"/>
      <c r="H169" s="4">
        <f t="shared" si="5"/>
        <v>40</v>
      </c>
      <c r="I169" s="14">
        <f t="shared" si="4"/>
        <v>520</v>
      </c>
      <c r="J169" s="169"/>
      <c r="K169" s="169"/>
      <c r="L169" s="282"/>
      <c r="M169" s="282"/>
      <c r="N169" s="286"/>
      <c r="O169" s="286"/>
      <c r="P169" s="10"/>
      <c r="Q169" s="10"/>
      <c r="R169" s="29"/>
      <c r="S169" s="29"/>
      <c r="T169" s="44"/>
      <c r="U169" s="26"/>
      <c r="V169" s="27"/>
      <c r="W169" s="27"/>
      <c r="X169" s="300"/>
      <c r="Y169" s="300"/>
      <c r="Z169" s="209"/>
      <c r="AA169" s="209"/>
      <c r="AB169" s="32"/>
      <c r="AC169" s="32"/>
      <c r="AD169" s="36"/>
      <c r="AE169" s="36"/>
      <c r="AF169" s="297"/>
      <c r="AG169" s="297"/>
      <c r="AH169" s="33"/>
      <c r="AI169" s="33"/>
      <c r="AJ169" s="323"/>
      <c r="AK169" s="323"/>
      <c r="AL169" s="34"/>
      <c r="AM169" s="34"/>
      <c r="AN169" s="300"/>
      <c r="AO169" s="300"/>
      <c r="AP169" s="278"/>
      <c r="AQ169" s="278"/>
      <c r="AR169" s="314"/>
      <c r="AS169" s="314"/>
      <c r="AT169" s="156"/>
      <c r="AU169" s="156"/>
      <c r="AV169" s="35"/>
      <c r="AW169" s="35"/>
      <c r="AX169" s="163"/>
      <c r="AY169" s="163"/>
      <c r="AZ169" s="166"/>
      <c r="BA169" s="166"/>
      <c r="BB169" s="300"/>
      <c r="BC169" s="300"/>
      <c r="BD169" s="169"/>
      <c r="BE169" s="169"/>
      <c r="BF169" s="14"/>
      <c r="BG169" s="14"/>
      <c r="BH169" s="176"/>
      <c r="BI169" s="176"/>
      <c r="BJ169" s="186"/>
      <c r="BK169" s="186"/>
      <c r="BL169" s="181"/>
      <c r="BM169" s="181"/>
      <c r="BN169" s="191"/>
      <c r="BO169" s="196"/>
      <c r="BP169" s="196"/>
      <c r="BQ169" s="37"/>
      <c r="BR169" s="204"/>
      <c r="BS169" s="209"/>
      <c r="BT169" s="209"/>
      <c r="BU169" s="36"/>
      <c r="BV169" s="36"/>
      <c r="BW169" s="38"/>
      <c r="BX169" s="38"/>
      <c r="BY169" s="217"/>
      <c r="BZ169" s="217"/>
      <c r="CA169" s="224"/>
      <c r="CB169" s="224"/>
      <c r="CC169" s="234"/>
      <c r="CD169" s="234"/>
      <c r="CE169" s="229"/>
      <c r="CF169" s="229"/>
      <c r="EQ169" s="237"/>
      <c r="ER169" s="237"/>
    </row>
    <row r="170" spans="1:148" s="2" customFormat="1" x14ac:dyDescent="0.2">
      <c r="A170" s="4">
        <f t="shared" si="6"/>
        <v>168</v>
      </c>
      <c r="B170" s="21" t="s">
        <v>190</v>
      </c>
      <c r="C170" s="2" t="s">
        <v>7</v>
      </c>
      <c r="D170" s="2">
        <v>15.5</v>
      </c>
      <c r="E170" s="50">
        <v>100</v>
      </c>
      <c r="F170" s="50"/>
      <c r="G170" s="4"/>
      <c r="H170" s="4">
        <f t="shared" si="5"/>
        <v>50</v>
      </c>
      <c r="I170" s="14">
        <f t="shared" si="4"/>
        <v>775</v>
      </c>
      <c r="J170" s="169"/>
      <c r="K170" s="169"/>
      <c r="L170" s="282">
        <v>10</v>
      </c>
      <c r="M170" s="282" t="s">
        <v>211</v>
      </c>
      <c r="N170" s="286"/>
      <c r="O170" s="286"/>
      <c r="P170" s="10"/>
      <c r="Q170" s="10"/>
      <c r="R170" s="29"/>
      <c r="S170" s="29"/>
      <c r="T170" s="44">
        <v>10</v>
      </c>
      <c r="U170" s="26" t="s">
        <v>228</v>
      </c>
      <c r="V170" s="27">
        <v>10</v>
      </c>
      <c r="W170" s="27" t="s">
        <v>228</v>
      </c>
      <c r="X170" s="300"/>
      <c r="Y170" s="300"/>
      <c r="Z170" s="209"/>
      <c r="AA170" s="209"/>
      <c r="AB170" s="32"/>
      <c r="AC170" s="32"/>
      <c r="AD170" s="36"/>
      <c r="AE170" s="36"/>
      <c r="AF170" s="297"/>
      <c r="AG170" s="297"/>
      <c r="AH170" s="33"/>
      <c r="AI170" s="33"/>
      <c r="AJ170" s="323"/>
      <c r="AK170" s="323"/>
      <c r="AL170" s="34">
        <v>10</v>
      </c>
      <c r="AM170" s="34" t="s">
        <v>213</v>
      </c>
      <c r="AN170" s="300"/>
      <c r="AO170" s="300"/>
      <c r="AP170" s="278"/>
      <c r="AQ170" s="278"/>
      <c r="AR170" s="314">
        <v>10</v>
      </c>
      <c r="AS170" s="314" t="s">
        <v>213</v>
      </c>
      <c r="AT170" s="156"/>
      <c r="AU170" s="156"/>
      <c r="AV170" s="35"/>
      <c r="AW170" s="35"/>
      <c r="AX170" s="163"/>
      <c r="AY170" s="163"/>
      <c r="AZ170" s="166"/>
      <c r="BA170" s="166"/>
      <c r="BB170" s="300"/>
      <c r="BC170" s="300"/>
      <c r="BD170" s="169"/>
      <c r="BE170" s="169"/>
      <c r="BF170" s="14"/>
      <c r="BG170" s="14"/>
      <c r="BH170" s="176"/>
      <c r="BI170" s="176"/>
      <c r="BJ170" s="186"/>
      <c r="BK170" s="186"/>
      <c r="BL170" s="181"/>
      <c r="BM170" s="181"/>
      <c r="BN170" s="191"/>
      <c r="BO170" s="196"/>
      <c r="BP170" s="196"/>
      <c r="BQ170" s="37"/>
      <c r="BR170" s="204"/>
      <c r="BS170" s="209"/>
      <c r="BT170" s="209"/>
      <c r="BU170" s="36"/>
      <c r="BV170" s="36"/>
      <c r="BW170" s="38"/>
      <c r="BX170" s="38"/>
      <c r="BY170" s="217"/>
      <c r="BZ170" s="217"/>
      <c r="CA170" s="224"/>
      <c r="CB170" s="224"/>
      <c r="CC170" s="234"/>
      <c r="CD170" s="234"/>
      <c r="CE170" s="229"/>
      <c r="CF170" s="229"/>
      <c r="EQ170" s="237"/>
      <c r="ER170" s="237"/>
    </row>
    <row r="171" spans="1:148" s="2" customFormat="1" x14ac:dyDescent="0.2">
      <c r="A171" s="4">
        <f t="shared" si="6"/>
        <v>169</v>
      </c>
      <c r="B171" s="21" t="s">
        <v>85</v>
      </c>
      <c r="C171" s="2" t="s">
        <v>6</v>
      </c>
      <c r="D171" s="2">
        <v>23</v>
      </c>
      <c r="E171" s="50">
        <v>20</v>
      </c>
      <c r="F171" s="50"/>
      <c r="G171" s="4"/>
      <c r="H171" s="4">
        <f t="shared" si="5"/>
        <v>20</v>
      </c>
      <c r="I171" s="14">
        <f t="shared" si="4"/>
        <v>460</v>
      </c>
      <c r="J171" s="169"/>
      <c r="K171" s="169"/>
      <c r="L171" s="282"/>
      <c r="M171" s="282"/>
      <c r="N171" s="286"/>
      <c r="O171" s="286"/>
      <c r="P171" s="10"/>
      <c r="Q171" s="10"/>
      <c r="R171" s="29"/>
      <c r="S171" s="29"/>
      <c r="T171" s="44"/>
      <c r="U171" s="26"/>
      <c r="V171" s="27"/>
      <c r="W171" s="27"/>
      <c r="X171" s="300"/>
      <c r="Y171" s="300"/>
      <c r="Z171" s="209"/>
      <c r="AA171" s="209"/>
      <c r="AB171" s="32"/>
      <c r="AC171" s="32"/>
      <c r="AD171" s="36"/>
      <c r="AE171" s="36"/>
      <c r="AF171" s="297"/>
      <c r="AG171" s="297"/>
      <c r="AH171" s="33"/>
      <c r="AI171" s="33"/>
      <c r="AJ171" s="323"/>
      <c r="AK171" s="323"/>
      <c r="AL171" s="34"/>
      <c r="AM171" s="34"/>
      <c r="AN171" s="300"/>
      <c r="AO171" s="300"/>
      <c r="AP171" s="278"/>
      <c r="AQ171" s="278"/>
      <c r="AR171" s="314"/>
      <c r="AS171" s="314"/>
      <c r="AT171" s="156"/>
      <c r="AU171" s="156"/>
      <c r="AV171" s="35"/>
      <c r="AW171" s="35"/>
      <c r="AX171" s="163"/>
      <c r="AY171" s="163"/>
      <c r="AZ171" s="166"/>
      <c r="BA171" s="166"/>
      <c r="BB171" s="300"/>
      <c r="BC171" s="300"/>
      <c r="BD171" s="169"/>
      <c r="BE171" s="169"/>
      <c r="BF171" s="14"/>
      <c r="BG171" s="14"/>
      <c r="BH171" s="176"/>
      <c r="BI171" s="176"/>
      <c r="BJ171" s="186"/>
      <c r="BK171" s="186"/>
      <c r="BL171" s="181"/>
      <c r="BM171" s="181"/>
      <c r="BN171" s="191"/>
      <c r="BO171" s="196"/>
      <c r="BP171" s="196"/>
      <c r="BQ171" s="37"/>
      <c r="BR171" s="204"/>
      <c r="BS171" s="209"/>
      <c r="BT171" s="209"/>
      <c r="BU171" s="36"/>
      <c r="BV171" s="36"/>
      <c r="BW171" s="38"/>
      <c r="BX171" s="38"/>
      <c r="BY171" s="217"/>
      <c r="BZ171" s="217"/>
      <c r="CA171" s="224"/>
      <c r="CB171" s="224"/>
      <c r="CC171" s="234"/>
      <c r="CD171" s="234"/>
      <c r="CE171" s="229"/>
      <c r="CF171" s="229"/>
      <c r="EQ171" s="237"/>
      <c r="ER171" s="237"/>
    </row>
    <row r="172" spans="1:148" s="2" customFormat="1" x14ac:dyDescent="0.2">
      <c r="A172" s="4">
        <f t="shared" si="6"/>
        <v>170</v>
      </c>
      <c r="B172" s="21" t="s">
        <v>86</v>
      </c>
      <c r="C172" s="2" t="s">
        <v>7</v>
      </c>
      <c r="D172" s="2">
        <v>31</v>
      </c>
      <c r="E172" s="50">
        <v>20</v>
      </c>
      <c r="F172" s="50"/>
      <c r="G172" s="4"/>
      <c r="H172" s="4">
        <f t="shared" si="5"/>
        <v>20</v>
      </c>
      <c r="I172" s="14">
        <f t="shared" si="4"/>
        <v>620</v>
      </c>
      <c r="J172" s="169"/>
      <c r="K172" s="169"/>
      <c r="L172" s="282"/>
      <c r="M172" s="282"/>
      <c r="N172" s="286"/>
      <c r="O172" s="286"/>
      <c r="P172" s="10"/>
      <c r="Q172" s="10"/>
      <c r="R172" s="29"/>
      <c r="S172" s="29"/>
      <c r="T172" s="44"/>
      <c r="U172" s="26"/>
      <c r="V172" s="27"/>
      <c r="W172" s="27"/>
      <c r="X172" s="300"/>
      <c r="Y172" s="300"/>
      <c r="Z172" s="209"/>
      <c r="AA172" s="209"/>
      <c r="AB172" s="32"/>
      <c r="AC172" s="32"/>
      <c r="AD172" s="36"/>
      <c r="AE172" s="36"/>
      <c r="AF172" s="297"/>
      <c r="AG172" s="297"/>
      <c r="AH172" s="33"/>
      <c r="AI172" s="33"/>
      <c r="AJ172" s="323"/>
      <c r="AK172" s="323"/>
      <c r="AL172" s="34"/>
      <c r="AM172" s="34"/>
      <c r="AN172" s="300"/>
      <c r="AO172" s="300"/>
      <c r="AP172" s="278"/>
      <c r="AQ172" s="278"/>
      <c r="AR172" s="314"/>
      <c r="AS172" s="314"/>
      <c r="AT172" s="156"/>
      <c r="AU172" s="156"/>
      <c r="AV172" s="35"/>
      <c r="AW172" s="35"/>
      <c r="AX172" s="163"/>
      <c r="AY172" s="163"/>
      <c r="AZ172" s="166"/>
      <c r="BA172" s="166"/>
      <c r="BB172" s="300"/>
      <c r="BC172" s="300"/>
      <c r="BD172" s="169"/>
      <c r="BE172" s="169"/>
      <c r="BF172" s="14"/>
      <c r="BG172" s="14"/>
      <c r="BH172" s="176"/>
      <c r="BI172" s="176"/>
      <c r="BJ172" s="186"/>
      <c r="BK172" s="186"/>
      <c r="BL172" s="181"/>
      <c r="BM172" s="181"/>
      <c r="BN172" s="191"/>
      <c r="BO172" s="196"/>
      <c r="BP172" s="196"/>
      <c r="BQ172" s="37"/>
      <c r="BR172" s="204"/>
      <c r="BS172" s="209"/>
      <c r="BT172" s="209"/>
      <c r="BU172" s="36"/>
      <c r="BV172" s="36"/>
      <c r="BW172" s="38"/>
      <c r="BX172" s="38"/>
      <c r="BY172" s="217"/>
      <c r="BZ172" s="217"/>
      <c r="CA172" s="224"/>
      <c r="CB172" s="224"/>
      <c r="CC172" s="234"/>
      <c r="CD172" s="234"/>
      <c r="CE172" s="229"/>
      <c r="CF172" s="229"/>
      <c r="EQ172" s="237"/>
      <c r="ER172" s="237"/>
    </row>
    <row r="173" spans="1:148" s="2" customFormat="1" x14ac:dyDescent="0.2">
      <c r="A173" s="4">
        <f t="shared" si="6"/>
        <v>171</v>
      </c>
      <c r="B173" s="21" t="s">
        <v>345</v>
      </c>
      <c r="C173" s="2" t="s">
        <v>7</v>
      </c>
      <c r="D173" s="2">
        <v>25</v>
      </c>
      <c r="E173" s="50">
        <v>100</v>
      </c>
      <c r="F173" s="50"/>
      <c r="G173" s="4"/>
      <c r="H173" s="4">
        <f t="shared" si="5"/>
        <v>60</v>
      </c>
      <c r="I173" s="14">
        <f t="shared" si="4"/>
        <v>1500</v>
      </c>
      <c r="J173" s="169"/>
      <c r="K173" s="169"/>
      <c r="L173" s="282"/>
      <c r="M173" s="282"/>
      <c r="N173" s="286"/>
      <c r="O173" s="286"/>
      <c r="P173" s="10"/>
      <c r="Q173" s="10"/>
      <c r="R173" s="29"/>
      <c r="S173" s="29"/>
      <c r="T173" s="44"/>
      <c r="U173" s="26"/>
      <c r="V173" s="27"/>
      <c r="W173" s="27"/>
      <c r="X173" s="300"/>
      <c r="Y173" s="300"/>
      <c r="Z173" s="209"/>
      <c r="AA173" s="209"/>
      <c r="AB173" s="32"/>
      <c r="AC173" s="32"/>
      <c r="AD173" s="36"/>
      <c r="AE173" s="36"/>
      <c r="AF173" s="297"/>
      <c r="AG173" s="297"/>
      <c r="AH173" s="33"/>
      <c r="AI173" s="33"/>
      <c r="AJ173" s="323"/>
      <c r="AK173" s="323"/>
      <c r="AL173" s="34">
        <v>30</v>
      </c>
      <c r="AM173" s="34" t="s">
        <v>229</v>
      </c>
      <c r="AN173" s="300"/>
      <c r="AO173" s="300"/>
      <c r="AP173" s="278"/>
      <c r="AQ173" s="278"/>
      <c r="AR173" s="314"/>
      <c r="AS173" s="314"/>
      <c r="AT173" s="156"/>
      <c r="AU173" s="156"/>
      <c r="AV173" s="35">
        <v>10</v>
      </c>
      <c r="AW173" s="35" t="s">
        <v>225</v>
      </c>
      <c r="AX173" s="163"/>
      <c r="AY173" s="163"/>
      <c r="AZ173" s="166"/>
      <c r="BA173" s="166"/>
      <c r="BB173" s="300"/>
      <c r="BC173" s="300"/>
      <c r="BD173" s="169"/>
      <c r="BE173" s="169"/>
      <c r="BF173" s="14"/>
      <c r="BG173" s="14"/>
      <c r="BH173" s="176"/>
      <c r="BI173" s="176"/>
      <c r="BJ173" s="186"/>
      <c r="BK173" s="186"/>
      <c r="BL173" s="181"/>
      <c r="BM173" s="181"/>
      <c r="BN173" s="191"/>
      <c r="BO173" s="196"/>
      <c r="BP173" s="196"/>
      <c r="BQ173" s="37"/>
      <c r="BR173" s="204"/>
      <c r="BS173" s="209"/>
      <c r="BT173" s="209"/>
      <c r="BU173" s="36"/>
      <c r="BV173" s="36"/>
      <c r="BW173" s="38"/>
      <c r="BX173" s="38"/>
      <c r="BY173" s="217"/>
      <c r="BZ173" s="217"/>
      <c r="CA173" s="224"/>
      <c r="CB173" s="224"/>
      <c r="CC173" s="234"/>
      <c r="CD173" s="234"/>
      <c r="CE173" s="229"/>
      <c r="CF173" s="229"/>
      <c r="EQ173" s="237"/>
      <c r="ER173" s="237"/>
    </row>
    <row r="174" spans="1:148" s="2" customFormat="1" x14ac:dyDescent="0.2">
      <c r="A174" s="4">
        <f t="shared" si="6"/>
        <v>172</v>
      </c>
      <c r="B174" s="21" t="s">
        <v>87</v>
      </c>
      <c r="C174" s="2" t="s">
        <v>7</v>
      </c>
      <c r="D174" s="2">
        <v>20</v>
      </c>
      <c r="E174" s="50">
        <v>230</v>
      </c>
      <c r="F174" s="50"/>
      <c r="G174" s="4"/>
      <c r="H174" s="4">
        <f t="shared" si="5"/>
        <v>220</v>
      </c>
      <c r="I174" s="14">
        <f t="shared" si="4"/>
        <v>4400</v>
      </c>
      <c r="J174" s="169"/>
      <c r="K174" s="169"/>
      <c r="L174" s="282"/>
      <c r="M174" s="282"/>
      <c r="N174" s="286"/>
      <c r="O174" s="286"/>
      <c r="P174" s="10"/>
      <c r="Q174" s="10"/>
      <c r="R174" s="29"/>
      <c r="S174" s="29"/>
      <c r="T174" s="44"/>
      <c r="U174" s="26"/>
      <c r="V174" s="27"/>
      <c r="W174" s="27"/>
      <c r="X174" s="300"/>
      <c r="Y174" s="300"/>
      <c r="Z174" s="209"/>
      <c r="AA174" s="209"/>
      <c r="AB174" s="32"/>
      <c r="AC174" s="32"/>
      <c r="AD174" s="36"/>
      <c r="AE174" s="36"/>
      <c r="AF174" s="297"/>
      <c r="AG174" s="297"/>
      <c r="AH174" s="33"/>
      <c r="AI174" s="33"/>
      <c r="AJ174" s="323"/>
      <c r="AK174" s="323"/>
      <c r="AL174" s="34"/>
      <c r="AM174" s="34"/>
      <c r="AN174" s="300"/>
      <c r="AO174" s="300"/>
      <c r="AP174" s="278"/>
      <c r="AQ174" s="278"/>
      <c r="AR174" s="314">
        <v>10</v>
      </c>
      <c r="AS174" s="314" t="s">
        <v>213</v>
      </c>
      <c r="AT174" s="156"/>
      <c r="AU174" s="156"/>
      <c r="AV174" s="35"/>
      <c r="AW174" s="35"/>
      <c r="AX174" s="163"/>
      <c r="AY174" s="163"/>
      <c r="AZ174" s="166"/>
      <c r="BA174" s="166"/>
      <c r="BB174" s="300"/>
      <c r="BC174" s="300"/>
      <c r="BD174" s="169"/>
      <c r="BE174" s="169"/>
      <c r="BF174" s="14"/>
      <c r="BG174" s="14"/>
      <c r="BH174" s="176"/>
      <c r="BI174" s="176"/>
      <c r="BJ174" s="186"/>
      <c r="BK174" s="186"/>
      <c r="BL174" s="181"/>
      <c r="BM174" s="181"/>
      <c r="BN174" s="191"/>
      <c r="BO174" s="196"/>
      <c r="BP174" s="196"/>
      <c r="BQ174" s="37"/>
      <c r="BR174" s="204"/>
      <c r="BS174" s="209"/>
      <c r="BT174" s="209"/>
      <c r="BU174" s="36"/>
      <c r="BV174" s="36"/>
      <c r="BW174" s="38"/>
      <c r="BX174" s="38"/>
      <c r="BY174" s="217"/>
      <c r="BZ174" s="217"/>
      <c r="CA174" s="224"/>
      <c r="CB174" s="224"/>
      <c r="CC174" s="234"/>
      <c r="CD174" s="234"/>
      <c r="CE174" s="229"/>
      <c r="CF174" s="229"/>
      <c r="EQ174" s="237"/>
      <c r="ER174" s="237"/>
    </row>
    <row r="175" spans="1:148" s="2" customFormat="1" x14ac:dyDescent="0.2">
      <c r="A175" s="4">
        <f t="shared" si="6"/>
        <v>173</v>
      </c>
      <c r="B175" s="21" t="s">
        <v>88</v>
      </c>
      <c r="C175" s="2" t="s">
        <v>7</v>
      </c>
      <c r="D175" s="2">
        <v>19</v>
      </c>
      <c r="E175" s="50">
        <v>60</v>
      </c>
      <c r="F175" s="50"/>
      <c r="G175" s="4"/>
      <c r="H175" s="4">
        <f t="shared" si="5"/>
        <v>60</v>
      </c>
      <c r="I175" s="14">
        <f t="shared" si="4"/>
        <v>1140</v>
      </c>
      <c r="J175" s="169"/>
      <c r="K175" s="169"/>
      <c r="L175" s="282"/>
      <c r="M175" s="282"/>
      <c r="N175" s="286"/>
      <c r="O175" s="286"/>
      <c r="P175" s="10"/>
      <c r="Q175" s="10"/>
      <c r="R175" s="29"/>
      <c r="S175" s="29"/>
      <c r="T175" s="44"/>
      <c r="U175" s="26"/>
      <c r="V175" s="27"/>
      <c r="W175" s="27"/>
      <c r="X175" s="300"/>
      <c r="Y175" s="300"/>
      <c r="Z175" s="209"/>
      <c r="AA175" s="209"/>
      <c r="AB175" s="32"/>
      <c r="AC175" s="32"/>
      <c r="AD175" s="36"/>
      <c r="AE175" s="36"/>
      <c r="AF175" s="297"/>
      <c r="AG175" s="297"/>
      <c r="AH175" s="33"/>
      <c r="AI175" s="33"/>
      <c r="AJ175" s="323"/>
      <c r="AK175" s="323"/>
      <c r="AL175" s="34"/>
      <c r="AM175" s="34"/>
      <c r="AN175" s="300"/>
      <c r="AO175" s="300"/>
      <c r="AP175" s="278"/>
      <c r="AQ175" s="278"/>
      <c r="AR175" s="314"/>
      <c r="AS175" s="314"/>
      <c r="AT175" s="156"/>
      <c r="AU175" s="156"/>
      <c r="AV175" s="35"/>
      <c r="AW175" s="35"/>
      <c r="AX175" s="163"/>
      <c r="AY175" s="163"/>
      <c r="AZ175" s="166"/>
      <c r="BA175" s="166"/>
      <c r="BB175" s="300"/>
      <c r="BC175" s="300"/>
      <c r="BD175" s="169"/>
      <c r="BE175" s="169"/>
      <c r="BF175" s="14"/>
      <c r="BG175" s="14"/>
      <c r="BH175" s="176"/>
      <c r="BI175" s="176"/>
      <c r="BJ175" s="186"/>
      <c r="BK175" s="186"/>
      <c r="BL175" s="181"/>
      <c r="BM175" s="181"/>
      <c r="BN175" s="191"/>
      <c r="BO175" s="196"/>
      <c r="BP175" s="196"/>
      <c r="BQ175" s="37"/>
      <c r="BR175" s="204"/>
      <c r="BS175" s="209"/>
      <c r="BT175" s="209"/>
      <c r="BU175" s="36"/>
      <c r="BV175" s="36"/>
      <c r="BW175" s="38"/>
      <c r="BX175" s="38"/>
      <c r="BY175" s="217"/>
      <c r="BZ175" s="217"/>
      <c r="CA175" s="224"/>
      <c r="CB175" s="224"/>
      <c r="CC175" s="234"/>
      <c r="CD175" s="234"/>
      <c r="CE175" s="229"/>
      <c r="CF175" s="229"/>
      <c r="EQ175" s="237"/>
      <c r="ER175" s="237"/>
    </row>
    <row r="176" spans="1:148" s="2" customFormat="1" x14ac:dyDescent="0.2">
      <c r="A176" s="4">
        <f t="shared" si="6"/>
        <v>174</v>
      </c>
      <c r="B176" s="295" t="s">
        <v>278</v>
      </c>
      <c r="C176" s="2" t="s">
        <v>7</v>
      </c>
      <c r="D176" s="2">
        <v>22.5</v>
      </c>
      <c r="E176" s="50">
        <v>50</v>
      </c>
      <c r="F176" s="50"/>
      <c r="G176" s="4"/>
      <c r="H176" s="4">
        <f t="shared" si="5"/>
        <v>0</v>
      </c>
      <c r="I176" s="14">
        <f t="shared" si="4"/>
        <v>0</v>
      </c>
      <c r="J176" s="169"/>
      <c r="K176" s="169"/>
      <c r="L176" s="282"/>
      <c r="M176" s="282"/>
      <c r="N176" s="286"/>
      <c r="O176" s="286"/>
      <c r="P176" s="10"/>
      <c r="Q176" s="10"/>
      <c r="R176" s="29"/>
      <c r="S176" s="29"/>
      <c r="T176" s="44"/>
      <c r="U176" s="26"/>
      <c r="V176" s="27"/>
      <c r="W176" s="27"/>
      <c r="X176" s="300"/>
      <c r="Y176" s="300"/>
      <c r="Z176" s="209"/>
      <c r="AA176" s="209"/>
      <c r="AB176" s="32">
        <v>10</v>
      </c>
      <c r="AC176" s="32" t="s">
        <v>229</v>
      </c>
      <c r="AD176" s="36"/>
      <c r="AE176" s="36"/>
      <c r="AF176" s="297">
        <v>40</v>
      </c>
      <c r="AG176" s="297" t="s">
        <v>225</v>
      </c>
      <c r="AH176" s="33"/>
      <c r="AI176" s="33"/>
      <c r="AJ176" s="323"/>
      <c r="AK176" s="323"/>
      <c r="AL176" s="34"/>
      <c r="AM176" s="34"/>
      <c r="AN176" s="300"/>
      <c r="AO176" s="300"/>
      <c r="AP176" s="278"/>
      <c r="AQ176" s="278"/>
      <c r="AR176" s="314"/>
      <c r="AS176" s="314"/>
      <c r="AT176" s="156"/>
      <c r="AU176" s="156"/>
      <c r="AV176" s="35"/>
      <c r="AW176" s="35"/>
      <c r="AX176" s="163"/>
      <c r="AY176" s="163"/>
      <c r="AZ176" s="166"/>
      <c r="BA176" s="166"/>
      <c r="BB176" s="300"/>
      <c r="BC176" s="300"/>
      <c r="BD176" s="169"/>
      <c r="BE176" s="169"/>
      <c r="BF176" s="14"/>
      <c r="BG176" s="14"/>
      <c r="BH176" s="176"/>
      <c r="BI176" s="176"/>
      <c r="BJ176" s="186"/>
      <c r="BK176" s="186"/>
      <c r="BL176" s="181"/>
      <c r="BM176" s="181"/>
      <c r="BN176" s="191"/>
      <c r="BO176" s="196"/>
      <c r="BP176" s="196"/>
      <c r="BQ176" s="37"/>
      <c r="BR176" s="204"/>
      <c r="BS176" s="209"/>
      <c r="BT176" s="209"/>
      <c r="BU176" s="36"/>
      <c r="BV176" s="36"/>
      <c r="BW176" s="38"/>
      <c r="BX176" s="38"/>
      <c r="BY176" s="217"/>
      <c r="BZ176" s="217"/>
      <c r="CA176" s="224"/>
      <c r="CB176" s="224"/>
      <c r="CC176" s="234"/>
      <c r="CD176" s="234"/>
      <c r="CE176" s="229"/>
      <c r="CF176" s="229"/>
      <c r="EQ176" s="237"/>
      <c r="ER176" s="237"/>
    </row>
    <row r="177" spans="1:148" s="2" customFormat="1" x14ac:dyDescent="0.2">
      <c r="A177" s="4">
        <f t="shared" si="6"/>
        <v>175</v>
      </c>
      <c r="B177" s="21" t="s">
        <v>159</v>
      </c>
      <c r="C177" s="2" t="s">
        <v>7</v>
      </c>
      <c r="D177" s="2">
        <v>27</v>
      </c>
      <c r="E177" s="50"/>
      <c r="F177" s="50"/>
      <c r="G177" s="4"/>
      <c r="H177" s="4">
        <f t="shared" si="5"/>
        <v>0</v>
      </c>
      <c r="I177" s="14">
        <f t="shared" si="4"/>
        <v>0</v>
      </c>
      <c r="J177" s="169"/>
      <c r="K177" s="169"/>
      <c r="L177" s="282"/>
      <c r="M177" s="282"/>
      <c r="N177" s="286"/>
      <c r="O177" s="286"/>
      <c r="P177" s="10"/>
      <c r="Q177" s="10"/>
      <c r="R177" s="29"/>
      <c r="S177" s="29"/>
      <c r="T177" s="44"/>
      <c r="U177" s="26"/>
      <c r="V177" s="27"/>
      <c r="W177" s="27"/>
      <c r="X177" s="300"/>
      <c r="Y177" s="300"/>
      <c r="Z177" s="209"/>
      <c r="AA177" s="209"/>
      <c r="AB177" s="32"/>
      <c r="AC177" s="32"/>
      <c r="AD177" s="36"/>
      <c r="AE177" s="36"/>
      <c r="AF177" s="297"/>
      <c r="AG177" s="297"/>
      <c r="AH177" s="33"/>
      <c r="AI177" s="33"/>
      <c r="AJ177" s="323"/>
      <c r="AK177" s="323"/>
      <c r="AL177" s="34"/>
      <c r="AM177" s="34"/>
      <c r="AN177" s="300"/>
      <c r="AO177" s="300"/>
      <c r="AP177" s="278"/>
      <c r="AQ177" s="278"/>
      <c r="AR177" s="314"/>
      <c r="AS177" s="314"/>
      <c r="AT177" s="156"/>
      <c r="AU177" s="156"/>
      <c r="AV177" s="35"/>
      <c r="AW177" s="35"/>
      <c r="AX177" s="163"/>
      <c r="AY177" s="163"/>
      <c r="AZ177" s="166"/>
      <c r="BA177" s="166"/>
      <c r="BB177" s="300"/>
      <c r="BC177" s="300"/>
      <c r="BD177" s="169"/>
      <c r="BE177" s="169"/>
      <c r="BF177" s="14"/>
      <c r="BG177" s="14"/>
      <c r="BH177" s="176"/>
      <c r="BI177" s="176"/>
      <c r="BJ177" s="186"/>
      <c r="BK177" s="186"/>
      <c r="BL177" s="181"/>
      <c r="BM177" s="181"/>
      <c r="BN177" s="191"/>
      <c r="BO177" s="196"/>
      <c r="BP177" s="196"/>
      <c r="BQ177" s="37"/>
      <c r="BR177" s="204"/>
      <c r="BS177" s="209"/>
      <c r="BT177" s="209"/>
      <c r="BU177" s="36"/>
      <c r="BV177" s="36"/>
      <c r="BW177" s="38"/>
      <c r="BX177" s="38"/>
      <c r="BY177" s="217"/>
      <c r="BZ177" s="217"/>
      <c r="CA177" s="224"/>
      <c r="CB177" s="224"/>
      <c r="CC177" s="234"/>
      <c r="CD177" s="234"/>
      <c r="CE177" s="229"/>
      <c r="CF177" s="229"/>
      <c r="EQ177" s="237"/>
      <c r="ER177" s="237"/>
    </row>
    <row r="178" spans="1:148" s="2" customFormat="1" x14ac:dyDescent="0.2">
      <c r="A178" s="4">
        <f t="shared" si="6"/>
        <v>176</v>
      </c>
      <c r="B178" s="21" t="s">
        <v>47</v>
      </c>
      <c r="C178" s="2" t="s">
        <v>7</v>
      </c>
      <c r="D178" s="2">
        <v>21</v>
      </c>
      <c r="E178" s="50">
        <v>150</v>
      </c>
      <c r="F178" s="50"/>
      <c r="G178" s="4"/>
      <c r="H178" s="4">
        <f t="shared" si="5"/>
        <v>150</v>
      </c>
      <c r="I178" s="14">
        <f t="shared" si="4"/>
        <v>3150</v>
      </c>
      <c r="J178" s="169"/>
      <c r="K178" s="169"/>
      <c r="L178" s="282"/>
      <c r="M178" s="282"/>
      <c r="N178" s="286"/>
      <c r="O178" s="286"/>
      <c r="P178" s="10"/>
      <c r="Q178" s="10"/>
      <c r="R178" s="29"/>
      <c r="S178" s="29"/>
      <c r="T178" s="44"/>
      <c r="U178" s="26"/>
      <c r="V178" s="27"/>
      <c r="W178" s="27"/>
      <c r="X178" s="300"/>
      <c r="Y178" s="300"/>
      <c r="Z178" s="209"/>
      <c r="AA178" s="209"/>
      <c r="AB178" s="32"/>
      <c r="AC178" s="32"/>
      <c r="AD178" s="36"/>
      <c r="AE178" s="36"/>
      <c r="AF178" s="297"/>
      <c r="AG178" s="297"/>
      <c r="AH178" s="33"/>
      <c r="AI178" s="33"/>
      <c r="AJ178" s="323"/>
      <c r="AK178" s="323"/>
      <c r="AL178" s="34"/>
      <c r="AM178" s="34"/>
      <c r="AN178" s="300"/>
      <c r="AO178" s="300"/>
      <c r="AP178" s="278"/>
      <c r="AQ178" s="278"/>
      <c r="AR178" s="314"/>
      <c r="AS178" s="314"/>
      <c r="AT178" s="156"/>
      <c r="AU178" s="156"/>
      <c r="AV178" s="35"/>
      <c r="AW178" s="35"/>
      <c r="AX178" s="163"/>
      <c r="AY178" s="163"/>
      <c r="AZ178" s="166"/>
      <c r="BA178" s="166"/>
      <c r="BB178" s="300"/>
      <c r="BC178" s="300"/>
      <c r="BD178" s="169"/>
      <c r="BE178" s="169"/>
      <c r="BF178" s="14"/>
      <c r="BG178" s="14"/>
      <c r="BH178" s="176"/>
      <c r="BI178" s="176"/>
      <c r="BJ178" s="186"/>
      <c r="BK178" s="186"/>
      <c r="BL178" s="181"/>
      <c r="BM178" s="181"/>
      <c r="BN178" s="191"/>
      <c r="BO178" s="196"/>
      <c r="BP178" s="196"/>
      <c r="BQ178" s="37"/>
      <c r="BR178" s="204"/>
      <c r="BS178" s="209"/>
      <c r="BT178" s="209"/>
      <c r="BU178" s="36"/>
      <c r="BV178" s="36"/>
      <c r="BW178" s="38"/>
      <c r="BX178" s="38"/>
      <c r="BY178" s="217"/>
      <c r="BZ178" s="217"/>
      <c r="CA178" s="224"/>
      <c r="CB178" s="224"/>
      <c r="CC178" s="234"/>
      <c r="CD178" s="234"/>
      <c r="CE178" s="229"/>
      <c r="CF178" s="229"/>
      <c r="EQ178" s="237"/>
      <c r="ER178" s="237"/>
    </row>
    <row r="179" spans="1:148" s="2" customFormat="1" x14ac:dyDescent="0.2">
      <c r="A179" s="4">
        <f t="shared" si="6"/>
        <v>177</v>
      </c>
      <c r="B179" s="21" t="s">
        <v>166</v>
      </c>
      <c r="C179" s="2" t="s">
        <v>7</v>
      </c>
      <c r="D179" s="2">
        <v>22.5</v>
      </c>
      <c r="E179" s="50">
        <v>90</v>
      </c>
      <c r="F179" s="50"/>
      <c r="G179" s="4"/>
      <c r="H179" s="4">
        <f t="shared" si="5"/>
        <v>60</v>
      </c>
      <c r="I179" s="14">
        <f t="shared" si="4"/>
        <v>1350</v>
      </c>
      <c r="J179" s="169"/>
      <c r="K179" s="169"/>
      <c r="L179" s="282"/>
      <c r="M179" s="282"/>
      <c r="N179" s="286"/>
      <c r="O179" s="286"/>
      <c r="P179" s="10"/>
      <c r="Q179" s="10"/>
      <c r="R179" s="29"/>
      <c r="S179" s="29"/>
      <c r="T179" s="44"/>
      <c r="U179" s="26"/>
      <c r="V179" s="27"/>
      <c r="W179" s="27"/>
      <c r="X179" s="300"/>
      <c r="Y179" s="300"/>
      <c r="Z179" s="209"/>
      <c r="AA179" s="209"/>
      <c r="AB179" s="32"/>
      <c r="AC179" s="32"/>
      <c r="AD179" s="36"/>
      <c r="AE179" s="36"/>
      <c r="AF179" s="297">
        <v>10</v>
      </c>
      <c r="AG179" s="297" t="s">
        <v>230</v>
      </c>
      <c r="AH179" s="33"/>
      <c r="AI179" s="33"/>
      <c r="AJ179" s="323"/>
      <c r="AK179" s="323"/>
      <c r="AL179" s="34">
        <v>20</v>
      </c>
      <c r="AM179" s="34" t="s">
        <v>237</v>
      </c>
      <c r="AN179" s="300"/>
      <c r="AO179" s="300"/>
      <c r="AP179" s="278"/>
      <c r="AQ179" s="278"/>
      <c r="AR179" s="314"/>
      <c r="AS179" s="314"/>
      <c r="AT179" s="156"/>
      <c r="AU179" s="156"/>
      <c r="AV179" s="35"/>
      <c r="AW179" s="35"/>
      <c r="AX179" s="163"/>
      <c r="AY179" s="163"/>
      <c r="AZ179" s="166"/>
      <c r="BA179" s="166"/>
      <c r="BB179" s="300"/>
      <c r="BC179" s="300"/>
      <c r="BD179" s="169"/>
      <c r="BE179" s="169"/>
      <c r="BF179" s="14"/>
      <c r="BG179" s="14"/>
      <c r="BH179" s="176"/>
      <c r="BI179" s="176"/>
      <c r="BJ179" s="186"/>
      <c r="BK179" s="186"/>
      <c r="BL179" s="181"/>
      <c r="BM179" s="181"/>
      <c r="BN179" s="191"/>
      <c r="BO179" s="196"/>
      <c r="BP179" s="196"/>
      <c r="BQ179" s="37"/>
      <c r="BR179" s="204"/>
      <c r="BS179" s="209"/>
      <c r="BT179" s="209"/>
      <c r="BU179" s="36"/>
      <c r="BV179" s="36"/>
      <c r="BW179" s="38"/>
      <c r="BX179" s="38"/>
      <c r="BY179" s="217"/>
      <c r="BZ179" s="217"/>
      <c r="CA179" s="224"/>
      <c r="CB179" s="224"/>
      <c r="CC179" s="234"/>
      <c r="CD179" s="234"/>
      <c r="CE179" s="229"/>
      <c r="CF179" s="229"/>
      <c r="EQ179" s="237"/>
      <c r="ER179" s="237"/>
    </row>
    <row r="180" spans="1:148" s="2" customFormat="1" x14ac:dyDescent="0.2">
      <c r="A180" s="4">
        <f t="shared" si="6"/>
        <v>178</v>
      </c>
      <c r="B180" s="21" t="s">
        <v>78</v>
      </c>
      <c r="C180" s="2" t="s">
        <v>7</v>
      </c>
      <c r="D180" s="2">
        <v>38</v>
      </c>
      <c r="E180" s="50">
        <v>30</v>
      </c>
      <c r="F180" s="50"/>
      <c r="G180" s="4"/>
      <c r="H180" s="4">
        <f t="shared" si="5"/>
        <v>30</v>
      </c>
      <c r="I180" s="14">
        <f t="shared" si="4"/>
        <v>1140</v>
      </c>
      <c r="J180" s="169"/>
      <c r="K180" s="169"/>
      <c r="L180" s="282"/>
      <c r="M180" s="282"/>
      <c r="N180" s="286"/>
      <c r="O180" s="286"/>
      <c r="P180" s="10"/>
      <c r="Q180" s="10"/>
      <c r="R180" s="29"/>
      <c r="S180" s="29"/>
      <c r="T180" s="44"/>
      <c r="U180" s="26"/>
      <c r="V180" s="27"/>
      <c r="W180" s="27"/>
      <c r="X180" s="300"/>
      <c r="Y180" s="300"/>
      <c r="Z180" s="209"/>
      <c r="AA180" s="209"/>
      <c r="AB180" s="32"/>
      <c r="AC180" s="32"/>
      <c r="AD180" s="36"/>
      <c r="AE180" s="36"/>
      <c r="AF180" s="297"/>
      <c r="AG180" s="297"/>
      <c r="AH180" s="33"/>
      <c r="AI180" s="33"/>
      <c r="AJ180" s="323"/>
      <c r="AK180" s="323"/>
      <c r="AL180" s="34"/>
      <c r="AM180" s="34"/>
      <c r="AN180" s="300"/>
      <c r="AO180" s="300"/>
      <c r="AP180" s="278"/>
      <c r="AQ180" s="278"/>
      <c r="AR180" s="314"/>
      <c r="AS180" s="314"/>
      <c r="AT180" s="156"/>
      <c r="AU180" s="156"/>
      <c r="AV180" s="35"/>
      <c r="AW180" s="35"/>
      <c r="AX180" s="163"/>
      <c r="AY180" s="163"/>
      <c r="AZ180" s="166"/>
      <c r="BA180" s="166"/>
      <c r="BB180" s="300"/>
      <c r="BC180" s="300"/>
      <c r="BD180" s="169"/>
      <c r="BE180" s="169"/>
      <c r="BF180" s="14"/>
      <c r="BG180" s="14"/>
      <c r="BH180" s="176"/>
      <c r="BI180" s="176"/>
      <c r="BJ180" s="186"/>
      <c r="BK180" s="186"/>
      <c r="BL180" s="181"/>
      <c r="BM180" s="181"/>
      <c r="BN180" s="191"/>
      <c r="BO180" s="196"/>
      <c r="BP180" s="196"/>
      <c r="BQ180" s="37"/>
      <c r="BR180" s="204"/>
      <c r="BS180" s="209"/>
      <c r="BT180" s="209"/>
      <c r="BU180" s="36"/>
      <c r="BV180" s="36"/>
      <c r="BW180" s="38"/>
      <c r="BX180" s="38"/>
      <c r="BY180" s="217"/>
      <c r="BZ180" s="217"/>
      <c r="CA180" s="224"/>
      <c r="CB180" s="224"/>
      <c r="CC180" s="234"/>
      <c r="CD180" s="234"/>
      <c r="CE180" s="229"/>
      <c r="CF180" s="229"/>
      <c r="EQ180" s="237"/>
      <c r="ER180" s="237"/>
    </row>
    <row r="181" spans="1:148" s="2" customFormat="1" x14ac:dyDescent="0.2">
      <c r="A181" s="4">
        <f t="shared" si="6"/>
        <v>179</v>
      </c>
      <c r="B181" s="21" t="s">
        <v>30</v>
      </c>
      <c r="C181" s="2" t="s">
        <v>7</v>
      </c>
      <c r="D181" s="2">
        <v>26</v>
      </c>
      <c r="E181" s="50">
        <v>30</v>
      </c>
      <c r="F181" s="50"/>
      <c r="G181" s="4"/>
      <c r="H181" s="4">
        <f t="shared" si="5"/>
        <v>30</v>
      </c>
      <c r="I181" s="14">
        <f t="shared" ref="I181:I253" si="7">H181*D181</f>
        <v>780</v>
      </c>
      <c r="J181" s="169"/>
      <c r="K181" s="169"/>
      <c r="L181" s="282"/>
      <c r="M181" s="282"/>
      <c r="N181" s="286"/>
      <c r="O181" s="286"/>
      <c r="P181" s="10"/>
      <c r="Q181" s="10"/>
      <c r="R181" s="29"/>
      <c r="S181" s="29"/>
      <c r="T181" s="44"/>
      <c r="U181" s="26"/>
      <c r="V181" s="27"/>
      <c r="W181" s="27"/>
      <c r="X181" s="300"/>
      <c r="Y181" s="300"/>
      <c r="Z181" s="209"/>
      <c r="AA181" s="209"/>
      <c r="AB181" s="32"/>
      <c r="AC181" s="32"/>
      <c r="AD181" s="36"/>
      <c r="AE181" s="36"/>
      <c r="AF181" s="297"/>
      <c r="AG181" s="297"/>
      <c r="AH181" s="33"/>
      <c r="AI181" s="33"/>
      <c r="AJ181" s="323"/>
      <c r="AK181" s="323"/>
      <c r="AL181" s="34"/>
      <c r="AM181" s="34"/>
      <c r="AN181" s="300"/>
      <c r="AO181" s="300"/>
      <c r="AP181" s="278"/>
      <c r="AQ181" s="278"/>
      <c r="AR181" s="314"/>
      <c r="AS181" s="314"/>
      <c r="AT181" s="156"/>
      <c r="AU181" s="156"/>
      <c r="AV181" s="35"/>
      <c r="AW181" s="35"/>
      <c r="AX181" s="163"/>
      <c r="AY181" s="163"/>
      <c r="AZ181" s="166"/>
      <c r="BA181" s="166"/>
      <c r="BB181" s="300"/>
      <c r="BC181" s="300"/>
      <c r="BD181" s="169"/>
      <c r="BE181" s="169"/>
      <c r="BF181" s="14"/>
      <c r="BG181" s="14"/>
      <c r="BH181" s="176"/>
      <c r="BI181" s="176"/>
      <c r="BJ181" s="186"/>
      <c r="BK181" s="186"/>
      <c r="BL181" s="181"/>
      <c r="BM181" s="181"/>
      <c r="BN181" s="191"/>
      <c r="BO181" s="196"/>
      <c r="BP181" s="196"/>
      <c r="BQ181" s="37"/>
      <c r="BR181" s="204"/>
      <c r="BS181" s="209"/>
      <c r="BT181" s="209"/>
      <c r="BU181" s="36"/>
      <c r="BV181" s="36"/>
      <c r="BW181" s="38"/>
      <c r="BX181" s="38"/>
      <c r="BY181" s="217"/>
      <c r="BZ181" s="217"/>
      <c r="CA181" s="224"/>
      <c r="CB181" s="224"/>
      <c r="CC181" s="234"/>
      <c r="CD181" s="234"/>
      <c r="CE181" s="229"/>
      <c r="CF181" s="229"/>
      <c r="EQ181" s="237"/>
      <c r="ER181" s="237"/>
    </row>
    <row r="182" spans="1:148" s="2" customFormat="1" x14ac:dyDescent="0.2">
      <c r="A182" s="4">
        <f t="shared" si="6"/>
        <v>180</v>
      </c>
      <c r="B182" s="21" t="s">
        <v>157</v>
      </c>
      <c r="C182" s="2" t="s">
        <v>7</v>
      </c>
      <c r="D182" s="2">
        <v>40</v>
      </c>
      <c r="E182" s="50">
        <v>10</v>
      </c>
      <c r="F182" s="50"/>
      <c r="G182" s="4"/>
      <c r="H182" s="4">
        <f t="shared" si="5"/>
        <v>5</v>
      </c>
      <c r="I182" s="14">
        <f t="shared" si="7"/>
        <v>200</v>
      </c>
      <c r="J182" s="169"/>
      <c r="K182" s="169"/>
      <c r="L182" s="282"/>
      <c r="M182" s="282"/>
      <c r="N182" s="286"/>
      <c r="O182" s="286"/>
      <c r="P182" s="10"/>
      <c r="Q182" s="10"/>
      <c r="R182" s="29"/>
      <c r="S182" s="29"/>
      <c r="T182" s="44">
        <v>5</v>
      </c>
      <c r="U182" s="26" t="s">
        <v>246</v>
      </c>
      <c r="V182" s="27"/>
      <c r="W182" s="27"/>
      <c r="X182" s="300"/>
      <c r="Y182" s="300"/>
      <c r="Z182" s="209"/>
      <c r="AA182" s="209"/>
      <c r="AB182" s="32"/>
      <c r="AC182" s="32"/>
      <c r="AD182" s="36"/>
      <c r="AE182" s="36"/>
      <c r="AF182" s="297"/>
      <c r="AG182" s="297"/>
      <c r="AH182" s="33"/>
      <c r="AI182" s="33"/>
      <c r="AJ182" s="323"/>
      <c r="AK182" s="323"/>
      <c r="AL182" s="34"/>
      <c r="AM182" s="34"/>
      <c r="AN182" s="300"/>
      <c r="AO182" s="300"/>
      <c r="AP182" s="278"/>
      <c r="AQ182" s="278"/>
      <c r="AR182" s="314"/>
      <c r="AS182" s="314"/>
      <c r="AT182" s="156"/>
      <c r="AU182" s="156"/>
      <c r="AV182" s="35"/>
      <c r="AW182" s="35"/>
      <c r="AX182" s="163"/>
      <c r="AY182" s="163"/>
      <c r="AZ182" s="166"/>
      <c r="BA182" s="166"/>
      <c r="BB182" s="300"/>
      <c r="BC182" s="300"/>
      <c r="BD182" s="169"/>
      <c r="BE182" s="169"/>
      <c r="BF182" s="14"/>
      <c r="BG182" s="14"/>
      <c r="BH182" s="176"/>
      <c r="BI182" s="176"/>
      <c r="BJ182" s="186"/>
      <c r="BK182" s="186"/>
      <c r="BL182" s="181"/>
      <c r="BM182" s="181"/>
      <c r="BN182" s="191"/>
      <c r="BO182" s="196"/>
      <c r="BP182" s="196"/>
      <c r="BQ182" s="37"/>
      <c r="BR182" s="204"/>
      <c r="BS182" s="209"/>
      <c r="BT182" s="209"/>
      <c r="BU182" s="36"/>
      <c r="BV182" s="36"/>
      <c r="BW182" s="38"/>
      <c r="BX182" s="38"/>
      <c r="BY182" s="217"/>
      <c r="BZ182" s="217"/>
      <c r="CA182" s="224"/>
      <c r="CB182" s="224"/>
      <c r="CC182" s="234"/>
      <c r="CD182" s="234"/>
      <c r="CE182" s="229"/>
      <c r="CF182" s="229"/>
      <c r="EQ182" s="237"/>
      <c r="ER182" s="237"/>
    </row>
    <row r="183" spans="1:148" s="2" customFormat="1" x14ac:dyDescent="0.2">
      <c r="A183" s="4">
        <f t="shared" si="6"/>
        <v>181</v>
      </c>
      <c r="B183" s="21" t="s">
        <v>79</v>
      </c>
      <c r="C183" s="2" t="s">
        <v>7</v>
      </c>
      <c r="D183" s="2">
        <v>40</v>
      </c>
      <c r="E183" s="50"/>
      <c r="F183" s="50"/>
      <c r="G183" s="4"/>
      <c r="H183" s="4">
        <f t="shared" si="5"/>
        <v>0</v>
      </c>
      <c r="I183" s="14">
        <f t="shared" si="7"/>
        <v>0</v>
      </c>
      <c r="J183" s="169"/>
      <c r="K183" s="169"/>
      <c r="L183" s="282"/>
      <c r="M183" s="282"/>
      <c r="N183" s="286"/>
      <c r="O183" s="286"/>
      <c r="P183" s="10"/>
      <c r="Q183" s="10"/>
      <c r="R183" s="29"/>
      <c r="S183" s="29"/>
      <c r="T183" s="44"/>
      <c r="U183" s="26"/>
      <c r="V183" s="27"/>
      <c r="W183" s="27"/>
      <c r="X183" s="300"/>
      <c r="Y183" s="300"/>
      <c r="Z183" s="209"/>
      <c r="AA183" s="209"/>
      <c r="AB183" s="32"/>
      <c r="AC183" s="32"/>
      <c r="AD183" s="36"/>
      <c r="AE183" s="36"/>
      <c r="AF183" s="297"/>
      <c r="AG183" s="297"/>
      <c r="AH183" s="33"/>
      <c r="AI183" s="33"/>
      <c r="AJ183" s="323"/>
      <c r="AK183" s="323"/>
      <c r="AL183" s="34"/>
      <c r="AM183" s="34"/>
      <c r="AN183" s="300"/>
      <c r="AO183" s="300"/>
      <c r="AP183" s="278"/>
      <c r="AQ183" s="278"/>
      <c r="AR183" s="314"/>
      <c r="AS183" s="314"/>
      <c r="AT183" s="156"/>
      <c r="AU183" s="156"/>
      <c r="AV183" s="35"/>
      <c r="AW183" s="35"/>
      <c r="AX183" s="163"/>
      <c r="AY183" s="163"/>
      <c r="AZ183" s="166"/>
      <c r="BA183" s="166"/>
      <c r="BB183" s="300"/>
      <c r="BC183" s="300"/>
      <c r="BD183" s="169"/>
      <c r="BE183" s="169"/>
      <c r="BF183" s="14"/>
      <c r="BG183" s="14"/>
      <c r="BH183" s="176"/>
      <c r="BI183" s="176"/>
      <c r="BJ183" s="186"/>
      <c r="BK183" s="186"/>
      <c r="BL183" s="181"/>
      <c r="BM183" s="181"/>
      <c r="BN183" s="191"/>
      <c r="BO183" s="196"/>
      <c r="BP183" s="196"/>
      <c r="BQ183" s="37"/>
      <c r="BR183" s="204"/>
      <c r="BS183" s="209"/>
      <c r="BT183" s="209"/>
      <c r="BU183" s="36"/>
      <c r="BV183" s="36"/>
      <c r="BW183" s="38"/>
      <c r="BX183" s="38"/>
      <c r="BY183" s="217"/>
      <c r="BZ183" s="217"/>
      <c r="CA183" s="224"/>
      <c r="CB183" s="224"/>
      <c r="CC183" s="234"/>
      <c r="CD183" s="234"/>
      <c r="CE183" s="229"/>
      <c r="CF183" s="229"/>
      <c r="EQ183" s="237"/>
      <c r="ER183" s="237"/>
    </row>
    <row r="184" spans="1:148" s="2" customFormat="1" x14ac:dyDescent="0.2">
      <c r="A184" s="4">
        <f t="shared" si="6"/>
        <v>182</v>
      </c>
      <c r="B184" s="21" t="s">
        <v>369</v>
      </c>
      <c r="C184" s="2" t="s">
        <v>7</v>
      </c>
      <c r="D184" s="2">
        <v>40</v>
      </c>
      <c r="E184" s="50">
        <v>10</v>
      </c>
      <c r="F184" s="50"/>
      <c r="G184" s="4"/>
      <c r="H184" s="4">
        <f t="shared" si="5"/>
        <v>0</v>
      </c>
      <c r="I184" s="14"/>
      <c r="J184" s="169"/>
      <c r="K184" s="169"/>
      <c r="L184" s="282"/>
      <c r="M184" s="282"/>
      <c r="N184" s="286"/>
      <c r="O184" s="286"/>
      <c r="P184" s="10"/>
      <c r="Q184" s="10"/>
      <c r="R184" s="29"/>
      <c r="S184" s="29"/>
      <c r="T184" s="44"/>
      <c r="U184" s="26"/>
      <c r="V184" s="27"/>
      <c r="W184" s="27"/>
      <c r="X184" s="300"/>
      <c r="Y184" s="300"/>
      <c r="Z184" s="209"/>
      <c r="AA184" s="209"/>
      <c r="AB184" s="32"/>
      <c r="AC184" s="32"/>
      <c r="AD184" s="36"/>
      <c r="AE184" s="36"/>
      <c r="AF184" s="297"/>
      <c r="AG184" s="297"/>
      <c r="AH184" s="33"/>
      <c r="AI184" s="33"/>
      <c r="AJ184" s="323"/>
      <c r="AK184" s="323"/>
      <c r="AL184" s="34"/>
      <c r="AM184" s="34"/>
      <c r="AN184" s="300"/>
      <c r="AO184" s="300"/>
      <c r="AP184" s="278"/>
      <c r="AQ184" s="278"/>
      <c r="AR184" s="314"/>
      <c r="AS184" s="314"/>
      <c r="AT184" s="156"/>
      <c r="AU184" s="156"/>
      <c r="AV184" s="35"/>
      <c r="AW184" s="35"/>
      <c r="AX184" s="163"/>
      <c r="AY184" s="163"/>
      <c r="AZ184" s="166"/>
      <c r="BA184" s="166"/>
      <c r="BB184" s="300"/>
      <c r="BC184" s="300"/>
      <c r="BD184" s="169">
        <v>10</v>
      </c>
      <c r="BE184" s="169" t="s">
        <v>246</v>
      </c>
      <c r="BF184" s="14"/>
      <c r="BG184" s="14"/>
      <c r="BH184" s="176"/>
      <c r="BI184" s="176"/>
      <c r="BJ184" s="186"/>
      <c r="BK184" s="186"/>
      <c r="BL184" s="181"/>
      <c r="BM184" s="181"/>
      <c r="BN184" s="191"/>
      <c r="BO184" s="196"/>
      <c r="BP184" s="196"/>
      <c r="BQ184" s="37"/>
      <c r="BR184" s="204"/>
      <c r="BS184" s="209"/>
      <c r="BT184" s="209"/>
      <c r="BU184" s="36"/>
      <c r="BV184" s="36"/>
      <c r="BW184" s="38"/>
      <c r="BX184" s="38"/>
      <c r="BY184" s="217"/>
      <c r="BZ184" s="217"/>
      <c r="CA184" s="224"/>
      <c r="CB184" s="224"/>
      <c r="CC184" s="234"/>
      <c r="CD184" s="234"/>
      <c r="CE184" s="229"/>
      <c r="CF184" s="229"/>
      <c r="EQ184" s="237"/>
      <c r="ER184" s="237"/>
    </row>
    <row r="185" spans="1:148" s="2" customFormat="1" x14ac:dyDescent="0.2">
      <c r="A185" s="4">
        <f t="shared" si="6"/>
        <v>183</v>
      </c>
      <c r="B185" s="21" t="s">
        <v>368</v>
      </c>
      <c r="C185" s="2" t="s">
        <v>7</v>
      </c>
      <c r="D185" s="2">
        <v>30</v>
      </c>
      <c r="E185" s="50">
        <v>70</v>
      </c>
      <c r="F185" s="50"/>
      <c r="G185" s="4"/>
      <c r="H185" s="4">
        <f t="shared" si="5"/>
        <v>-10</v>
      </c>
      <c r="I185" s="14">
        <f t="shared" si="7"/>
        <v>-300</v>
      </c>
      <c r="J185" s="169"/>
      <c r="K185" s="169"/>
      <c r="L185" s="282"/>
      <c r="M185" s="282"/>
      <c r="N185" s="286"/>
      <c r="O185" s="286"/>
      <c r="P185" s="10"/>
      <c r="Q185" s="10"/>
      <c r="R185" s="29">
        <v>10</v>
      </c>
      <c r="S185" s="29" t="s">
        <v>227</v>
      </c>
      <c r="T185" s="44">
        <v>10</v>
      </c>
      <c r="U185" s="26" t="s">
        <v>247</v>
      </c>
      <c r="V185" s="27"/>
      <c r="W185" s="27"/>
      <c r="X185" s="300"/>
      <c r="Y185" s="300"/>
      <c r="Z185" s="209"/>
      <c r="AA185" s="209"/>
      <c r="AB185" s="32"/>
      <c r="AC185" s="32"/>
      <c r="AD185" s="36"/>
      <c r="AE185" s="36"/>
      <c r="AF185" s="297"/>
      <c r="AG185" s="297"/>
      <c r="AH185" s="33"/>
      <c r="AI185" s="33"/>
      <c r="AJ185" s="323"/>
      <c r="AK185" s="323"/>
      <c r="AL185" s="34">
        <v>10</v>
      </c>
      <c r="AM185" s="34" t="s">
        <v>247</v>
      </c>
      <c r="AN185" s="300"/>
      <c r="AO185" s="300"/>
      <c r="AP185" s="278">
        <v>10</v>
      </c>
      <c r="AQ185" s="278" t="s">
        <v>216</v>
      </c>
      <c r="AR185" s="314"/>
      <c r="AS185" s="314"/>
      <c r="AT185" s="156">
        <v>20</v>
      </c>
      <c r="AU185" s="156" t="s">
        <v>216</v>
      </c>
      <c r="AV185" s="35"/>
      <c r="AW185" s="35"/>
      <c r="AX185" s="163"/>
      <c r="AY185" s="163"/>
      <c r="AZ185" s="166"/>
      <c r="BA185" s="166"/>
      <c r="BB185" s="300">
        <v>10</v>
      </c>
      <c r="BC185" s="300" t="s">
        <v>216</v>
      </c>
      <c r="BD185" s="169">
        <v>10</v>
      </c>
      <c r="BE185" s="169" t="s">
        <v>216</v>
      </c>
      <c r="BF185" s="14"/>
      <c r="BG185" s="14"/>
      <c r="BH185" s="176"/>
      <c r="BI185" s="176"/>
      <c r="BJ185" s="186"/>
      <c r="BK185" s="186"/>
      <c r="BL185" s="181"/>
      <c r="BM185" s="181"/>
      <c r="BN185" s="191"/>
      <c r="BO185" s="196"/>
      <c r="BP185" s="196"/>
      <c r="BQ185" s="37"/>
      <c r="BR185" s="204"/>
      <c r="BS185" s="209"/>
      <c r="BT185" s="209"/>
      <c r="BU185" s="36"/>
      <c r="BV185" s="36"/>
      <c r="BW185" s="38"/>
      <c r="BX185" s="38"/>
      <c r="BY185" s="217"/>
      <c r="BZ185" s="217"/>
      <c r="CA185" s="224"/>
      <c r="CB185" s="224"/>
      <c r="CC185" s="234"/>
      <c r="CD185" s="234"/>
      <c r="CE185" s="229"/>
      <c r="CF185" s="229"/>
      <c r="EQ185" s="237"/>
      <c r="ER185" s="237"/>
    </row>
    <row r="186" spans="1:148" s="2" customFormat="1" x14ac:dyDescent="0.2">
      <c r="A186" s="4">
        <f t="shared" si="6"/>
        <v>184</v>
      </c>
      <c r="B186" s="21" t="s">
        <v>81</v>
      </c>
      <c r="C186" s="2" t="s">
        <v>7</v>
      </c>
      <c r="D186" s="2">
        <v>34</v>
      </c>
      <c r="E186" s="50"/>
      <c r="F186" s="50"/>
      <c r="G186" s="4"/>
      <c r="H186" s="4">
        <f t="shared" si="5"/>
        <v>0</v>
      </c>
      <c r="I186" s="14">
        <f t="shared" si="7"/>
        <v>0</v>
      </c>
      <c r="J186" s="169"/>
      <c r="K186" s="169"/>
      <c r="L186" s="282"/>
      <c r="M186" s="282"/>
      <c r="N186" s="286"/>
      <c r="O186" s="286"/>
      <c r="P186" s="10"/>
      <c r="Q186" s="10"/>
      <c r="R186" s="29"/>
      <c r="S186" s="29"/>
      <c r="T186" s="44"/>
      <c r="U186" s="26"/>
      <c r="V186" s="27"/>
      <c r="W186" s="27"/>
      <c r="X186" s="300"/>
      <c r="Y186" s="300"/>
      <c r="Z186" s="209"/>
      <c r="AA186" s="209"/>
      <c r="AB186" s="32"/>
      <c r="AC186" s="32"/>
      <c r="AD186" s="36"/>
      <c r="AE186" s="36"/>
      <c r="AF186" s="297"/>
      <c r="AG186" s="297"/>
      <c r="AH186" s="33"/>
      <c r="AI186" s="33"/>
      <c r="AJ186" s="323"/>
      <c r="AK186" s="323"/>
      <c r="AL186" s="34"/>
      <c r="AM186" s="34"/>
      <c r="AN186" s="300"/>
      <c r="AO186" s="300"/>
      <c r="AP186" s="278"/>
      <c r="AQ186" s="278"/>
      <c r="AR186" s="314"/>
      <c r="AS186" s="314"/>
      <c r="AT186" s="156"/>
      <c r="AU186" s="156"/>
      <c r="AV186" s="35"/>
      <c r="AW186" s="35"/>
      <c r="AX186" s="163"/>
      <c r="AY186" s="163"/>
      <c r="AZ186" s="166"/>
      <c r="BA186" s="166"/>
      <c r="BB186" s="300"/>
      <c r="BC186" s="300"/>
      <c r="BD186" s="169"/>
      <c r="BE186" s="169"/>
      <c r="BF186" s="14"/>
      <c r="BG186" s="14"/>
      <c r="BH186" s="176"/>
      <c r="BI186" s="176"/>
      <c r="BJ186" s="186"/>
      <c r="BK186" s="186"/>
      <c r="BL186" s="181"/>
      <c r="BM186" s="181"/>
      <c r="BN186" s="191"/>
      <c r="BO186" s="196"/>
      <c r="BP186" s="196"/>
      <c r="BQ186" s="37"/>
      <c r="BR186" s="204"/>
      <c r="BS186" s="209"/>
      <c r="BT186" s="209"/>
      <c r="BU186" s="36"/>
      <c r="BV186" s="36"/>
      <c r="BW186" s="38"/>
      <c r="BX186" s="38"/>
      <c r="BY186" s="217"/>
      <c r="BZ186" s="217"/>
      <c r="CA186" s="224"/>
      <c r="CB186" s="224"/>
      <c r="CC186" s="234"/>
      <c r="CD186" s="234"/>
      <c r="CE186" s="229"/>
      <c r="CF186" s="229"/>
      <c r="EQ186" s="237"/>
      <c r="ER186" s="237"/>
    </row>
    <row r="187" spans="1:148" s="2" customFormat="1" x14ac:dyDescent="0.2">
      <c r="A187" s="4">
        <f t="shared" si="6"/>
        <v>185</v>
      </c>
      <c r="B187" s="21" t="s">
        <v>82</v>
      </c>
      <c r="C187" s="2" t="s">
        <v>7</v>
      </c>
      <c r="D187" s="2">
        <v>31</v>
      </c>
      <c r="E187" s="50">
        <v>20</v>
      </c>
      <c r="F187" s="50"/>
      <c r="G187" s="4"/>
      <c r="H187" s="4">
        <f t="shared" ref="H187:H251" si="8">E187+F187- SUM(J187:EA187)</f>
        <v>0</v>
      </c>
      <c r="I187" s="14">
        <f t="shared" si="7"/>
        <v>0</v>
      </c>
      <c r="J187" s="169">
        <v>20</v>
      </c>
      <c r="K187" s="169" t="s">
        <v>222</v>
      </c>
      <c r="L187" s="282"/>
      <c r="M187" s="282"/>
      <c r="N187" s="286"/>
      <c r="O187" s="286"/>
      <c r="P187" s="10"/>
      <c r="Q187" s="10"/>
      <c r="R187" s="29"/>
      <c r="S187" s="29"/>
      <c r="T187" s="44"/>
      <c r="U187" s="26"/>
      <c r="V187" s="27"/>
      <c r="W187" s="27"/>
      <c r="X187" s="300"/>
      <c r="Y187" s="300"/>
      <c r="Z187" s="209"/>
      <c r="AA187" s="209"/>
      <c r="AB187" s="32"/>
      <c r="AC187" s="32"/>
      <c r="AD187" s="36"/>
      <c r="AE187" s="36"/>
      <c r="AF187" s="297"/>
      <c r="AG187" s="297"/>
      <c r="AH187" s="33"/>
      <c r="AI187" s="33"/>
      <c r="AJ187" s="323"/>
      <c r="AK187" s="323"/>
      <c r="AL187" s="34"/>
      <c r="AM187" s="34"/>
      <c r="AN187" s="300"/>
      <c r="AO187" s="300"/>
      <c r="AP187" s="278"/>
      <c r="AQ187" s="278"/>
      <c r="AR187" s="314"/>
      <c r="AS187" s="314"/>
      <c r="AT187" s="156"/>
      <c r="AU187" s="156"/>
      <c r="AV187" s="35"/>
      <c r="AW187" s="35"/>
      <c r="AX187" s="163"/>
      <c r="AY187" s="163"/>
      <c r="AZ187" s="166"/>
      <c r="BA187" s="166"/>
      <c r="BB187" s="300"/>
      <c r="BC187" s="300"/>
      <c r="BD187" s="169"/>
      <c r="BE187" s="169"/>
      <c r="BF187" s="14"/>
      <c r="BG187" s="14"/>
      <c r="BH187" s="176"/>
      <c r="BI187" s="176"/>
      <c r="BJ187" s="186"/>
      <c r="BK187" s="186"/>
      <c r="BL187" s="181"/>
      <c r="BM187" s="181"/>
      <c r="BN187" s="191"/>
      <c r="BO187" s="196"/>
      <c r="BP187" s="196"/>
      <c r="BQ187" s="37"/>
      <c r="BR187" s="204"/>
      <c r="BS187" s="209"/>
      <c r="BT187" s="209"/>
      <c r="BU187" s="36"/>
      <c r="BV187" s="36"/>
      <c r="BW187" s="38"/>
      <c r="BX187" s="38"/>
      <c r="BY187" s="217"/>
      <c r="BZ187" s="217"/>
      <c r="CA187" s="224"/>
      <c r="CB187" s="224"/>
      <c r="CC187" s="234"/>
      <c r="CD187" s="234"/>
      <c r="CE187" s="229"/>
      <c r="CF187" s="229"/>
      <c r="EQ187" s="237"/>
      <c r="ER187" s="237"/>
    </row>
    <row r="188" spans="1:148" s="2" customFormat="1" x14ac:dyDescent="0.2">
      <c r="A188" s="4">
        <f t="shared" si="6"/>
        <v>186</v>
      </c>
      <c r="B188" s="21" t="s">
        <v>193</v>
      </c>
      <c r="C188" s="2" t="s">
        <v>7</v>
      </c>
      <c r="D188" s="2">
        <v>36</v>
      </c>
      <c r="E188" s="50">
        <v>140</v>
      </c>
      <c r="F188" s="50"/>
      <c r="G188" s="4"/>
      <c r="H188" s="4">
        <f t="shared" si="8"/>
        <v>30</v>
      </c>
      <c r="I188" s="14">
        <f t="shared" si="7"/>
        <v>1080</v>
      </c>
      <c r="J188" s="169"/>
      <c r="K188" s="169"/>
      <c r="L188" s="282"/>
      <c r="M188" s="282"/>
      <c r="N188" s="286">
        <v>50</v>
      </c>
      <c r="O188" s="286" t="s">
        <v>216</v>
      </c>
      <c r="P188" s="10"/>
      <c r="Q188" s="10"/>
      <c r="R188" s="29"/>
      <c r="S188" s="29"/>
      <c r="T188" s="44"/>
      <c r="U188" s="26"/>
      <c r="V188" s="27"/>
      <c r="W188" s="27"/>
      <c r="X188" s="300"/>
      <c r="Y188" s="300"/>
      <c r="Z188" s="209">
        <v>60</v>
      </c>
      <c r="AA188" s="209" t="s">
        <v>343</v>
      </c>
      <c r="AB188" s="32"/>
      <c r="AC188" s="32"/>
      <c r="AD188" s="36"/>
      <c r="AE188" s="36"/>
      <c r="AF188" s="297"/>
      <c r="AG188" s="297"/>
      <c r="AH188" s="33"/>
      <c r="AI188" s="33"/>
      <c r="AJ188" s="323"/>
      <c r="AK188" s="323"/>
      <c r="AL188" s="34"/>
      <c r="AM188" s="34"/>
      <c r="AN188" s="300"/>
      <c r="AO188" s="300"/>
      <c r="AP188" s="278"/>
      <c r="AQ188" s="278"/>
      <c r="AR188" s="314"/>
      <c r="AS188" s="314"/>
      <c r="AT188" s="156"/>
      <c r="AU188" s="156"/>
      <c r="AV188" s="35"/>
      <c r="AW188" s="35"/>
      <c r="AX188" s="163"/>
      <c r="AY188" s="163"/>
      <c r="AZ188" s="166"/>
      <c r="BA188" s="166"/>
      <c r="BB188" s="300"/>
      <c r="BC188" s="300"/>
      <c r="BD188" s="169"/>
      <c r="BE188" s="169"/>
      <c r="BF188" s="14"/>
      <c r="BG188" s="14"/>
      <c r="BH188" s="176"/>
      <c r="BI188" s="176"/>
      <c r="BJ188" s="186"/>
      <c r="BK188" s="186"/>
      <c r="BL188" s="181"/>
      <c r="BM188" s="181"/>
      <c r="BN188" s="191"/>
      <c r="BO188" s="196"/>
      <c r="BP188" s="196"/>
      <c r="BQ188" s="37"/>
      <c r="BR188" s="204"/>
      <c r="BS188" s="209"/>
      <c r="BT188" s="209"/>
      <c r="BU188" s="36"/>
      <c r="BV188" s="36"/>
      <c r="BW188" s="38"/>
      <c r="BX188" s="38"/>
      <c r="BY188" s="217"/>
      <c r="BZ188" s="217"/>
      <c r="CA188" s="224"/>
      <c r="CB188" s="224"/>
      <c r="CC188" s="234"/>
      <c r="CD188" s="234"/>
      <c r="CE188" s="229"/>
      <c r="CF188" s="229"/>
      <c r="EQ188" s="237"/>
      <c r="ER188" s="237"/>
    </row>
    <row r="189" spans="1:148" s="2" customFormat="1" x14ac:dyDescent="0.2">
      <c r="A189" s="4">
        <f t="shared" si="6"/>
        <v>187</v>
      </c>
      <c r="B189" s="21" t="s">
        <v>116</v>
      </c>
      <c r="C189" s="2" t="s">
        <v>7</v>
      </c>
      <c r="D189" s="2">
        <v>32</v>
      </c>
      <c r="E189" s="50">
        <v>200</v>
      </c>
      <c r="F189" s="50"/>
      <c r="G189" s="4"/>
      <c r="H189" s="4">
        <f t="shared" si="8"/>
        <v>50</v>
      </c>
      <c r="I189" s="14">
        <f t="shared" si="7"/>
        <v>1600</v>
      </c>
      <c r="J189" s="169"/>
      <c r="K189" s="169"/>
      <c r="L189" s="282"/>
      <c r="M189" s="282"/>
      <c r="N189" s="286"/>
      <c r="O189" s="286"/>
      <c r="P189" s="10"/>
      <c r="Q189" s="10"/>
      <c r="R189" s="29"/>
      <c r="S189" s="29"/>
      <c r="T189" s="44"/>
      <c r="U189" s="26"/>
      <c r="V189" s="27"/>
      <c r="W189" s="27"/>
      <c r="X189" s="300"/>
      <c r="Y189" s="300"/>
      <c r="Z189" s="209">
        <v>90</v>
      </c>
      <c r="AA189" s="209" t="s">
        <v>227</v>
      </c>
      <c r="AB189" s="32"/>
      <c r="AC189" s="32"/>
      <c r="AD189" s="36"/>
      <c r="AE189" s="36"/>
      <c r="AF189" s="297"/>
      <c r="AG189" s="297"/>
      <c r="AH189" s="33"/>
      <c r="AI189" s="33"/>
      <c r="AJ189" s="323"/>
      <c r="AK189" s="323"/>
      <c r="AL189" s="34">
        <v>10</v>
      </c>
      <c r="AM189" s="34" t="s">
        <v>227</v>
      </c>
      <c r="AN189" s="300"/>
      <c r="AO189" s="300"/>
      <c r="AP189" s="278"/>
      <c r="AQ189" s="278"/>
      <c r="AR189" s="314">
        <v>10</v>
      </c>
      <c r="AS189" s="314" t="s">
        <v>227</v>
      </c>
      <c r="AT189" s="156"/>
      <c r="AU189" s="156"/>
      <c r="AV189" s="35"/>
      <c r="AW189" s="35"/>
      <c r="AX189" s="163">
        <v>30</v>
      </c>
      <c r="AY189" s="163" t="s">
        <v>227</v>
      </c>
      <c r="AZ189" s="166">
        <v>10</v>
      </c>
      <c r="BA189" s="166" t="s">
        <v>222</v>
      </c>
      <c r="BB189" s="300"/>
      <c r="BC189" s="300"/>
      <c r="BD189" s="169"/>
      <c r="BE189" s="169"/>
      <c r="BF189" s="14"/>
      <c r="BG189" s="14"/>
      <c r="BH189" s="176"/>
      <c r="BI189" s="176"/>
      <c r="BJ189" s="186"/>
      <c r="BK189" s="186"/>
      <c r="BL189" s="181"/>
      <c r="BM189" s="181"/>
      <c r="BN189" s="191"/>
      <c r="BO189" s="196"/>
      <c r="BP189" s="196"/>
      <c r="BQ189" s="37"/>
      <c r="BR189" s="204"/>
      <c r="BS189" s="209"/>
      <c r="BT189" s="209"/>
      <c r="BU189" s="36"/>
      <c r="BV189" s="36"/>
      <c r="BW189" s="38"/>
      <c r="BX189" s="38"/>
      <c r="BY189" s="217"/>
      <c r="BZ189" s="217"/>
      <c r="CA189" s="224"/>
      <c r="CB189" s="224"/>
      <c r="CC189" s="234"/>
      <c r="CD189" s="234"/>
      <c r="CE189" s="229"/>
      <c r="CF189" s="229"/>
      <c r="EQ189" s="237"/>
      <c r="ER189" s="237"/>
    </row>
    <row r="190" spans="1:148" s="2" customFormat="1" x14ac:dyDescent="0.2">
      <c r="A190" s="4">
        <f t="shared" si="6"/>
        <v>188</v>
      </c>
      <c r="B190" s="21" t="s">
        <v>344</v>
      </c>
      <c r="C190" s="2" t="s">
        <v>7</v>
      </c>
      <c r="D190" s="2">
        <v>32</v>
      </c>
      <c r="E190" s="50">
        <v>10</v>
      </c>
      <c r="F190" s="50"/>
      <c r="G190" s="4"/>
      <c r="H190" s="4">
        <f t="shared" si="8"/>
        <v>0</v>
      </c>
      <c r="I190" s="14">
        <f t="shared" si="7"/>
        <v>0</v>
      </c>
      <c r="J190" s="169"/>
      <c r="K190" s="169"/>
      <c r="L190" s="282"/>
      <c r="M190" s="282"/>
      <c r="N190" s="286"/>
      <c r="O190" s="286"/>
      <c r="P190" s="10"/>
      <c r="Q190" s="10"/>
      <c r="R190" s="29"/>
      <c r="S190" s="29"/>
      <c r="T190" s="44"/>
      <c r="U190" s="26"/>
      <c r="V190" s="27"/>
      <c r="W190" s="27"/>
      <c r="X190" s="300"/>
      <c r="Y190" s="300"/>
      <c r="Z190" s="209"/>
      <c r="AA190" s="209"/>
      <c r="AB190" s="32"/>
      <c r="AC190" s="32"/>
      <c r="AD190" s="36"/>
      <c r="AE190" s="36"/>
      <c r="AF190" s="297"/>
      <c r="AG190" s="297"/>
      <c r="AH190" s="33"/>
      <c r="AI190" s="33"/>
      <c r="AJ190" s="323"/>
      <c r="AK190" s="323"/>
      <c r="AL190" s="34"/>
      <c r="AM190" s="34"/>
      <c r="AN190" s="300"/>
      <c r="AO190" s="300"/>
      <c r="AP190" s="278"/>
      <c r="AQ190" s="278"/>
      <c r="AR190" s="314"/>
      <c r="AS190" s="314"/>
      <c r="AT190" s="156"/>
      <c r="AU190" s="156"/>
      <c r="AV190" s="35">
        <v>10</v>
      </c>
      <c r="AW190" s="35" t="s">
        <v>317</v>
      </c>
      <c r="AX190" s="163"/>
      <c r="AY190" s="163"/>
      <c r="AZ190" s="166"/>
      <c r="BA190" s="166"/>
      <c r="BB190" s="300"/>
      <c r="BC190" s="300"/>
      <c r="BD190" s="169"/>
      <c r="BE190" s="169"/>
      <c r="BF190" s="14"/>
      <c r="BG190" s="14"/>
      <c r="BH190" s="176"/>
      <c r="BI190" s="176"/>
      <c r="BJ190" s="186"/>
      <c r="BK190" s="186"/>
      <c r="BL190" s="181"/>
      <c r="BM190" s="181"/>
      <c r="BN190" s="191"/>
      <c r="BO190" s="196"/>
      <c r="BP190" s="196"/>
      <c r="BQ190" s="37"/>
      <c r="BR190" s="204"/>
      <c r="BS190" s="209"/>
      <c r="BT190" s="209"/>
      <c r="BU190" s="36"/>
      <c r="BV190" s="36"/>
      <c r="BW190" s="38"/>
      <c r="BX190" s="38"/>
      <c r="BY190" s="217"/>
      <c r="BZ190" s="217"/>
      <c r="CA190" s="224"/>
      <c r="CB190" s="224"/>
      <c r="CC190" s="234"/>
      <c r="CD190" s="234"/>
      <c r="CE190" s="229"/>
      <c r="CF190" s="229"/>
      <c r="EQ190" s="237"/>
      <c r="ER190" s="237"/>
    </row>
    <row r="191" spans="1:148" s="2" customFormat="1" x14ac:dyDescent="0.2">
      <c r="A191" s="4">
        <f t="shared" si="6"/>
        <v>189</v>
      </c>
      <c r="B191" s="21" t="s">
        <v>158</v>
      </c>
      <c r="C191" s="2" t="s">
        <v>7</v>
      </c>
      <c r="D191" s="2">
        <v>43</v>
      </c>
      <c r="E191" s="50">
        <v>50</v>
      </c>
      <c r="F191" s="50"/>
      <c r="G191" s="4"/>
      <c r="H191" s="4">
        <f t="shared" si="8"/>
        <v>10</v>
      </c>
      <c r="I191" s="14">
        <f t="shared" si="7"/>
        <v>430</v>
      </c>
      <c r="J191" s="169">
        <v>20</v>
      </c>
      <c r="K191" s="169" t="s">
        <v>264</v>
      </c>
      <c r="L191" s="282"/>
      <c r="M191" s="282"/>
      <c r="N191" s="286">
        <v>20</v>
      </c>
      <c r="O191" s="286" t="s">
        <v>238</v>
      </c>
      <c r="P191" s="10"/>
      <c r="Q191" s="10"/>
      <c r="R191" s="29"/>
      <c r="S191" s="29"/>
      <c r="T191" s="44"/>
      <c r="U191" s="26"/>
      <c r="V191" s="27"/>
      <c r="W191" s="27"/>
      <c r="X191" s="300"/>
      <c r="Y191" s="300"/>
      <c r="Z191" s="209"/>
      <c r="AA191" s="209"/>
      <c r="AB191" s="32"/>
      <c r="AC191" s="32"/>
      <c r="AD191" s="36"/>
      <c r="AE191" s="36"/>
      <c r="AF191" s="297"/>
      <c r="AG191" s="297"/>
      <c r="AH191" s="33"/>
      <c r="AI191" s="33"/>
      <c r="AJ191" s="323"/>
      <c r="AK191" s="323"/>
      <c r="AL191" s="34"/>
      <c r="AM191" s="34"/>
      <c r="AN191" s="300"/>
      <c r="AO191" s="300"/>
      <c r="AP191" s="278"/>
      <c r="AQ191" s="278"/>
      <c r="AR191" s="314"/>
      <c r="AS191" s="314"/>
      <c r="AT191" s="156"/>
      <c r="AU191" s="156"/>
      <c r="AV191" s="35"/>
      <c r="AW191" s="35"/>
      <c r="AX191" s="163"/>
      <c r="AY191" s="163"/>
      <c r="AZ191" s="166"/>
      <c r="BA191" s="166"/>
      <c r="BB191" s="300"/>
      <c r="BC191" s="300"/>
      <c r="BD191" s="169"/>
      <c r="BE191" s="169"/>
      <c r="BF191" s="14"/>
      <c r="BG191" s="14"/>
      <c r="BH191" s="176"/>
      <c r="BI191" s="176"/>
      <c r="BJ191" s="186"/>
      <c r="BK191" s="186"/>
      <c r="BL191" s="181"/>
      <c r="BM191" s="181"/>
      <c r="BN191" s="191"/>
      <c r="BO191" s="196"/>
      <c r="BP191" s="196"/>
      <c r="BQ191" s="37"/>
      <c r="BR191" s="204"/>
      <c r="BS191" s="209"/>
      <c r="BT191" s="209"/>
      <c r="BU191" s="36"/>
      <c r="BV191" s="36"/>
      <c r="BW191" s="38"/>
      <c r="BX191" s="38"/>
      <c r="BY191" s="217"/>
      <c r="BZ191" s="217"/>
      <c r="CA191" s="224"/>
      <c r="CB191" s="224"/>
      <c r="CC191" s="234"/>
      <c r="CD191" s="234"/>
      <c r="CE191" s="229"/>
      <c r="CF191" s="229"/>
      <c r="EQ191" s="237"/>
      <c r="ER191" s="237"/>
    </row>
    <row r="192" spans="1:148" s="2" customFormat="1" x14ac:dyDescent="0.2">
      <c r="A192" s="4">
        <f t="shared" si="6"/>
        <v>190</v>
      </c>
      <c r="B192" s="21" t="s">
        <v>37</v>
      </c>
      <c r="C192" s="2" t="s">
        <v>7</v>
      </c>
      <c r="D192" s="2">
        <v>27</v>
      </c>
      <c r="E192" s="50">
        <v>50</v>
      </c>
      <c r="F192" s="50"/>
      <c r="G192" s="4"/>
      <c r="H192" s="4">
        <f t="shared" si="8"/>
        <v>0</v>
      </c>
      <c r="I192" s="14"/>
      <c r="J192" s="169"/>
      <c r="K192" s="169"/>
      <c r="L192" s="282"/>
      <c r="M192" s="282"/>
      <c r="N192" s="286">
        <v>50</v>
      </c>
      <c r="O192" s="286" t="s">
        <v>217</v>
      </c>
      <c r="P192" s="10"/>
      <c r="Q192" s="10"/>
      <c r="R192" s="29"/>
      <c r="S192" s="29"/>
      <c r="T192" s="44"/>
      <c r="U192" s="26"/>
      <c r="V192" s="27"/>
      <c r="W192" s="27"/>
      <c r="X192" s="300"/>
      <c r="Y192" s="300"/>
      <c r="Z192" s="209"/>
      <c r="AA192" s="209"/>
      <c r="AB192" s="32"/>
      <c r="AC192" s="32"/>
      <c r="AD192" s="36"/>
      <c r="AE192" s="36"/>
      <c r="AF192" s="297"/>
      <c r="AG192" s="297"/>
      <c r="AH192" s="33"/>
      <c r="AI192" s="33"/>
      <c r="AJ192" s="323"/>
      <c r="AK192" s="323"/>
      <c r="AL192" s="34"/>
      <c r="AM192" s="34"/>
      <c r="AN192" s="300"/>
      <c r="AO192" s="300"/>
      <c r="AP192" s="278"/>
      <c r="AQ192" s="278"/>
      <c r="AR192" s="314"/>
      <c r="AS192" s="314"/>
      <c r="AT192" s="156"/>
      <c r="AU192" s="156"/>
      <c r="AV192" s="35"/>
      <c r="AW192" s="35"/>
      <c r="AX192" s="163"/>
      <c r="AY192" s="163"/>
      <c r="AZ192" s="166"/>
      <c r="BA192" s="166"/>
      <c r="BB192" s="300"/>
      <c r="BC192" s="300"/>
      <c r="BD192" s="169"/>
      <c r="BE192" s="169"/>
      <c r="BF192" s="14"/>
      <c r="BG192" s="14"/>
      <c r="BH192" s="176"/>
      <c r="BI192" s="176"/>
      <c r="BJ192" s="186"/>
      <c r="BK192" s="186"/>
      <c r="BL192" s="181"/>
      <c r="BM192" s="181"/>
      <c r="BN192" s="191"/>
      <c r="BO192" s="196"/>
      <c r="BP192" s="196"/>
      <c r="BQ192" s="37"/>
      <c r="BR192" s="204"/>
      <c r="BS192" s="209"/>
      <c r="BT192" s="209"/>
      <c r="BU192" s="36"/>
      <c r="BV192" s="36"/>
      <c r="BW192" s="38"/>
      <c r="BX192" s="38"/>
      <c r="BY192" s="217"/>
      <c r="BZ192" s="217"/>
      <c r="CA192" s="224"/>
      <c r="CB192" s="224"/>
      <c r="CC192" s="234"/>
      <c r="CD192" s="234"/>
      <c r="CE192" s="229"/>
      <c r="CF192" s="229"/>
      <c r="EQ192" s="237"/>
      <c r="ER192" s="237"/>
    </row>
    <row r="193" spans="1:148" s="2" customFormat="1" x14ac:dyDescent="0.2">
      <c r="A193" s="4">
        <f t="shared" si="6"/>
        <v>191</v>
      </c>
      <c r="B193" s="21" t="s">
        <v>275</v>
      </c>
      <c r="C193" s="2" t="s">
        <v>7</v>
      </c>
      <c r="D193" s="2">
        <v>25</v>
      </c>
      <c r="E193" s="50">
        <v>210</v>
      </c>
      <c r="F193" s="50"/>
      <c r="G193" s="4"/>
      <c r="H193" s="4">
        <f t="shared" si="8"/>
        <v>120</v>
      </c>
      <c r="I193" s="14"/>
      <c r="J193" s="169"/>
      <c r="K193" s="169"/>
      <c r="L193" s="282"/>
      <c r="M193" s="282"/>
      <c r="N193" s="286"/>
      <c r="O193" s="286"/>
      <c r="P193" s="10"/>
      <c r="Q193" s="10"/>
      <c r="R193" s="29"/>
      <c r="S193" s="29"/>
      <c r="T193" s="44"/>
      <c r="U193" s="26"/>
      <c r="V193" s="27"/>
      <c r="W193" s="27"/>
      <c r="X193" s="300"/>
      <c r="Y193" s="300"/>
      <c r="Z193" s="209"/>
      <c r="AA193" s="209"/>
      <c r="AB193" s="32">
        <v>10</v>
      </c>
      <c r="AC193" s="32" t="s">
        <v>217</v>
      </c>
      <c r="AD193" s="36"/>
      <c r="AE193" s="36"/>
      <c r="AF193" s="297">
        <v>30</v>
      </c>
      <c r="AG193" s="297" t="s">
        <v>226</v>
      </c>
      <c r="AH193" s="33"/>
      <c r="AI193" s="33"/>
      <c r="AJ193" s="323"/>
      <c r="AK193" s="323"/>
      <c r="AL193" s="34">
        <v>10</v>
      </c>
      <c r="AM193" s="34" t="s">
        <v>280</v>
      </c>
      <c r="AN193" s="300"/>
      <c r="AO193" s="300"/>
      <c r="AP193" s="278"/>
      <c r="AQ193" s="278"/>
      <c r="AR193" s="314"/>
      <c r="AS193" s="314"/>
      <c r="AT193" s="156"/>
      <c r="AU193" s="156"/>
      <c r="AV193" s="35">
        <v>10</v>
      </c>
      <c r="AW193" s="35" t="s">
        <v>225</v>
      </c>
      <c r="AX193" s="163">
        <v>30</v>
      </c>
      <c r="AY193" s="163" t="s">
        <v>336</v>
      </c>
      <c r="AZ193" s="166"/>
      <c r="BA193" s="166"/>
      <c r="BB193" s="300"/>
      <c r="BC193" s="300"/>
      <c r="BD193" s="169"/>
      <c r="BE193" s="169"/>
      <c r="BF193" s="14"/>
      <c r="BG193" s="14"/>
      <c r="BH193" s="176"/>
      <c r="BI193" s="176"/>
      <c r="BJ193" s="186"/>
      <c r="BK193" s="186"/>
      <c r="BL193" s="181"/>
      <c r="BM193" s="181"/>
      <c r="BN193" s="191"/>
      <c r="BO193" s="196"/>
      <c r="BP193" s="196"/>
      <c r="BQ193" s="37"/>
      <c r="BR193" s="204"/>
      <c r="BS193" s="209"/>
      <c r="BT193" s="209"/>
      <c r="BU193" s="36"/>
      <c r="BV193" s="36"/>
      <c r="BW193" s="38"/>
      <c r="BX193" s="38"/>
      <c r="BY193" s="217"/>
      <c r="BZ193" s="217"/>
      <c r="CA193" s="224"/>
      <c r="CB193" s="224"/>
      <c r="CC193" s="234"/>
      <c r="CD193" s="234"/>
      <c r="CE193" s="229"/>
      <c r="CF193" s="229"/>
      <c r="EQ193" s="237"/>
      <c r="ER193" s="237"/>
    </row>
    <row r="194" spans="1:148" s="2" customFormat="1" x14ac:dyDescent="0.2">
      <c r="A194" s="4">
        <f t="shared" si="6"/>
        <v>192</v>
      </c>
      <c r="B194" s="21" t="s">
        <v>117</v>
      </c>
      <c r="C194" s="2" t="s">
        <v>7</v>
      </c>
      <c r="D194" s="2">
        <v>40.5</v>
      </c>
      <c r="E194" s="50">
        <v>90</v>
      </c>
      <c r="F194" s="50"/>
      <c r="G194" s="4"/>
      <c r="H194" s="4">
        <f t="shared" si="8"/>
        <v>30</v>
      </c>
      <c r="I194" s="14">
        <f t="shared" si="7"/>
        <v>1215</v>
      </c>
      <c r="J194" s="169"/>
      <c r="K194" s="169"/>
      <c r="L194" s="282"/>
      <c r="M194" s="282"/>
      <c r="N194" s="286">
        <v>30</v>
      </c>
      <c r="O194" s="286" t="s">
        <v>238</v>
      </c>
      <c r="P194" s="10"/>
      <c r="Q194" s="10"/>
      <c r="R194" s="29"/>
      <c r="S194" s="29"/>
      <c r="T194" s="44"/>
      <c r="U194" s="26"/>
      <c r="V194" s="27"/>
      <c r="W194" s="27"/>
      <c r="X194" s="300"/>
      <c r="Y194" s="300"/>
      <c r="Z194" s="209">
        <v>20</v>
      </c>
      <c r="AA194" s="209" t="s">
        <v>264</v>
      </c>
      <c r="AB194" s="32"/>
      <c r="AC194" s="32"/>
      <c r="AD194" s="36"/>
      <c r="AE194" s="36"/>
      <c r="AF194" s="297"/>
      <c r="AG194" s="297"/>
      <c r="AH194" s="33"/>
      <c r="AI194" s="33"/>
      <c r="AJ194" s="323"/>
      <c r="AK194" s="323"/>
      <c r="AL194" s="34"/>
      <c r="AM194" s="34"/>
      <c r="AN194" s="300"/>
      <c r="AO194" s="300"/>
      <c r="AP194" s="278"/>
      <c r="AQ194" s="278"/>
      <c r="AR194" s="314">
        <v>10</v>
      </c>
      <c r="AS194" s="314" t="s">
        <v>264</v>
      </c>
      <c r="AT194" s="156"/>
      <c r="AU194" s="156"/>
      <c r="AV194" s="35"/>
      <c r="AW194" s="35"/>
      <c r="AX194" s="163"/>
      <c r="AY194" s="163"/>
      <c r="AZ194" s="166"/>
      <c r="BA194" s="166"/>
      <c r="BB194" s="300"/>
      <c r="BC194" s="300"/>
      <c r="BD194" s="169"/>
      <c r="BE194" s="169"/>
      <c r="BF194" s="14"/>
      <c r="BG194" s="14"/>
      <c r="BH194" s="176"/>
      <c r="BI194" s="176"/>
      <c r="BJ194" s="186"/>
      <c r="BK194" s="186"/>
      <c r="BL194" s="181"/>
      <c r="BM194" s="181"/>
      <c r="BN194" s="191"/>
      <c r="BO194" s="196"/>
      <c r="BP194" s="196"/>
      <c r="BQ194" s="37"/>
      <c r="BR194" s="204"/>
      <c r="BS194" s="209"/>
      <c r="BT194" s="209"/>
      <c r="BU194" s="36"/>
      <c r="BV194" s="36"/>
      <c r="BW194" s="38"/>
      <c r="BX194" s="38"/>
      <c r="BY194" s="217"/>
      <c r="BZ194" s="217"/>
      <c r="CA194" s="224"/>
      <c r="CB194" s="224"/>
      <c r="CC194" s="234"/>
      <c r="CD194" s="234"/>
      <c r="CE194" s="229"/>
      <c r="CF194" s="229"/>
      <c r="EQ194" s="237"/>
      <c r="ER194" s="237"/>
    </row>
    <row r="195" spans="1:148" s="2" customFormat="1" x14ac:dyDescent="0.2">
      <c r="A195" s="4">
        <f t="shared" si="6"/>
        <v>193</v>
      </c>
      <c r="B195" s="21" t="s">
        <v>38</v>
      </c>
      <c r="C195" s="2" t="s">
        <v>7</v>
      </c>
      <c r="D195" s="2">
        <v>43</v>
      </c>
      <c r="E195" s="50">
        <v>20</v>
      </c>
      <c r="F195" s="50"/>
      <c r="G195" s="4"/>
      <c r="H195" s="4">
        <f t="shared" si="8"/>
        <v>10</v>
      </c>
      <c r="I195" s="14"/>
      <c r="J195" s="169"/>
      <c r="K195" s="169"/>
      <c r="L195" s="282"/>
      <c r="M195" s="282"/>
      <c r="N195" s="286"/>
      <c r="O195" s="286"/>
      <c r="P195" s="10"/>
      <c r="Q195" s="10"/>
      <c r="R195" s="29"/>
      <c r="S195" s="29"/>
      <c r="T195" s="44"/>
      <c r="U195" s="26"/>
      <c r="V195" s="27"/>
      <c r="W195" s="27"/>
      <c r="X195" s="300"/>
      <c r="Y195" s="300"/>
      <c r="Z195" s="209"/>
      <c r="AA195" s="209"/>
      <c r="AB195" s="32">
        <v>10</v>
      </c>
      <c r="AC195" s="32" t="s">
        <v>246</v>
      </c>
      <c r="AD195" s="36"/>
      <c r="AE195" s="36"/>
      <c r="AF195" s="297"/>
      <c r="AG195" s="297"/>
      <c r="AH195" s="33"/>
      <c r="AI195" s="33"/>
      <c r="AJ195" s="323"/>
      <c r="AK195" s="323"/>
      <c r="AL195" s="34"/>
      <c r="AM195" s="34"/>
      <c r="AN195" s="300"/>
      <c r="AO195" s="300"/>
      <c r="AP195" s="278"/>
      <c r="AQ195" s="278"/>
      <c r="AR195" s="314"/>
      <c r="AS195" s="314"/>
      <c r="AT195" s="156"/>
      <c r="AU195" s="156"/>
      <c r="AV195" s="35"/>
      <c r="AW195" s="35"/>
      <c r="AX195" s="163"/>
      <c r="AY195" s="163"/>
      <c r="AZ195" s="166"/>
      <c r="BA195" s="166"/>
      <c r="BB195" s="300"/>
      <c r="BC195" s="300"/>
      <c r="BD195" s="169"/>
      <c r="BE195" s="169"/>
      <c r="BF195" s="14"/>
      <c r="BG195" s="14"/>
      <c r="BH195" s="176"/>
      <c r="BI195" s="176"/>
      <c r="BJ195" s="186"/>
      <c r="BK195" s="186"/>
      <c r="BL195" s="181"/>
      <c r="BM195" s="181"/>
      <c r="BN195" s="191"/>
      <c r="BO195" s="196"/>
      <c r="BP195" s="196"/>
      <c r="BQ195" s="37"/>
      <c r="BR195" s="204"/>
      <c r="BS195" s="209"/>
      <c r="BT195" s="209"/>
      <c r="BU195" s="36"/>
      <c r="BV195" s="36"/>
      <c r="BW195" s="38"/>
      <c r="BX195" s="38"/>
      <c r="BY195" s="217"/>
      <c r="BZ195" s="217"/>
      <c r="CA195" s="224"/>
      <c r="CB195" s="224"/>
      <c r="CC195" s="234"/>
      <c r="CD195" s="234"/>
      <c r="CE195" s="229"/>
      <c r="CF195" s="229"/>
      <c r="EQ195" s="237"/>
      <c r="ER195" s="237"/>
    </row>
    <row r="196" spans="1:148" s="2" customFormat="1" x14ac:dyDescent="0.2">
      <c r="A196" s="4">
        <f t="shared" si="6"/>
        <v>194</v>
      </c>
      <c r="B196" s="21" t="s">
        <v>182</v>
      </c>
      <c r="C196" s="2" t="s">
        <v>7</v>
      </c>
      <c r="D196" s="2">
        <v>34</v>
      </c>
      <c r="E196" s="50">
        <v>200</v>
      </c>
      <c r="F196" s="50"/>
      <c r="G196" s="4"/>
      <c r="H196" s="4">
        <f t="shared" si="8"/>
        <v>150</v>
      </c>
      <c r="I196" s="14">
        <f t="shared" si="7"/>
        <v>5100</v>
      </c>
      <c r="J196" s="169"/>
      <c r="K196" s="169"/>
      <c r="L196" s="282"/>
      <c r="M196" s="282"/>
      <c r="N196" s="286">
        <v>50</v>
      </c>
      <c r="O196" s="286" t="s">
        <v>222</v>
      </c>
      <c r="P196" s="10"/>
      <c r="Q196" s="10"/>
      <c r="R196" s="29"/>
      <c r="S196" s="29"/>
      <c r="T196" s="44"/>
      <c r="U196" s="26"/>
      <c r="V196" s="27"/>
      <c r="W196" s="27"/>
      <c r="X196" s="300"/>
      <c r="Y196" s="300"/>
      <c r="Z196" s="209"/>
      <c r="AA196" s="209"/>
      <c r="AB196" s="32"/>
      <c r="AC196" s="32"/>
      <c r="AD196" s="36"/>
      <c r="AE196" s="36"/>
      <c r="AF196" s="297"/>
      <c r="AG196" s="297"/>
      <c r="AH196" s="33"/>
      <c r="AI196" s="33"/>
      <c r="AJ196" s="323"/>
      <c r="AK196" s="323"/>
      <c r="AL196" s="34"/>
      <c r="AM196" s="34"/>
      <c r="AN196" s="300"/>
      <c r="AO196" s="300"/>
      <c r="AP196" s="278"/>
      <c r="AQ196" s="278"/>
      <c r="AR196" s="314"/>
      <c r="AS196" s="314"/>
      <c r="AT196" s="156"/>
      <c r="AU196" s="156"/>
      <c r="AV196" s="35"/>
      <c r="AW196" s="35"/>
      <c r="AX196" s="163"/>
      <c r="AY196" s="163"/>
      <c r="AZ196" s="166"/>
      <c r="BA196" s="166"/>
      <c r="BB196" s="300"/>
      <c r="BC196" s="300"/>
      <c r="BD196" s="169"/>
      <c r="BE196" s="169"/>
      <c r="BF196" s="14"/>
      <c r="BG196" s="14"/>
      <c r="BH196" s="176"/>
      <c r="BI196" s="176"/>
      <c r="BJ196" s="186"/>
      <c r="BK196" s="186"/>
      <c r="BL196" s="181"/>
      <c r="BM196" s="181"/>
      <c r="BN196" s="191"/>
      <c r="BO196" s="196"/>
      <c r="BP196" s="196"/>
      <c r="BQ196" s="37"/>
      <c r="BR196" s="204"/>
      <c r="BS196" s="209"/>
      <c r="BT196" s="209"/>
      <c r="BU196" s="36"/>
      <c r="BV196" s="36"/>
      <c r="BW196" s="38"/>
      <c r="BX196" s="38"/>
      <c r="BY196" s="217"/>
      <c r="BZ196" s="217"/>
      <c r="CA196" s="224"/>
      <c r="CB196" s="224"/>
      <c r="CC196" s="234"/>
      <c r="CD196" s="234"/>
      <c r="CE196" s="229"/>
      <c r="CF196" s="229"/>
      <c r="EQ196" s="237"/>
      <c r="ER196" s="237"/>
    </row>
    <row r="197" spans="1:148" s="2" customFormat="1" x14ac:dyDescent="0.2">
      <c r="A197" s="4">
        <f t="shared" si="6"/>
        <v>195</v>
      </c>
      <c r="B197" s="21" t="s">
        <v>89</v>
      </c>
      <c r="C197" s="2" t="s">
        <v>7</v>
      </c>
      <c r="D197" s="2">
        <v>32</v>
      </c>
      <c r="E197" s="50">
        <v>30</v>
      </c>
      <c r="F197" s="50"/>
      <c r="G197" s="4"/>
      <c r="H197" s="4">
        <f t="shared" si="8"/>
        <v>20</v>
      </c>
      <c r="I197" s="14">
        <f t="shared" si="7"/>
        <v>640</v>
      </c>
      <c r="J197" s="169"/>
      <c r="K197" s="169"/>
      <c r="L197" s="282"/>
      <c r="M197" s="282"/>
      <c r="N197" s="286"/>
      <c r="O197" s="286"/>
      <c r="P197" s="10"/>
      <c r="Q197" s="10"/>
      <c r="R197" s="29"/>
      <c r="S197" s="29"/>
      <c r="T197" s="44"/>
      <c r="U197" s="26"/>
      <c r="V197" s="27"/>
      <c r="W197" s="27"/>
      <c r="X197" s="300"/>
      <c r="Y197" s="300"/>
      <c r="Z197" s="209"/>
      <c r="AA197" s="209"/>
      <c r="AB197" s="32"/>
      <c r="AC197" s="32"/>
      <c r="AD197" s="36"/>
      <c r="AE197" s="36"/>
      <c r="AF197" s="297"/>
      <c r="AG197" s="297"/>
      <c r="AH197" s="33"/>
      <c r="AI197" s="33"/>
      <c r="AJ197" s="323"/>
      <c r="AK197" s="323"/>
      <c r="AL197" s="34">
        <v>10</v>
      </c>
      <c r="AM197" s="34" t="s">
        <v>227</v>
      </c>
      <c r="AN197" s="300"/>
      <c r="AO197" s="300"/>
      <c r="AP197" s="278"/>
      <c r="AQ197" s="278"/>
      <c r="AR197" s="314"/>
      <c r="AS197" s="314"/>
      <c r="AT197" s="156"/>
      <c r="AU197" s="156"/>
      <c r="AV197" s="35"/>
      <c r="AW197" s="35"/>
      <c r="AX197" s="163"/>
      <c r="AY197" s="163"/>
      <c r="AZ197" s="166"/>
      <c r="BA197" s="166"/>
      <c r="BB197" s="300"/>
      <c r="BC197" s="300"/>
      <c r="BD197" s="169"/>
      <c r="BE197" s="169"/>
      <c r="BF197" s="14"/>
      <c r="BG197" s="14"/>
      <c r="BH197" s="176"/>
      <c r="BI197" s="176"/>
      <c r="BJ197" s="186"/>
      <c r="BK197" s="186"/>
      <c r="BL197" s="181"/>
      <c r="BM197" s="181"/>
      <c r="BN197" s="191"/>
      <c r="BO197" s="196"/>
      <c r="BP197" s="196"/>
      <c r="BQ197" s="37"/>
      <c r="BR197" s="204"/>
      <c r="BS197" s="209"/>
      <c r="BT197" s="209"/>
      <c r="BU197" s="36"/>
      <c r="BV197" s="36"/>
      <c r="BW197" s="38"/>
      <c r="BX197" s="38"/>
      <c r="BY197" s="217"/>
      <c r="BZ197" s="217"/>
      <c r="CA197" s="224"/>
      <c r="CB197" s="224"/>
      <c r="CC197" s="234"/>
      <c r="CD197" s="234"/>
      <c r="CE197" s="229"/>
      <c r="CF197" s="229"/>
      <c r="EQ197" s="237"/>
      <c r="ER197" s="237"/>
    </row>
    <row r="198" spans="1:148" s="2" customFormat="1" x14ac:dyDescent="0.2">
      <c r="A198" s="4">
        <f t="shared" si="6"/>
        <v>196</v>
      </c>
      <c r="B198" s="295" t="s">
        <v>76</v>
      </c>
      <c r="C198" s="2" t="s">
        <v>7</v>
      </c>
      <c r="D198" s="2">
        <v>14</v>
      </c>
      <c r="E198" s="50">
        <v>380</v>
      </c>
      <c r="F198" s="50"/>
      <c r="H198" s="4">
        <f t="shared" si="8"/>
        <v>70</v>
      </c>
      <c r="I198" s="14">
        <f t="shared" si="7"/>
        <v>980</v>
      </c>
      <c r="J198" s="169">
        <v>100</v>
      </c>
      <c r="K198" s="169" t="s">
        <v>209</v>
      </c>
      <c r="L198" s="282"/>
      <c r="M198" s="282"/>
      <c r="N198" s="286">
        <v>50</v>
      </c>
      <c r="O198" s="286" t="s">
        <v>219</v>
      </c>
      <c r="P198" s="10"/>
      <c r="Q198" s="10"/>
      <c r="R198" s="29"/>
      <c r="S198" s="29"/>
      <c r="T198" s="44"/>
      <c r="U198" s="26"/>
      <c r="V198" s="27"/>
      <c r="W198" s="27"/>
      <c r="X198" s="300">
        <v>10</v>
      </c>
      <c r="Y198" s="300" t="s">
        <v>219</v>
      </c>
      <c r="Z198" s="209">
        <v>100</v>
      </c>
      <c r="AA198" s="209" t="s">
        <v>210</v>
      </c>
      <c r="AB198" s="32">
        <v>10</v>
      </c>
      <c r="AC198" s="32" t="s">
        <v>219</v>
      </c>
      <c r="AD198" s="36"/>
      <c r="AE198" s="36"/>
      <c r="AF198" s="297"/>
      <c r="AG198" s="297"/>
      <c r="AH198" s="33"/>
      <c r="AI198" s="33"/>
      <c r="AJ198" s="323">
        <v>10</v>
      </c>
      <c r="AK198" s="323" t="s">
        <v>219</v>
      </c>
      <c r="AL198" s="34">
        <v>10</v>
      </c>
      <c r="AM198" s="34" t="s">
        <v>236</v>
      </c>
      <c r="AN198" s="300"/>
      <c r="AO198" s="300"/>
      <c r="AP198" s="278"/>
      <c r="AQ198" s="278"/>
      <c r="AR198" s="314">
        <v>10</v>
      </c>
      <c r="AS198" s="314" t="s">
        <v>236</v>
      </c>
      <c r="AT198" s="156">
        <v>10</v>
      </c>
      <c r="AU198" s="156" t="s">
        <v>219</v>
      </c>
      <c r="AV198" s="35"/>
      <c r="AW198" s="35"/>
      <c r="AX198" s="163"/>
      <c r="AY198" s="163"/>
      <c r="AZ198" s="166"/>
      <c r="BA198" s="166"/>
      <c r="BB198" s="300"/>
      <c r="BC198" s="300"/>
      <c r="BD198" s="169"/>
      <c r="BE198" s="169"/>
      <c r="BF198" s="14"/>
      <c r="BG198" s="14"/>
      <c r="BH198" s="176"/>
      <c r="BI198" s="176"/>
      <c r="BJ198" s="186"/>
      <c r="BK198" s="186"/>
      <c r="BL198" s="181"/>
      <c r="BM198" s="181"/>
      <c r="BN198" s="191"/>
      <c r="BO198" s="196"/>
      <c r="BP198" s="196"/>
      <c r="BQ198" s="37"/>
      <c r="BR198" s="204"/>
      <c r="BS198" s="209"/>
      <c r="BT198" s="209"/>
      <c r="BU198" s="36"/>
      <c r="BV198" s="36"/>
      <c r="BW198" s="38"/>
      <c r="BX198" s="38"/>
      <c r="BY198" s="217"/>
      <c r="BZ198" s="217"/>
      <c r="CA198" s="224"/>
      <c r="CB198" s="224"/>
      <c r="CC198" s="234"/>
      <c r="CD198" s="234"/>
      <c r="CE198" s="229"/>
      <c r="CF198" s="229"/>
      <c r="EQ198" s="237"/>
      <c r="ER198" s="237"/>
    </row>
    <row r="199" spans="1:148" s="2" customFormat="1" x14ac:dyDescent="0.2">
      <c r="A199" s="4">
        <f t="shared" si="6"/>
        <v>197</v>
      </c>
      <c r="B199" s="21" t="s">
        <v>277</v>
      </c>
      <c r="C199" s="2" t="s">
        <v>7</v>
      </c>
      <c r="D199" s="2">
        <v>20.5</v>
      </c>
      <c r="E199" s="50">
        <v>200</v>
      </c>
      <c r="F199" s="50"/>
      <c r="H199" s="4">
        <f t="shared" si="8"/>
        <v>60</v>
      </c>
      <c r="I199" s="14">
        <f t="shared" si="7"/>
        <v>1230</v>
      </c>
      <c r="J199" s="169">
        <v>10</v>
      </c>
      <c r="K199" s="169" t="s">
        <v>237</v>
      </c>
      <c r="L199" s="282"/>
      <c r="M199" s="282"/>
      <c r="N199" s="286">
        <v>50</v>
      </c>
      <c r="O199" s="286" t="s">
        <v>237</v>
      </c>
      <c r="P199" s="10"/>
      <c r="Q199" s="10"/>
      <c r="R199" s="29"/>
      <c r="S199" s="29"/>
      <c r="T199" s="44"/>
      <c r="U199" s="26"/>
      <c r="V199" s="27"/>
      <c r="W199" s="27"/>
      <c r="X199" s="300"/>
      <c r="Y199" s="300"/>
      <c r="Z199" s="209"/>
      <c r="AA199" s="209"/>
      <c r="AB199" s="32">
        <v>10</v>
      </c>
      <c r="AC199" s="32" t="s">
        <v>225</v>
      </c>
      <c r="AD199" s="36"/>
      <c r="AE199" s="36"/>
      <c r="AF199" s="297">
        <v>30</v>
      </c>
      <c r="AG199" s="297" t="s">
        <v>237</v>
      </c>
      <c r="AH199" s="33"/>
      <c r="AI199" s="33"/>
      <c r="AJ199" s="323"/>
      <c r="AK199" s="323"/>
      <c r="AL199" s="34">
        <v>10</v>
      </c>
      <c r="AM199" s="34" t="s">
        <v>228</v>
      </c>
      <c r="AN199" s="300"/>
      <c r="AO199" s="300"/>
      <c r="AP199" s="278"/>
      <c r="AQ199" s="278"/>
      <c r="AR199" s="314">
        <v>10</v>
      </c>
      <c r="AS199" s="314" t="s">
        <v>228</v>
      </c>
      <c r="AT199" s="156"/>
      <c r="AU199" s="156"/>
      <c r="AV199" s="35"/>
      <c r="AW199" s="35"/>
      <c r="AX199" s="163">
        <v>20</v>
      </c>
      <c r="AY199" s="163" t="s">
        <v>228</v>
      </c>
      <c r="AZ199" s="166"/>
      <c r="BA199" s="166"/>
      <c r="BB199" s="300"/>
      <c r="BC199" s="300"/>
      <c r="BD199" s="169"/>
      <c r="BE199" s="169"/>
      <c r="BF199" s="14"/>
      <c r="BG199" s="14"/>
      <c r="BH199" s="176"/>
      <c r="BI199" s="176"/>
      <c r="BJ199" s="186"/>
      <c r="BK199" s="186"/>
      <c r="BL199" s="181"/>
      <c r="BM199" s="181"/>
      <c r="BN199" s="191"/>
      <c r="BO199" s="196"/>
      <c r="BP199" s="196"/>
      <c r="BQ199" s="37"/>
      <c r="BR199" s="204"/>
      <c r="BS199" s="209"/>
      <c r="BT199" s="209"/>
      <c r="BU199" s="36"/>
      <c r="BV199" s="36"/>
      <c r="BW199" s="38"/>
      <c r="BX199" s="38"/>
      <c r="BY199" s="217"/>
      <c r="BZ199" s="217"/>
      <c r="CA199" s="224"/>
      <c r="CB199" s="224"/>
      <c r="CC199" s="234"/>
      <c r="CD199" s="234"/>
      <c r="CE199" s="229"/>
      <c r="CF199" s="229"/>
      <c r="EQ199" s="237"/>
      <c r="ER199" s="237"/>
    </row>
    <row r="200" spans="1:148" s="2" customFormat="1" x14ac:dyDescent="0.2">
      <c r="A200" s="4">
        <f t="shared" si="6"/>
        <v>198</v>
      </c>
      <c r="B200" s="21" t="s">
        <v>77</v>
      </c>
      <c r="C200" s="2" t="s">
        <v>7</v>
      </c>
      <c r="D200" s="2">
        <v>17</v>
      </c>
      <c r="E200" s="50">
        <v>200</v>
      </c>
      <c r="F200" s="50"/>
      <c r="H200" s="4">
        <f t="shared" si="8"/>
        <v>40</v>
      </c>
      <c r="I200" s="14">
        <f t="shared" si="7"/>
        <v>680</v>
      </c>
      <c r="J200" s="169">
        <v>50</v>
      </c>
      <c r="K200" s="169" t="s">
        <v>230</v>
      </c>
      <c r="L200" s="282">
        <v>10</v>
      </c>
      <c r="M200" s="282" t="s">
        <v>211</v>
      </c>
      <c r="N200" s="286">
        <v>50</v>
      </c>
      <c r="O200" s="286" t="s">
        <v>228</v>
      </c>
      <c r="P200" s="10"/>
      <c r="Q200" s="10"/>
      <c r="R200" s="29"/>
      <c r="S200" s="29"/>
      <c r="T200" s="44"/>
      <c r="U200" s="26"/>
      <c r="V200" s="27"/>
      <c r="W200" s="27"/>
      <c r="X200" s="300"/>
      <c r="Y200" s="300"/>
      <c r="Z200" s="209"/>
      <c r="AA200" s="209"/>
      <c r="AB200" s="32"/>
      <c r="AC200" s="32"/>
      <c r="AD200" s="36"/>
      <c r="AE200" s="36"/>
      <c r="AF200" s="297">
        <v>30</v>
      </c>
      <c r="AG200" s="297" t="s">
        <v>335</v>
      </c>
      <c r="AH200" s="33"/>
      <c r="AI200" s="33"/>
      <c r="AJ200" s="323"/>
      <c r="AK200" s="323"/>
      <c r="AL200" s="34">
        <v>10</v>
      </c>
      <c r="AM200" s="34" t="s">
        <v>213</v>
      </c>
      <c r="AN200" s="300"/>
      <c r="AO200" s="300"/>
      <c r="AP200" s="278"/>
      <c r="AQ200" s="278"/>
      <c r="AR200" s="314">
        <v>10</v>
      </c>
      <c r="AS200" s="314" t="s">
        <v>213</v>
      </c>
      <c r="AT200" s="156"/>
      <c r="AU200" s="156"/>
      <c r="AV200" s="35"/>
      <c r="AW200" s="35"/>
      <c r="AX200" s="163"/>
      <c r="AY200" s="163"/>
      <c r="AZ200" s="166"/>
      <c r="BA200" s="166"/>
      <c r="BB200" s="300"/>
      <c r="BC200" s="300"/>
      <c r="BD200" s="169"/>
      <c r="BE200" s="169"/>
      <c r="BF200" s="14"/>
      <c r="BG200" s="14"/>
      <c r="BH200" s="176"/>
      <c r="BI200" s="176"/>
      <c r="BJ200" s="186"/>
      <c r="BK200" s="186"/>
      <c r="BL200" s="181"/>
      <c r="BM200" s="181"/>
      <c r="BN200" s="191"/>
      <c r="BO200" s="196"/>
      <c r="BP200" s="196"/>
      <c r="BQ200" s="37"/>
      <c r="BR200" s="204"/>
      <c r="BS200" s="209"/>
      <c r="BT200" s="209"/>
      <c r="BU200" s="36"/>
      <c r="BV200" s="36"/>
      <c r="BW200" s="38"/>
      <c r="BX200" s="38"/>
      <c r="BY200" s="217"/>
      <c r="BZ200" s="217"/>
      <c r="CA200" s="224"/>
      <c r="CB200" s="224"/>
      <c r="CC200" s="234"/>
      <c r="CD200" s="234"/>
      <c r="CE200" s="229"/>
      <c r="CF200" s="229"/>
      <c r="EQ200" s="237"/>
      <c r="ER200" s="237"/>
    </row>
    <row r="201" spans="1:148" s="2" customFormat="1" x14ac:dyDescent="0.2">
      <c r="A201" s="4">
        <f t="shared" si="6"/>
        <v>199</v>
      </c>
      <c r="B201" s="21" t="s">
        <v>205</v>
      </c>
      <c r="C201" s="2" t="s">
        <v>7</v>
      </c>
      <c r="D201" s="2">
        <v>10</v>
      </c>
      <c r="E201" s="50">
        <v>170</v>
      </c>
      <c r="F201" s="50"/>
      <c r="H201" s="4">
        <f t="shared" si="8"/>
        <v>70</v>
      </c>
      <c r="I201" s="14">
        <f t="shared" si="7"/>
        <v>700</v>
      </c>
      <c r="J201" s="169">
        <v>20</v>
      </c>
      <c r="K201" s="169" t="s">
        <v>218</v>
      </c>
      <c r="L201" s="282"/>
      <c r="M201" s="282"/>
      <c r="N201" s="286">
        <v>50</v>
      </c>
      <c r="O201" s="286" t="s">
        <v>215</v>
      </c>
      <c r="P201" s="10"/>
      <c r="Q201" s="10"/>
      <c r="R201" s="29"/>
      <c r="S201" s="29"/>
      <c r="T201" s="44"/>
      <c r="U201" s="26"/>
      <c r="V201" s="27">
        <v>20</v>
      </c>
      <c r="W201" s="27" t="s">
        <v>214</v>
      </c>
      <c r="X201" s="300"/>
      <c r="Y201" s="300"/>
      <c r="Z201" s="209"/>
      <c r="AA201" s="209"/>
      <c r="AB201" s="32"/>
      <c r="AC201" s="32"/>
      <c r="AD201" s="36"/>
      <c r="AE201" s="36"/>
      <c r="AF201" s="297"/>
      <c r="AG201" s="297"/>
      <c r="AH201" s="33"/>
      <c r="AI201" s="33"/>
      <c r="AJ201" s="323"/>
      <c r="AK201" s="323"/>
      <c r="AL201" s="34">
        <v>10</v>
      </c>
      <c r="AM201" s="34" t="s">
        <v>215</v>
      </c>
      <c r="AN201" s="300"/>
      <c r="AO201" s="300"/>
      <c r="AP201" s="278"/>
      <c r="AQ201" s="278"/>
      <c r="AR201" s="314"/>
      <c r="AS201" s="314"/>
      <c r="AT201" s="156"/>
      <c r="AU201" s="156"/>
      <c r="AV201" s="35"/>
      <c r="AW201" s="35"/>
      <c r="AX201" s="163"/>
      <c r="AY201" s="163"/>
      <c r="AZ201" s="166"/>
      <c r="BA201" s="166"/>
      <c r="BB201" s="300"/>
      <c r="BC201" s="300"/>
      <c r="BD201" s="169"/>
      <c r="BE201" s="169"/>
      <c r="BF201" s="14"/>
      <c r="BG201" s="14"/>
      <c r="BH201" s="176"/>
      <c r="BI201" s="176"/>
      <c r="BJ201" s="186"/>
      <c r="BK201" s="186"/>
      <c r="BL201" s="181"/>
      <c r="BM201" s="181"/>
      <c r="BN201" s="191"/>
      <c r="BO201" s="196"/>
      <c r="BP201" s="196"/>
      <c r="BQ201" s="37"/>
      <c r="BR201" s="204"/>
      <c r="BS201" s="209"/>
      <c r="BT201" s="209"/>
      <c r="BU201" s="36"/>
      <c r="BV201" s="36"/>
      <c r="BW201" s="38"/>
      <c r="BX201" s="38"/>
      <c r="BY201" s="217"/>
      <c r="BZ201" s="217"/>
      <c r="CA201" s="224"/>
      <c r="CB201" s="224"/>
      <c r="CC201" s="234"/>
      <c r="CD201" s="234"/>
      <c r="CE201" s="229"/>
      <c r="CF201" s="229"/>
      <c r="EQ201" s="237"/>
      <c r="ER201" s="237"/>
    </row>
    <row r="202" spans="1:148" s="2" customFormat="1" x14ac:dyDescent="0.2">
      <c r="A202" s="4">
        <f t="shared" ref="A202:A249" si="9">A201+1</f>
        <v>200</v>
      </c>
      <c r="B202" s="21" t="s">
        <v>205</v>
      </c>
      <c r="C202" s="2" t="s">
        <v>6</v>
      </c>
      <c r="D202" s="2">
        <v>9</v>
      </c>
      <c r="E202" s="50">
        <v>200</v>
      </c>
      <c r="F202" s="50"/>
      <c r="H202" s="4">
        <f t="shared" si="8"/>
        <v>90</v>
      </c>
      <c r="I202" s="14"/>
      <c r="J202" s="169">
        <v>20</v>
      </c>
      <c r="K202" s="169" t="s">
        <v>215</v>
      </c>
      <c r="L202" s="282"/>
      <c r="M202" s="282"/>
      <c r="N202" s="286">
        <v>50</v>
      </c>
      <c r="O202" s="286" t="s">
        <v>212</v>
      </c>
      <c r="P202" s="10"/>
      <c r="Q202" s="10"/>
      <c r="R202" s="29"/>
      <c r="S202" s="29"/>
      <c r="T202" s="44"/>
      <c r="U202" s="26"/>
      <c r="V202" s="27">
        <v>20</v>
      </c>
      <c r="W202" s="27" t="s">
        <v>218</v>
      </c>
      <c r="X202" s="300"/>
      <c r="Y202" s="300"/>
      <c r="Z202" s="209"/>
      <c r="AA202" s="209"/>
      <c r="AB202" s="32"/>
      <c r="AC202" s="32"/>
      <c r="AD202" s="36"/>
      <c r="AE202" s="36"/>
      <c r="AF202" s="297"/>
      <c r="AG202" s="297"/>
      <c r="AH202" s="33"/>
      <c r="AI202" s="33"/>
      <c r="AJ202" s="323"/>
      <c r="AK202" s="323"/>
      <c r="AL202" s="34">
        <v>10</v>
      </c>
      <c r="AM202" s="34" t="s">
        <v>212</v>
      </c>
      <c r="AN202" s="300"/>
      <c r="AO202" s="300"/>
      <c r="AP202" s="278"/>
      <c r="AQ202" s="278"/>
      <c r="AR202" s="314">
        <v>10</v>
      </c>
      <c r="AS202" s="314" t="s">
        <v>212</v>
      </c>
      <c r="AT202" s="156"/>
      <c r="AU202" s="156"/>
      <c r="AV202" s="35"/>
      <c r="AW202" s="35"/>
      <c r="AX202" s="163"/>
      <c r="AY202" s="163"/>
      <c r="AZ202" s="166"/>
      <c r="BA202" s="166"/>
      <c r="BB202" s="300"/>
      <c r="BC202" s="300"/>
      <c r="BD202" s="169"/>
      <c r="BE202" s="169"/>
      <c r="BF202" s="14"/>
      <c r="BG202" s="14"/>
      <c r="BH202" s="176"/>
      <c r="BI202" s="176"/>
      <c r="BJ202" s="186"/>
      <c r="BK202" s="186"/>
      <c r="BL202" s="181"/>
      <c r="BM202" s="181"/>
      <c r="BN202" s="191"/>
      <c r="BO202" s="196"/>
      <c r="BP202" s="196"/>
      <c r="BQ202" s="37"/>
      <c r="BR202" s="204"/>
      <c r="BS202" s="209"/>
      <c r="BT202" s="209"/>
      <c r="BU202" s="36"/>
      <c r="BV202" s="36"/>
      <c r="BW202" s="38"/>
      <c r="BX202" s="38"/>
      <c r="BY202" s="217"/>
      <c r="BZ202" s="217"/>
      <c r="CA202" s="224"/>
      <c r="CB202" s="224"/>
      <c r="CC202" s="234"/>
      <c r="CD202" s="234"/>
      <c r="CE202" s="229"/>
      <c r="CF202" s="229"/>
      <c r="EQ202" s="237"/>
      <c r="ER202" s="237"/>
    </row>
    <row r="203" spans="1:148" s="2" customFormat="1" x14ac:dyDescent="0.2">
      <c r="A203" s="4">
        <f t="shared" si="9"/>
        <v>201</v>
      </c>
      <c r="B203" s="21" t="s">
        <v>17</v>
      </c>
      <c r="C203" s="2" t="s">
        <v>5</v>
      </c>
      <c r="D203" s="2">
        <v>11</v>
      </c>
      <c r="E203" s="50">
        <v>110</v>
      </c>
      <c r="F203" s="50"/>
      <c r="H203" s="4">
        <f t="shared" si="8"/>
        <v>30</v>
      </c>
      <c r="I203" s="14">
        <f t="shared" si="7"/>
        <v>330</v>
      </c>
      <c r="J203" s="169"/>
      <c r="K203" s="169"/>
      <c r="L203" s="282">
        <v>50</v>
      </c>
      <c r="M203" s="282" t="s">
        <v>218</v>
      </c>
      <c r="N203" s="286"/>
      <c r="O203" s="286"/>
      <c r="P203" s="10"/>
      <c r="Q203" s="10"/>
      <c r="R203" s="29"/>
      <c r="S203" s="29"/>
      <c r="T203" s="44"/>
      <c r="U203" s="26"/>
      <c r="V203" s="27"/>
      <c r="W203" s="27"/>
      <c r="X203" s="300"/>
      <c r="Y203" s="300"/>
      <c r="Z203" s="209"/>
      <c r="AA203" s="209"/>
      <c r="AB203" s="32"/>
      <c r="AC203" s="32"/>
      <c r="AD203" s="36"/>
      <c r="AE203" s="36"/>
      <c r="AF203" s="297"/>
      <c r="AG203" s="297"/>
      <c r="AH203" s="33"/>
      <c r="AI203" s="33"/>
      <c r="AJ203" s="323">
        <v>10</v>
      </c>
      <c r="AK203" s="323" t="s">
        <v>211</v>
      </c>
      <c r="AL203" s="34">
        <v>10</v>
      </c>
      <c r="AM203" s="34" t="s">
        <v>272</v>
      </c>
      <c r="AN203" s="300"/>
      <c r="AO203" s="300"/>
      <c r="AP203" s="278"/>
      <c r="AQ203" s="278"/>
      <c r="AR203" s="314">
        <v>10</v>
      </c>
      <c r="AS203" s="314" t="s">
        <v>272</v>
      </c>
      <c r="AT203" s="156"/>
      <c r="AU203" s="156"/>
      <c r="AV203" s="35"/>
      <c r="AW203" s="35"/>
      <c r="AX203" s="163"/>
      <c r="AY203" s="163"/>
      <c r="AZ203" s="166"/>
      <c r="BA203" s="166"/>
      <c r="BB203" s="300"/>
      <c r="BC203" s="300"/>
      <c r="BD203" s="169"/>
      <c r="BE203" s="169"/>
      <c r="BF203" s="14"/>
      <c r="BG203" s="14"/>
      <c r="BH203" s="176"/>
      <c r="BI203" s="176"/>
      <c r="BJ203" s="186"/>
      <c r="BK203" s="186"/>
      <c r="BL203" s="181"/>
      <c r="BM203" s="181"/>
      <c r="BN203" s="191"/>
      <c r="BO203" s="196"/>
      <c r="BP203" s="196"/>
      <c r="BQ203" s="37"/>
      <c r="BR203" s="204"/>
      <c r="BS203" s="209"/>
      <c r="BT203" s="209"/>
      <c r="BU203" s="36"/>
      <c r="BV203" s="36"/>
      <c r="BW203" s="38"/>
      <c r="BX203" s="38"/>
      <c r="BY203" s="217"/>
      <c r="BZ203" s="217"/>
      <c r="CA203" s="224"/>
      <c r="CB203" s="224"/>
      <c r="CC203" s="234"/>
      <c r="CD203" s="234"/>
      <c r="CE203" s="229"/>
      <c r="CF203" s="229"/>
      <c r="EQ203" s="237"/>
      <c r="ER203" s="237"/>
    </row>
    <row r="204" spans="1:148" s="2" customFormat="1" x14ac:dyDescent="0.2">
      <c r="A204" s="4">
        <f t="shared" si="9"/>
        <v>202</v>
      </c>
      <c r="B204" s="21" t="s">
        <v>17</v>
      </c>
      <c r="C204" s="2" t="s">
        <v>7</v>
      </c>
      <c r="D204" s="2">
        <v>13</v>
      </c>
      <c r="E204" s="50">
        <v>110</v>
      </c>
      <c r="F204" s="50"/>
      <c r="H204" s="4">
        <f t="shared" si="8"/>
        <v>110</v>
      </c>
      <c r="I204" s="14">
        <f t="shared" si="7"/>
        <v>1430</v>
      </c>
      <c r="J204" s="169"/>
      <c r="K204" s="169"/>
      <c r="L204" s="282"/>
      <c r="M204" s="282"/>
      <c r="N204" s="286"/>
      <c r="O204" s="286"/>
      <c r="P204" s="10"/>
      <c r="Q204" s="10"/>
      <c r="R204" s="29"/>
      <c r="S204" s="29"/>
      <c r="T204" s="44"/>
      <c r="U204" s="26"/>
      <c r="V204" s="27"/>
      <c r="W204" s="27"/>
      <c r="X204" s="300"/>
      <c r="Y204" s="300"/>
      <c r="Z204" s="209"/>
      <c r="AA204" s="209"/>
      <c r="AB204" s="32"/>
      <c r="AC204" s="32"/>
      <c r="AD204" s="36"/>
      <c r="AE204" s="36"/>
      <c r="AF204" s="297"/>
      <c r="AG204" s="297"/>
      <c r="AH204" s="33"/>
      <c r="AI204" s="33"/>
      <c r="AJ204" s="323"/>
      <c r="AK204" s="323"/>
      <c r="AL204" s="34"/>
      <c r="AM204" s="34"/>
      <c r="AN204" s="300"/>
      <c r="AO204" s="300"/>
      <c r="AP204" s="278"/>
      <c r="AQ204" s="278"/>
      <c r="AR204" s="314"/>
      <c r="AS204" s="314"/>
      <c r="AT204" s="156"/>
      <c r="AU204" s="156"/>
      <c r="AV204" s="35"/>
      <c r="AW204" s="35"/>
      <c r="AX204" s="163"/>
      <c r="AY204" s="163"/>
      <c r="AZ204" s="166"/>
      <c r="BA204" s="166"/>
      <c r="BB204" s="300"/>
      <c r="BC204" s="300"/>
      <c r="BD204" s="169"/>
      <c r="BE204" s="169"/>
      <c r="BF204" s="14"/>
      <c r="BG204" s="14"/>
      <c r="BH204" s="176"/>
      <c r="BI204" s="176"/>
      <c r="BJ204" s="186"/>
      <c r="BK204" s="186"/>
      <c r="BL204" s="181"/>
      <c r="BM204" s="181"/>
      <c r="BN204" s="191"/>
      <c r="BO204" s="196"/>
      <c r="BP204" s="196"/>
      <c r="BQ204" s="37"/>
      <c r="BR204" s="204"/>
      <c r="BS204" s="209"/>
      <c r="BT204" s="209"/>
      <c r="BU204" s="36"/>
      <c r="BV204" s="36"/>
      <c r="BW204" s="38"/>
      <c r="BX204" s="38"/>
      <c r="BY204" s="217"/>
      <c r="BZ204" s="217"/>
      <c r="CA204" s="224"/>
      <c r="CB204" s="224"/>
      <c r="CC204" s="234"/>
      <c r="CD204" s="234"/>
      <c r="CE204" s="229"/>
      <c r="CF204" s="229"/>
      <c r="EQ204" s="237"/>
      <c r="ER204" s="237"/>
    </row>
    <row r="205" spans="1:148" s="2" customFormat="1" x14ac:dyDescent="0.2">
      <c r="A205" s="4">
        <f t="shared" si="9"/>
        <v>203</v>
      </c>
      <c r="B205" s="21" t="s">
        <v>17</v>
      </c>
      <c r="C205" s="2" t="s">
        <v>4</v>
      </c>
      <c r="D205" s="2">
        <v>9.5</v>
      </c>
      <c r="E205" s="50">
        <v>150</v>
      </c>
      <c r="F205" s="50"/>
      <c r="G205" s="4"/>
      <c r="H205" s="4">
        <f t="shared" si="8"/>
        <v>0</v>
      </c>
      <c r="I205" s="14">
        <f t="shared" si="7"/>
        <v>0</v>
      </c>
      <c r="J205" s="169">
        <v>80</v>
      </c>
      <c r="K205" s="169" t="s">
        <v>212</v>
      </c>
      <c r="L205" s="282"/>
      <c r="M205" s="282"/>
      <c r="N205" s="286"/>
      <c r="O205" s="286"/>
      <c r="P205" s="10"/>
      <c r="Q205" s="10"/>
      <c r="R205" s="29"/>
      <c r="S205" s="29"/>
      <c r="T205" s="44"/>
      <c r="U205" s="26"/>
      <c r="V205" s="27"/>
      <c r="W205" s="27"/>
      <c r="X205" s="300"/>
      <c r="Y205" s="300"/>
      <c r="Z205" s="209"/>
      <c r="AA205" s="209"/>
      <c r="AB205" s="32"/>
      <c r="AC205" s="32"/>
      <c r="AD205" s="36"/>
      <c r="AE205" s="36"/>
      <c r="AF205" s="297">
        <v>20</v>
      </c>
      <c r="AG205" s="297" t="s">
        <v>233</v>
      </c>
      <c r="AH205" s="33"/>
      <c r="AI205" s="33"/>
      <c r="AJ205" s="324">
        <v>10</v>
      </c>
      <c r="AK205" s="323" t="s">
        <v>219</v>
      </c>
      <c r="AL205" s="34">
        <v>10</v>
      </c>
      <c r="AM205" s="34" t="s">
        <v>215</v>
      </c>
      <c r="AN205" s="300"/>
      <c r="AO205" s="300"/>
      <c r="AP205" s="278"/>
      <c r="AQ205" s="278"/>
      <c r="AR205" s="314"/>
      <c r="AS205" s="314"/>
      <c r="AT205" s="156"/>
      <c r="AU205" s="156"/>
      <c r="AV205" s="35"/>
      <c r="AW205" s="35"/>
      <c r="AX205" s="163">
        <v>30</v>
      </c>
      <c r="AY205" s="163" t="s">
        <v>218</v>
      </c>
      <c r="AZ205" s="166"/>
      <c r="BA205" s="166"/>
      <c r="BB205" s="300"/>
      <c r="BC205" s="300"/>
      <c r="BD205" s="169"/>
      <c r="BE205" s="169"/>
      <c r="BF205" s="14"/>
      <c r="BG205" s="14"/>
      <c r="BH205" s="176"/>
      <c r="BI205" s="176"/>
      <c r="BJ205" s="186"/>
      <c r="BK205" s="186"/>
      <c r="BL205" s="181"/>
      <c r="BM205" s="181"/>
      <c r="BN205" s="191"/>
      <c r="BO205" s="196"/>
      <c r="BP205" s="196"/>
      <c r="BQ205" s="37"/>
      <c r="BR205" s="204"/>
      <c r="BS205" s="209"/>
      <c r="BT205" s="209"/>
      <c r="BU205" s="36"/>
      <c r="BV205" s="36"/>
      <c r="BW205" s="38"/>
      <c r="BX205" s="38"/>
      <c r="BY205" s="217"/>
      <c r="BZ205" s="217"/>
      <c r="CA205" s="224"/>
      <c r="CB205" s="224"/>
      <c r="CC205" s="234"/>
      <c r="CD205" s="234"/>
      <c r="CE205" s="229"/>
      <c r="CF205" s="229"/>
      <c r="EQ205" s="237"/>
      <c r="ER205" s="237"/>
    </row>
    <row r="206" spans="1:148" s="238" customFormat="1" x14ac:dyDescent="0.2">
      <c r="A206" s="4">
        <f t="shared" si="9"/>
        <v>204</v>
      </c>
      <c r="B206" s="321" t="s">
        <v>109</v>
      </c>
      <c r="C206" s="237" t="s">
        <v>4</v>
      </c>
      <c r="D206" s="237">
        <v>13</v>
      </c>
      <c r="F206" s="241"/>
      <c r="H206" s="4">
        <f t="shared" si="8"/>
        <v>0</v>
      </c>
      <c r="I206" s="14">
        <f t="shared" si="7"/>
        <v>0</v>
      </c>
      <c r="J206" s="244"/>
      <c r="K206" s="244"/>
      <c r="L206" s="282"/>
      <c r="M206" s="282"/>
      <c r="N206" s="288"/>
      <c r="O206" s="288"/>
      <c r="P206" s="331"/>
      <c r="Q206" s="331"/>
      <c r="X206" s="302"/>
      <c r="Y206" s="302"/>
      <c r="Z206" s="334"/>
      <c r="AA206" s="334"/>
      <c r="AD206" s="319"/>
      <c r="AE206" s="319"/>
      <c r="AF206" s="306"/>
      <c r="AG206" s="306"/>
      <c r="AJ206" s="325"/>
      <c r="AK206" s="325"/>
      <c r="AL206" s="329"/>
      <c r="AM206" s="329"/>
      <c r="AN206" s="302"/>
      <c r="AO206" s="302"/>
      <c r="AR206" s="315"/>
      <c r="AS206" s="315"/>
      <c r="AV206" s="339"/>
      <c r="AW206" s="339"/>
      <c r="AX206" s="340"/>
      <c r="AY206" s="340"/>
      <c r="BB206" s="302"/>
      <c r="BC206" s="302"/>
    </row>
    <row r="207" spans="1:148" s="238" customFormat="1" x14ac:dyDescent="0.2">
      <c r="A207" s="4">
        <f t="shared" si="9"/>
        <v>205</v>
      </c>
      <c r="B207" s="239" t="s">
        <v>109</v>
      </c>
      <c r="C207" s="237" t="s">
        <v>5</v>
      </c>
      <c r="D207" s="237">
        <v>14</v>
      </c>
      <c r="E207" s="238">
        <v>20</v>
      </c>
      <c r="F207" s="241"/>
      <c r="H207" s="4">
        <f t="shared" si="8"/>
        <v>10</v>
      </c>
      <c r="I207" s="14">
        <f t="shared" si="7"/>
        <v>140</v>
      </c>
      <c r="J207" s="244">
        <v>10</v>
      </c>
      <c r="K207" s="244" t="s">
        <v>210</v>
      </c>
      <c r="L207" s="282"/>
      <c r="M207" s="282"/>
      <c r="N207" s="288"/>
      <c r="O207" s="288"/>
      <c r="P207" s="331"/>
      <c r="Q207" s="331"/>
      <c r="X207" s="302"/>
      <c r="Y207" s="302"/>
      <c r="Z207" s="334"/>
      <c r="AA207" s="334"/>
      <c r="AD207" s="319"/>
      <c r="AE207" s="319"/>
      <c r="AF207" s="306"/>
      <c r="AG207" s="306"/>
      <c r="AJ207" s="325"/>
      <c r="AK207" s="325"/>
      <c r="AL207" s="329"/>
      <c r="AM207" s="329"/>
      <c r="AN207" s="302"/>
      <c r="AO207" s="302"/>
      <c r="AR207" s="315"/>
      <c r="AS207" s="315"/>
      <c r="AV207" s="339"/>
      <c r="AW207" s="339"/>
      <c r="AX207" s="340"/>
      <c r="AY207" s="340"/>
      <c r="BB207" s="302"/>
      <c r="BC207" s="302"/>
    </row>
    <row r="208" spans="1:148" s="2" customFormat="1" x14ac:dyDescent="0.2">
      <c r="A208" s="4">
        <f t="shared" si="9"/>
        <v>206</v>
      </c>
      <c r="B208" s="21" t="s">
        <v>110</v>
      </c>
      <c r="C208" s="2" t="s">
        <v>6</v>
      </c>
      <c r="D208" s="2">
        <v>29</v>
      </c>
      <c r="E208" s="50"/>
      <c r="F208" s="50"/>
      <c r="H208" s="4">
        <f t="shared" si="8"/>
        <v>0</v>
      </c>
      <c r="I208" s="14">
        <f t="shared" si="7"/>
        <v>0</v>
      </c>
      <c r="J208" s="169"/>
      <c r="K208" s="169"/>
      <c r="L208" s="282"/>
      <c r="M208" s="282"/>
      <c r="N208" s="286"/>
      <c r="O208" s="286"/>
      <c r="P208" s="10"/>
      <c r="Q208" s="10"/>
      <c r="R208" s="29"/>
      <c r="S208" s="29"/>
      <c r="T208" s="26"/>
      <c r="U208" s="26"/>
      <c r="V208" s="27"/>
      <c r="W208" s="27"/>
      <c r="X208" s="300"/>
      <c r="Y208" s="300"/>
      <c r="Z208" s="209"/>
      <c r="AA208" s="209"/>
      <c r="AB208" s="32"/>
      <c r="AC208" s="32"/>
      <c r="AD208" s="36"/>
      <c r="AE208" s="36"/>
      <c r="AF208" s="297"/>
      <c r="AG208" s="297"/>
      <c r="AH208" s="33"/>
      <c r="AI208" s="33"/>
      <c r="AJ208" s="323"/>
      <c r="AK208" s="323"/>
      <c r="AL208" s="34"/>
      <c r="AM208" s="34"/>
      <c r="AN208" s="300"/>
      <c r="AO208" s="300"/>
      <c r="AP208" s="278"/>
      <c r="AQ208" s="278"/>
      <c r="AR208" s="314"/>
      <c r="AS208" s="314"/>
      <c r="AT208" s="156"/>
      <c r="AU208" s="156"/>
      <c r="AV208" s="35"/>
      <c r="AW208" s="35"/>
      <c r="AX208" s="163"/>
      <c r="AY208" s="163"/>
      <c r="AZ208" s="166"/>
      <c r="BA208" s="166"/>
      <c r="BB208" s="300"/>
      <c r="BC208" s="300"/>
      <c r="BD208" s="169"/>
      <c r="BE208" s="169"/>
      <c r="BF208" s="14"/>
      <c r="BG208" s="14"/>
      <c r="BH208" s="176"/>
      <c r="BI208" s="176"/>
      <c r="BJ208" s="186"/>
      <c r="BK208" s="186"/>
      <c r="BL208" s="181"/>
      <c r="BM208" s="181"/>
      <c r="BN208" s="191"/>
      <c r="BO208" s="196"/>
      <c r="BP208" s="196"/>
      <c r="BQ208" s="37"/>
      <c r="BR208" s="204"/>
      <c r="BS208" s="209"/>
      <c r="BT208" s="209"/>
      <c r="BU208" s="36"/>
      <c r="BV208" s="36"/>
      <c r="BW208" s="38"/>
      <c r="BX208" s="38"/>
      <c r="BY208" s="217"/>
      <c r="BZ208" s="217"/>
      <c r="CA208" s="224"/>
      <c r="CB208" s="224"/>
      <c r="CC208" s="234"/>
      <c r="CD208" s="234"/>
      <c r="CE208" s="229"/>
      <c r="CF208" s="229"/>
      <c r="EQ208" s="237"/>
      <c r="ER208" s="237"/>
    </row>
    <row r="209" spans="1:148" s="2" customFormat="1" x14ac:dyDescent="0.2">
      <c r="A209" s="4">
        <f t="shared" si="9"/>
        <v>207</v>
      </c>
      <c r="B209" s="320" t="s">
        <v>136</v>
      </c>
      <c r="C209" s="2" t="s">
        <v>5</v>
      </c>
      <c r="D209" s="2">
        <v>25.5</v>
      </c>
      <c r="E209" s="50">
        <v>25</v>
      </c>
      <c r="F209" s="50"/>
      <c r="H209" s="4">
        <f t="shared" si="8"/>
        <v>0</v>
      </c>
      <c r="I209" s="14">
        <f t="shared" si="7"/>
        <v>0</v>
      </c>
      <c r="J209" s="169"/>
      <c r="K209" s="169"/>
      <c r="L209" s="282"/>
      <c r="M209" s="282"/>
      <c r="N209" s="286"/>
      <c r="O209" s="286"/>
      <c r="P209" s="10"/>
      <c r="Q209" s="10"/>
      <c r="R209" s="29">
        <v>15</v>
      </c>
      <c r="S209" s="29" t="s">
        <v>241</v>
      </c>
      <c r="T209" s="26"/>
      <c r="U209" s="26"/>
      <c r="V209" s="27"/>
      <c r="W209" s="27"/>
      <c r="X209" s="300"/>
      <c r="Y209" s="300"/>
      <c r="Z209" s="209"/>
      <c r="AA209" s="209"/>
      <c r="AB209" s="32"/>
      <c r="AC209" s="32"/>
      <c r="AD209" s="36"/>
      <c r="AE209" s="36"/>
      <c r="AF209" s="297">
        <v>10</v>
      </c>
      <c r="AG209" s="297" t="s">
        <v>241</v>
      </c>
      <c r="AH209" s="33"/>
      <c r="AI209" s="33"/>
      <c r="AJ209" s="323"/>
      <c r="AK209" s="323"/>
      <c r="AL209" s="34"/>
      <c r="AM209" s="34"/>
      <c r="AN209" s="300"/>
      <c r="AO209" s="300"/>
      <c r="AP209" s="278"/>
      <c r="AQ209" s="278"/>
      <c r="AR209" s="314"/>
      <c r="AS209" s="314"/>
      <c r="AT209" s="156"/>
      <c r="AU209" s="156"/>
      <c r="AV209" s="35"/>
      <c r="AW209" s="35"/>
      <c r="AX209" s="163"/>
      <c r="AY209" s="163"/>
      <c r="AZ209" s="166"/>
      <c r="BA209" s="166"/>
      <c r="BB209" s="300"/>
      <c r="BC209" s="300"/>
      <c r="BD209" s="169"/>
      <c r="BE209" s="169"/>
      <c r="BF209" s="14"/>
      <c r="BG209" s="14"/>
      <c r="BH209" s="176"/>
      <c r="BI209" s="176"/>
      <c r="BJ209" s="186"/>
      <c r="BK209" s="186"/>
      <c r="BL209" s="181"/>
      <c r="BM209" s="181"/>
      <c r="BN209" s="191"/>
      <c r="BO209" s="196"/>
      <c r="BP209" s="196"/>
      <c r="BQ209" s="37"/>
      <c r="BR209" s="204"/>
      <c r="BS209" s="209"/>
      <c r="BT209" s="209"/>
      <c r="BU209" s="36"/>
      <c r="BV209" s="36"/>
      <c r="BW209" s="38"/>
      <c r="BX209" s="38"/>
      <c r="BY209" s="217"/>
      <c r="BZ209" s="217"/>
      <c r="CA209" s="224"/>
      <c r="CB209" s="224"/>
      <c r="CC209" s="234"/>
      <c r="CD209" s="234"/>
      <c r="CE209" s="229"/>
      <c r="CF209" s="229"/>
      <c r="EQ209" s="237"/>
      <c r="ER209" s="237"/>
    </row>
    <row r="210" spans="1:148" s="2" customFormat="1" x14ac:dyDescent="0.2">
      <c r="A210" s="4">
        <f t="shared" si="9"/>
        <v>208</v>
      </c>
      <c r="B210" s="21" t="s">
        <v>136</v>
      </c>
      <c r="C210" s="2" t="s">
        <v>4</v>
      </c>
      <c r="D210" s="2">
        <v>24.5</v>
      </c>
      <c r="E210" s="50"/>
      <c r="F210" s="50"/>
      <c r="H210" s="4">
        <f t="shared" si="8"/>
        <v>0</v>
      </c>
      <c r="I210" s="14">
        <f t="shared" si="7"/>
        <v>0</v>
      </c>
      <c r="J210" s="169"/>
      <c r="K210" s="169"/>
      <c r="L210" s="282"/>
      <c r="M210" s="282"/>
      <c r="N210" s="286"/>
      <c r="O210" s="286"/>
      <c r="P210" s="10"/>
      <c r="Q210" s="10"/>
      <c r="R210" s="29"/>
      <c r="S210" s="29"/>
      <c r="T210" s="26"/>
      <c r="U210" s="26"/>
      <c r="V210" s="27"/>
      <c r="W210" s="27"/>
      <c r="X210" s="300"/>
      <c r="Y210" s="300"/>
      <c r="Z210" s="209"/>
      <c r="AA210" s="209"/>
      <c r="AB210" s="32"/>
      <c r="AC210" s="32"/>
      <c r="AD210" s="36"/>
      <c r="AE210" s="36"/>
      <c r="AF210" s="297"/>
      <c r="AG210" s="297"/>
      <c r="AH210" s="33"/>
      <c r="AI210" s="33"/>
      <c r="AJ210" s="323"/>
      <c r="AK210" s="323"/>
      <c r="AL210" s="34"/>
      <c r="AM210" s="34"/>
      <c r="AN210" s="300"/>
      <c r="AO210" s="300"/>
      <c r="AP210" s="278"/>
      <c r="AQ210" s="278"/>
      <c r="AR210" s="314"/>
      <c r="AS210" s="314"/>
      <c r="AT210" s="156"/>
      <c r="AU210" s="156"/>
      <c r="AV210" s="35"/>
      <c r="AW210" s="35"/>
      <c r="AX210" s="163"/>
      <c r="AY210" s="163"/>
      <c r="AZ210" s="166"/>
      <c r="BA210" s="166"/>
      <c r="BB210" s="300"/>
      <c r="BC210" s="300"/>
      <c r="BD210" s="169"/>
      <c r="BE210" s="169"/>
      <c r="BF210" s="14"/>
      <c r="BG210" s="14"/>
      <c r="BH210" s="176"/>
      <c r="BI210" s="176"/>
      <c r="BJ210" s="186"/>
      <c r="BK210" s="186"/>
      <c r="BL210" s="181"/>
      <c r="BM210" s="181"/>
      <c r="BN210" s="191"/>
      <c r="BO210" s="196"/>
      <c r="BP210" s="196"/>
      <c r="BQ210" s="37"/>
      <c r="BR210" s="204"/>
      <c r="BS210" s="209"/>
      <c r="BT210" s="209"/>
      <c r="BU210" s="36"/>
      <c r="BV210" s="36"/>
      <c r="BW210" s="38"/>
      <c r="BX210" s="38"/>
      <c r="BY210" s="217"/>
      <c r="BZ210" s="217"/>
      <c r="CA210" s="224"/>
      <c r="CB210" s="224"/>
      <c r="CC210" s="234"/>
      <c r="CD210" s="234"/>
      <c r="CE210" s="229"/>
      <c r="CF210" s="229"/>
      <c r="EQ210" s="237"/>
      <c r="ER210" s="237"/>
    </row>
    <row r="211" spans="1:148" s="2" customFormat="1" x14ac:dyDescent="0.2">
      <c r="A211" s="4">
        <f t="shared" si="9"/>
        <v>209</v>
      </c>
      <c r="B211" s="21" t="s">
        <v>115</v>
      </c>
      <c r="C211" s="2" t="s">
        <v>6</v>
      </c>
      <c r="D211" s="2">
        <v>30</v>
      </c>
      <c r="E211" s="50">
        <v>50</v>
      </c>
      <c r="F211" s="50"/>
      <c r="H211" s="4">
        <f t="shared" si="8"/>
        <v>50</v>
      </c>
      <c r="I211" s="14">
        <f t="shared" si="7"/>
        <v>1500</v>
      </c>
      <c r="J211" s="169"/>
      <c r="K211" s="169"/>
      <c r="L211" s="282"/>
      <c r="M211" s="282"/>
      <c r="N211" s="286"/>
      <c r="O211" s="286"/>
      <c r="P211" s="10"/>
      <c r="Q211" s="10"/>
      <c r="R211" s="29"/>
      <c r="S211" s="29"/>
      <c r="T211" s="26"/>
      <c r="U211" s="26"/>
      <c r="V211" s="27"/>
      <c r="W211" s="27"/>
      <c r="X211" s="300"/>
      <c r="Y211" s="300"/>
      <c r="Z211" s="209"/>
      <c r="AA211" s="209"/>
      <c r="AB211" s="32"/>
      <c r="AC211" s="32"/>
      <c r="AD211" s="36"/>
      <c r="AE211" s="36"/>
      <c r="AF211" s="297"/>
      <c r="AG211" s="297"/>
      <c r="AH211" s="33"/>
      <c r="AI211" s="33"/>
      <c r="AJ211" s="323"/>
      <c r="AK211" s="323"/>
      <c r="AL211" s="34"/>
      <c r="AM211" s="34"/>
      <c r="AN211" s="300"/>
      <c r="AO211" s="300"/>
      <c r="AP211" s="278"/>
      <c r="AQ211" s="278"/>
      <c r="AR211" s="314"/>
      <c r="AS211" s="314"/>
      <c r="AT211" s="156"/>
      <c r="AU211" s="156"/>
      <c r="AV211" s="35"/>
      <c r="AW211" s="35"/>
      <c r="AX211" s="163"/>
      <c r="AY211" s="163"/>
      <c r="AZ211" s="166"/>
      <c r="BA211" s="166"/>
      <c r="BB211" s="300"/>
      <c r="BC211" s="300"/>
      <c r="BD211" s="169"/>
      <c r="BE211" s="169"/>
      <c r="BF211" s="14"/>
      <c r="BG211" s="14"/>
      <c r="BH211" s="176"/>
      <c r="BI211" s="176"/>
      <c r="BJ211" s="186"/>
      <c r="BK211" s="186"/>
      <c r="BL211" s="181"/>
      <c r="BM211" s="181"/>
      <c r="BN211" s="191"/>
      <c r="BO211" s="196"/>
      <c r="BP211" s="196"/>
      <c r="BQ211" s="37"/>
      <c r="BR211" s="204"/>
      <c r="BS211" s="209"/>
      <c r="BT211" s="209"/>
      <c r="BU211" s="36"/>
      <c r="BV211" s="36"/>
      <c r="BW211" s="38"/>
      <c r="BX211" s="38"/>
      <c r="BY211" s="217"/>
      <c r="BZ211" s="217"/>
      <c r="CA211" s="224"/>
      <c r="CB211" s="224"/>
      <c r="CC211" s="234"/>
      <c r="CD211" s="234"/>
      <c r="CE211" s="229"/>
      <c r="CF211" s="229"/>
      <c r="EQ211" s="237"/>
      <c r="ER211" s="237"/>
    </row>
    <row r="212" spans="1:148" s="297" customFormat="1" x14ac:dyDescent="0.2">
      <c r="A212" s="4">
        <f t="shared" si="9"/>
        <v>210</v>
      </c>
      <c r="B212" s="293" t="s">
        <v>162</v>
      </c>
      <c r="D212" s="297">
        <v>76</v>
      </c>
      <c r="E212" s="298">
        <v>11</v>
      </c>
      <c r="F212" s="298"/>
      <c r="H212" s="348">
        <f t="shared" si="8"/>
        <v>1</v>
      </c>
      <c r="I212" s="297">
        <f t="shared" si="7"/>
        <v>76</v>
      </c>
      <c r="J212" s="297">
        <v>10</v>
      </c>
      <c r="K212" s="297" t="s">
        <v>223</v>
      </c>
      <c r="L212" s="296"/>
      <c r="M212" s="296"/>
      <c r="P212" s="10"/>
      <c r="Q212" s="10"/>
      <c r="Z212" s="209"/>
      <c r="AA212" s="209"/>
      <c r="AD212" s="36"/>
      <c r="AE212" s="36"/>
      <c r="AJ212" s="323"/>
      <c r="AK212" s="323"/>
      <c r="AP212" s="296"/>
      <c r="AQ212" s="296"/>
      <c r="AR212" s="314"/>
      <c r="AS212" s="314"/>
      <c r="BB212" s="300"/>
      <c r="BC212" s="300"/>
    </row>
    <row r="213" spans="1:148" s="297" customFormat="1" x14ac:dyDescent="0.2">
      <c r="A213" s="4">
        <f t="shared" si="9"/>
        <v>211</v>
      </c>
      <c r="B213" s="293" t="s">
        <v>163</v>
      </c>
      <c r="D213" s="297">
        <v>35</v>
      </c>
      <c r="E213" s="298">
        <v>60</v>
      </c>
      <c r="F213" s="298"/>
      <c r="H213" s="348">
        <f t="shared" si="8"/>
        <v>47</v>
      </c>
      <c r="I213" s="297">
        <f t="shared" si="7"/>
        <v>1645</v>
      </c>
      <c r="L213" s="296"/>
      <c r="M213" s="296"/>
      <c r="P213" s="10"/>
      <c r="Q213" s="10"/>
      <c r="T213" s="297">
        <v>3</v>
      </c>
      <c r="U213" s="297" t="s">
        <v>264</v>
      </c>
      <c r="Z213" s="209"/>
      <c r="AA213" s="209"/>
      <c r="AD213" s="36"/>
      <c r="AE213" s="36"/>
      <c r="AJ213" s="323"/>
      <c r="AK213" s="323"/>
      <c r="AP213" s="296"/>
      <c r="AQ213" s="296"/>
      <c r="AR213" s="314"/>
      <c r="AS213" s="314"/>
      <c r="AV213" s="297">
        <v>10</v>
      </c>
      <c r="AW213" s="297" t="s">
        <v>343</v>
      </c>
      <c r="BB213" s="300"/>
      <c r="BC213" s="300"/>
    </row>
    <row r="214" spans="1:148" s="297" customFormat="1" x14ac:dyDescent="0.2">
      <c r="A214" s="4">
        <f t="shared" si="9"/>
        <v>212</v>
      </c>
      <c r="B214" s="293" t="s">
        <v>168</v>
      </c>
      <c r="D214" s="297">
        <v>62</v>
      </c>
      <c r="E214" s="298">
        <v>23</v>
      </c>
      <c r="F214" s="298"/>
      <c r="H214" s="348">
        <f t="shared" si="8"/>
        <v>21</v>
      </c>
      <c r="I214" s="297">
        <f t="shared" si="7"/>
        <v>1302</v>
      </c>
      <c r="L214" s="296"/>
      <c r="M214" s="296"/>
      <c r="P214" s="10"/>
      <c r="Q214" s="10"/>
      <c r="T214" s="297">
        <v>2</v>
      </c>
      <c r="U214" s="297" t="s">
        <v>252</v>
      </c>
      <c r="Z214" s="209"/>
      <c r="AA214" s="209"/>
      <c r="AD214" s="36"/>
      <c r="AE214" s="36"/>
      <c r="AJ214" s="323"/>
      <c r="AK214" s="323"/>
      <c r="AP214" s="296"/>
      <c r="AQ214" s="296"/>
      <c r="AR214" s="314"/>
      <c r="AS214" s="314"/>
      <c r="BB214" s="300"/>
      <c r="BC214" s="300"/>
    </row>
    <row r="215" spans="1:148" s="297" customFormat="1" x14ac:dyDescent="0.2">
      <c r="A215" s="4">
        <f t="shared" si="9"/>
        <v>213</v>
      </c>
      <c r="B215" s="293" t="s">
        <v>167</v>
      </c>
      <c r="D215" s="297">
        <v>52</v>
      </c>
      <c r="E215" s="298">
        <v>30</v>
      </c>
      <c r="F215" s="298"/>
      <c r="H215" s="348">
        <f t="shared" si="8"/>
        <v>0</v>
      </c>
      <c r="I215" s="297">
        <f t="shared" si="7"/>
        <v>0</v>
      </c>
      <c r="L215" s="296"/>
      <c r="M215" s="296"/>
      <c r="P215" s="10"/>
      <c r="Q215" s="10"/>
      <c r="T215" s="297">
        <v>1</v>
      </c>
      <c r="U215" s="297" t="s">
        <v>249</v>
      </c>
      <c r="Z215" s="209"/>
      <c r="AA215" s="209"/>
      <c r="AD215" s="36"/>
      <c r="AE215" s="36"/>
      <c r="AJ215" s="323"/>
      <c r="AK215" s="323"/>
      <c r="AP215" s="296"/>
      <c r="AQ215" s="296"/>
      <c r="AR215" s="314"/>
      <c r="AS215" s="314"/>
      <c r="AT215" s="297">
        <v>10</v>
      </c>
      <c r="AU215" s="297" t="s">
        <v>338</v>
      </c>
      <c r="AV215" s="297">
        <v>4</v>
      </c>
      <c r="AW215" s="297" t="s">
        <v>249</v>
      </c>
      <c r="BB215" s="300">
        <v>15</v>
      </c>
      <c r="BC215" s="300" t="s">
        <v>249</v>
      </c>
    </row>
    <row r="216" spans="1:148" s="297" customFormat="1" x14ac:dyDescent="0.2">
      <c r="A216" s="4">
        <f t="shared" si="9"/>
        <v>214</v>
      </c>
      <c r="B216" s="293" t="s">
        <v>361</v>
      </c>
      <c r="D216" s="297">
        <v>42</v>
      </c>
      <c r="E216" s="298">
        <v>10</v>
      </c>
      <c r="F216" s="298"/>
      <c r="H216" s="348">
        <f t="shared" si="8"/>
        <v>10</v>
      </c>
      <c r="L216" s="296"/>
      <c r="M216" s="296"/>
      <c r="P216" s="10"/>
      <c r="Q216" s="10"/>
      <c r="Z216" s="209"/>
      <c r="AA216" s="209"/>
      <c r="AD216" s="36"/>
      <c r="AE216" s="36"/>
      <c r="AJ216" s="323"/>
      <c r="AK216" s="323"/>
      <c r="AP216" s="296"/>
      <c r="AQ216" s="296"/>
      <c r="AR216" s="314"/>
      <c r="AS216" s="314"/>
      <c r="BB216" s="300"/>
      <c r="BC216" s="300"/>
    </row>
    <row r="217" spans="1:148" s="297" customFormat="1" x14ac:dyDescent="0.2">
      <c r="A217" s="4">
        <f t="shared" si="9"/>
        <v>215</v>
      </c>
      <c r="B217" s="293" t="s">
        <v>164</v>
      </c>
      <c r="D217" s="297">
        <v>18</v>
      </c>
      <c r="E217" s="298">
        <v>30</v>
      </c>
      <c r="F217" s="298"/>
      <c r="H217" s="348">
        <f t="shared" si="8"/>
        <v>11</v>
      </c>
      <c r="I217" s="297">
        <f t="shared" si="7"/>
        <v>198</v>
      </c>
      <c r="J217" s="297">
        <v>10</v>
      </c>
      <c r="K217" s="297" t="s">
        <v>213</v>
      </c>
      <c r="L217" s="296"/>
      <c r="M217" s="296"/>
      <c r="P217" s="10"/>
      <c r="Q217" s="10"/>
      <c r="T217" s="297">
        <v>9</v>
      </c>
      <c r="U217" s="297" t="s">
        <v>213</v>
      </c>
      <c r="Z217" s="209"/>
      <c r="AA217" s="209"/>
      <c r="AD217" s="36"/>
      <c r="AE217" s="36"/>
      <c r="AJ217" s="323"/>
      <c r="AK217" s="323"/>
      <c r="AP217" s="296"/>
      <c r="AQ217" s="296"/>
      <c r="AR217" s="314"/>
      <c r="AS217" s="314"/>
      <c r="BB217" s="300"/>
      <c r="BC217" s="300"/>
    </row>
    <row r="218" spans="1:148" s="297" customFormat="1" x14ac:dyDescent="0.2">
      <c r="A218" s="4">
        <f t="shared" si="9"/>
        <v>216</v>
      </c>
      <c r="B218" s="294" t="s">
        <v>165</v>
      </c>
      <c r="D218" s="297">
        <v>6.5</v>
      </c>
      <c r="E218" s="298">
        <v>11</v>
      </c>
      <c r="F218" s="298"/>
      <c r="H218" s="348">
        <f t="shared" si="8"/>
        <v>11</v>
      </c>
      <c r="I218" s="297">
        <f t="shared" si="7"/>
        <v>71.5</v>
      </c>
      <c r="L218" s="296"/>
      <c r="M218" s="296"/>
      <c r="P218" s="10"/>
      <c r="Q218" s="10"/>
      <c r="Z218" s="209"/>
      <c r="AA218" s="209"/>
      <c r="AD218" s="36"/>
      <c r="AE218" s="36"/>
      <c r="AJ218" s="323"/>
      <c r="AK218" s="323"/>
      <c r="AP218" s="296"/>
      <c r="AQ218" s="296"/>
      <c r="AR218" s="314"/>
      <c r="AS218" s="314"/>
      <c r="BB218" s="300"/>
      <c r="BC218" s="300"/>
    </row>
    <row r="219" spans="1:148" s="297" customFormat="1" x14ac:dyDescent="0.2">
      <c r="A219" s="4">
        <f t="shared" si="9"/>
        <v>217</v>
      </c>
      <c r="B219" s="293" t="s">
        <v>257</v>
      </c>
      <c r="D219" s="297">
        <v>8.5</v>
      </c>
      <c r="E219" s="298">
        <v>19</v>
      </c>
      <c r="F219" s="298"/>
      <c r="H219" s="348">
        <f t="shared" si="8"/>
        <v>19</v>
      </c>
      <c r="I219" s="297">
        <f t="shared" si="7"/>
        <v>161.5</v>
      </c>
      <c r="L219" s="296"/>
      <c r="M219" s="296"/>
      <c r="P219" s="10"/>
      <c r="Q219" s="10"/>
      <c r="Z219" s="209"/>
      <c r="AA219" s="209"/>
      <c r="AD219" s="36"/>
      <c r="AE219" s="36"/>
      <c r="AJ219" s="323"/>
      <c r="AK219" s="323"/>
      <c r="AP219" s="296"/>
      <c r="AQ219" s="296"/>
      <c r="AR219" s="314"/>
      <c r="AS219" s="314"/>
      <c r="BB219" s="300"/>
      <c r="BC219" s="300"/>
    </row>
    <row r="220" spans="1:148" s="297" customFormat="1" x14ac:dyDescent="0.2">
      <c r="A220" s="4">
        <f t="shared" si="9"/>
        <v>218</v>
      </c>
      <c r="B220" s="292" t="s">
        <v>224</v>
      </c>
      <c r="D220" s="297">
        <v>23</v>
      </c>
      <c r="E220" s="298">
        <v>15</v>
      </c>
      <c r="F220" s="298"/>
      <c r="H220" s="348">
        <f t="shared" si="8"/>
        <v>5</v>
      </c>
      <c r="I220" s="297">
        <f t="shared" si="7"/>
        <v>115</v>
      </c>
      <c r="J220" s="297">
        <v>10</v>
      </c>
      <c r="K220" s="297" t="s">
        <v>225</v>
      </c>
      <c r="L220" s="296"/>
      <c r="M220" s="296"/>
      <c r="P220" s="10"/>
      <c r="Q220" s="10"/>
      <c r="Z220" s="209"/>
      <c r="AA220" s="209"/>
      <c r="AD220" s="36"/>
      <c r="AE220" s="36"/>
      <c r="AJ220" s="323"/>
      <c r="AK220" s="323"/>
      <c r="AP220" s="296"/>
      <c r="AQ220" s="296"/>
      <c r="AR220" s="314"/>
      <c r="AS220" s="314"/>
      <c r="BB220" s="300"/>
      <c r="BC220" s="300"/>
    </row>
    <row r="221" spans="1:148" s="297" customFormat="1" x14ac:dyDescent="0.2">
      <c r="A221" s="4">
        <f t="shared" si="9"/>
        <v>219</v>
      </c>
      <c r="B221" s="292" t="s">
        <v>265</v>
      </c>
      <c r="D221" s="297">
        <v>13</v>
      </c>
      <c r="E221" s="298">
        <v>15</v>
      </c>
      <c r="F221" s="298"/>
      <c r="H221" s="348">
        <f t="shared" si="8"/>
        <v>0</v>
      </c>
      <c r="I221" s="297">
        <f t="shared" si="7"/>
        <v>0</v>
      </c>
      <c r="L221" s="296"/>
      <c r="M221" s="296"/>
      <c r="T221" s="297">
        <v>5</v>
      </c>
      <c r="U221" s="297" t="s">
        <v>219</v>
      </c>
      <c r="AP221" s="296"/>
      <c r="AQ221" s="296"/>
      <c r="BD221" s="297">
        <v>10</v>
      </c>
      <c r="BE221" s="297" t="s">
        <v>209</v>
      </c>
    </row>
    <row r="222" spans="1:148" s="297" customFormat="1" x14ac:dyDescent="0.2">
      <c r="A222" s="4">
        <f t="shared" si="9"/>
        <v>220</v>
      </c>
      <c r="B222" s="292" t="s">
        <v>248</v>
      </c>
      <c r="D222" s="297">
        <v>12.5</v>
      </c>
      <c r="E222" s="298">
        <v>50</v>
      </c>
      <c r="F222" s="298"/>
      <c r="H222" s="348">
        <f t="shared" si="8"/>
        <v>0</v>
      </c>
      <c r="I222" s="297">
        <f t="shared" si="7"/>
        <v>0</v>
      </c>
      <c r="L222" s="296"/>
      <c r="M222" s="296"/>
      <c r="AP222" s="296"/>
      <c r="AQ222" s="296"/>
      <c r="AT222" s="297">
        <v>50</v>
      </c>
      <c r="AU222" s="297" t="s">
        <v>243</v>
      </c>
    </row>
    <row r="223" spans="1:148" s="297" customFormat="1" x14ac:dyDescent="0.2">
      <c r="A223" s="4">
        <f t="shared" si="9"/>
        <v>221</v>
      </c>
      <c r="B223" s="292" t="s">
        <v>337</v>
      </c>
      <c r="D223" s="297">
        <v>22</v>
      </c>
      <c r="E223" s="298">
        <v>155</v>
      </c>
      <c r="F223" s="298"/>
      <c r="H223" s="348">
        <f t="shared" si="8"/>
        <v>5</v>
      </c>
      <c r="L223" s="296"/>
      <c r="M223" s="296"/>
      <c r="AP223" s="296"/>
      <c r="AQ223" s="296"/>
      <c r="AT223" s="297">
        <v>150</v>
      </c>
      <c r="AU223" s="297" t="s">
        <v>225</v>
      </c>
    </row>
    <row r="224" spans="1:148" s="297" customFormat="1" x14ac:dyDescent="0.2">
      <c r="A224" s="4">
        <f t="shared" si="9"/>
        <v>222</v>
      </c>
      <c r="B224" s="292" t="s">
        <v>260</v>
      </c>
      <c r="D224" s="297">
        <v>15</v>
      </c>
      <c r="E224" s="298">
        <v>20</v>
      </c>
      <c r="F224" s="298"/>
      <c r="H224" s="348">
        <f t="shared" si="8"/>
        <v>20</v>
      </c>
      <c r="I224" s="297">
        <f t="shared" si="7"/>
        <v>300</v>
      </c>
      <c r="L224" s="296"/>
      <c r="M224" s="296"/>
      <c r="AP224" s="296"/>
      <c r="AQ224" s="296"/>
    </row>
    <row r="225" spans="1:57" s="297" customFormat="1" x14ac:dyDescent="0.2">
      <c r="A225" s="4">
        <f t="shared" si="9"/>
        <v>223</v>
      </c>
      <c r="B225" s="292" t="s">
        <v>253</v>
      </c>
      <c r="D225" s="297">
        <v>14</v>
      </c>
      <c r="E225" s="298">
        <v>105</v>
      </c>
      <c r="F225" s="298"/>
      <c r="H225" s="348">
        <f t="shared" si="8"/>
        <v>100</v>
      </c>
      <c r="I225" s="297">
        <f t="shared" si="7"/>
        <v>1400</v>
      </c>
      <c r="L225" s="296"/>
      <c r="M225" s="296"/>
      <c r="T225" s="297">
        <v>5</v>
      </c>
      <c r="U225" s="297" t="s">
        <v>209</v>
      </c>
      <c r="AP225" s="296"/>
      <c r="AQ225" s="296"/>
    </row>
    <row r="226" spans="1:57" s="297" customFormat="1" x14ac:dyDescent="0.2">
      <c r="A226" s="4">
        <f t="shared" si="9"/>
        <v>224</v>
      </c>
      <c r="B226" s="292" t="s">
        <v>250</v>
      </c>
      <c r="D226" s="297">
        <v>55</v>
      </c>
      <c r="E226" s="298">
        <v>20</v>
      </c>
      <c r="F226" s="298"/>
      <c r="H226" s="348">
        <f t="shared" si="8"/>
        <v>1</v>
      </c>
      <c r="I226" s="297">
        <f t="shared" si="7"/>
        <v>55</v>
      </c>
      <c r="L226" s="296"/>
      <c r="M226" s="296"/>
      <c r="T226" s="297">
        <v>5</v>
      </c>
      <c r="U226" s="297" t="s">
        <v>251</v>
      </c>
      <c r="AB226" s="297">
        <v>4</v>
      </c>
      <c r="AC226" s="297" t="s">
        <v>251</v>
      </c>
      <c r="AP226" s="296"/>
      <c r="AQ226" s="296"/>
      <c r="AV226" s="297">
        <v>10</v>
      </c>
      <c r="AW226" s="297" t="s">
        <v>347</v>
      </c>
    </row>
    <row r="227" spans="1:57" s="297" customFormat="1" x14ac:dyDescent="0.2">
      <c r="A227" s="4">
        <f t="shared" si="9"/>
        <v>225</v>
      </c>
      <c r="B227" s="292" t="s">
        <v>254</v>
      </c>
      <c r="E227" s="298">
        <v>142</v>
      </c>
      <c r="F227" s="298"/>
      <c r="H227" s="348">
        <f t="shared" si="8"/>
        <v>142</v>
      </c>
      <c r="I227" s="297">
        <f t="shared" si="7"/>
        <v>0</v>
      </c>
      <c r="L227" s="296"/>
      <c r="M227" s="296"/>
      <c r="AP227" s="296"/>
      <c r="AQ227" s="296"/>
    </row>
    <row r="228" spans="1:57" s="297" customFormat="1" x14ac:dyDescent="0.2">
      <c r="A228" s="4">
        <f t="shared" si="9"/>
        <v>226</v>
      </c>
      <c r="B228" s="292" t="s">
        <v>255</v>
      </c>
      <c r="D228" s="297">
        <v>102</v>
      </c>
      <c r="E228" s="298"/>
      <c r="F228" s="298"/>
      <c r="H228" s="348">
        <f t="shared" si="8"/>
        <v>0</v>
      </c>
      <c r="I228" s="297">
        <f t="shared" si="7"/>
        <v>0</v>
      </c>
      <c r="L228" s="296"/>
      <c r="M228" s="296"/>
      <c r="AP228" s="296"/>
      <c r="AQ228" s="296"/>
    </row>
    <row r="229" spans="1:57" s="297" customFormat="1" x14ac:dyDescent="0.2">
      <c r="A229" s="4">
        <f t="shared" si="9"/>
        <v>227</v>
      </c>
      <c r="B229" s="292" t="s">
        <v>256</v>
      </c>
      <c r="D229" s="297">
        <v>110</v>
      </c>
      <c r="E229" s="298">
        <v>11</v>
      </c>
      <c r="F229" s="298"/>
      <c r="H229" s="348">
        <f t="shared" si="8"/>
        <v>7</v>
      </c>
      <c r="I229" s="297">
        <f t="shared" si="7"/>
        <v>770</v>
      </c>
      <c r="L229" s="296"/>
      <c r="M229" s="296"/>
      <c r="T229" s="297">
        <v>4</v>
      </c>
      <c r="U229" s="297" t="s">
        <v>221</v>
      </c>
      <c r="AP229" s="296"/>
      <c r="AQ229" s="296"/>
    </row>
    <row r="230" spans="1:57" s="297" customFormat="1" x14ac:dyDescent="0.2">
      <c r="A230" s="4">
        <f t="shared" si="9"/>
        <v>228</v>
      </c>
      <c r="B230" s="292" t="s">
        <v>258</v>
      </c>
      <c r="D230" s="297">
        <v>49</v>
      </c>
      <c r="E230" s="298">
        <v>15</v>
      </c>
      <c r="F230" s="298"/>
      <c r="H230" s="348">
        <f t="shared" si="8"/>
        <v>2</v>
      </c>
      <c r="I230" s="297">
        <f t="shared" si="7"/>
        <v>98</v>
      </c>
      <c r="L230" s="296"/>
      <c r="M230" s="296"/>
      <c r="AH230" s="297">
        <v>3</v>
      </c>
      <c r="AI230" s="297" t="s">
        <v>251</v>
      </c>
      <c r="AP230" s="296"/>
      <c r="AQ230" s="296"/>
      <c r="AV230" s="297">
        <v>10</v>
      </c>
      <c r="AW230" s="297" t="s">
        <v>348</v>
      </c>
    </row>
    <row r="231" spans="1:57" s="297" customFormat="1" x14ac:dyDescent="0.2">
      <c r="A231" s="4">
        <f t="shared" si="9"/>
        <v>229</v>
      </c>
      <c r="B231" s="292" t="s">
        <v>259</v>
      </c>
      <c r="D231" s="297">
        <v>15</v>
      </c>
      <c r="E231" s="298">
        <v>10</v>
      </c>
      <c r="F231" s="298"/>
      <c r="H231" s="348">
        <f t="shared" si="8"/>
        <v>10</v>
      </c>
      <c r="I231" s="297">
        <f t="shared" si="7"/>
        <v>150</v>
      </c>
      <c r="L231" s="296"/>
      <c r="M231" s="296"/>
      <c r="AP231" s="296"/>
      <c r="AQ231" s="296"/>
    </row>
    <row r="232" spans="1:57" s="297" customFormat="1" x14ac:dyDescent="0.2">
      <c r="A232" s="4">
        <f t="shared" si="9"/>
        <v>230</v>
      </c>
      <c r="B232" s="292" t="s">
        <v>261</v>
      </c>
      <c r="D232" s="297">
        <v>15.5</v>
      </c>
      <c r="E232" s="298">
        <v>43</v>
      </c>
      <c r="F232" s="298"/>
      <c r="H232" s="348">
        <f t="shared" si="8"/>
        <v>33</v>
      </c>
      <c r="I232" s="297">
        <f t="shared" si="7"/>
        <v>511.5</v>
      </c>
      <c r="L232" s="296"/>
      <c r="M232" s="296"/>
      <c r="AP232" s="296"/>
      <c r="AQ232" s="296"/>
      <c r="BD232" s="297">
        <v>10</v>
      </c>
      <c r="BE232" s="297" t="s">
        <v>236</v>
      </c>
    </row>
    <row r="233" spans="1:57" s="297" customFormat="1" x14ac:dyDescent="0.2">
      <c r="A233" s="4">
        <f t="shared" si="9"/>
        <v>231</v>
      </c>
      <c r="B233" s="292" t="s">
        <v>262</v>
      </c>
      <c r="D233" s="297">
        <v>22</v>
      </c>
      <c r="E233" s="298">
        <v>36</v>
      </c>
      <c r="F233" s="298">
        <v>21</v>
      </c>
      <c r="H233" s="348">
        <f t="shared" si="8"/>
        <v>57</v>
      </c>
      <c r="I233" s="297">
        <f t="shared" si="7"/>
        <v>1254</v>
      </c>
      <c r="L233" s="296"/>
      <c r="M233" s="296"/>
      <c r="AP233" s="296"/>
      <c r="AQ233" s="296"/>
    </row>
    <row r="234" spans="1:57" s="297" customFormat="1" x14ac:dyDescent="0.2">
      <c r="A234" s="4">
        <f t="shared" si="9"/>
        <v>232</v>
      </c>
      <c r="B234" s="292" t="s">
        <v>263</v>
      </c>
      <c r="D234" s="297">
        <v>17</v>
      </c>
      <c r="E234" s="298">
        <v>18</v>
      </c>
      <c r="F234" s="298"/>
      <c r="H234" s="348">
        <f t="shared" si="8"/>
        <v>18</v>
      </c>
      <c r="I234" s="297">
        <f t="shared" si="7"/>
        <v>306</v>
      </c>
      <c r="L234" s="296"/>
      <c r="M234" s="296"/>
      <c r="AP234" s="296"/>
      <c r="AQ234" s="296"/>
    </row>
    <row r="235" spans="1:57" s="297" customFormat="1" x14ac:dyDescent="0.2">
      <c r="A235" s="4">
        <f t="shared" si="9"/>
        <v>233</v>
      </c>
      <c r="B235" s="292" t="s">
        <v>279</v>
      </c>
      <c r="D235" s="297">
        <v>24</v>
      </c>
      <c r="E235" s="298">
        <v>10</v>
      </c>
      <c r="F235" s="298"/>
      <c r="H235" s="348">
        <f t="shared" si="8"/>
        <v>0</v>
      </c>
      <c r="I235" s="297">
        <f t="shared" si="7"/>
        <v>0</v>
      </c>
      <c r="L235" s="296"/>
      <c r="M235" s="296"/>
      <c r="AB235" s="297">
        <v>10</v>
      </c>
      <c r="AC235" s="297" t="s">
        <v>280</v>
      </c>
      <c r="AP235" s="296"/>
      <c r="AQ235" s="296"/>
    </row>
    <row r="236" spans="1:57" s="297" customFormat="1" x14ac:dyDescent="0.2">
      <c r="A236" s="4">
        <f t="shared" si="9"/>
        <v>234</v>
      </c>
      <c r="B236" s="292" t="s">
        <v>294</v>
      </c>
      <c r="D236" s="297">
        <v>22</v>
      </c>
      <c r="E236" s="298">
        <v>20</v>
      </c>
      <c r="F236" s="298"/>
      <c r="H236" s="348">
        <f t="shared" si="8"/>
        <v>20</v>
      </c>
      <c r="I236" s="297">
        <f t="shared" si="7"/>
        <v>440</v>
      </c>
      <c r="L236" s="296"/>
      <c r="M236" s="296"/>
      <c r="AP236" s="296"/>
      <c r="AQ236" s="296"/>
    </row>
    <row r="237" spans="1:57" s="297" customFormat="1" x14ac:dyDescent="0.2">
      <c r="A237" s="4">
        <f t="shared" si="9"/>
        <v>235</v>
      </c>
      <c r="B237" s="292" t="s">
        <v>295</v>
      </c>
      <c r="D237" s="297">
        <v>100</v>
      </c>
      <c r="E237" s="298">
        <v>20</v>
      </c>
      <c r="F237" s="298"/>
      <c r="H237" s="348">
        <f t="shared" si="8"/>
        <v>20</v>
      </c>
      <c r="I237" s="297">
        <f t="shared" si="7"/>
        <v>2000</v>
      </c>
      <c r="L237" s="296"/>
      <c r="M237" s="296"/>
      <c r="AP237" s="296"/>
      <c r="AQ237" s="296"/>
    </row>
    <row r="238" spans="1:57" s="297" customFormat="1" x14ac:dyDescent="0.2">
      <c r="A238" s="4">
        <f t="shared" si="9"/>
        <v>236</v>
      </c>
      <c r="B238" s="292" t="s">
        <v>296</v>
      </c>
      <c r="D238" s="297">
        <v>85</v>
      </c>
      <c r="E238" s="298">
        <v>10</v>
      </c>
      <c r="F238" s="298"/>
      <c r="H238" s="348">
        <f t="shared" si="8"/>
        <v>10</v>
      </c>
      <c r="I238" s="297">
        <f t="shared" si="7"/>
        <v>850</v>
      </c>
      <c r="L238" s="296"/>
      <c r="M238" s="296"/>
      <c r="AP238" s="296"/>
      <c r="AQ238" s="296"/>
    </row>
    <row r="239" spans="1:57" s="297" customFormat="1" x14ac:dyDescent="0.2">
      <c r="A239" s="4">
        <f t="shared" si="9"/>
        <v>237</v>
      </c>
      <c r="B239" s="292" t="s">
        <v>296</v>
      </c>
      <c r="D239" s="297">
        <v>92</v>
      </c>
      <c r="E239" s="298">
        <v>10</v>
      </c>
      <c r="F239" s="298"/>
      <c r="H239" s="348">
        <f t="shared" si="8"/>
        <v>10</v>
      </c>
      <c r="I239" s="297">
        <f t="shared" si="7"/>
        <v>920</v>
      </c>
      <c r="L239" s="296"/>
      <c r="M239" s="296"/>
      <c r="AP239" s="296"/>
      <c r="AQ239" s="296"/>
    </row>
    <row r="240" spans="1:57" s="297" customFormat="1" x14ac:dyDescent="0.2">
      <c r="A240" s="4">
        <f t="shared" si="9"/>
        <v>238</v>
      </c>
      <c r="B240" s="292" t="s">
        <v>296</v>
      </c>
      <c r="D240" s="297">
        <v>67</v>
      </c>
      <c r="E240" s="298">
        <v>10</v>
      </c>
      <c r="F240" s="298"/>
      <c r="H240" s="348">
        <f t="shared" si="8"/>
        <v>10</v>
      </c>
      <c r="I240" s="297">
        <f t="shared" si="7"/>
        <v>670</v>
      </c>
      <c r="L240" s="296"/>
      <c r="M240" s="296"/>
      <c r="AP240" s="296"/>
      <c r="AQ240" s="296"/>
    </row>
    <row r="241" spans="1:57" s="297" customFormat="1" x14ac:dyDescent="0.2">
      <c r="A241" s="4">
        <f t="shared" si="9"/>
        <v>239</v>
      </c>
      <c r="B241" s="292" t="s">
        <v>297</v>
      </c>
      <c r="D241" s="297">
        <v>67</v>
      </c>
      <c r="E241" s="298">
        <v>30</v>
      </c>
      <c r="F241" s="298"/>
      <c r="H241" s="348">
        <f t="shared" si="8"/>
        <v>26</v>
      </c>
      <c r="I241" s="297">
        <f t="shared" si="7"/>
        <v>1742</v>
      </c>
      <c r="L241" s="296"/>
      <c r="M241" s="296"/>
      <c r="AH241" s="297">
        <v>4</v>
      </c>
      <c r="AI241" s="297" t="s">
        <v>223</v>
      </c>
      <c r="AP241" s="296"/>
      <c r="AQ241" s="296"/>
    </row>
    <row r="242" spans="1:57" s="297" customFormat="1" x14ac:dyDescent="0.2">
      <c r="A242" s="4">
        <f t="shared" si="9"/>
        <v>240</v>
      </c>
      <c r="B242" s="292" t="s">
        <v>299</v>
      </c>
      <c r="D242" s="297">
        <v>103</v>
      </c>
      <c r="E242" s="298">
        <v>30</v>
      </c>
      <c r="F242" s="298"/>
      <c r="H242" s="348">
        <f t="shared" si="8"/>
        <v>30</v>
      </c>
      <c r="I242" s="297">
        <f t="shared" si="7"/>
        <v>3090</v>
      </c>
      <c r="L242" s="296"/>
      <c r="M242" s="296"/>
      <c r="AP242" s="296"/>
      <c r="AQ242" s="296"/>
    </row>
    <row r="243" spans="1:57" s="297" customFormat="1" x14ac:dyDescent="0.2">
      <c r="A243" s="4">
        <f t="shared" si="9"/>
        <v>241</v>
      </c>
      <c r="B243" s="292" t="s">
        <v>298</v>
      </c>
      <c r="D243" s="297">
        <v>90</v>
      </c>
      <c r="E243" s="298">
        <v>20</v>
      </c>
      <c r="F243" s="298"/>
      <c r="H243" s="348">
        <f t="shared" si="8"/>
        <v>20</v>
      </c>
      <c r="I243" s="297">
        <f t="shared" si="7"/>
        <v>1800</v>
      </c>
      <c r="L243" s="296"/>
      <c r="M243" s="296"/>
      <c r="AP243" s="296"/>
      <c r="AQ243" s="296"/>
    </row>
    <row r="244" spans="1:57" s="297" customFormat="1" x14ac:dyDescent="0.2">
      <c r="A244" s="4">
        <f t="shared" si="9"/>
        <v>242</v>
      </c>
      <c r="B244" s="292" t="s">
        <v>300</v>
      </c>
      <c r="D244" s="297">
        <v>92</v>
      </c>
      <c r="E244" s="298">
        <v>10</v>
      </c>
      <c r="F244" s="298"/>
      <c r="H244" s="348">
        <f t="shared" si="8"/>
        <v>10</v>
      </c>
      <c r="I244" s="297">
        <f t="shared" si="7"/>
        <v>920</v>
      </c>
      <c r="L244" s="296"/>
      <c r="M244" s="296"/>
      <c r="AP244" s="296"/>
      <c r="AQ244" s="296"/>
    </row>
    <row r="245" spans="1:57" s="297" customFormat="1" x14ac:dyDescent="0.2">
      <c r="A245" s="4">
        <f t="shared" si="9"/>
        <v>243</v>
      </c>
      <c r="B245" s="292" t="s">
        <v>301</v>
      </c>
      <c r="D245" s="297">
        <v>95</v>
      </c>
      <c r="E245" s="298">
        <v>10</v>
      </c>
      <c r="F245" s="298"/>
      <c r="H245" s="348">
        <f t="shared" si="8"/>
        <v>7</v>
      </c>
      <c r="I245" s="297">
        <f t="shared" si="7"/>
        <v>665</v>
      </c>
      <c r="L245" s="296"/>
      <c r="M245" s="296"/>
      <c r="AH245" s="297">
        <v>3</v>
      </c>
      <c r="AI245" s="297" t="s">
        <v>240</v>
      </c>
      <c r="AP245" s="296"/>
      <c r="AQ245" s="296"/>
    </row>
    <row r="246" spans="1:57" s="341" customFormat="1" x14ac:dyDescent="0.2">
      <c r="A246" s="4">
        <f t="shared" si="9"/>
        <v>244</v>
      </c>
      <c r="B246" s="342" t="s">
        <v>350</v>
      </c>
      <c r="D246" s="341">
        <v>450</v>
      </c>
      <c r="E246" s="341">
        <v>9</v>
      </c>
      <c r="H246" s="348">
        <f t="shared" si="8"/>
        <v>7</v>
      </c>
      <c r="I246" s="341">
        <f t="shared" si="7"/>
        <v>3150</v>
      </c>
      <c r="AX246" s="341">
        <v>1</v>
      </c>
      <c r="AY246" s="341" t="s">
        <v>352</v>
      </c>
      <c r="BD246" s="341">
        <v>1</v>
      </c>
      <c r="BE246" s="341" t="s">
        <v>366</v>
      </c>
    </row>
    <row r="247" spans="1:57" s="341" customFormat="1" x14ac:dyDescent="0.2">
      <c r="A247" s="278">
        <f t="shared" si="9"/>
        <v>245</v>
      </c>
      <c r="B247" s="342" t="s">
        <v>351</v>
      </c>
      <c r="D247" s="341">
        <v>350</v>
      </c>
      <c r="E247" s="341">
        <v>7</v>
      </c>
      <c r="H247" s="348">
        <f t="shared" si="8"/>
        <v>6</v>
      </c>
      <c r="I247" s="341">
        <f t="shared" si="7"/>
        <v>2100</v>
      </c>
      <c r="BD247" s="341">
        <v>1</v>
      </c>
      <c r="BE247" s="341" t="s">
        <v>367</v>
      </c>
    </row>
    <row r="248" spans="1:57" s="297" customFormat="1" x14ac:dyDescent="0.2">
      <c r="A248" s="278">
        <f t="shared" si="9"/>
        <v>246</v>
      </c>
      <c r="B248" s="292" t="s">
        <v>353</v>
      </c>
      <c r="D248" s="297">
        <v>22</v>
      </c>
      <c r="E248" s="298">
        <v>20</v>
      </c>
      <c r="F248" s="298"/>
      <c r="H248" s="348">
        <f t="shared" si="8"/>
        <v>10</v>
      </c>
      <c r="I248" s="297">
        <f t="shared" si="7"/>
        <v>220</v>
      </c>
      <c r="L248" s="296"/>
      <c r="M248" s="296"/>
      <c r="AP248" s="296"/>
      <c r="AQ248" s="296"/>
      <c r="BB248" s="297">
        <v>10</v>
      </c>
      <c r="BC248" s="297" t="s">
        <v>225</v>
      </c>
    </row>
    <row r="249" spans="1:57" s="297" customFormat="1" x14ac:dyDescent="0.2">
      <c r="A249" s="278">
        <f t="shared" si="9"/>
        <v>247</v>
      </c>
      <c r="B249" s="292" t="s">
        <v>359</v>
      </c>
      <c r="D249" s="297">
        <v>17</v>
      </c>
      <c r="E249" s="298">
        <v>15</v>
      </c>
      <c r="F249" s="298"/>
      <c r="H249" s="348">
        <f t="shared" si="8"/>
        <v>15</v>
      </c>
      <c r="I249" s="297">
        <f t="shared" si="7"/>
        <v>255</v>
      </c>
      <c r="L249" s="296"/>
      <c r="M249" s="296"/>
      <c r="AP249" s="296"/>
      <c r="AQ249" s="296"/>
    </row>
    <row r="250" spans="1:57" s="297" customFormat="1" x14ac:dyDescent="0.2">
      <c r="A250" s="278">
        <f t="shared" ref="A250:A277" si="10">A249+1</f>
        <v>248</v>
      </c>
      <c r="B250" s="292" t="s">
        <v>360</v>
      </c>
      <c r="D250" s="297">
        <v>20</v>
      </c>
      <c r="E250" s="298">
        <v>20</v>
      </c>
      <c r="F250" s="298"/>
      <c r="H250" s="348">
        <f t="shared" si="8"/>
        <v>20</v>
      </c>
      <c r="I250" s="297">
        <f t="shared" si="7"/>
        <v>400</v>
      </c>
      <c r="L250" s="296"/>
      <c r="M250" s="296"/>
      <c r="AP250" s="296"/>
      <c r="AQ250" s="296"/>
    </row>
    <row r="251" spans="1:57" s="297" customFormat="1" x14ac:dyDescent="0.2">
      <c r="A251" s="278">
        <f t="shared" si="10"/>
        <v>249</v>
      </c>
      <c r="B251" s="292" t="s">
        <v>362</v>
      </c>
      <c r="D251" s="297">
        <v>75</v>
      </c>
      <c r="E251" s="298">
        <v>11</v>
      </c>
      <c r="F251" s="298"/>
      <c r="H251" s="298">
        <f t="shared" si="8"/>
        <v>11</v>
      </c>
      <c r="I251" s="298">
        <f t="shared" si="7"/>
        <v>825</v>
      </c>
      <c r="L251" s="296"/>
      <c r="M251" s="296"/>
      <c r="AP251" s="296"/>
      <c r="AQ251" s="296"/>
    </row>
    <row r="252" spans="1:57" s="297" customFormat="1" x14ac:dyDescent="0.2">
      <c r="A252" s="278">
        <f t="shared" si="10"/>
        <v>250</v>
      </c>
      <c r="B252" s="292" t="s">
        <v>365</v>
      </c>
      <c r="D252" s="297">
        <v>11</v>
      </c>
      <c r="E252" s="298">
        <v>20</v>
      </c>
      <c r="F252" s="298"/>
      <c r="H252" s="298">
        <f>E252+F252- SUM(J252:EA252)</f>
        <v>0</v>
      </c>
      <c r="I252" s="298">
        <f t="shared" si="7"/>
        <v>0</v>
      </c>
      <c r="L252" s="296"/>
      <c r="M252" s="296"/>
      <c r="AP252" s="296"/>
      <c r="AQ252" s="296"/>
      <c r="BD252" s="297">
        <v>20</v>
      </c>
      <c r="BE252" s="297" t="s">
        <v>233</v>
      </c>
    </row>
    <row r="253" spans="1:57" s="297" customFormat="1" x14ac:dyDescent="0.2">
      <c r="A253" s="278">
        <f t="shared" si="10"/>
        <v>251</v>
      </c>
      <c r="B253" s="292"/>
      <c r="E253" s="298"/>
      <c r="F253" s="298"/>
      <c r="H253" s="298">
        <f>E253+F253- SUM(J253:EA253)</f>
        <v>0</v>
      </c>
      <c r="I253" s="298">
        <f t="shared" si="7"/>
        <v>0</v>
      </c>
      <c r="L253" s="296"/>
      <c r="M253" s="296"/>
      <c r="AP253" s="296"/>
      <c r="AQ253" s="296"/>
    </row>
    <row r="254" spans="1:57" s="297" customFormat="1" x14ac:dyDescent="0.2">
      <c r="A254" s="278">
        <f t="shared" si="10"/>
        <v>252</v>
      </c>
      <c r="B254" s="292"/>
      <c r="E254" s="298"/>
      <c r="F254" s="298"/>
      <c r="H254" s="298">
        <f>E254+F254- SUM(J254:EA254)</f>
        <v>0</v>
      </c>
      <c r="I254" s="298">
        <f t="shared" ref="I254:I285" si="11">H254*D254</f>
        <v>0</v>
      </c>
      <c r="L254" s="296"/>
      <c r="M254" s="296"/>
      <c r="AP254" s="296"/>
      <c r="AQ254" s="296"/>
    </row>
    <row r="255" spans="1:57" s="297" customFormat="1" x14ac:dyDescent="0.2">
      <c r="A255" s="278">
        <f t="shared" si="10"/>
        <v>253</v>
      </c>
      <c r="B255" s="292"/>
      <c r="E255" s="298"/>
      <c r="F255" s="298"/>
      <c r="H255" s="296">
        <f>E255+F255- SUM(J255:EA255)</f>
        <v>0</v>
      </c>
      <c r="I255" s="297">
        <f t="shared" si="11"/>
        <v>0</v>
      </c>
      <c r="L255" s="296"/>
      <c r="M255" s="296"/>
      <c r="AP255" s="296"/>
      <c r="AQ255" s="296"/>
    </row>
    <row r="256" spans="1:57" s="307" customFormat="1" x14ac:dyDescent="0.2">
      <c r="A256" s="347">
        <f t="shared" si="10"/>
        <v>254</v>
      </c>
      <c r="B256" s="335"/>
      <c r="E256" s="336"/>
      <c r="F256" s="336"/>
      <c r="H256" s="296">
        <f>E256+F256- SUM(J256:EA256)</f>
        <v>0</v>
      </c>
      <c r="I256" s="337">
        <f t="shared" si="11"/>
        <v>0</v>
      </c>
      <c r="L256" s="338"/>
      <c r="M256" s="338"/>
      <c r="AP256" s="338"/>
      <c r="AQ256" s="338"/>
    </row>
    <row r="257" spans="1:148" s="3" customFormat="1" x14ac:dyDescent="0.2">
      <c r="A257" s="278">
        <f t="shared" si="10"/>
        <v>255</v>
      </c>
      <c r="B257" s="63"/>
      <c r="E257" s="56"/>
      <c r="F257" s="56"/>
      <c r="H257" s="4"/>
      <c r="I257" s="14">
        <f t="shared" si="11"/>
        <v>0</v>
      </c>
      <c r="J257" s="171"/>
      <c r="K257" s="171"/>
      <c r="L257" s="283"/>
      <c r="M257" s="283"/>
      <c r="N257" s="289"/>
      <c r="O257" s="289"/>
      <c r="P257" s="332"/>
      <c r="Q257" s="332"/>
      <c r="R257" s="59"/>
      <c r="S257" s="59"/>
      <c r="T257" s="31"/>
      <c r="U257" s="31"/>
      <c r="V257" s="20"/>
      <c r="W257" s="20"/>
      <c r="X257" s="303"/>
      <c r="Y257" s="303"/>
      <c r="Z257" s="211"/>
      <c r="AA257" s="211"/>
      <c r="AB257" s="40"/>
      <c r="AC257" s="40"/>
      <c r="AD257" s="214"/>
      <c r="AE257" s="214"/>
      <c r="AF257" s="307"/>
      <c r="AG257" s="307"/>
      <c r="AH257" s="42"/>
      <c r="AI257" s="42"/>
      <c r="AJ257" s="326"/>
      <c r="AK257" s="326"/>
      <c r="AL257" s="154"/>
      <c r="AM257" s="154"/>
      <c r="AN257" s="303"/>
      <c r="AO257" s="303"/>
      <c r="AP257" s="311"/>
      <c r="AQ257" s="311"/>
      <c r="AR257" s="316"/>
      <c r="AS257" s="316"/>
      <c r="AT257" s="158"/>
      <c r="AU257" s="158"/>
      <c r="AV257" s="161"/>
      <c r="AW257" s="161"/>
      <c r="AX257" s="165"/>
      <c r="AY257" s="165"/>
      <c r="AZ257" s="24"/>
      <c r="BA257" s="24"/>
      <c r="BB257" s="303"/>
      <c r="BC257" s="303"/>
      <c r="BD257" s="171"/>
      <c r="BE257" s="171"/>
      <c r="BF257" s="17"/>
      <c r="BG257" s="17"/>
      <c r="BH257" s="178"/>
      <c r="BI257" s="178"/>
      <c r="BJ257" s="188"/>
      <c r="BK257" s="188"/>
      <c r="BL257" s="183"/>
      <c r="BM257" s="183"/>
      <c r="BN257" s="193"/>
      <c r="BO257" s="198"/>
      <c r="BP257" s="198"/>
      <c r="BQ257" s="201"/>
      <c r="BR257" s="206"/>
      <c r="BS257" s="211"/>
      <c r="BT257" s="211"/>
      <c r="BU257" s="214"/>
      <c r="BV257" s="214"/>
      <c r="BW257" s="18"/>
      <c r="BX257" s="18"/>
      <c r="BY257" s="219"/>
      <c r="BZ257" s="219"/>
      <c r="CA257" s="226"/>
      <c r="CB257" s="226"/>
      <c r="CC257" s="236"/>
      <c r="CD257" s="236"/>
      <c r="CE257" s="231"/>
      <c r="CF257" s="231"/>
      <c r="EQ257" s="279"/>
      <c r="ER257" s="279"/>
    </row>
    <row r="258" spans="1:148" s="3" customFormat="1" x14ac:dyDescent="0.2">
      <c r="A258" s="4">
        <f t="shared" si="10"/>
        <v>256</v>
      </c>
      <c r="B258" s="63"/>
      <c r="E258" s="56"/>
      <c r="F258" s="56"/>
      <c r="H258" s="4"/>
      <c r="I258" s="14">
        <f t="shared" si="11"/>
        <v>0</v>
      </c>
      <c r="J258" s="171"/>
      <c r="K258" s="171"/>
      <c r="L258" s="283"/>
      <c r="M258" s="283"/>
      <c r="N258" s="289"/>
      <c r="O258" s="289"/>
      <c r="P258" s="332"/>
      <c r="Q258" s="332"/>
      <c r="R258" s="59"/>
      <c r="S258" s="59"/>
      <c r="T258" s="31"/>
      <c r="U258" s="31"/>
      <c r="V258" s="20"/>
      <c r="W258" s="20"/>
      <c r="X258" s="303"/>
      <c r="Y258" s="303"/>
      <c r="Z258" s="211"/>
      <c r="AA258" s="211"/>
      <c r="AB258" s="40"/>
      <c r="AC258" s="40"/>
      <c r="AD258" s="214"/>
      <c r="AE258" s="214"/>
      <c r="AF258" s="307"/>
      <c r="AG258" s="307"/>
      <c r="AH258" s="42"/>
      <c r="AI258" s="42"/>
      <c r="AJ258" s="326"/>
      <c r="AK258" s="326"/>
      <c r="AL258" s="154"/>
      <c r="AM258" s="154"/>
      <c r="AN258" s="303"/>
      <c r="AO258" s="303"/>
      <c r="AP258" s="311"/>
      <c r="AQ258" s="311"/>
      <c r="AR258" s="316"/>
      <c r="AS258" s="316"/>
      <c r="AT258" s="158"/>
      <c r="AU258" s="158"/>
      <c r="AV258" s="161"/>
      <c r="AW258" s="161"/>
      <c r="AX258" s="165"/>
      <c r="AY258" s="165"/>
      <c r="AZ258" s="24"/>
      <c r="BA258" s="24"/>
      <c r="BB258" s="303"/>
      <c r="BC258" s="303"/>
      <c r="BD258" s="171"/>
      <c r="BE258" s="171"/>
      <c r="BF258" s="17"/>
      <c r="BG258" s="17"/>
      <c r="BH258" s="178"/>
      <c r="BI258" s="178"/>
      <c r="BJ258" s="188"/>
      <c r="BK258" s="188"/>
      <c r="BL258" s="183"/>
      <c r="BM258" s="183"/>
      <c r="BN258" s="193"/>
      <c r="BO258" s="198"/>
      <c r="BP258" s="198"/>
      <c r="BQ258" s="201"/>
      <c r="BR258" s="206"/>
      <c r="BS258" s="211"/>
      <c r="BT258" s="211"/>
      <c r="BU258" s="214"/>
      <c r="BV258" s="214"/>
      <c r="BW258" s="18"/>
      <c r="BX258" s="18"/>
      <c r="BY258" s="219"/>
      <c r="BZ258" s="219"/>
      <c r="CA258" s="226"/>
      <c r="CB258" s="226"/>
      <c r="CC258" s="236"/>
      <c r="CD258" s="236"/>
      <c r="CE258" s="231"/>
      <c r="CF258" s="231"/>
      <c r="EQ258" s="279"/>
      <c r="ER258" s="279"/>
    </row>
    <row r="259" spans="1:148" s="3" customFormat="1" x14ac:dyDescent="0.2">
      <c r="A259" s="4">
        <f t="shared" si="10"/>
        <v>257</v>
      </c>
      <c r="B259" s="63"/>
      <c r="E259" s="56"/>
      <c r="F259" s="56"/>
      <c r="H259" s="4"/>
      <c r="I259" s="14">
        <f t="shared" si="11"/>
        <v>0</v>
      </c>
      <c r="J259" s="171"/>
      <c r="K259" s="171"/>
      <c r="L259" s="283"/>
      <c r="M259" s="283"/>
      <c r="N259" s="289"/>
      <c r="O259" s="289"/>
      <c r="P259" s="332"/>
      <c r="Q259" s="332"/>
      <c r="R259" s="59"/>
      <c r="S259" s="59"/>
      <c r="T259" s="31"/>
      <c r="U259" s="31"/>
      <c r="V259" s="20"/>
      <c r="W259" s="20"/>
      <c r="X259" s="303"/>
      <c r="Y259" s="303"/>
      <c r="Z259" s="211"/>
      <c r="AA259" s="211"/>
      <c r="AB259" s="40"/>
      <c r="AC259" s="40"/>
      <c r="AD259" s="214"/>
      <c r="AE259" s="214"/>
      <c r="AF259" s="307"/>
      <c r="AG259" s="307"/>
      <c r="AH259" s="42"/>
      <c r="AI259" s="42"/>
      <c r="AJ259" s="326"/>
      <c r="AK259" s="326"/>
      <c r="AL259" s="154"/>
      <c r="AM259" s="154"/>
      <c r="AN259" s="303"/>
      <c r="AO259" s="303"/>
      <c r="AP259" s="311"/>
      <c r="AQ259" s="311"/>
      <c r="AR259" s="316"/>
      <c r="AS259" s="316"/>
      <c r="AT259" s="158"/>
      <c r="AU259" s="158"/>
      <c r="AV259" s="161"/>
      <c r="AW259" s="161"/>
      <c r="AX259" s="165"/>
      <c r="AY259" s="165"/>
      <c r="AZ259" s="24"/>
      <c r="BA259" s="24"/>
      <c r="BB259" s="303"/>
      <c r="BC259" s="303"/>
      <c r="BD259" s="171"/>
      <c r="BE259" s="171"/>
      <c r="BF259" s="17"/>
      <c r="BG259" s="17"/>
      <c r="BH259" s="178"/>
      <c r="BI259" s="178"/>
      <c r="BJ259" s="188"/>
      <c r="BK259" s="188"/>
      <c r="BL259" s="183"/>
      <c r="BM259" s="183"/>
      <c r="BN259" s="193"/>
      <c r="BO259" s="198"/>
      <c r="BP259" s="198"/>
      <c r="BQ259" s="201"/>
      <c r="BR259" s="206"/>
      <c r="BS259" s="211"/>
      <c r="BT259" s="211"/>
      <c r="BU259" s="214"/>
      <c r="BV259" s="214"/>
      <c r="BW259" s="18"/>
      <c r="BX259" s="18"/>
      <c r="BY259" s="219"/>
      <c r="BZ259" s="219"/>
      <c r="CA259" s="226"/>
      <c r="CB259" s="226"/>
      <c r="CC259" s="236"/>
      <c r="CD259" s="236"/>
      <c r="CE259" s="231"/>
      <c r="CF259" s="231"/>
      <c r="EQ259" s="279"/>
      <c r="ER259" s="279"/>
    </row>
    <row r="260" spans="1:148" s="3" customFormat="1" x14ac:dyDescent="0.2">
      <c r="A260" s="4">
        <f t="shared" si="10"/>
        <v>258</v>
      </c>
      <c r="B260" s="63"/>
      <c r="E260" s="56"/>
      <c r="F260" s="56"/>
      <c r="H260" s="4"/>
      <c r="I260" s="14">
        <f t="shared" si="11"/>
        <v>0</v>
      </c>
      <c r="J260" s="171"/>
      <c r="K260" s="171"/>
      <c r="L260" s="283"/>
      <c r="M260" s="283"/>
      <c r="N260" s="289"/>
      <c r="O260" s="289"/>
      <c r="P260" s="332"/>
      <c r="Q260" s="332"/>
      <c r="R260" s="59"/>
      <c r="S260" s="59"/>
      <c r="T260" s="31"/>
      <c r="U260" s="31"/>
      <c r="V260" s="20"/>
      <c r="W260" s="20"/>
      <c r="X260" s="303"/>
      <c r="Y260" s="303"/>
      <c r="Z260" s="211"/>
      <c r="AA260" s="211"/>
      <c r="AB260" s="40"/>
      <c r="AC260" s="40"/>
      <c r="AD260" s="214"/>
      <c r="AE260" s="214"/>
      <c r="AF260" s="307"/>
      <c r="AG260" s="307"/>
      <c r="AH260" s="42"/>
      <c r="AI260" s="42"/>
      <c r="AJ260" s="326"/>
      <c r="AK260" s="326"/>
      <c r="AL260" s="154"/>
      <c r="AM260" s="154"/>
      <c r="AN260" s="303"/>
      <c r="AO260" s="303"/>
      <c r="AP260" s="311"/>
      <c r="AQ260" s="311"/>
      <c r="AR260" s="316"/>
      <c r="AS260" s="316"/>
      <c r="AT260" s="158"/>
      <c r="AU260" s="158"/>
      <c r="AV260" s="161"/>
      <c r="AW260" s="161"/>
      <c r="AX260" s="165"/>
      <c r="AY260" s="165"/>
      <c r="AZ260" s="24"/>
      <c r="BA260" s="24"/>
      <c r="BB260" s="303"/>
      <c r="BC260" s="303"/>
      <c r="BD260" s="171"/>
      <c r="BE260" s="171"/>
      <c r="BF260" s="17"/>
      <c r="BG260" s="17"/>
      <c r="BH260" s="178"/>
      <c r="BI260" s="178"/>
      <c r="BJ260" s="188"/>
      <c r="BK260" s="188"/>
      <c r="BL260" s="183"/>
      <c r="BM260" s="183"/>
      <c r="BN260" s="193"/>
      <c r="BO260" s="198"/>
      <c r="BP260" s="198"/>
      <c r="BQ260" s="201"/>
      <c r="BR260" s="206"/>
      <c r="BS260" s="211"/>
      <c r="BT260" s="211"/>
      <c r="BU260" s="214"/>
      <c r="BV260" s="214"/>
      <c r="BW260" s="18"/>
      <c r="BX260" s="18"/>
      <c r="BY260" s="219"/>
      <c r="BZ260" s="219"/>
      <c r="CA260" s="226"/>
      <c r="CB260" s="226"/>
      <c r="CC260" s="236"/>
      <c r="CD260" s="236"/>
      <c r="CE260" s="231"/>
      <c r="CF260" s="231"/>
      <c r="EQ260" s="279"/>
      <c r="ER260" s="279"/>
    </row>
    <row r="261" spans="1:148" s="3" customFormat="1" x14ac:dyDescent="0.2">
      <c r="A261" s="4">
        <f t="shared" si="10"/>
        <v>259</v>
      </c>
      <c r="B261" s="63"/>
      <c r="E261" s="56"/>
      <c r="F261" s="56"/>
      <c r="H261" s="4"/>
      <c r="I261" s="14">
        <f t="shared" si="11"/>
        <v>0</v>
      </c>
      <c r="J261" s="171"/>
      <c r="K261" s="171"/>
      <c r="L261" s="283"/>
      <c r="M261" s="283"/>
      <c r="N261" s="289"/>
      <c r="O261" s="289"/>
      <c r="P261" s="332"/>
      <c r="Q261" s="332"/>
      <c r="R261" s="59"/>
      <c r="S261" s="59"/>
      <c r="T261" s="31"/>
      <c r="U261" s="31"/>
      <c r="V261" s="20"/>
      <c r="W261" s="20"/>
      <c r="X261" s="303"/>
      <c r="Y261" s="303"/>
      <c r="Z261" s="211"/>
      <c r="AA261" s="211"/>
      <c r="AB261" s="40"/>
      <c r="AC261" s="40"/>
      <c r="AD261" s="214"/>
      <c r="AE261" s="214"/>
      <c r="AF261" s="307"/>
      <c r="AG261" s="307"/>
      <c r="AH261" s="42"/>
      <c r="AI261" s="42"/>
      <c r="AJ261" s="326"/>
      <c r="AK261" s="326"/>
      <c r="AL261" s="154"/>
      <c r="AM261" s="154"/>
      <c r="AN261" s="303"/>
      <c r="AO261" s="303"/>
      <c r="AP261" s="311"/>
      <c r="AQ261" s="311"/>
      <c r="AR261" s="316"/>
      <c r="AS261" s="316"/>
      <c r="AT261" s="158"/>
      <c r="AU261" s="158"/>
      <c r="AV261" s="161"/>
      <c r="AW261" s="161"/>
      <c r="AX261" s="165"/>
      <c r="AY261" s="165"/>
      <c r="AZ261" s="24"/>
      <c r="BA261" s="24"/>
      <c r="BB261" s="303"/>
      <c r="BC261" s="303"/>
      <c r="BD261" s="171"/>
      <c r="BE261" s="171"/>
      <c r="BF261" s="17"/>
      <c r="BG261" s="17"/>
      <c r="BH261" s="178"/>
      <c r="BI261" s="178"/>
      <c r="BJ261" s="188"/>
      <c r="BK261" s="188"/>
      <c r="BL261" s="183"/>
      <c r="BM261" s="183"/>
      <c r="BN261" s="193"/>
      <c r="BO261" s="198"/>
      <c r="BP261" s="198"/>
      <c r="BQ261" s="201"/>
      <c r="BR261" s="206"/>
      <c r="BS261" s="211"/>
      <c r="BT261" s="211"/>
      <c r="BU261" s="214"/>
      <c r="BV261" s="214"/>
      <c r="BW261" s="18"/>
      <c r="BX261" s="18"/>
      <c r="BY261" s="219"/>
      <c r="BZ261" s="219"/>
      <c r="CA261" s="226"/>
      <c r="CB261" s="226"/>
      <c r="CC261" s="236"/>
      <c r="CD261" s="236"/>
      <c r="CE261" s="231"/>
      <c r="CF261" s="231"/>
      <c r="EQ261" s="279"/>
      <c r="ER261" s="279"/>
    </row>
    <row r="262" spans="1:148" s="3" customFormat="1" x14ac:dyDescent="0.2">
      <c r="A262" s="4">
        <f t="shared" si="10"/>
        <v>260</v>
      </c>
      <c r="B262" s="63"/>
      <c r="E262" s="56"/>
      <c r="F262" s="56"/>
      <c r="H262" s="4"/>
      <c r="I262" s="14">
        <f t="shared" si="11"/>
        <v>0</v>
      </c>
      <c r="J262" s="171"/>
      <c r="K262" s="171"/>
      <c r="L262" s="283"/>
      <c r="M262" s="283"/>
      <c r="N262" s="289"/>
      <c r="O262" s="289"/>
      <c r="P262" s="332"/>
      <c r="Q262" s="332"/>
      <c r="R262" s="59"/>
      <c r="S262" s="59"/>
      <c r="T262" s="31"/>
      <c r="U262" s="31"/>
      <c r="V262" s="20"/>
      <c r="W262" s="20"/>
      <c r="X262" s="303"/>
      <c r="Y262" s="303"/>
      <c r="Z262" s="211"/>
      <c r="AA262" s="211"/>
      <c r="AB262" s="40"/>
      <c r="AC262" s="40"/>
      <c r="AD262" s="214"/>
      <c r="AE262" s="214"/>
      <c r="AF262" s="307"/>
      <c r="AG262" s="307"/>
      <c r="AH262" s="42"/>
      <c r="AI262" s="42"/>
      <c r="AJ262" s="326"/>
      <c r="AK262" s="326"/>
      <c r="AL262" s="154"/>
      <c r="AM262" s="154"/>
      <c r="AN262" s="303"/>
      <c r="AO262" s="303"/>
      <c r="AP262" s="311"/>
      <c r="AQ262" s="311"/>
      <c r="AR262" s="316"/>
      <c r="AS262" s="316"/>
      <c r="AT262" s="158"/>
      <c r="AU262" s="158"/>
      <c r="AV262" s="161"/>
      <c r="AW262" s="161"/>
      <c r="AX262" s="165"/>
      <c r="AY262" s="165"/>
      <c r="AZ262" s="24"/>
      <c r="BA262" s="24"/>
      <c r="BB262" s="303"/>
      <c r="BC262" s="303"/>
      <c r="BD262" s="171"/>
      <c r="BE262" s="171"/>
      <c r="BF262" s="17"/>
      <c r="BG262" s="17"/>
      <c r="BH262" s="178"/>
      <c r="BI262" s="178"/>
      <c r="BJ262" s="188"/>
      <c r="BK262" s="188"/>
      <c r="BL262" s="183"/>
      <c r="BM262" s="183"/>
      <c r="BN262" s="193"/>
      <c r="BO262" s="198"/>
      <c r="BP262" s="198"/>
      <c r="BQ262" s="201"/>
      <c r="BR262" s="206"/>
      <c r="BS262" s="211"/>
      <c r="BT262" s="211"/>
      <c r="BU262" s="214"/>
      <c r="BV262" s="214"/>
      <c r="BW262" s="18"/>
      <c r="BX262" s="18"/>
      <c r="BY262" s="219"/>
      <c r="BZ262" s="219"/>
      <c r="CA262" s="226"/>
      <c r="CB262" s="226"/>
      <c r="CC262" s="236"/>
      <c r="CD262" s="236"/>
      <c r="CE262" s="231"/>
      <c r="CF262" s="231"/>
      <c r="EQ262" s="279"/>
      <c r="ER262" s="279"/>
    </row>
    <row r="263" spans="1:148" s="3" customFormat="1" x14ac:dyDescent="0.2">
      <c r="A263" s="4">
        <f t="shared" si="10"/>
        <v>261</v>
      </c>
      <c r="B263" s="63"/>
      <c r="E263" s="56"/>
      <c r="F263" s="56"/>
      <c r="H263" s="4"/>
      <c r="I263" s="14">
        <f t="shared" si="11"/>
        <v>0</v>
      </c>
      <c r="J263" s="171"/>
      <c r="K263" s="171"/>
      <c r="L263" s="283"/>
      <c r="M263" s="283"/>
      <c r="N263" s="289"/>
      <c r="O263" s="289"/>
      <c r="P263" s="332"/>
      <c r="Q263" s="332"/>
      <c r="R263" s="59"/>
      <c r="S263" s="59"/>
      <c r="T263" s="31"/>
      <c r="U263" s="31"/>
      <c r="V263" s="20"/>
      <c r="W263" s="20"/>
      <c r="X263" s="303"/>
      <c r="Y263" s="303"/>
      <c r="Z263" s="211"/>
      <c r="AA263" s="211"/>
      <c r="AB263" s="40"/>
      <c r="AC263" s="40"/>
      <c r="AD263" s="214"/>
      <c r="AE263" s="214"/>
      <c r="AF263" s="307"/>
      <c r="AG263" s="307"/>
      <c r="AH263" s="42"/>
      <c r="AI263" s="42"/>
      <c r="AJ263" s="326"/>
      <c r="AK263" s="326"/>
      <c r="AL263" s="154"/>
      <c r="AM263" s="154"/>
      <c r="AN263" s="303"/>
      <c r="AO263" s="303"/>
      <c r="AP263" s="311"/>
      <c r="AQ263" s="311"/>
      <c r="AR263" s="316"/>
      <c r="AS263" s="316"/>
      <c r="AT263" s="158"/>
      <c r="AU263" s="158"/>
      <c r="AV263" s="161"/>
      <c r="AW263" s="161"/>
      <c r="AX263" s="165"/>
      <c r="AY263" s="165"/>
      <c r="AZ263" s="24"/>
      <c r="BA263" s="24"/>
      <c r="BB263" s="303"/>
      <c r="BC263" s="303"/>
      <c r="BD263" s="171"/>
      <c r="BE263" s="171"/>
      <c r="BF263" s="17"/>
      <c r="BG263" s="17"/>
      <c r="BH263" s="178"/>
      <c r="BI263" s="178"/>
      <c r="BJ263" s="188"/>
      <c r="BK263" s="188"/>
      <c r="BL263" s="183"/>
      <c r="BM263" s="183"/>
      <c r="BN263" s="193"/>
      <c r="BO263" s="198"/>
      <c r="BP263" s="198"/>
      <c r="BQ263" s="201"/>
      <c r="BR263" s="206"/>
      <c r="BS263" s="211"/>
      <c r="BT263" s="211"/>
      <c r="BU263" s="214"/>
      <c r="BV263" s="214"/>
      <c r="BW263" s="18"/>
      <c r="BX263" s="18"/>
      <c r="BY263" s="219"/>
      <c r="BZ263" s="219"/>
      <c r="CA263" s="226"/>
      <c r="CB263" s="226"/>
      <c r="CC263" s="236"/>
      <c r="CD263" s="236"/>
      <c r="CE263" s="231"/>
      <c r="CF263" s="231"/>
      <c r="EQ263" s="279"/>
      <c r="ER263" s="279"/>
    </row>
    <row r="264" spans="1:148" s="3" customFormat="1" x14ac:dyDescent="0.2">
      <c r="A264" s="4">
        <f t="shared" si="10"/>
        <v>262</v>
      </c>
      <c r="B264" s="63"/>
      <c r="E264" s="56"/>
      <c r="F264" s="56"/>
      <c r="H264" s="4"/>
      <c r="I264" s="14">
        <f t="shared" si="11"/>
        <v>0</v>
      </c>
      <c r="J264" s="171"/>
      <c r="K264" s="171"/>
      <c r="L264" s="283"/>
      <c r="M264" s="283"/>
      <c r="N264" s="289"/>
      <c r="O264" s="289"/>
      <c r="P264" s="332"/>
      <c r="Q264" s="332"/>
      <c r="R264" s="59"/>
      <c r="S264" s="59"/>
      <c r="T264" s="31"/>
      <c r="U264" s="31"/>
      <c r="V264" s="20"/>
      <c r="W264" s="20"/>
      <c r="X264" s="303"/>
      <c r="Y264" s="303"/>
      <c r="Z264" s="211"/>
      <c r="AA264" s="211"/>
      <c r="AB264" s="40"/>
      <c r="AC264" s="40"/>
      <c r="AD264" s="214"/>
      <c r="AE264" s="214"/>
      <c r="AF264" s="307"/>
      <c r="AG264" s="307"/>
      <c r="AH264" s="42"/>
      <c r="AI264" s="42"/>
      <c r="AJ264" s="326"/>
      <c r="AK264" s="326"/>
      <c r="AL264" s="154"/>
      <c r="AM264" s="154"/>
      <c r="AN264" s="303"/>
      <c r="AO264" s="303"/>
      <c r="AP264" s="311"/>
      <c r="AQ264" s="311"/>
      <c r="AR264" s="316"/>
      <c r="AS264" s="316"/>
      <c r="AT264" s="158"/>
      <c r="AU264" s="158"/>
      <c r="AV264" s="161"/>
      <c r="AW264" s="161"/>
      <c r="AX264" s="165"/>
      <c r="AY264" s="165"/>
      <c r="AZ264" s="24"/>
      <c r="BA264" s="24"/>
      <c r="BB264" s="303"/>
      <c r="BC264" s="303"/>
      <c r="BD264" s="171"/>
      <c r="BE264" s="171"/>
      <c r="BF264" s="17"/>
      <c r="BG264" s="17"/>
      <c r="BH264" s="178"/>
      <c r="BI264" s="178"/>
      <c r="BJ264" s="188"/>
      <c r="BK264" s="188"/>
      <c r="BL264" s="183"/>
      <c r="BM264" s="183"/>
      <c r="BN264" s="193"/>
      <c r="BO264" s="198"/>
      <c r="BP264" s="198"/>
      <c r="BQ264" s="201"/>
      <c r="BR264" s="206"/>
      <c r="BS264" s="211"/>
      <c r="BT264" s="211"/>
      <c r="BU264" s="214"/>
      <c r="BV264" s="214"/>
      <c r="BW264" s="18"/>
      <c r="BX264" s="18"/>
      <c r="BY264" s="219"/>
      <c r="BZ264" s="219"/>
      <c r="CA264" s="226"/>
      <c r="CB264" s="226"/>
      <c r="CC264" s="236"/>
      <c r="CD264" s="236"/>
      <c r="CE264" s="231"/>
      <c r="CF264" s="231"/>
      <c r="EQ264" s="279"/>
      <c r="ER264" s="279"/>
    </row>
    <row r="265" spans="1:148" s="3" customFormat="1" x14ac:dyDescent="0.2">
      <c r="A265" s="4">
        <f t="shared" si="10"/>
        <v>263</v>
      </c>
      <c r="B265" s="63"/>
      <c r="E265" s="56"/>
      <c r="F265" s="56"/>
      <c r="H265" s="4"/>
      <c r="I265" s="14">
        <f t="shared" si="11"/>
        <v>0</v>
      </c>
      <c r="J265" s="171"/>
      <c r="K265" s="171"/>
      <c r="L265" s="283"/>
      <c r="M265" s="283"/>
      <c r="N265" s="289"/>
      <c r="O265" s="289"/>
      <c r="P265" s="332"/>
      <c r="Q265" s="332"/>
      <c r="R265" s="59"/>
      <c r="S265" s="59"/>
      <c r="T265" s="31"/>
      <c r="U265" s="31"/>
      <c r="V265" s="20"/>
      <c r="W265" s="20"/>
      <c r="X265" s="303"/>
      <c r="Y265" s="303"/>
      <c r="Z265" s="211"/>
      <c r="AA265" s="211"/>
      <c r="AB265" s="40"/>
      <c r="AC265" s="40"/>
      <c r="AD265" s="214"/>
      <c r="AE265" s="214"/>
      <c r="AF265" s="307"/>
      <c r="AG265" s="307"/>
      <c r="AH265" s="42"/>
      <c r="AI265" s="42"/>
      <c r="AJ265" s="326"/>
      <c r="AK265" s="326"/>
      <c r="AL265" s="154"/>
      <c r="AM265" s="154"/>
      <c r="AN265" s="303"/>
      <c r="AO265" s="303"/>
      <c r="AP265" s="311"/>
      <c r="AQ265" s="311"/>
      <c r="AR265" s="316"/>
      <c r="AS265" s="316"/>
      <c r="AT265" s="158"/>
      <c r="AU265" s="158"/>
      <c r="AV265" s="161"/>
      <c r="AW265" s="161"/>
      <c r="AX265" s="165"/>
      <c r="AY265" s="165"/>
      <c r="AZ265" s="24"/>
      <c r="BA265" s="24"/>
      <c r="BB265" s="303"/>
      <c r="BC265" s="303"/>
      <c r="BD265" s="171"/>
      <c r="BE265" s="171"/>
      <c r="BF265" s="17"/>
      <c r="BG265" s="17"/>
      <c r="BH265" s="178"/>
      <c r="BI265" s="178"/>
      <c r="BJ265" s="188"/>
      <c r="BK265" s="188"/>
      <c r="BL265" s="183"/>
      <c r="BM265" s="183"/>
      <c r="BN265" s="193"/>
      <c r="BO265" s="198"/>
      <c r="BP265" s="198"/>
      <c r="BQ265" s="201"/>
      <c r="BR265" s="206"/>
      <c r="BS265" s="211"/>
      <c r="BT265" s="211"/>
      <c r="BU265" s="214"/>
      <c r="BV265" s="214"/>
      <c r="BW265" s="18"/>
      <c r="BX265" s="18"/>
      <c r="BY265" s="219"/>
      <c r="BZ265" s="219"/>
      <c r="CA265" s="226"/>
      <c r="CB265" s="226"/>
      <c r="CC265" s="236"/>
      <c r="CD265" s="236"/>
      <c r="CE265" s="231"/>
      <c r="CF265" s="231"/>
      <c r="EQ265" s="279"/>
      <c r="ER265" s="279"/>
    </row>
    <row r="266" spans="1:148" s="3" customFormat="1" x14ac:dyDescent="0.2">
      <c r="A266" s="4">
        <f t="shared" si="10"/>
        <v>264</v>
      </c>
      <c r="B266" s="63"/>
      <c r="E266" s="56"/>
      <c r="F266" s="56"/>
      <c r="H266" s="4"/>
      <c r="I266" s="14">
        <f t="shared" si="11"/>
        <v>0</v>
      </c>
      <c r="J266" s="171"/>
      <c r="K266" s="171"/>
      <c r="L266" s="283"/>
      <c r="M266" s="283"/>
      <c r="N266" s="289"/>
      <c r="O266" s="289"/>
      <c r="P266" s="332"/>
      <c r="Q266" s="332"/>
      <c r="R266" s="59"/>
      <c r="S266" s="59"/>
      <c r="T266" s="31"/>
      <c r="U266" s="31"/>
      <c r="V266" s="20"/>
      <c r="W266" s="20"/>
      <c r="X266" s="303"/>
      <c r="Y266" s="303"/>
      <c r="Z266" s="211"/>
      <c r="AA266" s="211"/>
      <c r="AB266" s="40"/>
      <c r="AC266" s="40"/>
      <c r="AD266" s="214"/>
      <c r="AE266" s="214"/>
      <c r="AF266" s="307"/>
      <c r="AG266" s="307"/>
      <c r="AH266" s="42"/>
      <c r="AI266" s="42"/>
      <c r="AJ266" s="326"/>
      <c r="AK266" s="326"/>
      <c r="AL266" s="154"/>
      <c r="AM266" s="154"/>
      <c r="AN266" s="303"/>
      <c r="AO266" s="303"/>
      <c r="AP266" s="311"/>
      <c r="AQ266" s="311"/>
      <c r="AR266" s="316"/>
      <c r="AS266" s="316"/>
      <c r="AT266" s="158"/>
      <c r="AU266" s="158"/>
      <c r="AV266" s="161"/>
      <c r="AW266" s="161"/>
      <c r="AX266" s="165"/>
      <c r="AY266" s="165"/>
      <c r="AZ266" s="24"/>
      <c r="BA266" s="24"/>
      <c r="BB266" s="303"/>
      <c r="BC266" s="303"/>
      <c r="BD266" s="171"/>
      <c r="BE266" s="171"/>
      <c r="BF266" s="17"/>
      <c r="BG266" s="17"/>
      <c r="BH266" s="178"/>
      <c r="BI266" s="178"/>
      <c r="BJ266" s="188"/>
      <c r="BK266" s="188"/>
      <c r="BL266" s="183"/>
      <c r="BM266" s="183"/>
      <c r="BN266" s="193"/>
      <c r="BO266" s="198"/>
      <c r="BP266" s="198"/>
      <c r="BQ266" s="201"/>
      <c r="BR266" s="206"/>
      <c r="BS266" s="211"/>
      <c r="BT266" s="211"/>
      <c r="BU266" s="214"/>
      <c r="BV266" s="214"/>
      <c r="BW266" s="18"/>
      <c r="BX266" s="18"/>
      <c r="BY266" s="219"/>
      <c r="BZ266" s="219"/>
      <c r="CA266" s="226"/>
      <c r="CB266" s="226"/>
      <c r="CC266" s="236"/>
      <c r="CD266" s="236"/>
      <c r="CE266" s="231"/>
      <c r="CF266" s="231"/>
      <c r="EQ266" s="279"/>
      <c r="ER266" s="279"/>
    </row>
    <row r="267" spans="1:148" s="3" customFormat="1" x14ac:dyDescent="0.2">
      <c r="A267" s="4">
        <f t="shared" si="10"/>
        <v>265</v>
      </c>
      <c r="B267" s="63"/>
      <c r="E267" s="56"/>
      <c r="F267" s="56"/>
      <c r="H267" s="4"/>
      <c r="I267" s="14">
        <f t="shared" si="11"/>
        <v>0</v>
      </c>
      <c r="J267" s="171"/>
      <c r="K267" s="171"/>
      <c r="L267" s="283"/>
      <c r="M267" s="283"/>
      <c r="N267" s="289"/>
      <c r="O267" s="289"/>
      <c r="P267" s="332"/>
      <c r="Q267" s="332"/>
      <c r="R267" s="59"/>
      <c r="S267" s="59"/>
      <c r="T267" s="31"/>
      <c r="U267" s="31"/>
      <c r="V267" s="20"/>
      <c r="W267" s="20"/>
      <c r="X267" s="303"/>
      <c r="Y267" s="303"/>
      <c r="Z267" s="211"/>
      <c r="AA267" s="211"/>
      <c r="AB267" s="40"/>
      <c r="AC267" s="40"/>
      <c r="AD267" s="214"/>
      <c r="AE267" s="214"/>
      <c r="AF267" s="307"/>
      <c r="AG267" s="307"/>
      <c r="AH267" s="42"/>
      <c r="AI267" s="42"/>
      <c r="AJ267" s="326"/>
      <c r="AK267" s="326"/>
      <c r="AL267" s="154"/>
      <c r="AM267" s="154"/>
      <c r="AN267" s="303"/>
      <c r="AO267" s="303"/>
      <c r="AP267" s="311"/>
      <c r="AQ267" s="311"/>
      <c r="AR267" s="316"/>
      <c r="AS267" s="316"/>
      <c r="AT267" s="158"/>
      <c r="AU267" s="158"/>
      <c r="AV267" s="161"/>
      <c r="AW267" s="161"/>
      <c r="AX267" s="165"/>
      <c r="AY267" s="165"/>
      <c r="AZ267" s="24"/>
      <c r="BA267" s="24"/>
      <c r="BB267" s="303"/>
      <c r="BC267" s="303"/>
      <c r="BD267" s="171"/>
      <c r="BE267" s="171"/>
      <c r="BF267" s="17"/>
      <c r="BG267" s="17"/>
      <c r="BH267" s="178"/>
      <c r="BI267" s="178"/>
      <c r="BJ267" s="188"/>
      <c r="BK267" s="188"/>
      <c r="BL267" s="183"/>
      <c r="BM267" s="183"/>
      <c r="BN267" s="193"/>
      <c r="BO267" s="198"/>
      <c r="BP267" s="198"/>
      <c r="BQ267" s="201"/>
      <c r="BR267" s="206"/>
      <c r="BS267" s="211"/>
      <c r="BT267" s="211"/>
      <c r="BU267" s="214"/>
      <c r="BV267" s="214"/>
      <c r="BW267" s="18"/>
      <c r="BX267" s="18"/>
      <c r="BY267" s="219"/>
      <c r="BZ267" s="219"/>
      <c r="CA267" s="226"/>
      <c r="CB267" s="226"/>
      <c r="CC267" s="236"/>
      <c r="CD267" s="236"/>
      <c r="CE267" s="231"/>
      <c r="CF267" s="231"/>
      <c r="EQ267" s="279"/>
      <c r="ER267" s="279"/>
    </row>
    <row r="268" spans="1:148" s="3" customFormat="1" x14ac:dyDescent="0.2">
      <c r="A268" s="4">
        <f t="shared" si="10"/>
        <v>266</v>
      </c>
      <c r="B268" s="63"/>
      <c r="E268" s="56"/>
      <c r="F268" s="56"/>
      <c r="H268" s="4"/>
      <c r="I268" s="14">
        <f t="shared" si="11"/>
        <v>0</v>
      </c>
      <c r="J268" s="171"/>
      <c r="K268" s="171"/>
      <c r="L268" s="283"/>
      <c r="M268" s="283"/>
      <c r="N268" s="289"/>
      <c r="O268" s="289"/>
      <c r="P268" s="332"/>
      <c r="Q268" s="332"/>
      <c r="R268" s="59"/>
      <c r="S268" s="59"/>
      <c r="T268" s="31"/>
      <c r="U268" s="31"/>
      <c r="V268" s="20"/>
      <c r="W268" s="20"/>
      <c r="X268" s="303"/>
      <c r="Y268" s="303"/>
      <c r="Z268" s="211"/>
      <c r="AA268" s="211"/>
      <c r="AB268" s="40"/>
      <c r="AC268" s="40"/>
      <c r="AD268" s="214"/>
      <c r="AE268" s="214"/>
      <c r="AF268" s="307"/>
      <c r="AG268" s="307"/>
      <c r="AH268" s="42"/>
      <c r="AI268" s="42"/>
      <c r="AJ268" s="326"/>
      <c r="AK268" s="326"/>
      <c r="AL268" s="154"/>
      <c r="AM268" s="154"/>
      <c r="AN268" s="303"/>
      <c r="AO268" s="303"/>
      <c r="AP268" s="311"/>
      <c r="AQ268" s="311"/>
      <c r="AR268" s="316"/>
      <c r="AS268" s="316"/>
      <c r="AT268" s="158"/>
      <c r="AU268" s="158"/>
      <c r="AV268" s="161"/>
      <c r="AW268" s="161"/>
      <c r="AX268" s="165"/>
      <c r="AY268" s="165"/>
      <c r="AZ268" s="24"/>
      <c r="BA268" s="24"/>
      <c r="BB268" s="303"/>
      <c r="BC268" s="303"/>
      <c r="BD268" s="171"/>
      <c r="BE268" s="171"/>
      <c r="BF268" s="17"/>
      <c r="BG268" s="17"/>
      <c r="BH268" s="178"/>
      <c r="BI268" s="178"/>
      <c r="BJ268" s="188"/>
      <c r="BK268" s="188"/>
      <c r="BL268" s="183"/>
      <c r="BM268" s="183"/>
      <c r="BN268" s="193"/>
      <c r="BO268" s="198"/>
      <c r="BP268" s="198"/>
      <c r="BQ268" s="201"/>
      <c r="BR268" s="206"/>
      <c r="BS268" s="211"/>
      <c r="BT268" s="211"/>
      <c r="BU268" s="214"/>
      <c r="BV268" s="214"/>
      <c r="BW268" s="18"/>
      <c r="BX268" s="18"/>
      <c r="BY268" s="219"/>
      <c r="BZ268" s="219"/>
      <c r="CA268" s="226"/>
      <c r="CB268" s="226"/>
      <c r="CC268" s="236"/>
      <c r="CD268" s="236"/>
      <c r="CE268" s="231"/>
      <c r="CF268" s="231"/>
      <c r="EQ268" s="279"/>
      <c r="ER268" s="279"/>
    </row>
    <row r="269" spans="1:148" s="3" customFormat="1" x14ac:dyDescent="0.2">
      <c r="A269" s="4">
        <f t="shared" si="10"/>
        <v>267</v>
      </c>
      <c r="B269" s="63"/>
      <c r="E269" s="56"/>
      <c r="F269" s="56"/>
      <c r="H269" s="4"/>
      <c r="I269" s="14">
        <f t="shared" si="11"/>
        <v>0</v>
      </c>
      <c r="J269" s="171"/>
      <c r="K269" s="171"/>
      <c r="L269" s="283"/>
      <c r="M269" s="283"/>
      <c r="N269" s="289"/>
      <c r="O269" s="289"/>
      <c r="P269" s="332"/>
      <c r="Q269" s="332"/>
      <c r="R269" s="59"/>
      <c r="S269" s="59"/>
      <c r="T269" s="31"/>
      <c r="U269" s="31"/>
      <c r="V269" s="20"/>
      <c r="W269" s="20"/>
      <c r="X269" s="303"/>
      <c r="Y269" s="303"/>
      <c r="Z269" s="211"/>
      <c r="AA269" s="211"/>
      <c r="AB269" s="40"/>
      <c r="AC269" s="40"/>
      <c r="AD269" s="214"/>
      <c r="AE269" s="214"/>
      <c r="AF269" s="307"/>
      <c r="AG269" s="307"/>
      <c r="AH269" s="42"/>
      <c r="AI269" s="42"/>
      <c r="AJ269" s="326"/>
      <c r="AK269" s="326"/>
      <c r="AL269" s="154"/>
      <c r="AM269" s="154"/>
      <c r="AN269" s="303"/>
      <c r="AO269" s="303"/>
      <c r="AP269" s="311"/>
      <c r="AQ269" s="311"/>
      <c r="AR269" s="316"/>
      <c r="AS269" s="316"/>
      <c r="AT269" s="158"/>
      <c r="AU269" s="158"/>
      <c r="AV269" s="161"/>
      <c r="AW269" s="161"/>
      <c r="AX269" s="165"/>
      <c r="AY269" s="165"/>
      <c r="AZ269" s="24"/>
      <c r="BA269" s="24"/>
      <c r="BB269" s="303"/>
      <c r="BC269" s="303"/>
      <c r="BD269" s="171"/>
      <c r="BE269" s="171"/>
      <c r="BF269" s="17"/>
      <c r="BG269" s="17"/>
      <c r="BH269" s="178"/>
      <c r="BI269" s="178"/>
      <c r="BJ269" s="188"/>
      <c r="BK269" s="188"/>
      <c r="BL269" s="183"/>
      <c r="BM269" s="183"/>
      <c r="BN269" s="193"/>
      <c r="BO269" s="198"/>
      <c r="BP269" s="198"/>
      <c r="BQ269" s="201"/>
      <c r="BR269" s="206"/>
      <c r="BS269" s="211"/>
      <c r="BT269" s="211"/>
      <c r="BU269" s="214"/>
      <c r="BV269" s="214"/>
      <c r="BW269" s="18"/>
      <c r="BX269" s="18"/>
      <c r="BY269" s="219"/>
      <c r="BZ269" s="219"/>
      <c r="CA269" s="226"/>
      <c r="CB269" s="226"/>
      <c r="CC269" s="236"/>
      <c r="CD269" s="236"/>
      <c r="CE269" s="231"/>
      <c r="CF269" s="231"/>
      <c r="EQ269" s="279"/>
      <c r="ER269" s="279"/>
    </row>
    <row r="270" spans="1:148" s="3" customFormat="1" x14ac:dyDescent="0.2">
      <c r="A270" s="4">
        <f t="shared" si="10"/>
        <v>268</v>
      </c>
      <c r="B270" s="63"/>
      <c r="E270" s="56"/>
      <c r="F270" s="56"/>
      <c r="H270" s="4"/>
      <c r="I270" s="14">
        <f t="shared" si="11"/>
        <v>0</v>
      </c>
      <c r="J270" s="171"/>
      <c r="K270" s="171"/>
      <c r="L270" s="283"/>
      <c r="M270" s="283"/>
      <c r="N270" s="289"/>
      <c r="O270" s="289"/>
      <c r="P270" s="332"/>
      <c r="Q270" s="332"/>
      <c r="R270" s="59"/>
      <c r="S270" s="59"/>
      <c r="T270" s="31"/>
      <c r="U270" s="31"/>
      <c r="V270" s="20"/>
      <c r="W270" s="20"/>
      <c r="X270" s="303"/>
      <c r="Y270" s="303"/>
      <c r="Z270" s="211"/>
      <c r="AA270" s="211"/>
      <c r="AB270" s="40"/>
      <c r="AC270" s="40"/>
      <c r="AD270" s="214"/>
      <c r="AE270" s="214"/>
      <c r="AF270" s="307"/>
      <c r="AG270" s="307"/>
      <c r="AH270" s="42"/>
      <c r="AI270" s="42"/>
      <c r="AJ270" s="326"/>
      <c r="AK270" s="326"/>
      <c r="AL270" s="154"/>
      <c r="AM270" s="154"/>
      <c r="AN270" s="303"/>
      <c r="AO270" s="303"/>
      <c r="AP270" s="311"/>
      <c r="AQ270" s="311"/>
      <c r="AR270" s="316"/>
      <c r="AS270" s="316"/>
      <c r="AT270" s="158"/>
      <c r="AU270" s="158"/>
      <c r="AV270" s="161"/>
      <c r="AW270" s="161"/>
      <c r="AX270" s="165"/>
      <c r="AY270" s="165"/>
      <c r="AZ270" s="24"/>
      <c r="BA270" s="24"/>
      <c r="BB270" s="303"/>
      <c r="BC270" s="303"/>
      <c r="BD270" s="171"/>
      <c r="BE270" s="171"/>
      <c r="BF270" s="17"/>
      <c r="BG270" s="17"/>
      <c r="BH270" s="178"/>
      <c r="BI270" s="178"/>
      <c r="BJ270" s="188"/>
      <c r="BK270" s="188"/>
      <c r="BL270" s="183"/>
      <c r="BM270" s="183"/>
      <c r="BN270" s="193"/>
      <c r="BO270" s="198"/>
      <c r="BP270" s="198"/>
      <c r="BQ270" s="201"/>
      <c r="BR270" s="206"/>
      <c r="BS270" s="211"/>
      <c r="BT270" s="211"/>
      <c r="BU270" s="214"/>
      <c r="BV270" s="214"/>
      <c r="BW270" s="18"/>
      <c r="BX270" s="18"/>
      <c r="BY270" s="219"/>
      <c r="BZ270" s="219"/>
      <c r="CA270" s="226"/>
      <c r="CB270" s="226"/>
      <c r="CC270" s="236"/>
      <c r="CD270" s="236"/>
      <c r="CE270" s="231"/>
      <c r="CF270" s="231"/>
      <c r="EQ270" s="279"/>
      <c r="ER270" s="279"/>
    </row>
    <row r="271" spans="1:148" s="3" customFormat="1" x14ac:dyDescent="0.2">
      <c r="A271" s="4">
        <f t="shared" si="10"/>
        <v>269</v>
      </c>
      <c r="B271" s="63"/>
      <c r="E271" s="56"/>
      <c r="F271" s="56"/>
      <c r="H271" s="4"/>
      <c r="I271" s="14">
        <f t="shared" si="11"/>
        <v>0</v>
      </c>
      <c r="J271" s="171"/>
      <c r="K271" s="171"/>
      <c r="L271" s="283"/>
      <c r="M271" s="283"/>
      <c r="N271" s="289"/>
      <c r="O271" s="289"/>
      <c r="P271" s="332"/>
      <c r="Q271" s="332"/>
      <c r="R271" s="59"/>
      <c r="S271" s="59"/>
      <c r="T271" s="31"/>
      <c r="U271" s="31"/>
      <c r="V271" s="20"/>
      <c r="W271" s="20"/>
      <c r="X271" s="303"/>
      <c r="Y271" s="303"/>
      <c r="Z271" s="211"/>
      <c r="AA271" s="211"/>
      <c r="AB271" s="40"/>
      <c r="AC271" s="40"/>
      <c r="AD271" s="214"/>
      <c r="AE271" s="214"/>
      <c r="AF271" s="307"/>
      <c r="AG271" s="307"/>
      <c r="AH271" s="42"/>
      <c r="AI271" s="42"/>
      <c r="AJ271" s="326"/>
      <c r="AK271" s="326"/>
      <c r="AL271" s="154"/>
      <c r="AM271" s="154"/>
      <c r="AN271" s="303"/>
      <c r="AO271" s="303"/>
      <c r="AP271" s="311"/>
      <c r="AQ271" s="311"/>
      <c r="AR271" s="316"/>
      <c r="AS271" s="316"/>
      <c r="AT271" s="158"/>
      <c r="AU271" s="158"/>
      <c r="AV271" s="161"/>
      <c r="AW271" s="161"/>
      <c r="AX271" s="165"/>
      <c r="AY271" s="165"/>
      <c r="AZ271" s="24"/>
      <c r="BA271" s="24"/>
      <c r="BB271" s="303"/>
      <c r="BC271" s="303"/>
      <c r="BD271" s="171"/>
      <c r="BE271" s="171"/>
      <c r="BF271" s="17"/>
      <c r="BG271" s="17"/>
      <c r="BH271" s="178"/>
      <c r="BI271" s="178"/>
      <c r="BJ271" s="188"/>
      <c r="BK271" s="188"/>
      <c r="BL271" s="183"/>
      <c r="BM271" s="183"/>
      <c r="BN271" s="193"/>
      <c r="BO271" s="198"/>
      <c r="BP271" s="198"/>
      <c r="BQ271" s="201"/>
      <c r="BR271" s="206"/>
      <c r="BS271" s="211"/>
      <c r="BT271" s="211"/>
      <c r="BU271" s="214"/>
      <c r="BV271" s="214"/>
      <c r="BW271" s="18"/>
      <c r="BX271" s="18"/>
      <c r="BY271" s="219"/>
      <c r="BZ271" s="219"/>
      <c r="CA271" s="226"/>
      <c r="CB271" s="226"/>
      <c r="CC271" s="236"/>
      <c r="CD271" s="236"/>
      <c r="CE271" s="231"/>
      <c r="CF271" s="231"/>
      <c r="EQ271" s="279"/>
      <c r="ER271" s="279"/>
    </row>
    <row r="272" spans="1:148" s="3" customFormat="1" x14ac:dyDescent="0.2">
      <c r="A272" s="4">
        <f t="shared" si="10"/>
        <v>270</v>
      </c>
      <c r="B272" s="63"/>
      <c r="E272" s="56"/>
      <c r="F272" s="56"/>
      <c r="H272" s="4"/>
      <c r="I272" s="14">
        <f t="shared" si="11"/>
        <v>0</v>
      </c>
      <c r="J272" s="171"/>
      <c r="K272" s="171"/>
      <c r="L272" s="283"/>
      <c r="M272" s="283"/>
      <c r="N272" s="289"/>
      <c r="O272" s="289"/>
      <c r="P272" s="332"/>
      <c r="Q272" s="332"/>
      <c r="R272" s="59"/>
      <c r="S272" s="59"/>
      <c r="T272" s="31"/>
      <c r="U272" s="31"/>
      <c r="V272" s="20"/>
      <c r="W272" s="20"/>
      <c r="X272" s="303"/>
      <c r="Y272" s="303"/>
      <c r="Z272" s="211"/>
      <c r="AA272" s="211"/>
      <c r="AB272" s="40"/>
      <c r="AC272" s="40"/>
      <c r="AD272" s="214"/>
      <c r="AE272" s="214"/>
      <c r="AF272" s="307"/>
      <c r="AG272" s="307"/>
      <c r="AH272" s="42"/>
      <c r="AI272" s="42"/>
      <c r="AJ272" s="326"/>
      <c r="AK272" s="326"/>
      <c r="AL272" s="154"/>
      <c r="AM272" s="154"/>
      <c r="AN272" s="303"/>
      <c r="AO272" s="303"/>
      <c r="AP272" s="311"/>
      <c r="AQ272" s="311"/>
      <c r="AR272" s="316"/>
      <c r="AS272" s="316"/>
      <c r="AT272" s="158"/>
      <c r="AU272" s="158"/>
      <c r="AV272" s="161"/>
      <c r="AW272" s="161"/>
      <c r="AX272" s="165"/>
      <c r="AY272" s="165"/>
      <c r="AZ272" s="24"/>
      <c r="BA272" s="24"/>
      <c r="BB272" s="303"/>
      <c r="BC272" s="303"/>
      <c r="BD272" s="171"/>
      <c r="BE272" s="171"/>
      <c r="BF272" s="17"/>
      <c r="BG272" s="17"/>
      <c r="BH272" s="178"/>
      <c r="BI272" s="178"/>
      <c r="BJ272" s="188"/>
      <c r="BK272" s="188"/>
      <c r="BL272" s="183"/>
      <c r="BM272" s="183"/>
      <c r="BN272" s="193"/>
      <c r="BO272" s="198"/>
      <c r="BP272" s="198"/>
      <c r="BQ272" s="201"/>
      <c r="BR272" s="206"/>
      <c r="BS272" s="211"/>
      <c r="BT272" s="211"/>
      <c r="BU272" s="214"/>
      <c r="BV272" s="214"/>
      <c r="BW272" s="18"/>
      <c r="BX272" s="18"/>
      <c r="BY272" s="219"/>
      <c r="BZ272" s="219"/>
      <c r="CA272" s="226"/>
      <c r="CB272" s="226"/>
      <c r="CC272" s="236"/>
      <c r="CD272" s="236"/>
      <c r="CE272" s="231"/>
      <c r="CF272" s="231"/>
      <c r="EQ272" s="279"/>
      <c r="ER272" s="279"/>
    </row>
    <row r="273" spans="1:148" s="3" customFormat="1" x14ac:dyDescent="0.2">
      <c r="A273" s="4">
        <f t="shared" si="10"/>
        <v>271</v>
      </c>
      <c r="B273" s="63"/>
      <c r="E273" s="56"/>
      <c r="F273" s="56"/>
      <c r="H273" s="4"/>
      <c r="I273" s="14">
        <f t="shared" si="11"/>
        <v>0</v>
      </c>
      <c r="J273" s="171"/>
      <c r="K273" s="171"/>
      <c r="L273" s="283"/>
      <c r="M273" s="283"/>
      <c r="N273" s="289"/>
      <c r="O273" s="289"/>
      <c r="P273" s="332"/>
      <c r="Q273" s="332"/>
      <c r="R273" s="59"/>
      <c r="S273" s="59"/>
      <c r="T273" s="31"/>
      <c r="U273" s="31"/>
      <c r="V273" s="20"/>
      <c r="W273" s="20"/>
      <c r="X273" s="303"/>
      <c r="Y273" s="303"/>
      <c r="Z273" s="211"/>
      <c r="AA273" s="211"/>
      <c r="AB273" s="40"/>
      <c r="AC273" s="40"/>
      <c r="AD273" s="214"/>
      <c r="AE273" s="214"/>
      <c r="AF273" s="307"/>
      <c r="AG273" s="307"/>
      <c r="AH273" s="42"/>
      <c r="AI273" s="42"/>
      <c r="AJ273" s="326"/>
      <c r="AK273" s="326"/>
      <c r="AL273" s="154"/>
      <c r="AM273" s="154"/>
      <c r="AN273" s="303"/>
      <c r="AO273" s="303"/>
      <c r="AP273" s="311"/>
      <c r="AQ273" s="311"/>
      <c r="AR273" s="316"/>
      <c r="AS273" s="316"/>
      <c r="AT273" s="158"/>
      <c r="AU273" s="158"/>
      <c r="AV273" s="161"/>
      <c r="AW273" s="161"/>
      <c r="AX273" s="165"/>
      <c r="AY273" s="165"/>
      <c r="AZ273" s="24"/>
      <c r="BA273" s="24"/>
      <c r="BB273" s="303"/>
      <c r="BC273" s="303"/>
      <c r="BD273" s="171"/>
      <c r="BE273" s="171"/>
      <c r="BF273" s="17"/>
      <c r="BG273" s="17"/>
      <c r="BH273" s="178"/>
      <c r="BI273" s="178"/>
      <c r="BJ273" s="188"/>
      <c r="BK273" s="188"/>
      <c r="BL273" s="183"/>
      <c r="BM273" s="183"/>
      <c r="BN273" s="193"/>
      <c r="BO273" s="198"/>
      <c r="BP273" s="198"/>
      <c r="BQ273" s="201"/>
      <c r="BR273" s="206"/>
      <c r="BS273" s="211"/>
      <c r="BT273" s="211"/>
      <c r="BU273" s="214"/>
      <c r="BV273" s="214"/>
      <c r="BW273" s="18"/>
      <c r="BX273" s="18"/>
      <c r="BY273" s="219"/>
      <c r="BZ273" s="219"/>
      <c r="CA273" s="226"/>
      <c r="CB273" s="226"/>
      <c r="CC273" s="236"/>
      <c r="CD273" s="236"/>
      <c r="CE273" s="231"/>
      <c r="CF273" s="231"/>
      <c r="EQ273" s="279"/>
      <c r="ER273" s="279"/>
    </row>
    <row r="274" spans="1:148" s="3" customFormat="1" x14ac:dyDescent="0.2">
      <c r="A274" s="4">
        <f t="shared" si="10"/>
        <v>272</v>
      </c>
      <c r="B274" s="63"/>
      <c r="E274" s="56"/>
      <c r="F274" s="56"/>
      <c r="H274" s="4"/>
      <c r="I274" s="14">
        <f t="shared" si="11"/>
        <v>0</v>
      </c>
      <c r="J274" s="171"/>
      <c r="K274" s="171"/>
      <c r="L274" s="283"/>
      <c r="M274" s="283"/>
      <c r="N274" s="289"/>
      <c r="O274" s="289"/>
      <c r="P274" s="332"/>
      <c r="Q274" s="332"/>
      <c r="R274" s="59"/>
      <c r="S274" s="59"/>
      <c r="T274" s="31"/>
      <c r="U274" s="31"/>
      <c r="V274" s="20"/>
      <c r="W274" s="20"/>
      <c r="X274" s="303"/>
      <c r="Y274" s="303"/>
      <c r="Z274" s="211"/>
      <c r="AA274" s="211"/>
      <c r="AB274" s="40"/>
      <c r="AC274" s="40"/>
      <c r="AD274" s="214"/>
      <c r="AE274" s="214"/>
      <c r="AF274" s="307"/>
      <c r="AG274" s="307"/>
      <c r="AH274" s="42"/>
      <c r="AI274" s="42"/>
      <c r="AJ274" s="326"/>
      <c r="AK274" s="326"/>
      <c r="AL274" s="154"/>
      <c r="AM274" s="154"/>
      <c r="AN274" s="303"/>
      <c r="AO274" s="303"/>
      <c r="AP274" s="311"/>
      <c r="AQ274" s="311"/>
      <c r="AR274" s="316"/>
      <c r="AS274" s="316"/>
      <c r="AT274" s="158"/>
      <c r="AU274" s="158"/>
      <c r="AV274" s="161"/>
      <c r="AW274" s="161"/>
      <c r="AX274" s="165"/>
      <c r="AY274" s="165"/>
      <c r="AZ274" s="24"/>
      <c r="BA274" s="24"/>
      <c r="BB274" s="303"/>
      <c r="BC274" s="303"/>
      <c r="BD274" s="171"/>
      <c r="BE274" s="171"/>
      <c r="BF274" s="17"/>
      <c r="BG274" s="17"/>
      <c r="BH274" s="178"/>
      <c r="BI274" s="178"/>
      <c r="BJ274" s="188"/>
      <c r="BK274" s="188"/>
      <c r="BL274" s="183"/>
      <c r="BM274" s="183"/>
      <c r="BN274" s="193"/>
      <c r="BO274" s="198"/>
      <c r="BP274" s="198"/>
      <c r="BQ274" s="201"/>
      <c r="BR274" s="206"/>
      <c r="BS274" s="211"/>
      <c r="BT274" s="211"/>
      <c r="BU274" s="214"/>
      <c r="BV274" s="214"/>
      <c r="BW274" s="18"/>
      <c r="BX274" s="18"/>
      <c r="BY274" s="219"/>
      <c r="BZ274" s="219"/>
      <c r="CA274" s="226"/>
      <c r="CB274" s="226"/>
      <c r="CC274" s="236"/>
      <c r="CD274" s="236"/>
      <c r="CE274" s="231"/>
      <c r="CF274" s="231"/>
      <c r="EQ274" s="279"/>
      <c r="ER274" s="279"/>
    </row>
    <row r="275" spans="1:148" s="3" customFormat="1" x14ac:dyDescent="0.2">
      <c r="A275" s="4">
        <f t="shared" si="10"/>
        <v>273</v>
      </c>
      <c r="B275" s="63"/>
      <c r="E275" s="56"/>
      <c r="F275" s="56"/>
      <c r="H275" s="4"/>
      <c r="I275" s="14">
        <f t="shared" si="11"/>
        <v>0</v>
      </c>
      <c r="J275" s="171"/>
      <c r="K275" s="171"/>
      <c r="L275" s="283"/>
      <c r="M275" s="283"/>
      <c r="N275" s="289"/>
      <c r="O275" s="289"/>
      <c r="P275" s="332"/>
      <c r="Q275" s="332"/>
      <c r="R275" s="59"/>
      <c r="S275" s="59"/>
      <c r="T275" s="31"/>
      <c r="U275" s="31"/>
      <c r="V275" s="20"/>
      <c r="W275" s="20"/>
      <c r="X275" s="303"/>
      <c r="Y275" s="303"/>
      <c r="Z275" s="211"/>
      <c r="AA275" s="211"/>
      <c r="AB275" s="40"/>
      <c r="AC275" s="40"/>
      <c r="AD275" s="214"/>
      <c r="AE275" s="214"/>
      <c r="AF275" s="307"/>
      <c r="AG275" s="307"/>
      <c r="AH275" s="42"/>
      <c r="AI275" s="42"/>
      <c r="AJ275" s="326"/>
      <c r="AK275" s="326"/>
      <c r="AL275" s="154"/>
      <c r="AM275" s="154"/>
      <c r="AN275" s="303"/>
      <c r="AO275" s="303"/>
      <c r="AP275" s="311"/>
      <c r="AQ275" s="311"/>
      <c r="AR275" s="316"/>
      <c r="AS275" s="316"/>
      <c r="AT275" s="158"/>
      <c r="AU275" s="158"/>
      <c r="AV275" s="161"/>
      <c r="AW275" s="161"/>
      <c r="AX275" s="165"/>
      <c r="AY275" s="165"/>
      <c r="AZ275" s="24"/>
      <c r="BA275" s="24"/>
      <c r="BB275" s="303"/>
      <c r="BC275" s="303"/>
      <c r="BD275" s="171"/>
      <c r="BE275" s="171"/>
      <c r="BF275" s="17"/>
      <c r="BG275" s="17"/>
      <c r="BH275" s="178"/>
      <c r="BI275" s="178"/>
      <c r="BJ275" s="188"/>
      <c r="BK275" s="188"/>
      <c r="BL275" s="183"/>
      <c r="BM275" s="183"/>
      <c r="BN275" s="193"/>
      <c r="BO275" s="198"/>
      <c r="BP275" s="198"/>
      <c r="BQ275" s="201"/>
      <c r="BR275" s="206"/>
      <c r="BS275" s="211"/>
      <c r="BT275" s="211"/>
      <c r="BU275" s="214"/>
      <c r="BV275" s="214"/>
      <c r="BW275" s="18"/>
      <c r="BX275" s="18"/>
      <c r="BY275" s="219"/>
      <c r="BZ275" s="219"/>
      <c r="CA275" s="226"/>
      <c r="CB275" s="226"/>
      <c r="CC275" s="236"/>
      <c r="CD275" s="236"/>
      <c r="CE275" s="231"/>
      <c r="CF275" s="231"/>
      <c r="EQ275" s="279"/>
      <c r="ER275" s="279"/>
    </row>
    <row r="276" spans="1:148" s="3" customFormat="1" x14ac:dyDescent="0.2">
      <c r="A276" s="4">
        <f t="shared" si="10"/>
        <v>274</v>
      </c>
      <c r="B276" s="63"/>
      <c r="E276" s="56"/>
      <c r="F276" s="56"/>
      <c r="H276" s="4"/>
      <c r="I276" s="14">
        <f t="shared" si="11"/>
        <v>0</v>
      </c>
      <c r="J276" s="171"/>
      <c r="K276" s="171"/>
      <c r="L276" s="283"/>
      <c r="M276" s="283"/>
      <c r="N276" s="289"/>
      <c r="O276" s="289"/>
      <c r="P276" s="332"/>
      <c r="Q276" s="332"/>
      <c r="R276" s="59"/>
      <c r="S276" s="59"/>
      <c r="T276" s="31"/>
      <c r="U276" s="31"/>
      <c r="V276" s="20"/>
      <c r="W276" s="20"/>
      <c r="X276" s="303"/>
      <c r="Y276" s="303"/>
      <c r="Z276" s="211"/>
      <c r="AA276" s="211"/>
      <c r="AB276" s="40"/>
      <c r="AC276" s="40"/>
      <c r="AD276" s="214"/>
      <c r="AE276" s="214"/>
      <c r="AF276" s="307"/>
      <c r="AG276" s="307"/>
      <c r="AH276" s="42"/>
      <c r="AI276" s="42"/>
      <c r="AJ276" s="326"/>
      <c r="AK276" s="326"/>
      <c r="AL276" s="154"/>
      <c r="AM276" s="154"/>
      <c r="AN276" s="303"/>
      <c r="AO276" s="303"/>
      <c r="AP276" s="311"/>
      <c r="AQ276" s="311"/>
      <c r="AR276" s="316"/>
      <c r="AS276" s="316"/>
      <c r="AT276" s="158"/>
      <c r="AU276" s="158"/>
      <c r="AV276" s="161"/>
      <c r="AW276" s="161"/>
      <c r="AX276" s="165"/>
      <c r="AY276" s="165"/>
      <c r="AZ276" s="24"/>
      <c r="BA276" s="24"/>
      <c r="BB276" s="303"/>
      <c r="BC276" s="303"/>
      <c r="BD276" s="171"/>
      <c r="BE276" s="171"/>
      <c r="BF276" s="17"/>
      <c r="BG276" s="17"/>
      <c r="BH276" s="178"/>
      <c r="BI276" s="178"/>
      <c r="BJ276" s="188"/>
      <c r="BK276" s="188"/>
      <c r="BL276" s="183"/>
      <c r="BM276" s="183"/>
      <c r="BN276" s="193"/>
      <c r="BO276" s="198"/>
      <c r="BP276" s="198"/>
      <c r="BQ276" s="201"/>
      <c r="BR276" s="206"/>
      <c r="BS276" s="211"/>
      <c r="BT276" s="211"/>
      <c r="BU276" s="214"/>
      <c r="BV276" s="214"/>
      <c r="BW276" s="18"/>
      <c r="BX276" s="18"/>
      <c r="BY276" s="219"/>
      <c r="BZ276" s="219"/>
      <c r="CA276" s="226"/>
      <c r="CB276" s="226"/>
      <c r="CC276" s="236"/>
      <c r="CD276" s="236"/>
      <c r="CE276" s="231"/>
      <c r="CF276" s="231"/>
      <c r="EQ276" s="279"/>
      <c r="ER276" s="279"/>
    </row>
    <row r="277" spans="1:148" s="3" customFormat="1" x14ac:dyDescent="0.2">
      <c r="A277" s="4">
        <f t="shared" si="10"/>
        <v>275</v>
      </c>
      <c r="B277" s="63"/>
      <c r="E277" s="56"/>
      <c r="F277" s="56"/>
      <c r="H277" s="4"/>
      <c r="I277" s="14">
        <f t="shared" si="11"/>
        <v>0</v>
      </c>
      <c r="J277" s="171"/>
      <c r="K277" s="171"/>
      <c r="L277" s="283"/>
      <c r="M277" s="283"/>
      <c r="N277" s="289"/>
      <c r="O277" s="289"/>
      <c r="P277" s="332"/>
      <c r="Q277" s="332"/>
      <c r="R277" s="59"/>
      <c r="S277" s="59"/>
      <c r="T277" s="31"/>
      <c r="U277" s="31"/>
      <c r="V277" s="20"/>
      <c r="W277" s="20"/>
      <c r="X277" s="303"/>
      <c r="Y277" s="303"/>
      <c r="Z277" s="211"/>
      <c r="AA277" s="211"/>
      <c r="AB277" s="40"/>
      <c r="AC277" s="40"/>
      <c r="AD277" s="214"/>
      <c r="AE277" s="214"/>
      <c r="AF277" s="307"/>
      <c r="AG277" s="307"/>
      <c r="AH277" s="42"/>
      <c r="AI277" s="42"/>
      <c r="AJ277" s="326"/>
      <c r="AK277" s="326"/>
      <c r="AL277" s="154"/>
      <c r="AM277" s="154"/>
      <c r="AN277" s="303"/>
      <c r="AO277" s="303"/>
      <c r="AP277" s="311"/>
      <c r="AQ277" s="311"/>
      <c r="AR277" s="316"/>
      <c r="AS277" s="316"/>
      <c r="AT277" s="158"/>
      <c r="AU277" s="158"/>
      <c r="AV277" s="161"/>
      <c r="AW277" s="161"/>
      <c r="AX277" s="165"/>
      <c r="AY277" s="165"/>
      <c r="AZ277" s="24"/>
      <c r="BA277" s="24"/>
      <c r="BB277" s="303"/>
      <c r="BC277" s="303"/>
      <c r="BD277" s="171"/>
      <c r="BE277" s="171"/>
      <c r="BF277" s="17"/>
      <c r="BG277" s="17"/>
      <c r="BH277" s="178"/>
      <c r="BI277" s="178"/>
      <c r="BJ277" s="188"/>
      <c r="BK277" s="188"/>
      <c r="BL277" s="183"/>
      <c r="BM277" s="183"/>
      <c r="BN277" s="193"/>
      <c r="BO277" s="198"/>
      <c r="BP277" s="198"/>
      <c r="BQ277" s="201"/>
      <c r="BR277" s="206"/>
      <c r="BS277" s="211"/>
      <c r="BT277" s="211"/>
      <c r="BU277" s="214"/>
      <c r="BV277" s="214"/>
      <c r="BW277" s="18"/>
      <c r="BX277" s="18"/>
      <c r="BY277" s="219"/>
      <c r="BZ277" s="219"/>
      <c r="CA277" s="226"/>
      <c r="CB277" s="226"/>
      <c r="CC277" s="236"/>
      <c r="CD277" s="236"/>
      <c r="CE277" s="231"/>
      <c r="CF277" s="231"/>
      <c r="EQ277" s="279"/>
      <c r="ER277" s="279"/>
    </row>
    <row r="278" spans="1:148" s="3" customFormat="1" x14ac:dyDescent="0.2">
      <c r="A278" s="4">
        <f t="shared" ref="A278:A285" si="12">A277+1</f>
        <v>276</v>
      </c>
      <c r="B278" s="63"/>
      <c r="E278" s="56"/>
      <c r="F278" s="56"/>
      <c r="H278" s="343"/>
      <c r="I278" s="14">
        <f t="shared" si="11"/>
        <v>0</v>
      </c>
      <c r="J278" s="171"/>
      <c r="K278" s="171"/>
      <c r="L278" s="283"/>
      <c r="M278" s="283"/>
      <c r="N278" s="289"/>
      <c r="O278" s="289"/>
      <c r="P278" s="332"/>
      <c r="Q278" s="332"/>
      <c r="R278" s="59"/>
      <c r="S278" s="59"/>
      <c r="T278" s="31"/>
      <c r="U278" s="31"/>
      <c r="V278" s="20"/>
      <c r="W278" s="20"/>
      <c r="X278" s="303"/>
      <c r="Y278" s="303"/>
      <c r="Z278" s="211"/>
      <c r="AA278" s="211"/>
      <c r="AB278" s="40"/>
      <c r="AC278" s="40"/>
      <c r="AD278" s="214"/>
      <c r="AE278" s="214"/>
      <c r="AF278" s="307"/>
      <c r="AG278" s="307"/>
      <c r="AH278" s="42"/>
      <c r="AI278" s="42"/>
      <c r="AJ278" s="326"/>
      <c r="AK278" s="326"/>
      <c r="AL278" s="154"/>
      <c r="AM278" s="154"/>
      <c r="AN278" s="303"/>
      <c r="AO278" s="303"/>
      <c r="AP278" s="311"/>
      <c r="AQ278" s="311"/>
      <c r="AR278" s="316"/>
      <c r="AS278" s="316"/>
      <c r="AT278" s="158"/>
      <c r="AU278" s="158"/>
      <c r="AV278" s="161"/>
      <c r="AW278" s="161"/>
      <c r="AX278" s="165"/>
      <c r="AY278" s="165"/>
      <c r="AZ278" s="24"/>
      <c r="BA278" s="24"/>
      <c r="BB278" s="303"/>
      <c r="BC278" s="303"/>
      <c r="BD278" s="171"/>
      <c r="BE278" s="171"/>
      <c r="BF278" s="17"/>
      <c r="BG278" s="17"/>
      <c r="BH278" s="178"/>
      <c r="BI278" s="178"/>
      <c r="BJ278" s="188"/>
      <c r="BK278" s="188"/>
      <c r="BL278" s="183"/>
      <c r="BM278" s="183"/>
      <c r="BN278" s="193"/>
      <c r="BO278" s="198"/>
      <c r="BP278" s="198"/>
      <c r="BQ278" s="201"/>
      <c r="BR278" s="206"/>
      <c r="BS278" s="211"/>
      <c r="BT278" s="211"/>
      <c r="BU278" s="214"/>
      <c r="BV278" s="214"/>
      <c r="BW278" s="18"/>
      <c r="BX278" s="18"/>
      <c r="BY278" s="219"/>
      <c r="BZ278" s="219"/>
      <c r="CA278" s="226"/>
      <c r="CB278" s="226"/>
      <c r="CC278" s="236"/>
      <c r="CD278" s="236"/>
      <c r="CE278" s="231"/>
      <c r="CF278" s="231"/>
      <c r="EQ278" s="279"/>
      <c r="ER278" s="279"/>
    </row>
    <row r="279" spans="1:148" s="3" customFormat="1" x14ac:dyDescent="0.2">
      <c r="A279" s="4">
        <f t="shared" si="12"/>
        <v>277</v>
      </c>
      <c r="B279" s="63"/>
      <c r="E279" s="56"/>
      <c r="F279" s="56"/>
      <c r="H279" s="343"/>
      <c r="I279" s="14">
        <f t="shared" si="11"/>
        <v>0</v>
      </c>
      <c r="J279" s="171"/>
      <c r="K279" s="171"/>
      <c r="L279" s="283"/>
      <c r="M279" s="283"/>
      <c r="N279" s="289"/>
      <c r="O279" s="289"/>
      <c r="P279" s="332"/>
      <c r="Q279" s="332"/>
      <c r="R279" s="59"/>
      <c r="S279" s="59"/>
      <c r="T279" s="31"/>
      <c r="U279" s="31"/>
      <c r="V279" s="20"/>
      <c r="W279" s="20"/>
      <c r="X279" s="303"/>
      <c r="Y279" s="303"/>
      <c r="Z279" s="211"/>
      <c r="AA279" s="211"/>
      <c r="AB279" s="40"/>
      <c r="AC279" s="40"/>
      <c r="AD279" s="214"/>
      <c r="AE279" s="214"/>
      <c r="AF279" s="307"/>
      <c r="AG279" s="307"/>
      <c r="AH279" s="42"/>
      <c r="AI279" s="42"/>
      <c r="AJ279" s="326"/>
      <c r="AK279" s="326"/>
      <c r="AL279" s="154"/>
      <c r="AM279" s="154"/>
      <c r="AN279" s="303"/>
      <c r="AO279" s="303"/>
      <c r="AP279" s="311"/>
      <c r="AQ279" s="311"/>
      <c r="AR279" s="316"/>
      <c r="AS279" s="316"/>
      <c r="AT279" s="158"/>
      <c r="AU279" s="158"/>
      <c r="AV279" s="161"/>
      <c r="AW279" s="161"/>
      <c r="AX279" s="165"/>
      <c r="AY279" s="165"/>
      <c r="AZ279" s="24"/>
      <c r="BA279" s="24"/>
      <c r="BB279" s="303"/>
      <c r="BC279" s="303"/>
      <c r="BD279" s="171"/>
      <c r="BE279" s="171"/>
      <c r="BF279" s="17"/>
      <c r="BG279" s="17"/>
      <c r="BH279" s="178"/>
      <c r="BI279" s="178"/>
      <c r="BJ279" s="188"/>
      <c r="BK279" s="188"/>
      <c r="BL279" s="183"/>
      <c r="BM279" s="183"/>
      <c r="BN279" s="193"/>
      <c r="BO279" s="198"/>
      <c r="BP279" s="198"/>
      <c r="BQ279" s="201"/>
      <c r="BR279" s="206"/>
      <c r="BS279" s="211"/>
      <c r="BT279" s="211"/>
      <c r="BU279" s="214"/>
      <c r="BV279" s="214"/>
      <c r="BW279" s="18"/>
      <c r="BX279" s="18"/>
      <c r="BY279" s="219"/>
      <c r="BZ279" s="219"/>
      <c r="CA279" s="226"/>
      <c r="CB279" s="226"/>
      <c r="CC279" s="236"/>
      <c r="CD279" s="236"/>
      <c r="CE279" s="231"/>
      <c r="CF279" s="231"/>
      <c r="EQ279" s="279"/>
      <c r="ER279" s="279"/>
    </row>
    <row r="280" spans="1:148" s="3" customFormat="1" x14ac:dyDescent="0.2">
      <c r="A280" s="4">
        <f t="shared" si="12"/>
        <v>278</v>
      </c>
      <c r="B280" s="63"/>
      <c r="E280" s="56"/>
      <c r="F280" s="56"/>
      <c r="H280" s="343"/>
      <c r="I280" s="14">
        <f t="shared" si="11"/>
        <v>0</v>
      </c>
      <c r="J280" s="171"/>
      <c r="K280" s="171"/>
      <c r="L280" s="283"/>
      <c r="M280" s="283"/>
      <c r="N280" s="289"/>
      <c r="O280" s="289"/>
      <c r="P280" s="332"/>
      <c r="Q280" s="332"/>
      <c r="R280" s="59"/>
      <c r="S280" s="59"/>
      <c r="T280" s="31"/>
      <c r="U280" s="31"/>
      <c r="V280" s="20"/>
      <c r="W280" s="20"/>
      <c r="X280" s="303"/>
      <c r="Y280" s="303"/>
      <c r="Z280" s="211"/>
      <c r="AA280" s="211"/>
      <c r="AB280" s="40"/>
      <c r="AC280" s="40"/>
      <c r="AD280" s="214"/>
      <c r="AE280" s="214"/>
      <c r="AF280" s="307"/>
      <c r="AG280" s="307"/>
      <c r="AH280" s="42"/>
      <c r="AI280" s="42"/>
      <c r="AJ280" s="326"/>
      <c r="AK280" s="326"/>
      <c r="AL280" s="154"/>
      <c r="AM280" s="154"/>
      <c r="AN280" s="303"/>
      <c r="AO280" s="303"/>
      <c r="AP280" s="311"/>
      <c r="AQ280" s="311"/>
      <c r="AR280" s="316"/>
      <c r="AS280" s="316"/>
      <c r="AT280" s="158"/>
      <c r="AU280" s="158"/>
      <c r="AV280" s="161"/>
      <c r="AW280" s="161"/>
      <c r="AX280" s="165"/>
      <c r="AY280" s="165"/>
      <c r="AZ280" s="24"/>
      <c r="BA280" s="24"/>
      <c r="BB280" s="303"/>
      <c r="BC280" s="303"/>
      <c r="BD280" s="171"/>
      <c r="BE280" s="171"/>
      <c r="BF280" s="17"/>
      <c r="BG280" s="17"/>
      <c r="BH280" s="178"/>
      <c r="BI280" s="178"/>
      <c r="BJ280" s="188"/>
      <c r="BK280" s="188"/>
      <c r="BL280" s="183"/>
      <c r="BM280" s="183"/>
      <c r="BN280" s="193"/>
      <c r="BO280" s="198"/>
      <c r="BP280" s="198"/>
      <c r="BQ280" s="201"/>
      <c r="BR280" s="206"/>
      <c r="BS280" s="211"/>
      <c r="BT280" s="211"/>
      <c r="BU280" s="214"/>
      <c r="BV280" s="214"/>
      <c r="BW280" s="18"/>
      <c r="BX280" s="18"/>
      <c r="BY280" s="219"/>
      <c r="BZ280" s="219"/>
      <c r="CA280" s="226"/>
      <c r="CB280" s="226"/>
      <c r="CC280" s="236"/>
      <c r="CD280" s="236"/>
      <c r="CE280" s="231"/>
      <c r="CF280" s="231"/>
      <c r="EQ280" s="279"/>
      <c r="ER280" s="279"/>
    </row>
    <row r="281" spans="1:148" s="3" customFormat="1" x14ac:dyDescent="0.2">
      <c r="A281" s="4">
        <f t="shared" si="12"/>
        <v>279</v>
      </c>
      <c r="B281" s="63"/>
      <c r="E281" s="56"/>
      <c r="F281" s="56"/>
      <c r="H281" s="343"/>
      <c r="I281" s="14">
        <f t="shared" si="11"/>
        <v>0</v>
      </c>
      <c r="J281" s="171"/>
      <c r="K281" s="171"/>
      <c r="L281" s="283"/>
      <c r="M281" s="283"/>
      <c r="N281" s="289"/>
      <c r="O281" s="289"/>
      <c r="P281" s="332"/>
      <c r="Q281" s="332"/>
      <c r="R281" s="59"/>
      <c r="S281" s="59"/>
      <c r="T281" s="31"/>
      <c r="U281" s="31"/>
      <c r="V281" s="20"/>
      <c r="W281" s="20"/>
      <c r="X281" s="303"/>
      <c r="Y281" s="303"/>
      <c r="Z281" s="211"/>
      <c r="AA281" s="211"/>
      <c r="AB281" s="40"/>
      <c r="AC281" s="40"/>
      <c r="AD281" s="214"/>
      <c r="AE281" s="214"/>
      <c r="AF281" s="307"/>
      <c r="AG281" s="307"/>
      <c r="AH281" s="42"/>
      <c r="AI281" s="42"/>
      <c r="AJ281" s="326"/>
      <c r="AK281" s="326"/>
      <c r="AL281" s="154"/>
      <c r="AM281" s="154"/>
      <c r="AN281" s="303"/>
      <c r="AO281" s="303"/>
      <c r="AP281" s="311"/>
      <c r="AQ281" s="311"/>
      <c r="AR281" s="316"/>
      <c r="AS281" s="316"/>
      <c r="AT281" s="158"/>
      <c r="AU281" s="158"/>
      <c r="AV281" s="161"/>
      <c r="AW281" s="161"/>
      <c r="AX281" s="165"/>
      <c r="AY281" s="165"/>
      <c r="AZ281" s="24"/>
      <c r="BA281" s="24"/>
      <c r="BB281" s="303"/>
      <c r="BC281" s="303"/>
      <c r="BD281" s="171"/>
      <c r="BE281" s="171"/>
      <c r="BF281" s="17"/>
      <c r="BG281" s="17"/>
      <c r="BH281" s="178"/>
      <c r="BI281" s="178"/>
      <c r="BJ281" s="188"/>
      <c r="BK281" s="188"/>
      <c r="BL281" s="183"/>
      <c r="BM281" s="183"/>
      <c r="BN281" s="193"/>
      <c r="BO281" s="198"/>
      <c r="BP281" s="198"/>
      <c r="BQ281" s="201"/>
      <c r="BR281" s="206"/>
      <c r="BS281" s="211"/>
      <c r="BT281" s="211"/>
      <c r="BU281" s="214"/>
      <c r="BV281" s="214"/>
      <c r="BW281" s="18"/>
      <c r="BX281" s="18"/>
      <c r="BY281" s="219"/>
      <c r="BZ281" s="219"/>
      <c r="CA281" s="226"/>
      <c r="CB281" s="226"/>
      <c r="CC281" s="236"/>
      <c r="CD281" s="236"/>
      <c r="CE281" s="231"/>
      <c r="CF281" s="231"/>
      <c r="EQ281" s="279"/>
      <c r="ER281" s="279"/>
    </row>
    <row r="282" spans="1:148" s="3" customFormat="1" x14ac:dyDescent="0.2">
      <c r="A282" s="4">
        <f t="shared" si="12"/>
        <v>280</v>
      </c>
      <c r="B282" s="63"/>
      <c r="E282" s="56"/>
      <c r="F282" s="56"/>
      <c r="H282" s="343"/>
      <c r="I282" s="14">
        <f t="shared" si="11"/>
        <v>0</v>
      </c>
      <c r="J282" s="171"/>
      <c r="K282" s="171"/>
      <c r="L282" s="283"/>
      <c r="M282" s="283"/>
      <c r="N282" s="289"/>
      <c r="O282" s="289"/>
      <c r="P282" s="332"/>
      <c r="Q282" s="332"/>
      <c r="R282" s="59"/>
      <c r="S282" s="59"/>
      <c r="T282" s="31"/>
      <c r="U282" s="31"/>
      <c r="V282" s="20"/>
      <c r="W282" s="20"/>
      <c r="X282" s="303"/>
      <c r="Y282" s="303"/>
      <c r="Z282" s="211"/>
      <c r="AA282" s="211"/>
      <c r="AB282" s="40"/>
      <c r="AC282" s="40"/>
      <c r="AD282" s="214"/>
      <c r="AE282" s="214"/>
      <c r="AF282" s="307"/>
      <c r="AG282" s="307"/>
      <c r="AH282" s="42"/>
      <c r="AI282" s="42"/>
      <c r="AJ282" s="326"/>
      <c r="AK282" s="326"/>
      <c r="AL282" s="154"/>
      <c r="AM282" s="154"/>
      <c r="AN282" s="303"/>
      <c r="AO282" s="303"/>
      <c r="AP282" s="311"/>
      <c r="AQ282" s="311"/>
      <c r="AR282" s="316"/>
      <c r="AS282" s="316"/>
      <c r="AT282" s="158"/>
      <c r="AU282" s="158"/>
      <c r="AV282" s="161"/>
      <c r="AW282" s="161"/>
      <c r="AX282" s="165"/>
      <c r="AY282" s="165"/>
      <c r="AZ282" s="24"/>
      <c r="BA282" s="24"/>
      <c r="BB282" s="303"/>
      <c r="BC282" s="303"/>
      <c r="BD282" s="171"/>
      <c r="BE282" s="171"/>
      <c r="BF282" s="17"/>
      <c r="BG282" s="17"/>
      <c r="BH282" s="178"/>
      <c r="BI282" s="178"/>
      <c r="BJ282" s="188"/>
      <c r="BK282" s="188"/>
      <c r="BL282" s="183"/>
      <c r="BM282" s="183"/>
      <c r="BN282" s="193"/>
      <c r="BO282" s="198"/>
      <c r="BP282" s="198"/>
      <c r="BQ282" s="201"/>
      <c r="BR282" s="206"/>
      <c r="BS282" s="211"/>
      <c r="BT282" s="211"/>
      <c r="BU282" s="214"/>
      <c r="BV282" s="214"/>
      <c r="BW282" s="18"/>
      <c r="BX282" s="18"/>
      <c r="BY282" s="219"/>
      <c r="BZ282" s="219"/>
      <c r="CA282" s="226"/>
      <c r="CB282" s="226"/>
      <c r="CC282" s="236"/>
      <c r="CD282" s="236"/>
      <c r="CE282" s="231"/>
      <c r="CF282" s="231"/>
      <c r="EQ282" s="279"/>
      <c r="ER282" s="279"/>
    </row>
    <row r="283" spans="1:148" s="3" customFormat="1" x14ac:dyDescent="0.2">
      <c r="A283" s="4">
        <f t="shared" si="12"/>
        <v>281</v>
      </c>
      <c r="B283" s="63"/>
      <c r="E283" s="56"/>
      <c r="F283" s="56"/>
      <c r="H283" s="343"/>
      <c r="I283" s="14">
        <f t="shared" si="11"/>
        <v>0</v>
      </c>
      <c r="J283" s="171"/>
      <c r="K283" s="171"/>
      <c r="L283" s="283"/>
      <c r="M283" s="283"/>
      <c r="N283" s="289"/>
      <c r="O283" s="289"/>
      <c r="P283" s="332"/>
      <c r="Q283" s="332"/>
      <c r="R283" s="59"/>
      <c r="S283" s="59"/>
      <c r="T283" s="31"/>
      <c r="U283" s="31"/>
      <c r="V283" s="20"/>
      <c r="W283" s="20"/>
      <c r="X283" s="303"/>
      <c r="Y283" s="303"/>
      <c r="Z283" s="211"/>
      <c r="AA283" s="211"/>
      <c r="AB283" s="40"/>
      <c r="AC283" s="40"/>
      <c r="AD283" s="214"/>
      <c r="AE283" s="214"/>
      <c r="AF283" s="307"/>
      <c r="AG283" s="307"/>
      <c r="AH283" s="42"/>
      <c r="AI283" s="42"/>
      <c r="AJ283" s="326"/>
      <c r="AK283" s="326"/>
      <c r="AL283" s="154"/>
      <c r="AM283" s="154"/>
      <c r="AN283" s="303"/>
      <c r="AO283" s="303"/>
      <c r="AP283" s="311"/>
      <c r="AQ283" s="311"/>
      <c r="AR283" s="316"/>
      <c r="AS283" s="316"/>
      <c r="AT283" s="158"/>
      <c r="AU283" s="158"/>
      <c r="AV283" s="161"/>
      <c r="AW283" s="161"/>
      <c r="AX283" s="165"/>
      <c r="AY283" s="165"/>
      <c r="AZ283" s="24"/>
      <c r="BA283" s="24"/>
      <c r="BB283" s="303"/>
      <c r="BC283" s="303"/>
      <c r="BD283" s="171"/>
      <c r="BE283" s="171"/>
      <c r="BF283" s="17"/>
      <c r="BG283" s="17"/>
      <c r="BH283" s="178"/>
      <c r="BI283" s="178"/>
      <c r="BJ283" s="188"/>
      <c r="BK283" s="188"/>
      <c r="BL283" s="183"/>
      <c r="BM283" s="183"/>
      <c r="BN283" s="193"/>
      <c r="BO283" s="198"/>
      <c r="BP283" s="198"/>
      <c r="BQ283" s="201"/>
      <c r="BR283" s="206"/>
      <c r="BS283" s="211"/>
      <c r="BT283" s="211"/>
      <c r="BU283" s="214"/>
      <c r="BV283" s="214"/>
      <c r="BW283" s="18"/>
      <c r="BX283" s="18"/>
      <c r="BY283" s="219"/>
      <c r="BZ283" s="219"/>
      <c r="CA283" s="226"/>
      <c r="CB283" s="226"/>
      <c r="CC283" s="236"/>
      <c r="CD283" s="236"/>
      <c r="CE283" s="231"/>
      <c r="CF283" s="231"/>
      <c r="EQ283" s="279"/>
      <c r="ER283" s="279"/>
    </row>
    <row r="284" spans="1:148" s="3" customFormat="1" x14ac:dyDescent="0.2">
      <c r="A284" s="4">
        <f t="shared" si="12"/>
        <v>282</v>
      </c>
      <c r="B284" s="63"/>
      <c r="E284" s="56"/>
      <c r="F284" s="56"/>
      <c r="H284" s="343"/>
      <c r="I284" s="14">
        <f t="shared" si="11"/>
        <v>0</v>
      </c>
      <c r="J284" s="171"/>
      <c r="K284" s="171"/>
      <c r="L284" s="283"/>
      <c r="M284" s="283"/>
      <c r="N284" s="289"/>
      <c r="O284" s="289"/>
      <c r="P284" s="332"/>
      <c r="Q284" s="332"/>
      <c r="R284" s="59"/>
      <c r="S284" s="59"/>
      <c r="T284" s="31"/>
      <c r="U284" s="31"/>
      <c r="V284" s="20"/>
      <c r="W284" s="20"/>
      <c r="X284" s="303"/>
      <c r="Y284" s="303"/>
      <c r="Z284" s="211"/>
      <c r="AA284" s="211"/>
      <c r="AB284" s="40"/>
      <c r="AC284" s="40"/>
      <c r="AD284" s="214"/>
      <c r="AE284" s="214"/>
      <c r="AF284" s="307"/>
      <c r="AG284" s="307"/>
      <c r="AH284" s="42"/>
      <c r="AI284" s="42"/>
      <c r="AJ284" s="326"/>
      <c r="AK284" s="326"/>
      <c r="AL284" s="154"/>
      <c r="AM284" s="154"/>
      <c r="AN284" s="303"/>
      <c r="AO284" s="303"/>
      <c r="AP284" s="311"/>
      <c r="AQ284" s="311"/>
      <c r="AR284" s="316"/>
      <c r="AS284" s="316"/>
      <c r="AT284" s="158"/>
      <c r="AU284" s="158"/>
      <c r="AV284" s="161"/>
      <c r="AW284" s="161"/>
      <c r="AX284" s="165"/>
      <c r="AY284" s="165"/>
      <c r="AZ284" s="24"/>
      <c r="BA284" s="24"/>
      <c r="BB284" s="303"/>
      <c r="BC284" s="303"/>
      <c r="BD284" s="171"/>
      <c r="BE284" s="171"/>
      <c r="BF284" s="17"/>
      <c r="BG284" s="17"/>
      <c r="BH284" s="178"/>
      <c r="BI284" s="178"/>
      <c r="BJ284" s="188"/>
      <c r="BK284" s="188"/>
      <c r="BL284" s="183"/>
      <c r="BM284" s="183"/>
      <c r="BN284" s="193"/>
      <c r="BO284" s="198"/>
      <c r="BP284" s="198"/>
      <c r="BQ284" s="201"/>
      <c r="BR284" s="206"/>
      <c r="BS284" s="211"/>
      <c r="BT284" s="211"/>
      <c r="BU284" s="214"/>
      <c r="BV284" s="214"/>
      <c r="BW284" s="18"/>
      <c r="BX284" s="18"/>
      <c r="BY284" s="219"/>
      <c r="BZ284" s="219"/>
      <c r="CA284" s="226"/>
      <c r="CB284" s="226"/>
      <c r="CC284" s="236"/>
      <c r="CD284" s="236"/>
      <c r="CE284" s="231"/>
      <c r="CF284" s="231"/>
      <c r="EQ284" s="279"/>
      <c r="ER284" s="279"/>
    </row>
    <row r="285" spans="1:148" s="3" customFormat="1" x14ac:dyDescent="0.2">
      <c r="A285" s="4">
        <f t="shared" si="12"/>
        <v>283</v>
      </c>
      <c r="B285" s="63"/>
      <c r="E285" s="56"/>
      <c r="F285" s="56"/>
      <c r="H285" s="344"/>
      <c r="I285" s="14">
        <f t="shared" si="11"/>
        <v>0</v>
      </c>
      <c r="J285" s="171"/>
      <c r="K285" s="171"/>
      <c r="L285" s="283"/>
      <c r="M285" s="283"/>
      <c r="N285" s="289"/>
      <c r="O285" s="289"/>
      <c r="P285" s="332"/>
      <c r="Q285" s="332"/>
      <c r="R285" s="59"/>
      <c r="S285" s="59"/>
      <c r="T285" s="31"/>
      <c r="U285" s="31"/>
      <c r="V285" s="20"/>
      <c r="W285" s="20"/>
      <c r="X285" s="303"/>
      <c r="Y285" s="303"/>
      <c r="Z285" s="211"/>
      <c r="AA285" s="211"/>
      <c r="AB285" s="40"/>
      <c r="AC285" s="40"/>
      <c r="AD285" s="214"/>
      <c r="AE285" s="214"/>
      <c r="AF285" s="307"/>
      <c r="AG285" s="307"/>
      <c r="AH285" s="42"/>
      <c r="AI285" s="42"/>
      <c r="AJ285" s="326"/>
      <c r="AK285" s="326"/>
      <c r="AL285" s="154"/>
      <c r="AM285" s="154"/>
      <c r="AN285" s="303"/>
      <c r="AO285" s="303"/>
      <c r="AP285" s="311"/>
      <c r="AQ285" s="311"/>
      <c r="AR285" s="316"/>
      <c r="AS285" s="316"/>
      <c r="AT285" s="158"/>
      <c r="AU285" s="158"/>
      <c r="AV285" s="161"/>
      <c r="AW285" s="161"/>
      <c r="AX285" s="165"/>
      <c r="AY285" s="165"/>
      <c r="AZ285" s="24"/>
      <c r="BA285" s="24"/>
      <c r="BB285" s="303"/>
      <c r="BC285" s="303"/>
      <c r="BD285" s="171"/>
      <c r="BE285" s="171"/>
      <c r="BF285" s="17"/>
      <c r="BG285" s="17"/>
      <c r="BH285" s="178"/>
      <c r="BI285" s="178"/>
      <c r="BJ285" s="188"/>
      <c r="BK285" s="188"/>
      <c r="BL285" s="183"/>
      <c r="BM285" s="183"/>
      <c r="BN285" s="193"/>
      <c r="BO285" s="198"/>
      <c r="BP285" s="198"/>
      <c r="BQ285" s="201"/>
      <c r="BR285" s="206"/>
      <c r="BS285" s="211"/>
      <c r="BT285" s="211"/>
      <c r="BU285" s="214"/>
      <c r="BV285" s="214"/>
      <c r="BW285" s="18"/>
      <c r="BX285" s="18"/>
      <c r="BY285" s="219"/>
      <c r="BZ285" s="219"/>
      <c r="CA285" s="226"/>
      <c r="CB285" s="226"/>
      <c r="CC285" s="236"/>
      <c r="CD285" s="236"/>
      <c r="CE285" s="231"/>
      <c r="CF285" s="231"/>
      <c r="EQ285" s="279"/>
      <c r="ER285" s="279"/>
    </row>
    <row r="286" spans="1:148" s="3" customFormat="1" x14ac:dyDescent="0.2">
      <c r="A286" s="6"/>
      <c r="B286" s="63"/>
      <c r="E286" s="56"/>
      <c r="F286" s="56"/>
      <c r="H286" s="56"/>
      <c r="I286" s="18"/>
      <c r="J286" s="171"/>
      <c r="K286" s="171"/>
      <c r="L286" s="283"/>
      <c r="M286" s="283"/>
      <c r="N286" s="289"/>
      <c r="O286" s="289"/>
      <c r="P286" s="332"/>
      <c r="Q286" s="332"/>
      <c r="R286" s="59"/>
      <c r="S286" s="59"/>
      <c r="T286" s="31"/>
      <c r="U286" s="31"/>
      <c r="V286" s="20"/>
      <c r="W286" s="20"/>
      <c r="X286" s="303"/>
      <c r="Y286" s="303"/>
      <c r="Z286" s="211"/>
      <c r="AA286" s="211"/>
      <c r="AB286" s="40"/>
      <c r="AC286" s="40"/>
      <c r="AD286" s="214"/>
      <c r="AE286" s="214"/>
      <c r="AF286" s="307"/>
      <c r="AG286" s="307"/>
      <c r="AH286" s="42"/>
      <c r="AI286" s="42"/>
      <c r="AJ286" s="326"/>
      <c r="AK286" s="326"/>
      <c r="AL286" s="154"/>
      <c r="AM286" s="154"/>
      <c r="AN286" s="303"/>
      <c r="AO286" s="303"/>
      <c r="AP286" s="311"/>
      <c r="AQ286" s="311"/>
      <c r="AR286" s="316"/>
      <c r="AS286" s="316"/>
      <c r="AT286" s="158"/>
      <c r="AU286" s="158"/>
      <c r="AV286" s="161"/>
      <c r="AW286" s="161"/>
      <c r="AX286" s="165"/>
      <c r="AY286" s="165"/>
      <c r="AZ286" s="24"/>
      <c r="BA286" s="24"/>
      <c r="BB286" s="303"/>
      <c r="BC286" s="303"/>
      <c r="BD286" s="171"/>
      <c r="BE286" s="171"/>
      <c r="BF286" s="17"/>
      <c r="BG286" s="17"/>
      <c r="BH286" s="178"/>
      <c r="BI286" s="178"/>
      <c r="BJ286" s="188"/>
      <c r="BK286" s="188"/>
      <c r="BL286" s="183"/>
      <c r="BM286" s="183"/>
      <c r="BN286" s="193"/>
      <c r="BO286" s="198"/>
      <c r="BP286" s="198"/>
      <c r="BQ286" s="201"/>
      <c r="BR286" s="206"/>
      <c r="BS286" s="211"/>
      <c r="BT286" s="211"/>
      <c r="BU286" s="214"/>
      <c r="BV286" s="214"/>
      <c r="BW286" s="18"/>
      <c r="BX286" s="18"/>
      <c r="BY286" s="219"/>
      <c r="BZ286" s="219"/>
      <c r="CA286" s="226"/>
      <c r="CB286" s="226"/>
      <c r="CC286" s="236"/>
      <c r="CD286" s="236"/>
      <c r="CE286" s="231"/>
      <c r="CF286" s="231"/>
      <c r="EQ286" s="279"/>
      <c r="ER286" s="279"/>
    </row>
    <row r="287" spans="1:148" s="3" customFormat="1" x14ac:dyDescent="0.2">
      <c r="A287" s="6"/>
      <c r="B287" s="63"/>
      <c r="E287" s="56"/>
      <c r="F287" s="56"/>
      <c r="H287" s="56"/>
      <c r="I287" s="18"/>
      <c r="J287" s="171"/>
      <c r="K287" s="171"/>
      <c r="L287" s="283"/>
      <c r="M287" s="283"/>
      <c r="N287" s="289"/>
      <c r="O287" s="289"/>
      <c r="P287" s="332"/>
      <c r="Q287" s="332"/>
      <c r="R287" s="59"/>
      <c r="S287" s="59"/>
      <c r="T287" s="31"/>
      <c r="U287" s="31"/>
      <c r="V287" s="20"/>
      <c r="W287" s="20"/>
      <c r="X287" s="303"/>
      <c r="Y287" s="303"/>
      <c r="Z287" s="211"/>
      <c r="AA287" s="211"/>
      <c r="AB287" s="40"/>
      <c r="AC287" s="40"/>
      <c r="AD287" s="214"/>
      <c r="AE287" s="214"/>
      <c r="AF287" s="307"/>
      <c r="AG287" s="307"/>
      <c r="AH287" s="42"/>
      <c r="AI287" s="42"/>
      <c r="AJ287" s="326"/>
      <c r="AK287" s="326"/>
      <c r="AL287" s="154"/>
      <c r="AM287" s="154"/>
      <c r="AN287" s="303"/>
      <c r="AO287" s="303"/>
      <c r="AP287" s="311"/>
      <c r="AQ287" s="311"/>
      <c r="AR287" s="316"/>
      <c r="AS287" s="316"/>
      <c r="AT287" s="158"/>
      <c r="AU287" s="158"/>
      <c r="AV287" s="161"/>
      <c r="AW287" s="161"/>
      <c r="AX287" s="165"/>
      <c r="AY287" s="165"/>
      <c r="AZ287" s="24"/>
      <c r="BA287" s="24"/>
      <c r="BB287" s="303"/>
      <c r="BC287" s="303"/>
      <c r="BD287" s="171"/>
      <c r="BE287" s="171"/>
      <c r="BF287" s="17"/>
      <c r="BG287" s="17"/>
      <c r="BH287" s="178"/>
      <c r="BI287" s="178"/>
      <c r="BJ287" s="188"/>
      <c r="BK287" s="188"/>
      <c r="BL287" s="183"/>
      <c r="BM287" s="183"/>
      <c r="BN287" s="193"/>
      <c r="BO287" s="198"/>
      <c r="BP287" s="198"/>
      <c r="BQ287" s="201"/>
      <c r="BR287" s="206"/>
      <c r="BS287" s="211"/>
      <c r="BT287" s="211"/>
      <c r="BU287" s="214"/>
      <c r="BV287" s="214"/>
      <c r="BW287" s="18"/>
      <c r="BX287" s="18"/>
      <c r="BY287" s="219"/>
      <c r="BZ287" s="219"/>
      <c r="CA287" s="226"/>
      <c r="CB287" s="226"/>
      <c r="CC287" s="236"/>
      <c r="CD287" s="236"/>
      <c r="CE287" s="231"/>
      <c r="CF287" s="231"/>
      <c r="EQ287" s="279"/>
      <c r="ER287" s="279"/>
    </row>
    <row r="288" spans="1:148" s="3" customFormat="1" x14ac:dyDescent="0.2">
      <c r="A288" s="6"/>
      <c r="B288" s="63"/>
      <c r="E288" s="56"/>
      <c r="F288" s="56"/>
      <c r="H288" s="56"/>
      <c r="I288" s="18"/>
      <c r="J288" s="171"/>
      <c r="K288" s="171"/>
      <c r="L288" s="283"/>
      <c r="M288" s="283"/>
      <c r="N288" s="289"/>
      <c r="O288" s="289"/>
      <c r="P288" s="332"/>
      <c r="Q288" s="332"/>
      <c r="R288" s="59"/>
      <c r="S288" s="59"/>
      <c r="T288" s="31"/>
      <c r="U288" s="31"/>
      <c r="V288" s="20"/>
      <c r="W288" s="20"/>
      <c r="X288" s="303"/>
      <c r="Y288" s="303"/>
      <c r="Z288" s="211"/>
      <c r="AA288" s="211"/>
      <c r="AB288" s="40"/>
      <c r="AC288" s="40"/>
      <c r="AD288" s="214"/>
      <c r="AE288" s="214"/>
      <c r="AF288" s="307"/>
      <c r="AG288" s="307"/>
      <c r="AH288" s="42"/>
      <c r="AI288" s="42"/>
      <c r="AJ288" s="326"/>
      <c r="AK288" s="326"/>
      <c r="AL288" s="154"/>
      <c r="AM288" s="154"/>
      <c r="AN288" s="303"/>
      <c r="AO288" s="303"/>
      <c r="AP288" s="311"/>
      <c r="AQ288" s="311"/>
      <c r="AR288" s="316"/>
      <c r="AS288" s="316"/>
      <c r="AT288" s="158"/>
      <c r="AU288" s="158"/>
      <c r="AV288" s="161"/>
      <c r="AW288" s="161"/>
      <c r="AX288" s="165"/>
      <c r="AY288" s="165"/>
      <c r="AZ288" s="24"/>
      <c r="BA288" s="24"/>
      <c r="BB288" s="303"/>
      <c r="BC288" s="303"/>
      <c r="BD288" s="171"/>
      <c r="BE288" s="171"/>
      <c r="BF288" s="17"/>
      <c r="BG288" s="17"/>
      <c r="BH288" s="178"/>
      <c r="BI288" s="178"/>
      <c r="BJ288" s="188"/>
      <c r="BK288" s="188"/>
      <c r="BL288" s="183"/>
      <c r="BM288" s="183"/>
      <c r="BN288" s="193"/>
      <c r="BO288" s="198"/>
      <c r="BP288" s="198"/>
      <c r="BQ288" s="201"/>
      <c r="BR288" s="206"/>
      <c r="BS288" s="211"/>
      <c r="BT288" s="211"/>
      <c r="BU288" s="214"/>
      <c r="BV288" s="214"/>
      <c r="BW288" s="18"/>
      <c r="BX288" s="18"/>
      <c r="BY288" s="219"/>
      <c r="BZ288" s="219"/>
      <c r="CA288" s="226"/>
      <c r="CB288" s="226"/>
      <c r="CC288" s="236"/>
      <c r="CD288" s="236"/>
      <c r="CE288" s="231"/>
      <c r="CF288" s="231"/>
      <c r="EQ288" s="279"/>
      <c r="ER288" s="279"/>
    </row>
    <row r="289" spans="1:148" s="3" customFormat="1" x14ac:dyDescent="0.2">
      <c r="A289" s="6"/>
      <c r="B289" s="63"/>
      <c r="E289" s="56"/>
      <c r="F289" s="56"/>
      <c r="H289" s="56"/>
      <c r="I289" s="18"/>
      <c r="J289" s="171"/>
      <c r="K289" s="171"/>
      <c r="L289" s="283"/>
      <c r="M289" s="283"/>
      <c r="N289" s="289"/>
      <c r="O289" s="289"/>
      <c r="P289" s="332"/>
      <c r="Q289" s="332"/>
      <c r="R289" s="59"/>
      <c r="S289" s="59"/>
      <c r="T289" s="31"/>
      <c r="U289" s="31"/>
      <c r="V289" s="20"/>
      <c r="W289" s="20"/>
      <c r="X289" s="303"/>
      <c r="Y289" s="303"/>
      <c r="Z289" s="211"/>
      <c r="AA289" s="211"/>
      <c r="AB289" s="40"/>
      <c r="AC289" s="40"/>
      <c r="AD289" s="214"/>
      <c r="AE289" s="214"/>
      <c r="AF289" s="307"/>
      <c r="AG289" s="307"/>
      <c r="AH289" s="42"/>
      <c r="AI289" s="42"/>
      <c r="AJ289" s="326"/>
      <c r="AK289" s="326"/>
      <c r="AL289" s="154"/>
      <c r="AM289" s="154"/>
      <c r="AN289" s="303"/>
      <c r="AO289" s="303"/>
      <c r="AP289" s="311"/>
      <c r="AQ289" s="311"/>
      <c r="AR289" s="316"/>
      <c r="AS289" s="316"/>
      <c r="AT289" s="158"/>
      <c r="AU289" s="158"/>
      <c r="AV289" s="161"/>
      <c r="AW289" s="161"/>
      <c r="AX289" s="165"/>
      <c r="AY289" s="165"/>
      <c r="AZ289" s="24"/>
      <c r="BA289" s="24"/>
      <c r="BB289" s="303"/>
      <c r="BC289" s="303"/>
      <c r="BD289" s="171"/>
      <c r="BE289" s="171"/>
      <c r="BF289" s="17"/>
      <c r="BG289" s="17"/>
      <c r="BH289" s="178"/>
      <c r="BI289" s="178"/>
      <c r="BJ289" s="188"/>
      <c r="BK289" s="188"/>
      <c r="BL289" s="183"/>
      <c r="BM289" s="183"/>
      <c r="BN289" s="193"/>
      <c r="BO289" s="198"/>
      <c r="BP289" s="198"/>
      <c r="BQ289" s="201"/>
      <c r="BR289" s="206"/>
      <c r="BS289" s="211"/>
      <c r="BT289" s="211"/>
      <c r="BU289" s="214"/>
      <c r="BV289" s="214"/>
      <c r="BW289" s="18"/>
      <c r="BX289" s="18"/>
      <c r="BY289" s="219"/>
      <c r="BZ289" s="219"/>
      <c r="CA289" s="226"/>
      <c r="CB289" s="226"/>
      <c r="CC289" s="236"/>
      <c r="CD289" s="236"/>
      <c r="CE289" s="231"/>
      <c r="CF289" s="231"/>
      <c r="EQ289" s="279"/>
      <c r="ER289" s="279"/>
    </row>
    <row r="290" spans="1:148" s="3" customFormat="1" x14ac:dyDescent="0.2">
      <c r="A290" s="6"/>
      <c r="B290" s="63"/>
      <c r="E290" s="56"/>
      <c r="F290" s="56"/>
      <c r="H290" s="56"/>
      <c r="I290" s="18"/>
      <c r="J290" s="171"/>
      <c r="K290" s="171"/>
      <c r="L290" s="283"/>
      <c r="M290" s="283"/>
      <c r="N290" s="289"/>
      <c r="O290" s="289"/>
      <c r="P290" s="332"/>
      <c r="Q290" s="332"/>
      <c r="R290" s="59"/>
      <c r="S290" s="59"/>
      <c r="T290" s="31"/>
      <c r="U290" s="31"/>
      <c r="V290" s="20"/>
      <c r="W290" s="20"/>
      <c r="X290" s="303"/>
      <c r="Y290" s="303"/>
      <c r="Z290" s="211"/>
      <c r="AA290" s="211"/>
      <c r="AB290" s="40"/>
      <c r="AC290" s="40"/>
      <c r="AD290" s="214"/>
      <c r="AE290" s="214"/>
      <c r="AF290" s="307"/>
      <c r="AG290" s="307"/>
      <c r="AH290" s="42"/>
      <c r="AI290" s="42"/>
      <c r="AJ290" s="326"/>
      <c r="AK290" s="326"/>
      <c r="AL290" s="154"/>
      <c r="AM290" s="154"/>
      <c r="AN290" s="303"/>
      <c r="AO290" s="303"/>
      <c r="AP290" s="311"/>
      <c r="AQ290" s="311"/>
      <c r="AR290" s="316"/>
      <c r="AS290" s="316"/>
      <c r="AT290" s="158"/>
      <c r="AU290" s="158"/>
      <c r="AV290" s="161"/>
      <c r="AW290" s="161"/>
      <c r="AX290" s="165"/>
      <c r="AY290" s="165"/>
      <c r="AZ290" s="24"/>
      <c r="BA290" s="24"/>
      <c r="BB290" s="303"/>
      <c r="BC290" s="303"/>
      <c r="BD290" s="171"/>
      <c r="BE290" s="171"/>
      <c r="BF290" s="17"/>
      <c r="BG290" s="17"/>
      <c r="BH290" s="178"/>
      <c r="BI290" s="178"/>
      <c r="BJ290" s="188"/>
      <c r="BK290" s="188"/>
      <c r="BL290" s="183"/>
      <c r="BM290" s="183"/>
      <c r="BN290" s="193"/>
      <c r="BO290" s="198"/>
      <c r="BP290" s="198"/>
      <c r="BQ290" s="201"/>
      <c r="BR290" s="206"/>
      <c r="BS290" s="211"/>
      <c r="BT290" s="211"/>
      <c r="BU290" s="214"/>
      <c r="BV290" s="214"/>
      <c r="BW290" s="18"/>
      <c r="BX290" s="18"/>
      <c r="BY290" s="219"/>
      <c r="BZ290" s="219"/>
      <c r="CA290" s="226"/>
      <c r="CB290" s="226"/>
      <c r="CC290" s="236"/>
      <c r="CD290" s="236"/>
      <c r="CE290" s="231"/>
      <c r="CF290" s="231"/>
      <c r="EQ290" s="279"/>
      <c r="ER290" s="279"/>
    </row>
    <row r="291" spans="1:148" s="3" customFormat="1" x14ac:dyDescent="0.2">
      <c r="A291" s="6"/>
      <c r="B291" s="63"/>
      <c r="E291" s="56"/>
      <c r="F291" s="56"/>
      <c r="H291" s="56"/>
      <c r="I291" s="18"/>
      <c r="J291" s="171"/>
      <c r="K291" s="171"/>
      <c r="L291" s="283"/>
      <c r="M291" s="283"/>
      <c r="N291" s="289"/>
      <c r="O291" s="289"/>
      <c r="P291" s="332"/>
      <c r="Q291" s="332"/>
      <c r="R291" s="59"/>
      <c r="S291" s="59"/>
      <c r="T291" s="31"/>
      <c r="U291" s="31"/>
      <c r="V291" s="20"/>
      <c r="W291" s="20"/>
      <c r="X291" s="303"/>
      <c r="Y291" s="303"/>
      <c r="Z291" s="211"/>
      <c r="AA291" s="211"/>
      <c r="AB291" s="40"/>
      <c r="AC291" s="40"/>
      <c r="AD291" s="214"/>
      <c r="AE291" s="214"/>
      <c r="AF291" s="307"/>
      <c r="AG291" s="307"/>
      <c r="AH291" s="42"/>
      <c r="AI291" s="42"/>
      <c r="AJ291" s="326"/>
      <c r="AK291" s="326"/>
      <c r="AL291" s="154"/>
      <c r="AM291" s="154"/>
      <c r="AN291" s="303"/>
      <c r="AO291" s="303"/>
      <c r="AP291" s="311"/>
      <c r="AQ291" s="311"/>
      <c r="AR291" s="316"/>
      <c r="AS291" s="316"/>
      <c r="AT291" s="158"/>
      <c r="AU291" s="158"/>
      <c r="AV291" s="161"/>
      <c r="AW291" s="161"/>
      <c r="AX291" s="165"/>
      <c r="AY291" s="165"/>
      <c r="AZ291" s="24"/>
      <c r="BA291" s="24"/>
      <c r="BB291" s="303"/>
      <c r="BC291" s="303"/>
      <c r="BD291" s="171"/>
      <c r="BE291" s="171"/>
      <c r="BF291" s="17"/>
      <c r="BG291" s="17"/>
      <c r="BH291" s="178"/>
      <c r="BI291" s="178"/>
      <c r="BJ291" s="188"/>
      <c r="BK291" s="188"/>
      <c r="BL291" s="183"/>
      <c r="BM291" s="183"/>
      <c r="BN291" s="193"/>
      <c r="BO291" s="198"/>
      <c r="BP291" s="198"/>
      <c r="BQ291" s="201"/>
      <c r="BR291" s="206"/>
      <c r="BS291" s="211"/>
      <c r="BT291" s="211"/>
      <c r="BU291" s="214"/>
      <c r="BV291" s="214"/>
      <c r="BW291" s="18"/>
      <c r="BX291" s="18"/>
      <c r="BY291" s="219"/>
      <c r="BZ291" s="219"/>
      <c r="CA291" s="226"/>
      <c r="CB291" s="226"/>
      <c r="CC291" s="236"/>
      <c r="CD291" s="236"/>
      <c r="CE291" s="231"/>
      <c r="CF291" s="231"/>
      <c r="EQ291" s="279"/>
      <c r="ER291" s="279"/>
    </row>
    <row r="292" spans="1:148" s="3" customFormat="1" x14ac:dyDescent="0.2">
      <c r="A292" s="6"/>
      <c r="B292" s="63"/>
      <c r="E292" s="56"/>
      <c r="F292" s="56"/>
      <c r="H292" s="56"/>
      <c r="I292" s="18"/>
      <c r="J292" s="171"/>
      <c r="K292" s="171"/>
      <c r="L292" s="283"/>
      <c r="M292" s="283"/>
      <c r="N292" s="289"/>
      <c r="O292" s="289"/>
      <c r="P292" s="332"/>
      <c r="Q292" s="332"/>
      <c r="R292" s="59"/>
      <c r="S292" s="59"/>
      <c r="T292" s="31"/>
      <c r="U292" s="31"/>
      <c r="V292" s="20"/>
      <c r="W292" s="20"/>
      <c r="X292" s="303"/>
      <c r="Y292" s="303"/>
      <c r="Z292" s="211"/>
      <c r="AA292" s="211"/>
      <c r="AB292" s="40"/>
      <c r="AC292" s="40"/>
      <c r="AD292" s="214"/>
      <c r="AE292" s="214"/>
      <c r="AF292" s="307"/>
      <c r="AG292" s="307"/>
      <c r="AH292" s="42"/>
      <c r="AI292" s="42"/>
      <c r="AJ292" s="326"/>
      <c r="AK292" s="326"/>
      <c r="AL292" s="154"/>
      <c r="AM292" s="154"/>
      <c r="AN292" s="303"/>
      <c r="AO292" s="303"/>
      <c r="AP292" s="311"/>
      <c r="AQ292" s="311"/>
      <c r="AR292" s="316"/>
      <c r="AS292" s="316"/>
      <c r="AT292" s="158"/>
      <c r="AU292" s="158"/>
      <c r="AV292" s="161"/>
      <c r="AW292" s="161"/>
      <c r="AX292" s="165"/>
      <c r="AY292" s="165"/>
      <c r="AZ292" s="24"/>
      <c r="BA292" s="24"/>
      <c r="BB292" s="303"/>
      <c r="BC292" s="303"/>
      <c r="BD292" s="171"/>
      <c r="BE292" s="171"/>
      <c r="BF292" s="17"/>
      <c r="BG292" s="17"/>
      <c r="BH292" s="178"/>
      <c r="BI292" s="178"/>
      <c r="BJ292" s="188"/>
      <c r="BK292" s="188"/>
      <c r="BL292" s="183"/>
      <c r="BM292" s="183"/>
      <c r="BN292" s="193"/>
      <c r="BO292" s="198"/>
      <c r="BP292" s="198"/>
      <c r="BQ292" s="201"/>
      <c r="BR292" s="206"/>
      <c r="BS292" s="211"/>
      <c r="BT292" s="211"/>
      <c r="BU292" s="214"/>
      <c r="BV292" s="214"/>
      <c r="BW292" s="18"/>
      <c r="BX292" s="18"/>
      <c r="BY292" s="219"/>
      <c r="BZ292" s="219"/>
      <c r="CA292" s="226"/>
      <c r="CB292" s="226"/>
      <c r="CC292" s="236"/>
      <c r="CD292" s="236"/>
      <c r="CE292" s="231"/>
      <c r="CF292" s="231"/>
      <c r="EQ292" s="279"/>
      <c r="ER292" s="279"/>
    </row>
    <row r="293" spans="1:148" s="3" customFormat="1" x14ac:dyDescent="0.2">
      <c r="A293" s="6"/>
      <c r="B293" s="63"/>
      <c r="E293" s="56"/>
      <c r="F293" s="56"/>
      <c r="H293" s="56"/>
      <c r="I293" s="18"/>
      <c r="J293" s="171"/>
      <c r="K293" s="171"/>
      <c r="L293" s="283"/>
      <c r="M293" s="283"/>
      <c r="N293" s="289"/>
      <c r="O293" s="289"/>
      <c r="P293" s="332"/>
      <c r="Q293" s="332"/>
      <c r="R293" s="59"/>
      <c r="S293" s="59"/>
      <c r="T293" s="31"/>
      <c r="U293" s="31"/>
      <c r="V293" s="20"/>
      <c r="W293" s="20"/>
      <c r="X293" s="303"/>
      <c r="Y293" s="303"/>
      <c r="Z293" s="211"/>
      <c r="AA293" s="211"/>
      <c r="AB293" s="40"/>
      <c r="AC293" s="40"/>
      <c r="AD293" s="214"/>
      <c r="AE293" s="214"/>
      <c r="AF293" s="307"/>
      <c r="AG293" s="307"/>
      <c r="AH293" s="42"/>
      <c r="AI293" s="42"/>
      <c r="AJ293" s="326"/>
      <c r="AK293" s="326"/>
      <c r="AL293" s="154"/>
      <c r="AM293" s="154"/>
      <c r="AN293" s="303"/>
      <c r="AO293" s="303"/>
      <c r="AP293" s="311"/>
      <c r="AQ293" s="311"/>
      <c r="AR293" s="316"/>
      <c r="AS293" s="316"/>
      <c r="AT293" s="158"/>
      <c r="AU293" s="158"/>
      <c r="AV293" s="161"/>
      <c r="AW293" s="161"/>
      <c r="AX293" s="165"/>
      <c r="AY293" s="165"/>
      <c r="AZ293" s="24"/>
      <c r="BA293" s="24"/>
      <c r="BB293" s="303"/>
      <c r="BC293" s="303"/>
      <c r="BD293" s="171"/>
      <c r="BE293" s="171"/>
      <c r="BF293" s="17"/>
      <c r="BG293" s="17"/>
      <c r="BH293" s="178"/>
      <c r="BI293" s="178"/>
      <c r="BJ293" s="188"/>
      <c r="BK293" s="188"/>
      <c r="BL293" s="183"/>
      <c r="BM293" s="183"/>
      <c r="BN293" s="193"/>
      <c r="BO293" s="198"/>
      <c r="BP293" s="198"/>
      <c r="BQ293" s="201"/>
      <c r="BR293" s="206"/>
      <c r="BS293" s="211"/>
      <c r="BT293" s="211"/>
      <c r="BU293" s="214"/>
      <c r="BV293" s="214"/>
      <c r="BW293" s="18"/>
      <c r="BX293" s="18"/>
      <c r="BY293" s="219"/>
      <c r="BZ293" s="219"/>
      <c r="CA293" s="226"/>
      <c r="CB293" s="226"/>
      <c r="CC293" s="236"/>
      <c r="CD293" s="236"/>
      <c r="CE293" s="231"/>
      <c r="CF293" s="231"/>
      <c r="EQ293" s="279"/>
      <c r="ER293" s="279"/>
    </row>
    <row r="294" spans="1:148" s="3" customFormat="1" x14ac:dyDescent="0.2">
      <c r="A294" s="6"/>
      <c r="B294" s="63"/>
      <c r="E294" s="56"/>
      <c r="F294" s="56"/>
      <c r="H294" s="56"/>
      <c r="I294" s="18"/>
      <c r="J294" s="171"/>
      <c r="K294" s="171"/>
      <c r="L294" s="283"/>
      <c r="M294" s="283"/>
      <c r="N294" s="289"/>
      <c r="O294" s="289"/>
      <c r="P294" s="332"/>
      <c r="Q294" s="332"/>
      <c r="R294" s="59"/>
      <c r="S294" s="59"/>
      <c r="T294" s="31"/>
      <c r="U294" s="31"/>
      <c r="V294" s="20"/>
      <c r="W294" s="20"/>
      <c r="X294" s="303"/>
      <c r="Y294" s="303"/>
      <c r="Z294" s="211"/>
      <c r="AA294" s="211"/>
      <c r="AB294" s="40"/>
      <c r="AC294" s="40"/>
      <c r="AD294" s="214"/>
      <c r="AE294" s="214"/>
      <c r="AF294" s="307"/>
      <c r="AG294" s="307"/>
      <c r="AH294" s="42"/>
      <c r="AI294" s="42"/>
      <c r="AJ294" s="326"/>
      <c r="AK294" s="326"/>
      <c r="AL294" s="154"/>
      <c r="AM294" s="154"/>
      <c r="AN294" s="303"/>
      <c r="AO294" s="303"/>
      <c r="AP294" s="311"/>
      <c r="AQ294" s="311"/>
      <c r="AR294" s="316"/>
      <c r="AS294" s="316"/>
      <c r="AT294" s="158"/>
      <c r="AU294" s="158"/>
      <c r="AV294" s="161"/>
      <c r="AW294" s="161"/>
      <c r="AX294" s="165"/>
      <c r="AY294" s="165"/>
      <c r="AZ294" s="24"/>
      <c r="BA294" s="24"/>
      <c r="BB294" s="303"/>
      <c r="BC294" s="303"/>
      <c r="BD294" s="171"/>
      <c r="BE294" s="171"/>
      <c r="BF294" s="17"/>
      <c r="BG294" s="17"/>
      <c r="BH294" s="178"/>
      <c r="BI294" s="178"/>
      <c r="BJ294" s="188"/>
      <c r="BK294" s="188"/>
      <c r="BL294" s="183"/>
      <c r="BM294" s="183"/>
      <c r="BN294" s="193"/>
      <c r="BO294" s="198"/>
      <c r="BP294" s="198"/>
      <c r="BQ294" s="201"/>
      <c r="BR294" s="206"/>
      <c r="BS294" s="211"/>
      <c r="BT294" s="211"/>
      <c r="BU294" s="214"/>
      <c r="BV294" s="214"/>
      <c r="BW294" s="18"/>
      <c r="BX294" s="18"/>
      <c r="BY294" s="219"/>
      <c r="BZ294" s="219"/>
      <c r="CA294" s="226"/>
      <c r="CB294" s="226"/>
      <c r="CC294" s="236"/>
      <c r="CD294" s="236"/>
      <c r="CE294" s="231"/>
      <c r="CF294" s="231"/>
      <c r="EQ294" s="279"/>
      <c r="ER294" s="279"/>
    </row>
    <row r="295" spans="1:148" s="3" customFormat="1" x14ac:dyDescent="0.2">
      <c r="A295" s="6"/>
      <c r="B295" s="63"/>
      <c r="E295" s="56"/>
      <c r="F295" s="56"/>
      <c r="H295" s="56"/>
      <c r="I295" s="18"/>
      <c r="J295" s="171"/>
      <c r="K295" s="171"/>
      <c r="L295" s="283"/>
      <c r="M295" s="283"/>
      <c r="N295" s="289"/>
      <c r="O295" s="289"/>
      <c r="P295" s="332"/>
      <c r="Q295" s="332"/>
      <c r="R295" s="59"/>
      <c r="S295" s="59"/>
      <c r="T295" s="31"/>
      <c r="U295" s="31"/>
      <c r="V295" s="20"/>
      <c r="W295" s="20"/>
      <c r="X295" s="303"/>
      <c r="Y295" s="303"/>
      <c r="Z295" s="211"/>
      <c r="AA295" s="211"/>
      <c r="AB295" s="40"/>
      <c r="AC295" s="40"/>
      <c r="AD295" s="214"/>
      <c r="AE295" s="214"/>
      <c r="AF295" s="307"/>
      <c r="AG295" s="307"/>
      <c r="AH295" s="42"/>
      <c r="AI295" s="42"/>
      <c r="AJ295" s="326"/>
      <c r="AK295" s="326"/>
      <c r="AL295" s="154"/>
      <c r="AM295" s="154"/>
      <c r="AN295" s="303"/>
      <c r="AO295" s="303"/>
      <c r="AP295" s="311"/>
      <c r="AQ295" s="311"/>
      <c r="AR295" s="316"/>
      <c r="AS295" s="316"/>
      <c r="AT295" s="158"/>
      <c r="AU295" s="158"/>
      <c r="AV295" s="161"/>
      <c r="AW295" s="161"/>
      <c r="AX295" s="165"/>
      <c r="AY295" s="165"/>
      <c r="AZ295" s="24"/>
      <c r="BA295" s="24"/>
      <c r="BB295" s="303"/>
      <c r="BC295" s="303"/>
      <c r="BD295" s="171"/>
      <c r="BE295" s="171"/>
      <c r="BF295" s="17"/>
      <c r="BG295" s="17"/>
      <c r="BH295" s="178"/>
      <c r="BI295" s="178"/>
      <c r="BJ295" s="188"/>
      <c r="BK295" s="188"/>
      <c r="BL295" s="183"/>
      <c r="BM295" s="183"/>
      <c r="BN295" s="193"/>
      <c r="BO295" s="198"/>
      <c r="BP295" s="198"/>
      <c r="BQ295" s="201"/>
      <c r="BR295" s="206"/>
      <c r="BS295" s="211"/>
      <c r="BT295" s="211"/>
      <c r="BU295" s="214"/>
      <c r="BV295" s="214"/>
      <c r="BW295" s="18"/>
      <c r="BX295" s="18"/>
      <c r="BY295" s="219"/>
      <c r="BZ295" s="219"/>
      <c r="CA295" s="226"/>
      <c r="CB295" s="226"/>
      <c r="CC295" s="236"/>
      <c r="CD295" s="236"/>
      <c r="CE295" s="231"/>
      <c r="CF295" s="231"/>
      <c r="EQ295" s="279"/>
      <c r="ER295" s="279"/>
    </row>
    <row r="296" spans="1:148" s="3" customFormat="1" x14ac:dyDescent="0.2">
      <c r="A296" s="6"/>
      <c r="B296" s="63"/>
      <c r="E296" s="56"/>
      <c r="F296" s="56"/>
      <c r="H296" s="56"/>
      <c r="I296" s="18"/>
      <c r="J296" s="171"/>
      <c r="K296" s="171"/>
      <c r="L296" s="283"/>
      <c r="M296" s="283"/>
      <c r="N296" s="289"/>
      <c r="O296" s="289"/>
      <c r="P296" s="332"/>
      <c r="Q296" s="332"/>
      <c r="R296" s="59"/>
      <c r="S296" s="59"/>
      <c r="T296" s="31"/>
      <c r="U296" s="31"/>
      <c r="V296" s="20"/>
      <c r="W296" s="20"/>
      <c r="X296" s="303"/>
      <c r="Y296" s="303"/>
      <c r="Z296" s="211"/>
      <c r="AA296" s="211"/>
      <c r="AB296" s="40"/>
      <c r="AC296" s="40"/>
      <c r="AD296" s="214"/>
      <c r="AE296" s="214"/>
      <c r="AF296" s="307"/>
      <c r="AG296" s="307"/>
      <c r="AH296" s="42"/>
      <c r="AI296" s="42"/>
      <c r="AJ296" s="326"/>
      <c r="AK296" s="326"/>
      <c r="AL296" s="154"/>
      <c r="AM296" s="154"/>
      <c r="AN296" s="303"/>
      <c r="AO296" s="303"/>
      <c r="AP296" s="311"/>
      <c r="AQ296" s="311"/>
      <c r="AR296" s="316"/>
      <c r="AS296" s="316"/>
      <c r="AT296" s="158"/>
      <c r="AU296" s="158"/>
      <c r="AV296" s="161"/>
      <c r="AW296" s="161"/>
      <c r="AX296" s="165"/>
      <c r="AY296" s="165"/>
      <c r="AZ296" s="24"/>
      <c r="BA296" s="24"/>
      <c r="BB296" s="303"/>
      <c r="BC296" s="303"/>
      <c r="BD296" s="171"/>
      <c r="BE296" s="171"/>
      <c r="BF296" s="17"/>
      <c r="BG296" s="17"/>
      <c r="BH296" s="178"/>
      <c r="BI296" s="178"/>
      <c r="BJ296" s="188"/>
      <c r="BK296" s="188"/>
      <c r="BL296" s="183"/>
      <c r="BM296" s="183"/>
      <c r="BN296" s="193"/>
      <c r="BO296" s="198"/>
      <c r="BP296" s="198"/>
      <c r="BQ296" s="201"/>
      <c r="BR296" s="206"/>
      <c r="BS296" s="211"/>
      <c r="BT296" s="211"/>
      <c r="BU296" s="214"/>
      <c r="BV296" s="214"/>
      <c r="BW296" s="18"/>
      <c r="BX296" s="18"/>
      <c r="BY296" s="219"/>
      <c r="BZ296" s="219"/>
      <c r="CA296" s="226"/>
      <c r="CB296" s="226"/>
      <c r="CC296" s="236"/>
      <c r="CD296" s="236"/>
      <c r="CE296" s="231"/>
      <c r="CF296" s="231"/>
      <c r="EQ296" s="279"/>
      <c r="ER296" s="279"/>
    </row>
    <row r="297" spans="1:148" s="3" customFormat="1" x14ac:dyDescent="0.2">
      <c r="A297" s="6"/>
      <c r="B297" s="63"/>
      <c r="E297" s="56"/>
      <c r="F297" s="56"/>
      <c r="H297" s="56"/>
      <c r="I297" s="18"/>
      <c r="J297" s="171"/>
      <c r="K297" s="171"/>
      <c r="L297" s="283"/>
      <c r="M297" s="283"/>
      <c r="N297" s="289"/>
      <c r="O297" s="289"/>
      <c r="P297" s="332"/>
      <c r="Q297" s="332"/>
      <c r="R297" s="59"/>
      <c r="S297" s="59"/>
      <c r="T297" s="31"/>
      <c r="U297" s="31"/>
      <c r="V297" s="20"/>
      <c r="W297" s="20"/>
      <c r="X297" s="303"/>
      <c r="Y297" s="303"/>
      <c r="Z297" s="211"/>
      <c r="AA297" s="211"/>
      <c r="AB297" s="40"/>
      <c r="AC297" s="40"/>
      <c r="AD297" s="214"/>
      <c r="AE297" s="214"/>
      <c r="AF297" s="307"/>
      <c r="AG297" s="307"/>
      <c r="AH297" s="42"/>
      <c r="AI297" s="42"/>
      <c r="AJ297" s="326"/>
      <c r="AK297" s="326"/>
      <c r="AL297" s="154"/>
      <c r="AM297" s="154"/>
      <c r="AN297" s="303"/>
      <c r="AO297" s="303"/>
      <c r="AP297" s="311"/>
      <c r="AQ297" s="311"/>
      <c r="AR297" s="316"/>
      <c r="AS297" s="316"/>
      <c r="AT297" s="158"/>
      <c r="AU297" s="158"/>
      <c r="AV297" s="161"/>
      <c r="AW297" s="161"/>
      <c r="AX297" s="165"/>
      <c r="AY297" s="165"/>
      <c r="AZ297" s="24"/>
      <c r="BA297" s="24"/>
      <c r="BB297" s="303"/>
      <c r="BC297" s="303"/>
      <c r="BD297" s="171"/>
      <c r="BE297" s="171"/>
      <c r="BF297" s="17"/>
      <c r="BG297" s="17"/>
      <c r="BH297" s="178"/>
      <c r="BI297" s="178"/>
      <c r="BJ297" s="188"/>
      <c r="BK297" s="188"/>
      <c r="BL297" s="183"/>
      <c r="BM297" s="183"/>
      <c r="BN297" s="193"/>
      <c r="BO297" s="198"/>
      <c r="BP297" s="198"/>
      <c r="BQ297" s="201"/>
      <c r="BR297" s="206"/>
      <c r="BS297" s="211"/>
      <c r="BT297" s="211"/>
      <c r="BU297" s="214"/>
      <c r="BV297" s="214"/>
      <c r="BW297" s="18"/>
      <c r="BX297" s="18"/>
      <c r="BY297" s="219"/>
      <c r="BZ297" s="219"/>
      <c r="CA297" s="226"/>
      <c r="CB297" s="226"/>
      <c r="CC297" s="236"/>
      <c r="CD297" s="236"/>
      <c r="CE297" s="231"/>
      <c r="CF297" s="231"/>
      <c r="EQ297" s="279"/>
      <c r="ER297" s="279"/>
    </row>
    <row r="298" spans="1:148" s="3" customFormat="1" x14ac:dyDescent="0.2">
      <c r="A298" s="6"/>
      <c r="B298" s="63"/>
      <c r="E298" s="56"/>
      <c r="F298" s="56"/>
      <c r="H298" s="56"/>
      <c r="I298" s="18"/>
      <c r="J298" s="171"/>
      <c r="K298" s="171"/>
      <c r="L298" s="283"/>
      <c r="M298" s="283"/>
      <c r="N298" s="289"/>
      <c r="O298" s="289"/>
      <c r="P298" s="332"/>
      <c r="Q298" s="332"/>
      <c r="R298" s="59"/>
      <c r="S298" s="59"/>
      <c r="T298" s="31"/>
      <c r="U298" s="31"/>
      <c r="V298" s="20"/>
      <c r="W298" s="20"/>
      <c r="X298" s="303"/>
      <c r="Y298" s="303"/>
      <c r="Z298" s="211"/>
      <c r="AA298" s="211"/>
      <c r="AB298" s="40"/>
      <c r="AC298" s="40"/>
      <c r="AD298" s="214"/>
      <c r="AE298" s="214"/>
      <c r="AF298" s="307"/>
      <c r="AG298" s="307"/>
      <c r="AH298" s="42"/>
      <c r="AI298" s="42"/>
      <c r="AJ298" s="326"/>
      <c r="AK298" s="326"/>
      <c r="AL298" s="154"/>
      <c r="AM298" s="154"/>
      <c r="AN298" s="303"/>
      <c r="AO298" s="303"/>
      <c r="AP298" s="311"/>
      <c r="AQ298" s="311"/>
      <c r="AR298" s="316"/>
      <c r="AS298" s="316"/>
      <c r="AT298" s="158"/>
      <c r="AU298" s="158"/>
      <c r="AV298" s="161"/>
      <c r="AW298" s="161"/>
      <c r="AX298" s="165"/>
      <c r="AY298" s="165"/>
      <c r="AZ298" s="24"/>
      <c r="BA298" s="24"/>
      <c r="BB298" s="303"/>
      <c r="BC298" s="303"/>
      <c r="BD298" s="171"/>
      <c r="BE298" s="171"/>
      <c r="BF298" s="17"/>
      <c r="BG298" s="17"/>
      <c r="BH298" s="178"/>
      <c r="BI298" s="178"/>
      <c r="BJ298" s="188"/>
      <c r="BK298" s="188"/>
      <c r="BL298" s="183"/>
      <c r="BM298" s="183"/>
      <c r="BN298" s="193"/>
      <c r="BO298" s="198"/>
      <c r="BP298" s="198"/>
      <c r="BQ298" s="201"/>
      <c r="BR298" s="206"/>
      <c r="BS298" s="211"/>
      <c r="BT298" s="211"/>
      <c r="BU298" s="214"/>
      <c r="BV298" s="214"/>
      <c r="BW298" s="18"/>
      <c r="BX298" s="18"/>
      <c r="BY298" s="219"/>
      <c r="BZ298" s="219"/>
      <c r="CA298" s="226"/>
      <c r="CB298" s="226"/>
      <c r="CC298" s="236"/>
      <c r="CD298" s="236"/>
      <c r="CE298" s="231"/>
      <c r="CF298" s="231"/>
      <c r="EQ298" s="279"/>
      <c r="ER298" s="279"/>
    </row>
    <row r="299" spans="1:148" s="3" customFormat="1" x14ac:dyDescent="0.2">
      <c r="A299" s="6"/>
      <c r="B299" s="63"/>
      <c r="E299" s="56"/>
      <c r="F299" s="56"/>
      <c r="H299" s="56"/>
      <c r="I299" s="18"/>
      <c r="J299" s="171"/>
      <c r="K299" s="171"/>
      <c r="L299" s="283"/>
      <c r="M299" s="283"/>
      <c r="N299" s="289"/>
      <c r="O299" s="289"/>
      <c r="P299" s="332"/>
      <c r="Q299" s="332"/>
      <c r="R299" s="59"/>
      <c r="S299" s="59"/>
      <c r="T299" s="31"/>
      <c r="U299" s="31"/>
      <c r="V299" s="20"/>
      <c r="W299" s="20"/>
      <c r="X299" s="303"/>
      <c r="Y299" s="303"/>
      <c r="Z299" s="211"/>
      <c r="AA299" s="211"/>
      <c r="AB299" s="40"/>
      <c r="AC299" s="40"/>
      <c r="AD299" s="214"/>
      <c r="AE299" s="214"/>
      <c r="AF299" s="307"/>
      <c r="AG299" s="307"/>
      <c r="AH299" s="42"/>
      <c r="AI299" s="42"/>
      <c r="AJ299" s="326"/>
      <c r="AK299" s="326"/>
      <c r="AL299" s="154"/>
      <c r="AM299" s="154"/>
      <c r="AN299" s="303"/>
      <c r="AO299" s="303"/>
      <c r="AP299" s="311"/>
      <c r="AQ299" s="311"/>
      <c r="AR299" s="316"/>
      <c r="AS299" s="316"/>
      <c r="AT299" s="158"/>
      <c r="AU299" s="158"/>
      <c r="AV299" s="161"/>
      <c r="AW299" s="161"/>
      <c r="AX299" s="165"/>
      <c r="AY299" s="165"/>
      <c r="AZ299" s="24"/>
      <c r="BA299" s="24"/>
      <c r="BB299" s="303"/>
      <c r="BC299" s="303"/>
      <c r="BD299" s="171"/>
      <c r="BE299" s="171"/>
      <c r="BF299" s="17"/>
      <c r="BG299" s="17"/>
      <c r="BH299" s="178"/>
      <c r="BI299" s="178"/>
      <c r="BJ299" s="188"/>
      <c r="BK299" s="188"/>
      <c r="BL299" s="183"/>
      <c r="BM299" s="183"/>
      <c r="BN299" s="193"/>
      <c r="BO299" s="198"/>
      <c r="BP299" s="198"/>
      <c r="BQ299" s="201"/>
      <c r="BR299" s="206"/>
      <c r="BS299" s="211"/>
      <c r="BT299" s="211"/>
      <c r="BU299" s="214"/>
      <c r="BV299" s="214"/>
      <c r="BW299" s="18"/>
      <c r="BX299" s="18"/>
      <c r="BY299" s="219"/>
      <c r="BZ299" s="219"/>
      <c r="CA299" s="226"/>
      <c r="CB299" s="226"/>
      <c r="CC299" s="236"/>
      <c r="CD299" s="236"/>
      <c r="CE299" s="231"/>
      <c r="CF299" s="231"/>
      <c r="EQ299" s="279"/>
      <c r="ER299" s="279"/>
    </row>
    <row r="300" spans="1:148" s="3" customFormat="1" x14ac:dyDescent="0.2">
      <c r="A300" s="6"/>
      <c r="B300" s="63"/>
      <c r="E300" s="56"/>
      <c r="F300" s="56"/>
      <c r="H300" s="56"/>
      <c r="I300" s="18"/>
      <c r="J300" s="171"/>
      <c r="K300" s="171"/>
      <c r="L300" s="283"/>
      <c r="M300" s="283"/>
      <c r="N300" s="289"/>
      <c r="O300" s="289"/>
      <c r="P300" s="332"/>
      <c r="Q300" s="332"/>
      <c r="R300" s="59"/>
      <c r="S300" s="59"/>
      <c r="T300" s="31"/>
      <c r="U300" s="31"/>
      <c r="V300" s="20"/>
      <c r="W300" s="20"/>
      <c r="X300" s="303"/>
      <c r="Y300" s="303"/>
      <c r="Z300" s="211"/>
      <c r="AA300" s="211"/>
      <c r="AB300" s="40"/>
      <c r="AC300" s="40"/>
      <c r="AD300" s="214"/>
      <c r="AE300" s="214"/>
      <c r="AF300" s="307"/>
      <c r="AG300" s="307"/>
      <c r="AH300" s="42"/>
      <c r="AI300" s="42"/>
      <c r="AJ300" s="326"/>
      <c r="AK300" s="326"/>
      <c r="AL300" s="154"/>
      <c r="AM300" s="154"/>
      <c r="AN300" s="303"/>
      <c r="AO300" s="303"/>
      <c r="AP300" s="311"/>
      <c r="AQ300" s="311"/>
      <c r="AR300" s="316"/>
      <c r="AS300" s="316"/>
      <c r="AT300" s="158"/>
      <c r="AU300" s="158"/>
      <c r="AV300" s="161"/>
      <c r="AW300" s="161"/>
      <c r="AX300" s="165"/>
      <c r="AY300" s="165"/>
      <c r="AZ300" s="24"/>
      <c r="BA300" s="24"/>
      <c r="BB300" s="303"/>
      <c r="BC300" s="303"/>
      <c r="BD300" s="171"/>
      <c r="BE300" s="171"/>
      <c r="BF300" s="17"/>
      <c r="BG300" s="17"/>
      <c r="BH300" s="178"/>
      <c r="BI300" s="178"/>
      <c r="BJ300" s="188"/>
      <c r="BK300" s="188"/>
      <c r="BL300" s="183"/>
      <c r="BM300" s="183"/>
      <c r="BN300" s="193"/>
      <c r="BO300" s="198"/>
      <c r="BP300" s="198"/>
      <c r="BQ300" s="201"/>
      <c r="BR300" s="206"/>
      <c r="BS300" s="211"/>
      <c r="BT300" s="211"/>
      <c r="BU300" s="214"/>
      <c r="BV300" s="214"/>
      <c r="BW300" s="18"/>
      <c r="BX300" s="18"/>
      <c r="BY300" s="219"/>
      <c r="BZ300" s="219"/>
      <c r="CA300" s="226"/>
      <c r="CB300" s="226"/>
      <c r="CC300" s="236"/>
      <c r="CD300" s="236"/>
      <c r="CE300" s="231"/>
      <c r="CF300" s="231"/>
      <c r="EQ300" s="279"/>
      <c r="ER300" s="279"/>
    </row>
    <row r="301" spans="1:148" s="3" customFormat="1" x14ac:dyDescent="0.2">
      <c r="A301" s="6"/>
      <c r="B301" s="63"/>
      <c r="E301" s="56"/>
      <c r="F301" s="56"/>
      <c r="H301" s="56"/>
      <c r="I301" s="18"/>
      <c r="J301" s="171"/>
      <c r="K301" s="171"/>
      <c r="L301" s="283"/>
      <c r="M301" s="283"/>
      <c r="N301" s="289"/>
      <c r="O301" s="289"/>
      <c r="P301" s="332"/>
      <c r="Q301" s="332"/>
      <c r="R301" s="59"/>
      <c r="S301" s="59"/>
      <c r="T301" s="31"/>
      <c r="U301" s="31"/>
      <c r="V301" s="20"/>
      <c r="W301" s="20"/>
      <c r="X301" s="303"/>
      <c r="Y301" s="303"/>
      <c r="Z301" s="211"/>
      <c r="AA301" s="211"/>
      <c r="AB301" s="40"/>
      <c r="AC301" s="40"/>
      <c r="AD301" s="214"/>
      <c r="AE301" s="214"/>
      <c r="AF301" s="307"/>
      <c r="AG301" s="307"/>
      <c r="AH301" s="42"/>
      <c r="AI301" s="42"/>
      <c r="AJ301" s="326"/>
      <c r="AK301" s="326"/>
      <c r="AL301" s="154"/>
      <c r="AM301" s="154"/>
      <c r="AN301" s="303"/>
      <c r="AO301" s="303"/>
      <c r="AP301" s="311"/>
      <c r="AQ301" s="311"/>
      <c r="AR301" s="316"/>
      <c r="AS301" s="316"/>
      <c r="AT301" s="158"/>
      <c r="AU301" s="158"/>
      <c r="AV301" s="161"/>
      <c r="AW301" s="161"/>
      <c r="AX301" s="165"/>
      <c r="AY301" s="165"/>
      <c r="AZ301" s="24"/>
      <c r="BA301" s="24"/>
      <c r="BB301" s="303"/>
      <c r="BC301" s="303"/>
      <c r="BD301" s="171"/>
      <c r="BE301" s="171"/>
      <c r="BF301" s="17"/>
      <c r="BG301" s="17"/>
      <c r="BH301" s="178"/>
      <c r="BI301" s="178"/>
      <c r="BJ301" s="188"/>
      <c r="BK301" s="188"/>
      <c r="BL301" s="183"/>
      <c r="BM301" s="183"/>
      <c r="BN301" s="193"/>
      <c r="BO301" s="198"/>
      <c r="BP301" s="198"/>
      <c r="BQ301" s="201"/>
      <c r="BR301" s="206"/>
      <c r="BS301" s="211"/>
      <c r="BT301" s="211"/>
      <c r="BU301" s="214"/>
      <c r="BV301" s="214"/>
      <c r="BW301" s="18"/>
      <c r="BX301" s="18"/>
      <c r="BY301" s="219"/>
      <c r="BZ301" s="219"/>
      <c r="CA301" s="226"/>
      <c r="CB301" s="226"/>
      <c r="CC301" s="236"/>
      <c r="CD301" s="236"/>
      <c r="CE301" s="231"/>
      <c r="CF301" s="231"/>
      <c r="EQ301" s="279"/>
      <c r="ER301" s="279"/>
    </row>
    <row r="302" spans="1:148" s="3" customFormat="1" x14ac:dyDescent="0.2">
      <c r="A302" s="6"/>
      <c r="B302" s="63"/>
      <c r="E302" s="56"/>
      <c r="F302" s="56"/>
      <c r="H302" s="56"/>
      <c r="I302" s="18"/>
      <c r="J302" s="171"/>
      <c r="K302" s="171"/>
      <c r="L302" s="283"/>
      <c r="M302" s="283"/>
      <c r="N302" s="289"/>
      <c r="O302" s="289"/>
      <c r="P302" s="332"/>
      <c r="Q302" s="332"/>
      <c r="R302" s="59"/>
      <c r="S302" s="59"/>
      <c r="T302" s="31"/>
      <c r="U302" s="31"/>
      <c r="V302" s="20"/>
      <c r="W302" s="20"/>
      <c r="X302" s="303"/>
      <c r="Y302" s="303"/>
      <c r="Z302" s="211"/>
      <c r="AA302" s="211"/>
      <c r="AB302" s="40"/>
      <c r="AC302" s="40"/>
      <c r="AD302" s="214"/>
      <c r="AE302" s="214"/>
      <c r="AF302" s="307"/>
      <c r="AG302" s="307"/>
      <c r="AH302" s="42"/>
      <c r="AI302" s="42"/>
      <c r="AJ302" s="326"/>
      <c r="AK302" s="326"/>
      <c r="AL302" s="154"/>
      <c r="AM302" s="154"/>
      <c r="AN302" s="303"/>
      <c r="AO302" s="303"/>
      <c r="AP302" s="311"/>
      <c r="AQ302" s="311"/>
      <c r="AR302" s="316"/>
      <c r="AS302" s="316"/>
      <c r="AT302" s="158"/>
      <c r="AU302" s="158"/>
      <c r="AV302" s="161"/>
      <c r="AW302" s="161"/>
      <c r="AX302" s="165"/>
      <c r="AY302" s="165"/>
      <c r="AZ302" s="24"/>
      <c r="BA302" s="24"/>
      <c r="BB302" s="303"/>
      <c r="BC302" s="303"/>
      <c r="BD302" s="171"/>
      <c r="BE302" s="171"/>
      <c r="BF302" s="17"/>
      <c r="BG302" s="17"/>
      <c r="BH302" s="178"/>
      <c r="BI302" s="178"/>
      <c r="BJ302" s="188"/>
      <c r="BK302" s="188"/>
      <c r="BL302" s="183"/>
      <c r="BM302" s="183"/>
      <c r="BN302" s="193"/>
      <c r="BO302" s="198"/>
      <c r="BP302" s="198"/>
      <c r="BQ302" s="201"/>
      <c r="BR302" s="206"/>
      <c r="BS302" s="211"/>
      <c r="BT302" s="211"/>
      <c r="BU302" s="214"/>
      <c r="BV302" s="214"/>
      <c r="BW302" s="18"/>
      <c r="BX302" s="18"/>
      <c r="BY302" s="219"/>
      <c r="BZ302" s="219"/>
      <c r="CA302" s="226"/>
      <c r="CB302" s="226"/>
      <c r="CC302" s="236"/>
      <c r="CD302" s="236"/>
      <c r="CE302" s="231"/>
      <c r="CF302" s="231"/>
      <c r="EQ302" s="279"/>
      <c r="ER302" s="279"/>
    </row>
    <row r="303" spans="1:148" s="3" customFormat="1" x14ac:dyDescent="0.2">
      <c r="A303" s="6"/>
      <c r="B303" s="63"/>
      <c r="E303" s="56"/>
      <c r="F303" s="56"/>
      <c r="H303" s="56"/>
      <c r="I303" s="18"/>
      <c r="J303" s="171"/>
      <c r="K303" s="171"/>
      <c r="L303" s="283"/>
      <c r="M303" s="283"/>
      <c r="N303" s="289"/>
      <c r="O303" s="289"/>
      <c r="P303" s="332"/>
      <c r="Q303" s="332"/>
      <c r="R303" s="59"/>
      <c r="S303" s="59"/>
      <c r="T303" s="31"/>
      <c r="U303" s="31"/>
      <c r="V303" s="20"/>
      <c r="W303" s="20"/>
      <c r="X303" s="303"/>
      <c r="Y303" s="303"/>
      <c r="Z303" s="211"/>
      <c r="AA303" s="211"/>
      <c r="AB303" s="40"/>
      <c r="AC303" s="40"/>
      <c r="AD303" s="214"/>
      <c r="AE303" s="214"/>
      <c r="AF303" s="307"/>
      <c r="AG303" s="307"/>
      <c r="AH303" s="42"/>
      <c r="AI303" s="42"/>
      <c r="AJ303" s="326"/>
      <c r="AK303" s="326"/>
      <c r="AL303" s="154"/>
      <c r="AM303" s="154"/>
      <c r="AN303" s="303"/>
      <c r="AO303" s="303"/>
      <c r="AP303" s="311"/>
      <c r="AQ303" s="311"/>
      <c r="AR303" s="316"/>
      <c r="AS303" s="316"/>
      <c r="AT303" s="158"/>
      <c r="AU303" s="158"/>
      <c r="AV303" s="161"/>
      <c r="AW303" s="161"/>
      <c r="AX303" s="165"/>
      <c r="AY303" s="165"/>
      <c r="AZ303" s="24"/>
      <c r="BA303" s="24"/>
      <c r="BB303" s="303"/>
      <c r="BC303" s="303"/>
      <c r="BD303" s="171"/>
      <c r="BE303" s="171"/>
      <c r="BF303" s="17"/>
      <c r="BG303" s="17"/>
      <c r="BH303" s="178"/>
      <c r="BI303" s="178"/>
      <c r="BJ303" s="188"/>
      <c r="BK303" s="188"/>
      <c r="BL303" s="183"/>
      <c r="BM303" s="183"/>
      <c r="BN303" s="193"/>
      <c r="BO303" s="198"/>
      <c r="BP303" s="198"/>
      <c r="BQ303" s="201"/>
      <c r="BR303" s="206"/>
      <c r="BS303" s="211"/>
      <c r="BT303" s="211"/>
      <c r="BU303" s="214"/>
      <c r="BV303" s="214"/>
      <c r="BW303" s="18"/>
      <c r="BX303" s="18"/>
      <c r="BY303" s="219"/>
      <c r="BZ303" s="219"/>
      <c r="CA303" s="226"/>
      <c r="CB303" s="226"/>
      <c r="CC303" s="236"/>
      <c r="CD303" s="236"/>
      <c r="CE303" s="231"/>
      <c r="CF303" s="231"/>
      <c r="EQ303" s="279"/>
      <c r="ER303" s="279"/>
    </row>
    <row r="304" spans="1:148" s="3" customFormat="1" x14ac:dyDescent="0.2">
      <c r="A304" s="6"/>
      <c r="B304" s="63"/>
      <c r="E304" s="56"/>
      <c r="F304" s="56"/>
      <c r="H304" s="56"/>
      <c r="I304" s="18"/>
      <c r="J304" s="171"/>
      <c r="K304" s="171"/>
      <c r="L304" s="283"/>
      <c r="M304" s="283"/>
      <c r="N304" s="289"/>
      <c r="O304" s="289"/>
      <c r="P304" s="332"/>
      <c r="Q304" s="332"/>
      <c r="R304" s="59"/>
      <c r="S304" s="59"/>
      <c r="T304" s="31"/>
      <c r="U304" s="31"/>
      <c r="V304" s="20"/>
      <c r="W304" s="20"/>
      <c r="X304" s="303"/>
      <c r="Y304" s="303"/>
      <c r="Z304" s="211"/>
      <c r="AA304" s="211"/>
      <c r="AB304" s="40"/>
      <c r="AC304" s="40"/>
      <c r="AD304" s="214"/>
      <c r="AE304" s="214"/>
      <c r="AF304" s="307"/>
      <c r="AG304" s="307"/>
      <c r="AH304" s="42"/>
      <c r="AI304" s="42"/>
      <c r="AJ304" s="326"/>
      <c r="AK304" s="326"/>
      <c r="AL304" s="154"/>
      <c r="AM304" s="154"/>
      <c r="AN304" s="303"/>
      <c r="AO304" s="303"/>
      <c r="AP304" s="311"/>
      <c r="AQ304" s="311"/>
      <c r="AR304" s="316"/>
      <c r="AS304" s="316"/>
      <c r="AT304" s="158"/>
      <c r="AU304" s="158"/>
      <c r="AV304" s="161"/>
      <c r="AW304" s="161"/>
      <c r="AX304" s="165"/>
      <c r="AY304" s="165"/>
      <c r="AZ304" s="24"/>
      <c r="BA304" s="24"/>
      <c r="BB304" s="303"/>
      <c r="BC304" s="303"/>
      <c r="BD304" s="171"/>
      <c r="BE304" s="171"/>
      <c r="BF304" s="17"/>
      <c r="BG304" s="17"/>
      <c r="BH304" s="178"/>
      <c r="BI304" s="178"/>
      <c r="BJ304" s="188"/>
      <c r="BK304" s="188"/>
      <c r="BL304" s="183"/>
      <c r="BM304" s="183"/>
      <c r="BN304" s="193"/>
      <c r="BO304" s="198"/>
      <c r="BP304" s="198"/>
      <c r="BQ304" s="201"/>
      <c r="BR304" s="206"/>
      <c r="BS304" s="211"/>
      <c r="BT304" s="211"/>
      <c r="BU304" s="214"/>
      <c r="BV304" s="214"/>
      <c r="BW304" s="18"/>
      <c r="BX304" s="18"/>
      <c r="BY304" s="219"/>
      <c r="BZ304" s="219"/>
      <c r="CA304" s="226"/>
      <c r="CB304" s="226"/>
      <c r="CC304" s="236"/>
      <c r="CD304" s="236"/>
      <c r="CE304" s="231"/>
      <c r="CF304" s="231"/>
      <c r="EQ304" s="279"/>
      <c r="ER304" s="279"/>
    </row>
    <row r="305" spans="1:148" s="3" customFormat="1" x14ac:dyDescent="0.2">
      <c r="A305" s="6"/>
      <c r="B305" s="63"/>
      <c r="E305" s="56"/>
      <c r="F305" s="56"/>
      <c r="H305" s="56"/>
      <c r="I305" s="18"/>
      <c r="J305" s="171"/>
      <c r="K305" s="171"/>
      <c r="L305" s="283"/>
      <c r="M305" s="283"/>
      <c r="N305" s="289"/>
      <c r="O305" s="289"/>
      <c r="P305" s="332"/>
      <c r="Q305" s="332"/>
      <c r="R305" s="59"/>
      <c r="S305" s="59"/>
      <c r="T305" s="31"/>
      <c r="U305" s="31"/>
      <c r="V305" s="20"/>
      <c r="W305" s="20"/>
      <c r="X305" s="303"/>
      <c r="Y305" s="303"/>
      <c r="Z305" s="211"/>
      <c r="AA305" s="211"/>
      <c r="AB305" s="40"/>
      <c r="AC305" s="40"/>
      <c r="AD305" s="214"/>
      <c r="AE305" s="214"/>
      <c r="AF305" s="307"/>
      <c r="AG305" s="307"/>
      <c r="AH305" s="42"/>
      <c r="AI305" s="42"/>
      <c r="AJ305" s="326"/>
      <c r="AK305" s="326"/>
      <c r="AL305" s="154"/>
      <c r="AM305" s="154"/>
      <c r="AN305" s="303"/>
      <c r="AO305" s="303"/>
      <c r="AP305" s="311"/>
      <c r="AQ305" s="311"/>
      <c r="AR305" s="316"/>
      <c r="AS305" s="316"/>
      <c r="AT305" s="158"/>
      <c r="AU305" s="158"/>
      <c r="AV305" s="161"/>
      <c r="AW305" s="161"/>
      <c r="AX305" s="165"/>
      <c r="AY305" s="165"/>
      <c r="AZ305" s="24"/>
      <c r="BA305" s="24"/>
      <c r="BB305" s="303"/>
      <c r="BC305" s="303"/>
      <c r="BD305" s="171"/>
      <c r="BE305" s="171"/>
      <c r="BF305" s="17"/>
      <c r="BG305" s="17"/>
      <c r="BH305" s="178"/>
      <c r="BI305" s="178"/>
      <c r="BJ305" s="188"/>
      <c r="BK305" s="188"/>
      <c r="BL305" s="183"/>
      <c r="BM305" s="183"/>
      <c r="BN305" s="193"/>
      <c r="BO305" s="198"/>
      <c r="BP305" s="198"/>
      <c r="BQ305" s="201"/>
      <c r="BR305" s="206"/>
      <c r="BS305" s="211"/>
      <c r="BT305" s="211"/>
      <c r="BU305" s="214"/>
      <c r="BV305" s="214"/>
      <c r="BW305" s="18"/>
      <c r="BX305" s="18"/>
      <c r="BY305" s="219"/>
      <c r="BZ305" s="219"/>
      <c r="CA305" s="226"/>
      <c r="CB305" s="226"/>
      <c r="CC305" s="236"/>
      <c r="CD305" s="236"/>
      <c r="CE305" s="231"/>
      <c r="CF305" s="231"/>
      <c r="EQ305" s="279"/>
      <c r="ER305" s="279"/>
    </row>
    <row r="306" spans="1:148" s="3" customFormat="1" x14ac:dyDescent="0.2">
      <c r="A306" s="6"/>
      <c r="B306" s="63"/>
      <c r="E306" s="56"/>
      <c r="F306" s="56"/>
      <c r="H306" s="56"/>
      <c r="I306" s="18"/>
      <c r="J306" s="171"/>
      <c r="K306" s="171"/>
      <c r="L306" s="283"/>
      <c r="M306" s="283"/>
      <c r="N306" s="289"/>
      <c r="O306" s="289"/>
      <c r="P306" s="332"/>
      <c r="Q306" s="332"/>
      <c r="R306" s="59"/>
      <c r="S306" s="59"/>
      <c r="T306" s="31"/>
      <c r="U306" s="31"/>
      <c r="V306" s="20"/>
      <c r="W306" s="20"/>
      <c r="X306" s="303"/>
      <c r="Y306" s="303"/>
      <c r="Z306" s="211"/>
      <c r="AA306" s="211"/>
      <c r="AB306" s="40"/>
      <c r="AC306" s="40"/>
      <c r="AD306" s="214"/>
      <c r="AE306" s="214"/>
      <c r="AF306" s="307"/>
      <c r="AG306" s="307"/>
      <c r="AH306" s="42"/>
      <c r="AI306" s="42"/>
      <c r="AJ306" s="326"/>
      <c r="AK306" s="326"/>
      <c r="AL306" s="154"/>
      <c r="AM306" s="154"/>
      <c r="AN306" s="303"/>
      <c r="AO306" s="303"/>
      <c r="AP306" s="311"/>
      <c r="AQ306" s="311"/>
      <c r="AR306" s="316"/>
      <c r="AS306" s="316"/>
      <c r="AT306" s="158"/>
      <c r="AU306" s="158"/>
      <c r="AV306" s="161"/>
      <c r="AW306" s="161"/>
      <c r="AX306" s="165"/>
      <c r="AY306" s="165"/>
      <c r="AZ306" s="24"/>
      <c r="BA306" s="24"/>
      <c r="BB306" s="303"/>
      <c r="BC306" s="303"/>
      <c r="BD306" s="171"/>
      <c r="BE306" s="171"/>
      <c r="BF306" s="17"/>
      <c r="BG306" s="17"/>
      <c r="BH306" s="178"/>
      <c r="BI306" s="178"/>
      <c r="BJ306" s="188"/>
      <c r="BK306" s="188"/>
      <c r="BL306" s="183"/>
      <c r="BM306" s="183"/>
      <c r="BN306" s="193"/>
      <c r="BO306" s="198"/>
      <c r="BP306" s="198"/>
      <c r="BQ306" s="201"/>
      <c r="BR306" s="206"/>
      <c r="BS306" s="211"/>
      <c r="BT306" s="211"/>
      <c r="BU306" s="214"/>
      <c r="BV306" s="214"/>
      <c r="BW306" s="18"/>
      <c r="BX306" s="18"/>
      <c r="BY306" s="219"/>
      <c r="BZ306" s="219"/>
      <c r="CA306" s="226"/>
      <c r="CB306" s="226"/>
      <c r="CC306" s="236"/>
      <c r="CD306" s="236"/>
      <c r="CE306" s="231"/>
      <c r="CF306" s="231"/>
      <c r="EQ306" s="279"/>
      <c r="ER306" s="279"/>
    </row>
    <row r="307" spans="1:148" s="3" customFormat="1" x14ac:dyDescent="0.2">
      <c r="A307" s="6"/>
      <c r="B307" s="63"/>
      <c r="E307" s="56"/>
      <c r="F307" s="56"/>
      <c r="H307" s="56"/>
      <c r="I307" s="18"/>
      <c r="J307" s="171"/>
      <c r="K307" s="171"/>
      <c r="L307" s="283"/>
      <c r="M307" s="283"/>
      <c r="N307" s="289"/>
      <c r="O307" s="289"/>
      <c r="P307" s="332"/>
      <c r="Q307" s="332"/>
      <c r="R307" s="59"/>
      <c r="S307" s="59"/>
      <c r="T307" s="31"/>
      <c r="U307" s="31"/>
      <c r="V307" s="20"/>
      <c r="W307" s="20"/>
      <c r="X307" s="303"/>
      <c r="Y307" s="303"/>
      <c r="Z307" s="211"/>
      <c r="AA307" s="211"/>
      <c r="AB307" s="40"/>
      <c r="AC307" s="40"/>
      <c r="AD307" s="214"/>
      <c r="AE307" s="214"/>
      <c r="AF307" s="307"/>
      <c r="AG307" s="307"/>
      <c r="AH307" s="42"/>
      <c r="AI307" s="42"/>
      <c r="AJ307" s="326"/>
      <c r="AK307" s="326"/>
      <c r="AL307" s="154"/>
      <c r="AM307" s="154"/>
      <c r="AN307" s="303"/>
      <c r="AO307" s="303"/>
      <c r="AP307" s="311"/>
      <c r="AQ307" s="311"/>
      <c r="AR307" s="316"/>
      <c r="AS307" s="316"/>
      <c r="AT307" s="158"/>
      <c r="AU307" s="158"/>
      <c r="AV307" s="161"/>
      <c r="AW307" s="161"/>
      <c r="AX307" s="165"/>
      <c r="AY307" s="165"/>
      <c r="AZ307" s="24"/>
      <c r="BA307" s="24"/>
      <c r="BB307" s="303"/>
      <c r="BC307" s="303"/>
      <c r="BD307" s="171"/>
      <c r="BE307" s="171"/>
      <c r="BF307" s="17"/>
      <c r="BG307" s="17"/>
      <c r="BH307" s="178"/>
      <c r="BI307" s="178"/>
      <c r="BJ307" s="188"/>
      <c r="BK307" s="188"/>
      <c r="BL307" s="183"/>
      <c r="BM307" s="183"/>
      <c r="BN307" s="193"/>
      <c r="BO307" s="198"/>
      <c r="BP307" s="198"/>
      <c r="BQ307" s="201"/>
      <c r="BR307" s="206"/>
      <c r="BS307" s="211"/>
      <c r="BT307" s="211"/>
      <c r="BU307" s="214"/>
      <c r="BV307" s="214"/>
      <c r="BW307" s="18"/>
      <c r="BX307" s="18"/>
      <c r="BY307" s="219"/>
      <c r="BZ307" s="219"/>
      <c r="CA307" s="226"/>
      <c r="CB307" s="226"/>
      <c r="CC307" s="236"/>
      <c r="CD307" s="236"/>
      <c r="CE307" s="231"/>
      <c r="CF307" s="231"/>
      <c r="EQ307" s="279"/>
      <c r="ER307" s="279"/>
    </row>
    <row r="308" spans="1:148" s="3" customFormat="1" x14ac:dyDescent="0.2">
      <c r="A308" s="6"/>
      <c r="B308" s="63"/>
      <c r="E308" s="56"/>
      <c r="F308" s="56"/>
      <c r="H308" s="56"/>
      <c r="I308" s="18"/>
      <c r="J308" s="171"/>
      <c r="K308" s="171"/>
      <c r="L308" s="283"/>
      <c r="M308" s="283"/>
      <c r="N308" s="289"/>
      <c r="O308" s="289"/>
      <c r="P308" s="332"/>
      <c r="Q308" s="332"/>
      <c r="R308" s="59"/>
      <c r="S308" s="59"/>
      <c r="T308" s="31"/>
      <c r="U308" s="31"/>
      <c r="V308" s="20"/>
      <c r="W308" s="20"/>
      <c r="X308" s="303"/>
      <c r="Y308" s="303"/>
      <c r="Z308" s="211"/>
      <c r="AA308" s="211"/>
      <c r="AB308" s="40"/>
      <c r="AC308" s="40"/>
      <c r="AD308" s="214"/>
      <c r="AE308" s="214"/>
      <c r="AF308" s="307"/>
      <c r="AG308" s="307"/>
      <c r="AH308" s="42"/>
      <c r="AI308" s="42"/>
      <c r="AJ308" s="326"/>
      <c r="AK308" s="326"/>
      <c r="AL308" s="154"/>
      <c r="AM308" s="154"/>
      <c r="AN308" s="303"/>
      <c r="AO308" s="303"/>
      <c r="AP308" s="311"/>
      <c r="AQ308" s="311"/>
      <c r="AR308" s="316"/>
      <c r="AS308" s="316"/>
      <c r="AT308" s="158"/>
      <c r="AU308" s="158"/>
      <c r="AV308" s="161"/>
      <c r="AW308" s="161"/>
      <c r="AX308" s="165"/>
      <c r="AY308" s="165"/>
      <c r="AZ308" s="24"/>
      <c r="BA308" s="24"/>
      <c r="BB308" s="303"/>
      <c r="BC308" s="303"/>
      <c r="BD308" s="171"/>
      <c r="BE308" s="171"/>
      <c r="BF308" s="17"/>
      <c r="BG308" s="17"/>
      <c r="BH308" s="178"/>
      <c r="BI308" s="178"/>
      <c r="BJ308" s="188"/>
      <c r="BK308" s="188"/>
      <c r="BL308" s="183"/>
      <c r="BM308" s="183"/>
      <c r="BN308" s="193"/>
      <c r="BO308" s="198"/>
      <c r="BP308" s="198"/>
      <c r="BQ308" s="201"/>
      <c r="BR308" s="206"/>
      <c r="BS308" s="211"/>
      <c r="BT308" s="211"/>
      <c r="BU308" s="214"/>
      <c r="BV308" s="214"/>
      <c r="BW308" s="18"/>
      <c r="BX308" s="18"/>
      <c r="BY308" s="219"/>
      <c r="BZ308" s="219"/>
      <c r="CA308" s="226"/>
      <c r="CB308" s="226"/>
      <c r="CC308" s="236"/>
      <c r="CD308" s="236"/>
      <c r="CE308" s="231"/>
      <c r="CF308" s="231"/>
      <c r="EQ308" s="279"/>
      <c r="ER308" s="279"/>
    </row>
    <row r="309" spans="1:148" s="3" customFormat="1" x14ac:dyDescent="0.2">
      <c r="A309" s="6"/>
      <c r="B309" s="63"/>
      <c r="E309" s="56"/>
      <c r="F309" s="56"/>
      <c r="H309" s="56"/>
      <c r="I309" s="18"/>
      <c r="J309" s="171"/>
      <c r="K309" s="171"/>
      <c r="L309" s="283"/>
      <c r="M309" s="283"/>
      <c r="N309" s="289"/>
      <c r="O309" s="289"/>
      <c r="P309" s="332"/>
      <c r="Q309" s="332"/>
      <c r="R309" s="59"/>
      <c r="S309" s="59"/>
      <c r="T309" s="31"/>
      <c r="U309" s="31"/>
      <c r="V309" s="20"/>
      <c r="W309" s="20"/>
      <c r="X309" s="303"/>
      <c r="Y309" s="303"/>
      <c r="Z309" s="211"/>
      <c r="AA309" s="211"/>
      <c r="AB309" s="40"/>
      <c r="AC309" s="40"/>
      <c r="AD309" s="214"/>
      <c r="AE309" s="214"/>
      <c r="AF309" s="307"/>
      <c r="AG309" s="307"/>
      <c r="AH309" s="42"/>
      <c r="AI309" s="42"/>
      <c r="AJ309" s="326"/>
      <c r="AK309" s="326"/>
      <c r="AL309" s="154"/>
      <c r="AM309" s="154"/>
      <c r="AN309" s="303"/>
      <c r="AO309" s="303"/>
      <c r="AP309" s="311"/>
      <c r="AQ309" s="311"/>
      <c r="AR309" s="316"/>
      <c r="AS309" s="316"/>
      <c r="AT309" s="158"/>
      <c r="AU309" s="158"/>
      <c r="AV309" s="161"/>
      <c r="AW309" s="161"/>
      <c r="AX309" s="165"/>
      <c r="AY309" s="165"/>
      <c r="AZ309" s="24"/>
      <c r="BA309" s="24"/>
      <c r="BB309" s="303"/>
      <c r="BC309" s="303"/>
      <c r="BD309" s="171"/>
      <c r="BE309" s="171"/>
      <c r="BF309" s="17"/>
      <c r="BG309" s="17"/>
      <c r="BH309" s="178"/>
      <c r="BI309" s="178"/>
      <c r="BJ309" s="188"/>
      <c r="BK309" s="188"/>
      <c r="BL309" s="183"/>
      <c r="BM309" s="183"/>
      <c r="BN309" s="193"/>
      <c r="BO309" s="198"/>
      <c r="BP309" s="198"/>
      <c r="BQ309" s="201"/>
      <c r="BR309" s="206"/>
      <c r="BS309" s="211"/>
      <c r="BT309" s="211"/>
      <c r="BU309" s="214"/>
      <c r="BV309" s="214"/>
      <c r="BW309" s="18"/>
      <c r="BX309" s="18"/>
      <c r="BY309" s="219"/>
      <c r="BZ309" s="219"/>
      <c r="CA309" s="226"/>
      <c r="CB309" s="226"/>
      <c r="CC309" s="236"/>
      <c r="CD309" s="236"/>
      <c r="CE309" s="231"/>
      <c r="CF309" s="231"/>
      <c r="EQ309" s="279"/>
      <c r="ER309" s="279"/>
    </row>
    <row r="310" spans="1:148" s="3" customFormat="1" x14ac:dyDescent="0.2">
      <c r="A310" s="6"/>
      <c r="B310" s="63"/>
      <c r="E310" s="56"/>
      <c r="F310" s="56"/>
      <c r="H310" s="56"/>
      <c r="I310" s="18"/>
      <c r="J310" s="171"/>
      <c r="K310" s="171"/>
      <c r="L310" s="283"/>
      <c r="M310" s="283"/>
      <c r="N310" s="289"/>
      <c r="O310" s="289"/>
      <c r="P310" s="332"/>
      <c r="Q310" s="332"/>
      <c r="R310" s="59"/>
      <c r="S310" s="59"/>
      <c r="T310" s="31"/>
      <c r="U310" s="31"/>
      <c r="V310" s="20"/>
      <c r="W310" s="20"/>
      <c r="X310" s="303"/>
      <c r="Y310" s="303"/>
      <c r="Z310" s="211"/>
      <c r="AA310" s="211"/>
      <c r="AB310" s="40"/>
      <c r="AC310" s="40"/>
      <c r="AD310" s="214"/>
      <c r="AE310" s="214"/>
      <c r="AF310" s="307"/>
      <c r="AG310" s="307"/>
      <c r="AH310" s="42"/>
      <c r="AI310" s="42"/>
      <c r="AJ310" s="326"/>
      <c r="AK310" s="326"/>
      <c r="AL310" s="154"/>
      <c r="AM310" s="154"/>
      <c r="AN310" s="303"/>
      <c r="AO310" s="303"/>
      <c r="AP310" s="311"/>
      <c r="AQ310" s="311"/>
      <c r="AR310" s="316"/>
      <c r="AS310" s="316"/>
      <c r="AT310" s="158"/>
      <c r="AU310" s="158"/>
      <c r="AV310" s="161"/>
      <c r="AW310" s="161"/>
      <c r="AX310" s="165"/>
      <c r="AY310" s="165"/>
      <c r="AZ310" s="24"/>
      <c r="BA310" s="24"/>
      <c r="BB310" s="303"/>
      <c r="BC310" s="303"/>
      <c r="BD310" s="171"/>
      <c r="BE310" s="171"/>
      <c r="BF310" s="17"/>
      <c r="BG310" s="17"/>
      <c r="BH310" s="178"/>
      <c r="BI310" s="178"/>
      <c r="BJ310" s="188"/>
      <c r="BK310" s="188"/>
      <c r="BL310" s="183"/>
      <c r="BM310" s="183"/>
      <c r="BN310" s="193"/>
      <c r="BO310" s="198"/>
      <c r="BP310" s="198"/>
      <c r="BQ310" s="201"/>
      <c r="BR310" s="206"/>
      <c r="BS310" s="211"/>
      <c r="BT310" s="211"/>
      <c r="BU310" s="214"/>
      <c r="BV310" s="214"/>
      <c r="BW310" s="18"/>
      <c r="BX310" s="18"/>
      <c r="BY310" s="219"/>
      <c r="BZ310" s="219"/>
      <c r="CA310" s="226"/>
      <c r="CB310" s="226"/>
      <c r="CC310" s="236"/>
      <c r="CD310" s="236"/>
      <c r="CE310" s="231"/>
      <c r="CF310" s="231"/>
      <c r="EQ310" s="279"/>
      <c r="ER310" s="279"/>
    </row>
    <row r="311" spans="1:148" s="3" customFormat="1" x14ac:dyDescent="0.2">
      <c r="A311" s="6"/>
      <c r="B311" s="63"/>
      <c r="E311" s="56"/>
      <c r="F311" s="56"/>
      <c r="H311" s="56"/>
      <c r="I311" s="18"/>
      <c r="J311" s="171"/>
      <c r="K311" s="171"/>
      <c r="L311" s="283"/>
      <c r="M311" s="283"/>
      <c r="N311" s="289"/>
      <c r="O311" s="289"/>
      <c r="P311" s="332"/>
      <c r="Q311" s="332"/>
      <c r="R311" s="59"/>
      <c r="S311" s="59"/>
      <c r="T311" s="31"/>
      <c r="U311" s="31"/>
      <c r="V311" s="20"/>
      <c r="W311" s="20"/>
      <c r="X311" s="303"/>
      <c r="Y311" s="303"/>
      <c r="Z311" s="211"/>
      <c r="AA311" s="211"/>
      <c r="AB311" s="40"/>
      <c r="AC311" s="40"/>
      <c r="AD311" s="214"/>
      <c r="AE311" s="214"/>
      <c r="AF311" s="307"/>
      <c r="AG311" s="307"/>
      <c r="AH311" s="42"/>
      <c r="AI311" s="42"/>
      <c r="AJ311" s="326"/>
      <c r="AK311" s="326"/>
      <c r="AL311" s="154"/>
      <c r="AM311" s="154"/>
      <c r="AN311" s="303"/>
      <c r="AO311" s="303"/>
      <c r="AP311" s="311"/>
      <c r="AQ311" s="311"/>
      <c r="AR311" s="316"/>
      <c r="AS311" s="316"/>
      <c r="AT311" s="158"/>
      <c r="AU311" s="158"/>
      <c r="AV311" s="161"/>
      <c r="AW311" s="161"/>
      <c r="AX311" s="165"/>
      <c r="AY311" s="165"/>
      <c r="AZ311" s="24"/>
      <c r="BA311" s="24"/>
      <c r="BB311" s="303"/>
      <c r="BC311" s="303"/>
      <c r="BD311" s="171"/>
      <c r="BE311" s="171"/>
      <c r="BF311" s="17"/>
      <c r="BG311" s="17"/>
      <c r="BH311" s="178"/>
      <c r="BI311" s="178"/>
      <c r="BJ311" s="188"/>
      <c r="BK311" s="188"/>
      <c r="BL311" s="183"/>
      <c r="BM311" s="183"/>
      <c r="BN311" s="193"/>
      <c r="BO311" s="198"/>
      <c r="BP311" s="198"/>
      <c r="BQ311" s="201"/>
      <c r="BR311" s="206"/>
      <c r="BS311" s="211"/>
      <c r="BT311" s="211"/>
      <c r="BU311" s="214"/>
      <c r="BV311" s="214"/>
      <c r="BW311" s="18"/>
      <c r="BX311" s="18"/>
      <c r="BY311" s="219"/>
      <c r="BZ311" s="219"/>
      <c r="CA311" s="226"/>
      <c r="CB311" s="226"/>
      <c r="CC311" s="236"/>
      <c r="CD311" s="236"/>
      <c r="CE311" s="231"/>
      <c r="CF311" s="231"/>
      <c r="EQ311" s="279"/>
      <c r="ER311" s="279"/>
    </row>
    <row r="312" spans="1:148" s="3" customFormat="1" x14ac:dyDescent="0.2">
      <c r="A312" s="6"/>
      <c r="B312" s="63"/>
      <c r="E312" s="56"/>
      <c r="F312" s="56"/>
      <c r="H312" s="56"/>
      <c r="I312" s="18"/>
      <c r="J312" s="171"/>
      <c r="K312" s="171"/>
      <c r="L312" s="283"/>
      <c r="M312" s="283"/>
      <c r="N312" s="289"/>
      <c r="O312" s="289"/>
      <c r="P312" s="332"/>
      <c r="Q312" s="332"/>
      <c r="R312" s="59"/>
      <c r="S312" s="59"/>
      <c r="T312" s="31"/>
      <c r="U312" s="31"/>
      <c r="V312" s="20"/>
      <c r="W312" s="20"/>
      <c r="X312" s="303"/>
      <c r="Y312" s="303"/>
      <c r="Z312" s="211"/>
      <c r="AA312" s="211"/>
      <c r="AB312" s="40"/>
      <c r="AC312" s="40"/>
      <c r="AD312" s="214"/>
      <c r="AE312" s="214"/>
      <c r="AF312" s="307"/>
      <c r="AG312" s="307"/>
      <c r="AH312" s="42"/>
      <c r="AI312" s="42"/>
      <c r="AJ312" s="326"/>
      <c r="AK312" s="326"/>
      <c r="AL312" s="154"/>
      <c r="AM312" s="154"/>
      <c r="AN312" s="303"/>
      <c r="AO312" s="303"/>
      <c r="AP312" s="311"/>
      <c r="AQ312" s="311"/>
      <c r="AR312" s="316"/>
      <c r="AS312" s="316"/>
      <c r="AT312" s="158"/>
      <c r="AU312" s="158"/>
      <c r="AV312" s="161"/>
      <c r="AW312" s="161"/>
      <c r="AX312" s="165"/>
      <c r="AY312" s="165"/>
      <c r="AZ312" s="24"/>
      <c r="BA312" s="24"/>
      <c r="BB312" s="303"/>
      <c r="BC312" s="303"/>
      <c r="BD312" s="171"/>
      <c r="BE312" s="171"/>
      <c r="BF312" s="17"/>
      <c r="BG312" s="17"/>
      <c r="BH312" s="178"/>
      <c r="BI312" s="178"/>
      <c r="BJ312" s="188"/>
      <c r="BK312" s="188"/>
      <c r="BL312" s="183"/>
      <c r="BM312" s="183"/>
      <c r="BN312" s="193"/>
      <c r="BO312" s="198"/>
      <c r="BP312" s="198"/>
      <c r="BQ312" s="201"/>
      <c r="BR312" s="206"/>
      <c r="BS312" s="211"/>
      <c r="BT312" s="211"/>
      <c r="BU312" s="214"/>
      <c r="BV312" s="214"/>
      <c r="BW312" s="18"/>
      <c r="BX312" s="18"/>
      <c r="BY312" s="219"/>
      <c r="BZ312" s="219"/>
      <c r="CA312" s="226"/>
      <c r="CB312" s="226"/>
      <c r="CC312" s="236"/>
      <c r="CD312" s="236"/>
      <c r="CE312" s="231"/>
      <c r="CF312" s="231"/>
      <c r="EQ312" s="279"/>
      <c r="ER312" s="279"/>
    </row>
    <row r="313" spans="1:148" s="3" customFormat="1" x14ac:dyDescent="0.2">
      <c r="A313" s="6"/>
      <c r="B313" s="63"/>
      <c r="E313" s="56"/>
      <c r="F313" s="56"/>
      <c r="H313" s="56"/>
      <c r="I313" s="18"/>
      <c r="J313" s="171"/>
      <c r="K313" s="171"/>
      <c r="L313" s="283"/>
      <c r="M313" s="283"/>
      <c r="N313" s="289"/>
      <c r="O313" s="289"/>
      <c r="P313" s="332"/>
      <c r="Q313" s="332"/>
      <c r="R313" s="59"/>
      <c r="S313" s="59"/>
      <c r="T313" s="31"/>
      <c r="U313" s="31"/>
      <c r="V313" s="20"/>
      <c r="W313" s="20"/>
      <c r="X313" s="303"/>
      <c r="Y313" s="303"/>
      <c r="Z313" s="211"/>
      <c r="AA313" s="211"/>
      <c r="AB313" s="40"/>
      <c r="AC313" s="40"/>
      <c r="AD313" s="214"/>
      <c r="AE313" s="214"/>
      <c r="AF313" s="307"/>
      <c r="AG313" s="307"/>
      <c r="AH313" s="42"/>
      <c r="AI313" s="42"/>
      <c r="AJ313" s="326"/>
      <c r="AK313" s="326"/>
      <c r="AL313" s="154"/>
      <c r="AM313" s="154"/>
      <c r="AN313" s="303"/>
      <c r="AO313" s="303"/>
      <c r="AP313" s="311"/>
      <c r="AQ313" s="311"/>
      <c r="AR313" s="316"/>
      <c r="AS313" s="316"/>
      <c r="AT313" s="158"/>
      <c r="AU313" s="158"/>
      <c r="AV313" s="161"/>
      <c r="AW313" s="161"/>
      <c r="AX313" s="165"/>
      <c r="AY313" s="165"/>
      <c r="AZ313" s="24"/>
      <c r="BA313" s="24"/>
      <c r="BB313" s="303"/>
      <c r="BC313" s="303"/>
      <c r="BD313" s="171"/>
      <c r="BE313" s="171"/>
      <c r="BF313" s="17"/>
      <c r="BG313" s="17"/>
      <c r="BH313" s="178"/>
      <c r="BI313" s="178"/>
      <c r="BJ313" s="188"/>
      <c r="BK313" s="188"/>
      <c r="BL313" s="183"/>
      <c r="BM313" s="183"/>
      <c r="BN313" s="193"/>
      <c r="BO313" s="198"/>
      <c r="BP313" s="198"/>
      <c r="BQ313" s="201"/>
      <c r="BR313" s="206"/>
      <c r="BS313" s="211"/>
      <c r="BT313" s="211"/>
      <c r="BU313" s="214"/>
      <c r="BV313" s="214"/>
      <c r="BW313" s="18"/>
      <c r="BX313" s="18"/>
      <c r="BY313" s="219"/>
      <c r="BZ313" s="219"/>
      <c r="CA313" s="226"/>
      <c r="CB313" s="226"/>
      <c r="CC313" s="236"/>
      <c r="CD313" s="236"/>
      <c r="CE313" s="231"/>
      <c r="CF313" s="231"/>
      <c r="EQ313" s="279"/>
      <c r="ER313" s="279"/>
    </row>
    <row r="314" spans="1:148" s="3" customFormat="1" x14ac:dyDescent="0.2">
      <c r="A314" s="6"/>
      <c r="B314" s="63"/>
      <c r="E314" s="56"/>
      <c r="F314" s="56"/>
      <c r="H314" s="56"/>
      <c r="I314" s="18"/>
      <c r="J314" s="171"/>
      <c r="K314" s="171"/>
      <c r="L314" s="283"/>
      <c r="M314" s="283"/>
      <c r="N314" s="289"/>
      <c r="O314" s="289"/>
      <c r="P314" s="332"/>
      <c r="Q314" s="332"/>
      <c r="R314" s="59"/>
      <c r="S314" s="59"/>
      <c r="T314" s="31"/>
      <c r="U314" s="31"/>
      <c r="V314" s="20"/>
      <c r="W314" s="20"/>
      <c r="X314" s="303"/>
      <c r="Y314" s="303"/>
      <c r="Z314" s="211"/>
      <c r="AA314" s="211"/>
      <c r="AB314" s="40"/>
      <c r="AC314" s="40"/>
      <c r="AD314" s="214"/>
      <c r="AE314" s="214"/>
      <c r="AF314" s="307"/>
      <c r="AG314" s="307"/>
      <c r="AH314" s="42"/>
      <c r="AI314" s="42"/>
      <c r="AJ314" s="326"/>
      <c r="AK314" s="326"/>
      <c r="AL314" s="154"/>
      <c r="AM314" s="154"/>
      <c r="AN314" s="303"/>
      <c r="AO314" s="303"/>
      <c r="AP314" s="311"/>
      <c r="AQ314" s="311"/>
      <c r="AR314" s="316"/>
      <c r="AS314" s="316"/>
      <c r="AT314" s="158"/>
      <c r="AU314" s="158"/>
      <c r="AV314" s="161"/>
      <c r="AW314" s="161"/>
      <c r="AX314" s="165"/>
      <c r="AY314" s="165"/>
      <c r="AZ314" s="24"/>
      <c r="BA314" s="24"/>
      <c r="BB314" s="303"/>
      <c r="BC314" s="303"/>
      <c r="BD314" s="171"/>
      <c r="BE314" s="171"/>
      <c r="BF314" s="17"/>
      <c r="BG314" s="17"/>
      <c r="BH314" s="178"/>
      <c r="BI314" s="178"/>
      <c r="BJ314" s="188"/>
      <c r="BK314" s="188"/>
      <c r="BL314" s="183"/>
      <c r="BM314" s="183"/>
      <c r="BN314" s="193"/>
      <c r="BO314" s="198"/>
      <c r="BP314" s="198"/>
      <c r="BQ314" s="201"/>
      <c r="BR314" s="206"/>
      <c r="BS314" s="211"/>
      <c r="BT314" s="211"/>
      <c r="BU314" s="214"/>
      <c r="BV314" s="214"/>
      <c r="BW314" s="18"/>
      <c r="BX314" s="18"/>
      <c r="BY314" s="219"/>
      <c r="BZ314" s="219"/>
      <c r="CA314" s="226"/>
      <c r="CB314" s="226"/>
      <c r="CC314" s="236"/>
      <c r="CD314" s="236"/>
      <c r="CE314" s="231"/>
      <c r="CF314" s="231"/>
      <c r="EQ314" s="279"/>
      <c r="ER314" s="279"/>
    </row>
    <row r="315" spans="1:148" s="3" customFormat="1" x14ac:dyDescent="0.2">
      <c r="A315" s="6"/>
      <c r="B315" s="63"/>
      <c r="E315" s="56"/>
      <c r="F315" s="56"/>
      <c r="H315" s="56"/>
      <c r="I315" s="18"/>
      <c r="J315" s="171"/>
      <c r="K315" s="171"/>
      <c r="L315" s="283"/>
      <c r="M315" s="283"/>
      <c r="N315" s="289"/>
      <c r="O315" s="289"/>
      <c r="P315" s="332"/>
      <c r="Q315" s="332"/>
      <c r="R315" s="59"/>
      <c r="S315" s="59"/>
      <c r="T315" s="31"/>
      <c r="U315" s="31"/>
      <c r="V315" s="20"/>
      <c r="W315" s="20"/>
      <c r="X315" s="303"/>
      <c r="Y315" s="303"/>
      <c r="Z315" s="211"/>
      <c r="AA315" s="211"/>
      <c r="AB315" s="40"/>
      <c r="AC315" s="40"/>
      <c r="AD315" s="214"/>
      <c r="AE315" s="214"/>
      <c r="AF315" s="307"/>
      <c r="AG315" s="307"/>
      <c r="AH315" s="42"/>
      <c r="AI315" s="42"/>
      <c r="AJ315" s="326"/>
      <c r="AK315" s="326"/>
      <c r="AL315" s="154"/>
      <c r="AM315" s="154"/>
      <c r="AN315" s="303"/>
      <c r="AO315" s="303"/>
      <c r="AP315" s="311"/>
      <c r="AQ315" s="311"/>
      <c r="AR315" s="316"/>
      <c r="AS315" s="316"/>
      <c r="AT315" s="158"/>
      <c r="AU315" s="158"/>
      <c r="AV315" s="161"/>
      <c r="AW315" s="161"/>
      <c r="AX315" s="165"/>
      <c r="AY315" s="165"/>
      <c r="AZ315" s="24"/>
      <c r="BA315" s="24"/>
      <c r="BB315" s="303"/>
      <c r="BC315" s="303"/>
      <c r="BD315" s="171"/>
      <c r="BE315" s="171"/>
      <c r="BF315" s="17"/>
      <c r="BG315" s="17"/>
      <c r="BH315" s="178"/>
      <c r="BI315" s="178"/>
      <c r="BJ315" s="188"/>
      <c r="BK315" s="188"/>
      <c r="BL315" s="183"/>
      <c r="BM315" s="183"/>
      <c r="BN315" s="193"/>
      <c r="BO315" s="198"/>
      <c r="BP315" s="198"/>
      <c r="BQ315" s="201"/>
      <c r="BR315" s="206"/>
      <c r="BS315" s="211"/>
      <c r="BT315" s="211"/>
      <c r="BU315" s="214"/>
      <c r="BV315" s="214"/>
      <c r="BW315" s="18"/>
      <c r="BX315" s="18"/>
      <c r="BY315" s="219"/>
      <c r="BZ315" s="219"/>
      <c r="CA315" s="226"/>
      <c r="CB315" s="226"/>
      <c r="CC315" s="236"/>
      <c r="CD315" s="236"/>
      <c r="CE315" s="231"/>
      <c r="CF315" s="231"/>
      <c r="EQ315" s="279"/>
      <c r="ER315" s="279"/>
    </row>
    <row r="316" spans="1:148" s="3" customFormat="1" x14ac:dyDescent="0.2">
      <c r="A316" s="6"/>
      <c r="B316" s="63"/>
      <c r="E316" s="56"/>
      <c r="F316" s="56"/>
      <c r="H316" s="56"/>
      <c r="I316" s="18"/>
      <c r="J316" s="171"/>
      <c r="K316" s="171"/>
      <c r="L316" s="283"/>
      <c r="M316" s="283"/>
      <c r="N316" s="289"/>
      <c r="O316" s="289"/>
      <c r="P316" s="332"/>
      <c r="Q316" s="332"/>
      <c r="R316" s="59"/>
      <c r="S316" s="59"/>
      <c r="T316" s="31"/>
      <c r="U316" s="31"/>
      <c r="V316" s="20"/>
      <c r="W316" s="20"/>
      <c r="X316" s="303"/>
      <c r="Y316" s="303"/>
      <c r="Z316" s="211"/>
      <c r="AA316" s="211"/>
      <c r="AB316" s="40"/>
      <c r="AC316" s="40"/>
      <c r="AD316" s="214"/>
      <c r="AE316" s="214"/>
      <c r="AF316" s="307"/>
      <c r="AG316" s="307"/>
      <c r="AH316" s="42"/>
      <c r="AI316" s="42"/>
      <c r="AJ316" s="326"/>
      <c r="AK316" s="326"/>
      <c r="AL316" s="154"/>
      <c r="AM316" s="154"/>
      <c r="AN316" s="303"/>
      <c r="AO316" s="303"/>
      <c r="AP316" s="311"/>
      <c r="AQ316" s="311"/>
      <c r="AR316" s="316"/>
      <c r="AS316" s="316"/>
      <c r="AT316" s="158"/>
      <c r="AU316" s="158"/>
      <c r="AV316" s="161"/>
      <c r="AW316" s="161"/>
      <c r="AX316" s="165"/>
      <c r="AY316" s="165"/>
      <c r="AZ316" s="24"/>
      <c r="BA316" s="24"/>
      <c r="BB316" s="303"/>
      <c r="BC316" s="303"/>
      <c r="BD316" s="171"/>
      <c r="BE316" s="171"/>
      <c r="BF316" s="17"/>
      <c r="BG316" s="17"/>
      <c r="BH316" s="178"/>
      <c r="BI316" s="178"/>
      <c r="BJ316" s="188"/>
      <c r="BK316" s="188"/>
      <c r="BL316" s="183"/>
      <c r="BM316" s="183"/>
      <c r="BN316" s="193"/>
      <c r="BO316" s="198"/>
      <c r="BP316" s="198"/>
      <c r="BQ316" s="201"/>
      <c r="BR316" s="206"/>
      <c r="BS316" s="211"/>
      <c r="BT316" s="211"/>
      <c r="BU316" s="214"/>
      <c r="BV316" s="214"/>
      <c r="BW316" s="18"/>
      <c r="BX316" s="18"/>
      <c r="BY316" s="219"/>
      <c r="BZ316" s="219"/>
      <c r="CA316" s="226"/>
      <c r="CB316" s="226"/>
      <c r="CC316" s="236"/>
      <c r="CD316" s="236"/>
      <c r="CE316" s="231"/>
      <c r="CF316" s="231"/>
      <c r="EQ316" s="279"/>
      <c r="ER316" s="279"/>
    </row>
    <row r="317" spans="1:148" s="3" customFormat="1" x14ac:dyDescent="0.2">
      <c r="A317" s="6"/>
      <c r="B317" s="63"/>
      <c r="E317" s="56"/>
      <c r="F317" s="56"/>
      <c r="H317" s="56"/>
      <c r="I317" s="18"/>
      <c r="J317" s="171"/>
      <c r="K317" s="171"/>
      <c r="L317" s="283"/>
      <c r="M317" s="283"/>
      <c r="N317" s="289"/>
      <c r="O317" s="289"/>
      <c r="P317" s="332"/>
      <c r="Q317" s="332"/>
      <c r="R317" s="59"/>
      <c r="S317" s="59"/>
      <c r="T317" s="31"/>
      <c r="U317" s="31"/>
      <c r="V317" s="20"/>
      <c r="W317" s="20"/>
      <c r="X317" s="303"/>
      <c r="Y317" s="303"/>
      <c r="Z317" s="211"/>
      <c r="AA317" s="211"/>
      <c r="AB317" s="40"/>
      <c r="AC317" s="40"/>
      <c r="AD317" s="214"/>
      <c r="AE317" s="214"/>
      <c r="AF317" s="307"/>
      <c r="AG317" s="307"/>
      <c r="AH317" s="42"/>
      <c r="AI317" s="42"/>
      <c r="AJ317" s="326"/>
      <c r="AK317" s="326"/>
      <c r="AL317" s="154"/>
      <c r="AM317" s="154"/>
      <c r="AN317" s="303"/>
      <c r="AO317" s="303"/>
      <c r="AP317" s="311"/>
      <c r="AQ317" s="311"/>
      <c r="AR317" s="316"/>
      <c r="AS317" s="316"/>
      <c r="AT317" s="158"/>
      <c r="AU317" s="158"/>
      <c r="AV317" s="161"/>
      <c r="AW317" s="161"/>
      <c r="AX317" s="165"/>
      <c r="AY317" s="165"/>
      <c r="AZ317" s="24"/>
      <c r="BA317" s="24"/>
      <c r="BB317" s="303"/>
      <c r="BC317" s="303"/>
      <c r="BD317" s="171"/>
      <c r="BE317" s="171"/>
      <c r="BF317" s="17"/>
      <c r="BG317" s="17"/>
      <c r="BH317" s="178"/>
      <c r="BI317" s="178"/>
      <c r="BJ317" s="188"/>
      <c r="BK317" s="188"/>
      <c r="BL317" s="183"/>
      <c r="BM317" s="183"/>
      <c r="BN317" s="193"/>
      <c r="BO317" s="198"/>
      <c r="BP317" s="198"/>
      <c r="BQ317" s="201"/>
      <c r="BR317" s="206"/>
      <c r="BS317" s="211"/>
      <c r="BT317" s="211"/>
      <c r="BU317" s="214"/>
      <c r="BV317" s="214"/>
      <c r="BW317" s="18"/>
      <c r="BX317" s="18"/>
      <c r="BY317" s="219"/>
      <c r="BZ317" s="219"/>
      <c r="CA317" s="226"/>
      <c r="CB317" s="226"/>
      <c r="CC317" s="236"/>
      <c r="CD317" s="236"/>
      <c r="CE317" s="231"/>
      <c r="CF317" s="231"/>
      <c r="EQ317" s="279"/>
      <c r="ER317" s="279"/>
    </row>
    <row r="318" spans="1:148" s="3" customFormat="1" x14ac:dyDescent="0.2">
      <c r="A318" s="6"/>
      <c r="B318" s="63"/>
      <c r="E318" s="56"/>
      <c r="F318" s="56"/>
      <c r="H318" s="56"/>
      <c r="I318" s="18"/>
      <c r="J318" s="171"/>
      <c r="K318" s="171"/>
      <c r="L318" s="283"/>
      <c r="M318" s="283"/>
      <c r="N318" s="289"/>
      <c r="O318" s="289"/>
      <c r="P318" s="332"/>
      <c r="Q318" s="332"/>
      <c r="R318" s="59"/>
      <c r="S318" s="59"/>
      <c r="T318" s="31"/>
      <c r="U318" s="31"/>
      <c r="V318" s="20"/>
      <c r="W318" s="20"/>
      <c r="X318" s="303"/>
      <c r="Y318" s="303"/>
      <c r="Z318" s="211"/>
      <c r="AA318" s="211"/>
      <c r="AB318" s="40"/>
      <c r="AC318" s="40"/>
      <c r="AD318" s="214"/>
      <c r="AE318" s="214"/>
      <c r="AF318" s="307"/>
      <c r="AG318" s="307"/>
      <c r="AH318" s="42"/>
      <c r="AI318" s="42"/>
      <c r="AJ318" s="326"/>
      <c r="AK318" s="326"/>
      <c r="AL318" s="154"/>
      <c r="AM318" s="154"/>
      <c r="AN318" s="303"/>
      <c r="AO318" s="303"/>
      <c r="AP318" s="311"/>
      <c r="AQ318" s="311"/>
      <c r="AR318" s="316"/>
      <c r="AS318" s="316"/>
      <c r="AT318" s="158"/>
      <c r="AU318" s="158"/>
      <c r="AV318" s="161"/>
      <c r="AW318" s="161"/>
      <c r="AX318" s="165"/>
      <c r="AY318" s="165"/>
      <c r="AZ318" s="24"/>
      <c r="BA318" s="24"/>
      <c r="BB318" s="303"/>
      <c r="BC318" s="303"/>
      <c r="BD318" s="171"/>
      <c r="BE318" s="171"/>
      <c r="BF318" s="17"/>
      <c r="BG318" s="17"/>
      <c r="BH318" s="178"/>
      <c r="BI318" s="178"/>
      <c r="BJ318" s="188"/>
      <c r="BK318" s="188"/>
      <c r="BL318" s="183"/>
      <c r="BM318" s="183"/>
      <c r="BN318" s="193"/>
      <c r="BO318" s="198"/>
      <c r="BP318" s="198"/>
      <c r="BQ318" s="201"/>
      <c r="BR318" s="206"/>
      <c r="BS318" s="211"/>
      <c r="BT318" s="211"/>
      <c r="BU318" s="214"/>
      <c r="BV318" s="214"/>
      <c r="BW318" s="18"/>
      <c r="BX318" s="18"/>
      <c r="BY318" s="219"/>
      <c r="BZ318" s="219"/>
      <c r="CA318" s="226"/>
      <c r="CB318" s="226"/>
      <c r="CC318" s="236"/>
      <c r="CD318" s="236"/>
      <c r="CE318" s="231"/>
      <c r="CF318" s="231"/>
      <c r="EQ318" s="279"/>
      <c r="ER318" s="279"/>
    </row>
    <row r="319" spans="1:148" s="3" customFormat="1" x14ac:dyDescent="0.2">
      <c r="A319" s="6"/>
      <c r="B319" s="63"/>
      <c r="E319" s="56"/>
      <c r="F319" s="56"/>
      <c r="H319" s="56"/>
      <c r="I319" s="18"/>
      <c r="J319" s="171"/>
      <c r="K319" s="171"/>
      <c r="L319" s="283"/>
      <c r="M319" s="283"/>
      <c r="N319" s="289"/>
      <c r="O319" s="289"/>
      <c r="P319" s="332"/>
      <c r="Q319" s="332"/>
      <c r="R319" s="59"/>
      <c r="S319" s="59"/>
      <c r="T319" s="31"/>
      <c r="U319" s="31"/>
      <c r="V319" s="20"/>
      <c r="W319" s="20"/>
      <c r="X319" s="303"/>
      <c r="Y319" s="303"/>
      <c r="Z319" s="211"/>
      <c r="AA319" s="211"/>
      <c r="AB319" s="40"/>
      <c r="AC319" s="40"/>
      <c r="AD319" s="214"/>
      <c r="AE319" s="214"/>
      <c r="AF319" s="307"/>
      <c r="AG319" s="307"/>
      <c r="AH319" s="42"/>
      <c r="AI319" s="42"/>
      <c r="AJ319" s="326"/>
      <c r="AK319" s="326"/>
      <c r="AL319" s="154"/>
      <c r="AM319" s="154"/>
      <c r="AN319" s="303"/>
      <c r="AO319" s="303"/>
      <c r="AP319" s="311"/>
      <c r="AQ319" s="311"/>
      <c r="AR319" s="316"/>
      <c r="AS319" s="316"/>
      <c r="AT319" s="158"/>
      <c r="AU319" s="158"/>
      <c r="AV319" s="161"/>
      <c r="AW319" s="161"/>
      <c r="AX319" s="165"/>
      <c r="AY319" s="165"/>
      <c r="AZ319" s="24"/>
      <c r="BA319" s="24"/>
      <c r="BB319" s="303"/>
      <c r="BC319" s="303"/>
      <c r="BD319" s="171"/>
      <c r="BE319" s="171"/>
      <c r="BF319" s="17"/>
      <c r="BG319" s="17"/>
      <c r="BH319" s="178"/>
      <c r="BI319" s="178"/>
      <c r="BJ319" s="188"/>
      <c r="BK319" s="188"/>
      <c r="BL319" s="183"/>
      <c r="BM319" s="183"/>
      <c r="BN319" s="193"/>
      <c r="BO319" s="198"/>
      <c r="BP319" s="198"/>
      <c r="BQ319" s="201"/>
      <c r="BR319" s="206"/>
      <c r="BS319" s="211"/>
      <c r="BT319" s="211"/>
      <c r="BU319" s="214"/>
      <c r="BV319" s="214"/>
      <c r="BW319" s="18"/>
      <c r="BX319" s="18"/>
      <c r="BY319" s="219"/>
      <c r="BZ319" s="219"/>
      <c r="CA319" s="226"/>
      <c r="CB319" s="226"/>
      <c r="CC319" s="236"/>
      <c r="CD319" s="236"/>
      <c r="CE319" s="231"/>
      <c r="CF319" s="231"/>
      <c r="EQ319" s="279"/>
      <c r="ER319" s="279"/>
    </row>
    <row r="320" spans="1:148" s="3" customFormat="1" x14ac:dyDescent="0.2">
      <c r="A320" s="6"/>
      <c r="B320" s="63"/>
      <c r="E320" s="56"/>
      <c r="F320" s="56"/>
      <c r="H320" s="56"/>
      <c r="I320" s="18"/>
      <c r="J320" s="171"/>
      <c r="K320" s="171"/>
      <c r="L320" s="283"/>
      <c r="M320" s="283"/>
      <c r="N320" s="289"/>
      <c r="O320" s="289"/>
      <c r="P320" s="332"/>
      <c r="Q320" s="332"/>
      <c r="R320" s="59"/>
      <c r="S320" s="59"/>
      <c r="T320" s="31"/>
      <c r="U320" s="31"/>
      <c r="V320" s="20"/>
      <c r="W320" s="20"/>
      <c r="X320" s="303"/>
      <c r="Y320" s="303"/>
      <c r="Z320" s="211"/>
      <c r="AA320" s="211"/>
      <c r="AB320" s="40"/>
      <c r="AC320" s="40"/>
      <c r="AD320" s="214"/>
      <c r="AE320" s="214"/>
      <c r="AF320" s="307"/>
      <c r="AG320" s="307"/>
      <c r="AH320" s="42"/>
      <c r="AI320" s="42"/>
      <c r="AJ320" s="326"/>
      <c r="AK320" s="326"/>
      <c r="AL320" s="154"/>
      <c r="AM320" s="154"/>
      <c r="AN320" s="303"/>
      <c r="AO320" s="303"/>
      <c r="AP320" s="311"/>
      <c r="AQ320" s="311"/>
      <c r="AR320" s="316"/>
      <c r="AS320" s="316"/>
      <c r="AT320" s="158"/>
      <c r="AU320" s="158"/>
      <c r="AV320" s="161"/>
      <c r="AW320" s="161"/>
      <c r="AX320" s="165"/>
      <c r="AY320" s="165"/>
      <c r="AZ320" s="24"/>
      <c r="BA320" s="24"/>
      <c r="BB320" s="303"/>
      <c r="BC320" s="303"/>
      <c r="BD320" s="171"/>
      <c r="BE320" s="171"/>
      <c r="BF320" s="17"/>
      <c r="BG320" s="17"/>
      <c r="BH320" s="178"/>
      <c r="BI320" s="178"/>
      <c r="BJ320" s="188"/>
      <c r="BK320" s="188"/>
      <c r="BL320" s="183"/>
      <c r="BM320" s="183"/>
      <c r="BN320" s="193"/>
      <c r="BO320" s="198"/>
      <c r="BP320" s="198"/>
      <c r="BQ320" s="201"/>
      <c r="BR320" s="206"/>
      <c r="BS320" s="211"/>
      <c r="BT320" s="211"/>
      <c r="BU320" s="214"/>
      <c r="BV320" s="214"/>
      <c r="BW320" s="18"/>
      <c r="BX320" s="18"/>
      <c r="BY320" s="219"/>
      <c r="BZ320" s="219"/>
      <c r="CA320" s="226"/>
      <c r="CB320" s="226"/>
      <c r="CC320" s="236"/>
      <c r="CD320" s="236"/>
      <c r="CE320" s="231"/>
      <c r="CF320" s="231"/>
      <c r="EQ320" s="279"/>
      <c r="ER320" s="279"/>
    </row>
    <row r="321" spans="1:148" s="3" customFormat="1" x14ac:dyDescent="0.2">
      <c r="A321" s="6"/>
      <c r="B321" s="63"/>
      <c r="E321" s="56"/>
      <c r="F321" s="56"/>
      <c r="H321" s="56"/>
      <c r="I321" s="18"/>
      <c r="J321" s="171"/>
      <c r="K321" s="171"/>
      <c r="L321" s="283"/>
      <c r="M321" s="283"/>
      <c r="N321" s="289"/>
      <c r="O321" s="289"/>
      <c r="P321" s="332"/>
      <c r="Q321" s="332"/>
      <c r="R321" s="59"/>
      <c r="S321" s="59"/>
      <c r="T321" s="31"/>
      <c r="U321" s="31"/>
      <c r="V321" s="20"/>
      <c r="W321" s="20"/>
      <c r="X321" s="303"/>
      <c r="Y321" s="303"/>
      <c r="Z321" s="211"/>
      <c r="AA321" s="211"/>
      <c r="AB321" s="40"/>
      <c r="AC321" s="40"/>
      <c r="AD321" s="214"/>
      <c r="AE321" s="214"/>
      <c r="AF321" s="307"/>
      <c r="AG321" s="307"/>
      <c r="AH321" s="42"/>
      <c r="AI321" s="42"/>
      <c r="AJ321" s="326"/>
      <c r="AK321" s="326"/>
      <c r="AL321" s="154"/>
      <c r="AM321" s="154"/>
      <c r="AN321" s="303"/>
      <c r="AO321" s="303"/>
      <c r="AP321" s="311"/>
      <c r="AQ321" s="311"/>
      <c r="AR321" s="316"/>
      <c r="AS321" s="316"/>
      <c r="AT321" s="158"/>
      <c r="AU321" s="158"/>
      <c r="AV321" s="161"/>
      <c r="AW321" s="161"/>
      <c r="AX321" s="165"/>
      <c r="AY321" s="165"/>
      <c r="AZ321" s="24"/>
      <c r="BA321" s="24"/>
      <c r="BB321" s="303"/>
      <c r="BC321" s="303"/>
      <c r="BD321" s="171"/>
      <c r="BE321" s="171"/>
      <c r="BF321" s="17"/>
      <c r="BG321" s="17"/>
      <c r="BH321" s="178"/>
      <c r="BI321" s="178"/>
      <c r="BJ321" s="188"/>
      <c r="BK321" s="188"/>
      <c r="BL321" s="183"/>
      <c r="BM321" s="183"/>
      <c r="BN321" s="193"/>
      <c r="BO321" s="198"/>
      <c r="BP321" s="198"/>
      <c r="BQ321" s="201"/>
      <c r="BR321" s="206"/>
      <c r="BS321" s="211"/>
      <c r="BT321" s="211"/>
      <c r="BU321" s="214"/>
      <c r="BV321" s="214"/>
      <c r="BW321" s="18"/>
      <c r="BX321" s="18"/>
      <c r="BY321" s="219"/>
      <c r="BZ321" s="219"/>
      <c r="CA321" s="226"/>
      <c r="CB321" s="226"/>
      <c r="CC321" s="236"/>
      <c r="CD321" s="236"/>
      <c r="CE321" s="231"/>
      <c r="CF321" s="231"/>
      <c r="EQ321" s="279"/>
      <c r="ER321" s="279"/>
    </row>
    <row r="322" spans="1:148" s="3" customFormat="1" x14ac:dyDescent="0.2">
      <c r="A322" s="6"/>
      <c r="B322" s="63"/>
      <c r="E322" s="56"/>
      <c r="F322" s="56"/>
      <c r="H322" s="56"/>
      <c r="I322" s="18"/>
      <c r="J322" s="171"/>
      <c r="K322" s="171"/>
      <c r="L322" s="283"/>
      <c r="M322" s="283"/>
      <c r="N322" s="289"/>
      <c r="O322" s="289"/>
      <c r="P322" s="332"/>
      <c r="Q322" s="332"/>
      <c r="R322" s="59"/>
      <c r="S322" s="59"/>
      <c r="T322" s="31"/>
      <c r="U322" s="31"/>
      <c r="V322" s="20"/>
      <c r="W322" s="20"/>
      <c r="X322" s="303"/>
      <c r="Y322" s="303"/>
      <c r="Z322" s="211"/>
      <c r="AA322" s="211"/>
      <c r="AB322" s="40"/>
      <c r="AC322" s="40"/>
      <c r="AD322" s="214"/>
      <c r="AE322" s="214"/>
      <c r="AF322" s="307"/>
      <c r="AG322" s="307"/>
      <c r="AH322" s="42"/>
      <c r="AI322" s="42"/>
      <c r="AJ322" s="326"/>
      <c r="AK322" s="326"/>
      <c r="AL322" s="154"/>
      <c r="AM322" s="154"/>
      <c r="AN322" s="303"/>
      <c r="AO322" s="303"/>
      <c r="AP322" s="311"/>
      <c r="AQ322" s="311"/>
      <c r="AR322" s="316"/>
      <c r="AS322" s="316"/>
      <c r="AT322" s="158"/>
      <c r="AU322" s="158"/>
      <c r="AV322" s="161"/>
      <c r="AW322" s="161"/>
      <c r="AX322" s="165"/>
      <c r="AY322" s="165"/>
      <c r="AZ322" s="24"/>
      <c r="BA322" s="24"/>
      <c r="BB322" s="303"/>
      <c r="BC322" s="303"/>
      <c r="BD322" s="171"/>
      <c r="BE322" s="171"/>
      <c r="BF322" s="17"/>
      <c r="BG322" s="17"/>
      <c r="BH322" s="178"/>
      <c r="BI322" s="178"/>
      <c r="BJ322" s="188"/>
      <c r="BK322" s="188"/>
      <c r="BL322" s="183"/>
      <c r="BM322" s="183"/>
      <c r="BN322" s="193"/>
      <c r="BO322" s="198"/>
      <c r="BP322" s="198"/>
      <c r="BQ322" s="201"/>
      <c r="BR322" s="206"/>
      <c r="BS322" s="211"/>
      <c r="BT322" s="211"/>
      <c r="BU322" s="214"/>
      <c r="BV322" s="214"/>
      <c r="BW322" s="18"/>
      <c r="BX322" s="18"/>
      <c r="BY322" s="219"/>
      <c r="BZ322" s="219"/>
      <c r="CA322" s="226"/>
      <c r="CB322" s="226"/>
      <c r="CC322" s="236"/>
      <c r="CD322" s="236"/>
      <c r="CE322" s="231"/>
      <c r="CF322" s="231"/>
      <c r="EQ322" s="279"/>
      <c r="ER322" s="279"/>
    </row>
    <row r="323" spans="1:148" s="3" customFormat="1" x14ac:dyDescent="0.2">
      <c r="A323" s="6"/>
      <c r="B323" s="63"/>
      <c r="E323" s="56"/>
      <c r="F323" s="56"/>
      <c r="H323" s="56"/>
      <c r="I323" s="18"/>
      <c r="J323" s="171"/>
      <c r="K323" s="171"/>
      <c r="L323" s="283"/>
      <c r="M323" s="283"/>
      <c r="N323" s="289"/>
      <c r="O323" s="289"/>
      <c r="P323" s="332"/>
      <c r="Q323" s="332"/>
      <c r="R323" s="59"/>
      <c r="S323" s="59"/>
      <c r="T323" s="31"/>
      <c r="U323" s="31"/>
      <c r="V323" s="20"/>
      <c r="W323" s="20"/>
      <c r="X323" s="303"/>
      <c r="Y323" s="303"/>
      <c r="Z323" s="211"/>
      <c r="AA323" s="211"/>
      <c r="AB323" s="40"/>
      <c r="AC323" s="40"/>
      <c r="AD323" s="214"/>
      <c r="AE323" s="214"/>
      <c r="AF323" s="307"/>
      <c r="AG323" s="307"/>
      <c r="AH323" s="42"/>
      <c r="AI323" s="42"/>
      <c r="AJ323" s="326"/>
      <c r="AK323" s="326"/>
      <c r="AL323" s="154"/>
      <c r="AM323" s="154"/>
      <c r="AN323" s="303"/>
      <c r="AO323" s="303"/>
      <c r="AP323" s="311"/>
      <c r="AQ323" s="311"/>
      <c r="AR323" s="316"/>
      <c r="AS323" s="316"/>
      <c r="AT323" s="158"/>
      <c r="AU323" s="158"/>
      <c r="AV323" s="161"/>
      <c r="AW323" s="161"/>
      <c r="AX323" s="165"/>
      <c r="AY323" s="165"/>
      <c r="AZ323" s="24"/>
      <c r="BA323" s="24"/>
      <c r="BB323" s="303"/>
      <c r="BC323" s="303"/>
      <c r="BD323" s="171"/>
      <c r="BE323" s="171"/>
      <c r="BF323" s="17"/>
      <c r="BG323" s="17"/>
      <c r="BH323" s="178"/>
      <c r="BI323" s="178"/>
      <c r="BJ323" s="188"/>
      <c r="BK323" s="188"/>
      <c r="BL323" s="183"/>
      <c r="BM323" s="183"/>
      <c r="BN323" s="193"/>
      <c r="BO323" s="198"/>
      <c r="BP323" s="198"/>
      <c r="BQ323" s="201"/>
      <c r="BR323" s="206"/>
      <c r="BS323" s="211"/>
      <c r="BT323" s="211"/>
      <c r="BU323" s="214"/>
      <c r="BV323" s="214"/>
      <c r="BW323" s="18"/>
      <c r="BX323" s="18"/>
      <c r="BY323" s="219"/>
      <c r="BZ323" s="219"/>
      <c r="CA323" s="226"/>
      <c r="CB323" s="226"/>
      <c r="CC323" s="236"/>
      <c r="CD323" s="236"/>
      <c r="CE323" s="231"/>
      <c r="CF323" s="231"/>
      <c r="EQ323" s="279"/>
      <c r="ER323" s="279"/>
    </row>
    <row r="324" spans="1:148" s="3" customFormat="1" x14ac:dyDescent="0.2">
      <c r="A324" s="6"/>
      <c r="B324" s="63"/>
      <c r="E324" s="56"/>
      <c r="F324" s="56"/>
      <c r="H324" s="56"/>
      <c r="I324" s="18"/>
      <c r="J324" s="171"/>
      <c r="K324" s="171"/>
      <c r="L324" s="283"/>
      <c r="M324" s="283"/>
      <c r="N324" s="289"/>
      <c r="O324" s="289"/>
      <c r="P324" s="332"/>
      <c r="Q324" s="332"/>
      <c r="R324" s="59"/>
      <c r="S324" s="59"/>
      <c r="T324" s="31"/>
      <c r="U324" s="31"/>
      <c r="V324" s="20"/>
      <c r="W324" s="20"/>
      <c r="X324" s="303"/>
      <c r="Y324" s="303"/>
      <c r="Z324" s="211"/>
      <c r="AA324" s="211"/>
      <c r="AB324" s="40"/>
      <c r="AC324" s="40"/>
      <c r="AD324" s="214"/>
      <c r="AE324" s="214"/>
      <c r="AF324" s="307"/>
      <c r="AG324" s="307"/>
      <c r="AH324" s="42"/>
      <c r="AI324" s="42"/>
      <c r="AJ324" s="326"/>
      <c r="AK324" s="326"/>
      <c r="AL324" s="154"/>
      <c r="AM324" s="154"/>
      <c r="AN324" s="303"/>
      <c r="AO324" s="303"/>
      <c r="AP324" s="311"/>
      <c r="AQ324" s="311"/>
      <c r="AR324" s="316"/>
      <c r="AS324" s="316"/>
      <c r="AT324" s="158"/>
      <c r="AU324" s="158"/>
      <c r="AV324" s="161"/>
      <c r="AW324" s="161"/>
      <c r="AX324" s="165"/>
      <c r="AY324" s="165"/>
      <c r="AZ324" s="24"/>
      <c r="BA324" s="24"/>
      <c r="BB324" s="303"/>
      <c r="BC324" s="303"/>
      <c r="BD324" s="171"/>
      <c r="BE324" s="171"/>
      <c r="BF324" s="17"/>
      <c r="BG324" s="17"/>
      <c r="BH324" s="178"/>
      <c r="BI324" s="178"/>
      <c r="BJ324" s="188"/>
      <c r="BK324" s="188"/>
      <c r="BL324" s="183"/>
      <c r="BM324" s="183"/>
      <c r="BN324" s="193"/>
      <c r="BO324" s="198"/>
      <c r="BP324" s="198"/>
      <c r="BQ324" s="201"/>
      <c r="BR324" s="206"/>
      <c r="BS324" s="211"/>
      <c r="BT324" s="211"/>
      <c r="BU324" s="214"/>
      <c r="BV324" s="214"/>
      <c r="BW324" s="18"/>
      <c r="BX324" s="18"/>
      <c r="BY324" s="219"/>
      <c r="BZ324" s="219"/>
      <c r="CA324" s="226"/>
      <c r="CB324" s="226"/>
      <c r="CC324" s="236"/>
      <c r="CD324" s="236"/>
      <c r="CE324" s="231"/>
      <c r="CF324" s="231"/>
      <c r="EQ324" s="279"/>
      <c r="ER324" s="279"/>
    </row>
    <row r="325" spans="1:148" s="3" customFormat="1" x14ac:dyDescent="0.2">
      <c r="A325" s="6"/>
      <c r="B325" s="63"/>
      <c r="E325" s="56"/>
      <c r="F325" s="56"/>
      <c r="H325" s="56"/>
      <c r="I325" s="18"/>
      <c r="J325" s="171"/>
      <c r="K325" s="171"/>
      <c r="L325" s="283"/>
      <c r="M325" s="283"/>
      <c r="N325" s="289"/>
      <c r="O325" s="289"/>
      <c r="P325" s="332"/>
      <c r="Q325" s="332"/>
      <c r="R325" s="59"/>
      <c r="S325" s="59"/>
      <c r="T325" s="31"/>
      <c r="U325" s="31"/>
      <c r="V325" s="20"/>
      <c r="W325" s="20"/>
      <c r="X325" s="303"/>
      <c r="Y325" s="303"/>
      <c r="Z325" s="211"/>
      <c r="AA325" s="211"/>
      <c r="AB325" s="40"/>
      <c r="AC325" s="40"/>
      <c r="AD325" s="214"/>
      <c r="AE325" s="214"/>
      <c r="AF325" s="307"/>
      <c r="AG325" s="307"/>
      <c r="AH325" s="42"/>
      <c r="AI325" s="42"/>
      <c r="AJ325" s="326"/>
      <c r="AK325" s="326"/>
      <c r="AL325" s="154"/>
      <c r="AM325" s="154"/>
      <c r="AN325" s="303"/>
      <c r="AO325" s="303"/>
      <c r="AP325" s="311"/>
      <c r="AQ325" s="311"/>
      <c r="AR325" s="316"/>
      <c r="AS325" s="316"/>
      <c r="AT325" s="158"/>
      <c r="AU325" s="158"/>
      <c r="AV325" s="161"/>
      <c r="AW325" s="161"/>
      <c r="AX325" s="165"/>
      <c r="AY325" s="165"/>
      <c r="AZ325" s="24"/>
      <c r="BA325" s="24"/>
      <c r="BB325" s="303"/>
      <c r="BC325" s="303"/>
      <c r="BD325" s="171"/>
      <c r="BE325" s="171"/>
      <c r="BF325" s="17"/>
      <c r="BG325" s="17"/>
      <c r="BH325" s="178"/>
      <c r="BI325" s="178"/>
      <c r="BJ325" s="188"/>
      <c r="BK325" s="188"/>
      <c r="BL325" s="183"/>
      <c r="BM325" s="183"/>
      <c r="BN325" s="193"/>
      <c r="BO325" s="198"/>
      <c r="BP325" s="198"/>
      <c r="BQ325" s="201"/>
      <c r="BR325" s="206"/>
      <c r="BS325" s="211"/>
      <c r="BT325" s="211"/>
      <c r="BU325" s="214"/>
      <c r="BV325" s="214"/>
      <c r="BW325" s="18"/>
      <c r="BX325" s="18"/>
      <c r="BY325" s="219"/>
      <c r="BZ325" s="219"/>
      <c r="CA325" s="226"/>
      <c r="CB325" s="226"/>
      <c r="CC325" s="236"/>
      <c r="CD325" s="236"/>
      <c r="CE325" s="231"/>
      <c r="CF325" s="231"/>
      <c r="EQ325" s="279"/>
      <c r="ER325" s="279"/>
    </row>
    <row r="326" spans="1:148" s="3" customFormat="1" x14ac:dyDescent="0.2">
      <c r="A326" s="6"/>
      <c r="B326" s="63"/>
      <c r="E326" s="56"/>
      <c r="F326" s="56"/>
      <c r="H326" s="56"/>
      <c r="I326" s="18"/>
      <c r="J326" s="171"/>
      <c r="K326" s="171"/>
      <c r="L326" s="283"/>
      <c r="M326" s="283"/>
      <c r="N326" s="289"/>
      <c r="O326" s="289"/>
      <c r="P326" s="332"/>
      <c r="Q326" s="332"/>
      <c r="R326" s="59"/>
      <c r="S326" s="59"/>
      <c r="T326" s="31"/>
      <c r="U326" s="31"/>
      <c r="V326" s="20"/>
      <c r="W326" s="20"/>
      <c r="X326" s="303"/>
      <c r="Y326" s="303"/>
      <c r="Z326" s="211"/>
      <c r="AA326" s="211"/>
      <c r="AB326" s="40"/>
      <c r="AC326" s="40"/>
      <c r="AD326" s="214"/>
      <c r="AE326" s="214"/>
      <c r="AF326" s="307"/>
      <c r="AG326" s="307"/>
      <c r="AH326" s="42"/>
      <c r="AI326" s="42"/>
      <c r="AJ326" s="326"/>
      <c r="AK326" s="326"/>
      <c r="AL326" s="154"/>
      <c r="AM326" s="154"/>
      <c r="AN326" s="303"/>
      <c r="AO326" s="303"/>
      <c r="AP326" s="311"/>
      <c r="AQ326" s="311"/>
      <c r="AR326" s="316"/>
      <c r="AS326" s="316"/>
      <c r="AT326" s="158"/>
      <c r="AU326" s="158"/>
      <c r="AV326" s="161"/>
      <c r="AW326" s="161"/>
      <c r="AX326" s="165"/>
      <c r="AY326" s="165"/>
      <c r="AZ326" s="24"/>
      <c r="BA326" s="24"/>
      <c r="BB326" s="303"/>
      <c r="BC326" s="303"/>
      <c r="BD326" s="171"/>
      <c r="BE326" s="171"/>
      <c r="BF326" s="17"/>
      <c r="BG326" s="17"/>
      <c r="BH326" s="178"/>
      <c r="BI326" s="178"/>
      <c r="BJ326" s="188"/>
      <c r="BK326" s="188"/>
      <c r="BL326" s="183"/>
      <c r="BM326" s="183"/>
      <c r="BN326" s="193"/>
      <c r="BO326" s="198"/>
      <c r="BP326" s="198"/>
      <c r="BQ326" s="201"/>
      <c r="BR326" s="206"/>
      <c r="BS326" s="211"/>
      <c r="BT326" s="211"/>
      <c r="BU326" s="214"/>
      <c r="BV326" s="214"/>
      <c r="BW326" s="18"/>
      <c r="BX326" s="18"/>
      <c r="BY326" s="219"/>
      <c r="BZ326" s="219"/>
      <c r="CA326" s="226"/>
      <c r="CB326" s="226"/>
      <c r="CC326" s="236"/>
      <c r="CD326" s="236"/>
      <c r="CE326" s="231"/>
      <c r="CF326" s="231"/>
      <c r="EQ326" s="279"/>
      <c r="ER326" s="279"/>
    </row>
    <row r="327" spans="1:148" s="3" customFormat="1" x14ac:dyDescent="0.2">
      <c r="A327" s="6"/>
      <c r="B327" s="63"/>
      <c r="E327" s="56"/>
      <c r="F327" s="56"/>
      <c r="H327" s="56"/>
      <c r="I327" s="18"/>
      <c r="J327" s="171"/>
      <c r="K327" s="171"/>
      <c r="L327" s="283"/>
      <c r="M327" s="283"/>
      <c r="N327" s="289"/>
      <c r="O327" s="289"/>
      <c r="P327" s="332"/>
      <c r="Q327" s="332"/>
      <c r="R327" s="59"/>
      <c r="S327" s="59"/>
      <c r="T327" s="31"/>
      <c r="U327" s="31"/>
      <c r="V327" s="20"/>
      <c r="W327" s="20"/>
      <c r="X327" s="303"/>
      <c r="Y327" s="303"/>
      <c r="Z327" s="211"/>
      <c r="AA327" s="211"/>
      <c r="AB327" s="40"/>
      <c r="AC327" s="40"/>
      <c r="AD327" s="214"/>
      <c r="AE327" s="214"/>
      <c r="AF327" s="307"/>
      <c r="AG327" s="307"/>
      <c r="AH327" s="42"/>
      <c r="AI327" s="42"/>
      <c r="AJ327" s="326"/>
      <c r="AK327" s="326"/>
      <c r="AL327" s="154"/>
      <c r="AM327" s="154"/>
      <c r="AN327" s="303"/>
      <c r="AO327" s="303"/>
      <c r="AP327" s="311"/>
      <c r="AQ327" s="311"/>
      <c r="AR327" s="316"/>
      <c r="AS327" s="316"/>
      <c r="AT327" s="158"/>
      <c r="AU327" s="158"/>
      <c r="AV327" s="161"/>
      <c r="AW327" s="161"/>
      <c r="AX327" s="165"/>
      <c r="AY327" s="165"/>
      <c r="AZ327" s="24"/>
      <c r="BA327" s="24"/>
      <c r="BB327" s="303"/>
      <c r="BC327" s="303"/>
      <c r="BD327" s="171"/>
      <c r="BE327" s="171"/>
      <c r="BF327" s="17"/>
      <c r="BG327" s="17"/>
      <c r="BH327" s="178"/>
      <c r="BI327" s="178"/>
      <c r="BJ327" s="188"/>
      <c r="BK327" s="188"/>
      <c r="BL327" s="183"/>
      <c r="BM327" s="183"/>
      <c r="BN327" s="193"/>
      <c r="BO327" s="198"/>
      <c r="BP327" s="198"/>
      <c r="BQ327" s="201"/>
      <c r="BR327" s="206"/>
      <c r="BS327" s="211"/>
      <c r="BT327" s="211"/>
      <c r="BU327" s="214"/>
      <c r="BV327" s="214"/>
      <c r="BW327" s="18"/>
      <c r="BX327" s="18"/>
      <c r="BY327" s="219"/>
      <c r="BZ327" s="219"/>
      <c r="CA327" s="226"/>
      <c r="CB327" s="226"/>
      <c r="CC327" s="236"/>
      <c r="CD327" s="236"/>
      <c r="CE327" s="231"/>
      <c r="CF327" s="231"/>
      <c r="EQ327" s="279"/>
      <c r="ER327" s="279"/>
    </row>
    <row r="328" spans="1:148" s="3" customFormat="1" x14ac:dyDescent="0.2">
      <c r="A328" s="6"/>
      <c r="B328" s="63"/>
      <c r="E328" s="56"/>
      <c r="F328" s="56"/>
      <c r="H328" s="56"/>
      <c r="I328" s="18"/>
      <c r="J328" s="171"/>
      <c r="K328" s="171"/>
      <c r="L328" s="283"/>
      <c r="M328" s="283"/>
      <c r="N328" s="289"/>
      <c r="O328" s="289"/>
      <c r="P328" s="332"/>
      <c r="Q328" s="332"/>
      <c r="R328" s="59"/>
      <c r="S328" s="59"/>
      <c r="T328" s="31"/>
      <c r="U328" s="31"/>
      <c r="V328" s="20"/>
      <c r="W328" s="20"/>
      <c r="X328" s="303"/>
      <c r="Y328" s="303"/>
      <c r="Z328" s="211"/>
      <c r="AA328" s="211"/>
      <c r="AB328" s="40"/>
      <c r="AC328" s="40"/>
      <c r="AD328" s="214"/>
      <c r="AE328" s="214"/>
      <c r="AF328" s="307"/>
      <c r="AG328" s="307"/>
      <c r="AH328" s="42"/>
      <c r="AI328" s="42"/>
      <c r="AJ328" s="326"/>
      <c r="AK328" s="326"/>
      <c r="AL328" s="154"/>
      <c r="AM328" s="154"/>
      <c r="AN328" s="303"/>
      <c r="AO328" s="303"/>
      <c r="AP328" s="311"/>
      <c r="AQ328" s="311"/>
      <c r="AR328" s="316"/>
      <c r="AS328" s="316"/>
      <c r="AT328" s="158"/>
      <c r="AU328" s="158"/>
      <c r="AV328" s="161"/>
      <c r="AW328" s="161"/>
      <c r="AX328" s="165"/>
      <c r="AY328" s="165"/>
      <c r="AZ328" s="24"/>
      <c r="BA328" s="24"/>
      <c r="BB328" s="303"/>
      <c r="BC328" s="303"/>
      <c r="BD328" s="171"/>
      <c r="BE328" s="171"/>
      <c r="BF328" s="17"/>
      <c r="BG328" s="17"/>
      <c r="BH328" s="178"/>
      <c r="BI328" s="178"/>
      <c r="BJ328" s="188"/>
      <c r="BK328" s="188"/>
      <c r="BL328" s="183"/>
      <c r="BM328" s="183"/>
      <c r="BN328" s="193"/>
      <c r="BO328" s="198"/>
      <c r="BP328" s="198"/>
      <c r="BQ328" s="201"/>
      <c r="BR328" s="206"/>
      <c r="BS328" s="211"/>
      <c r="BT328" s="211"/>
      <c r="BU328" s="214"/>
      <c r="BV328" s="214"/>
      <c r="BW328" s="18"/>
      <c r="BX328" s="18"/>
      <c r="BY328" s="219"/>
      <c r="BZ328" s="219"/>
      <c r="CA328" s="226"/>
      <c r="CB328" s="226"/>
      <c r="CC328" s="236"/>
      <c r="CD328" s="236"/>
      <c r="CE328" s="231"/>
      <c r="CF328" s="231"/>
      <c r="EQ328" s="279"/>
      <c r="ER328" s="279"/>
    </row>
    <row r="329" spans="1:148" s="3" customFormat="1" x14ac:dyDescent="0.2">
      <c r="A329" s="6"/>
      <c r="B329" s="63"/>
      <c r="E329" s="56"/>
      <c r="F329" s="56"/>
      <c r="H329" s="56"/>
      <c r="I329" s="18"/>
      <c r="J329" s="171"/>
      <c r="K329" s="171"/>
      <c r="L329" s="283"/>
      <c r="M329" s="283"/>
      <c r="N329" s="289"/>
      <c r="O329" s="289"/>
      <c r="P329" s="332"/>
      <c r="Q329" s="332"/>
      <c r="R329" s="59"/>
      <c r="S329" s="59"/>
      <c r="T329" s="31"/>
      <c r="U329" s="31"/>
      <c r="V329" s="20"/>
      <c r="W329" s="20"/>
      <c r="X329" s="303"/>
      <c r="Y329" s="303"/>
      <c r="Z329" s="211"/>
      <c r="AA329" s="211"/>
      <c r="AB329" s="40"/>
      <c r="AC329" s="40"/>
      <c r="AD329" s="214"/>
      <c r="AE329" s="214"/>
      <c r="AF329" s="307"/>
      <c r="AG329" s="307"/>
      <c r="AH329" s="42"/>
      <c r="AI329" s="42"/>
      <c r="AJ329" s="326"/>
      <c r="AK329" s="326"/>
      <c r="AL329" s="154"/>
      <c r="AM329" s="154"/>
      <c r="AN329" s="303"/>
      <c r="AO329" s="303"/>
      <c r="AP329" s="311"/>
      <c r="AQ329" s="311"/>
      <c r="AR329" s="316"/>
      <c r="AS329" s="316"/>
      <c r="AT329" s="158"/>
      <c r="AU329" s="158"/>
      <c r="AV329" s="161"/>
      <c r="AW329" s="161"/>
      <c r="AX329" s="165"/>
      <c r="AY329" s="165"/>
      <c r="AZ329" s="24"/>
      <c r="BA329" s="24"/>
      <c r="BB329" s="303"/>
      <c r="BC329" s="303"/>
      <c r="BD329" s="171"/>
      <c r="BE329" s="171"/>
      <c r="BF329" s="17"/>
      <c r="BG329" s="17"/>
      <c r="BH329" s="178"/>
      <c r="BI329" s="178"/>
      <c r="BJ329" s="188"/>
      <c r="BK329" s="188"/>
      <c r="BL329" s="183"/>
      <c r="BM329" s="183"/>
      <c r="BN329" s="193"/>
      <c r="BO329" s="198"/>
      <c r="BP329" s="198"/>
      <c r="BQ329" s="201"/>
      <c r="BR329" s="206"/>
      <c r="BS329" s="211"/>
      <c r="BT329" s="211"/>
      <c r="BU329" s="214"/>
      <c r="BV329" s="214"/>
      <c r="BW329" s="18"/>
      <c r="BX329" s="18"/>
      <c r="BY329" s="219"/>
      <c r="BZ329" s="219"/>
      <c r="CA329" s="226"/>
      <c r="CB329" s="226"/>
      <c r="CC329" s="236"/>
      <c r="CD329" s="236"/>
      <c r="CE329" s="231"/>
      <c r="CF329" s="231"/>
      <c r="EQ329" s="279"/>
      <c r="ER329" s="279"/>
    </row>
    <row r="330" spans="1:148" s="3" customFormat="1" x14ac:dyDescent="0.2">
      <c r="A330" s="6"/>
      <c r="B330" s="63"/>
      <c r="E330" s="56"/>
      <c r="F330" s="56"/>
      <c r="H330" s="56"/>
      <c r="I330" s="18"/>
      <c r="J330" s="171"/>
      <c r="K330" s="171"/>
      <c r="L330" s="283"/>
      <c r="M330" s="283"/>
      <c r="N330" s="289"/>
      <c r="O330" s="289"/>
      <c r="P330" s="332"/>
      <c r="Q330" s="332"/>
      <c r="R330" s="59"/>
      <c r="S330" s="59"/>
      <c r="T330" s="31"/>
      <c r="U330" s="31"/>
      <c r="V330" s="20"/>
      <c r="W330" s="20"/>
      <c r="X330" s="303"/>
      <c r="Y330" s="303"/>
      <c r="Z330" s="211"/>
      <c r="AA330" s="211"/>
      <c r="AB330" s="40"/>
      <c r="AC330" s="40"/>
      <c r="AD330" s="214"/>
      <c r="AE330" s="214"/>
      <c r="AF330" s="307"/>
      <c r="AG330" s="307"/>
      <c r="AH330" s="42"/>
      <c r="AI330" s="42"/>
      <c r="AJ330" s="326"/>
      <c r="AK330" s="326"/>
      <c r="AL330" s="154"/>
      <c r="AM330" s="154"/>
      <c r="AN330" s="303"/>
      <c r="AO330" s="303"/>
      <c r="AP330" s="311"/>
      <c r="AQ330" s="311"/>
      <c r="AR330" s="316"/>
      <c r="AS330" s="316"/>
      <c r="AT330" s="158"/>
      <c r="AU330" s="158"/>
      <c r="AV330" s="161"/>
      <c r="AW330" s="161"/>
      <c r="AX330" s="165"/>
      <c r="AY330" s="165"/>
      <c r="AZ330" s="24"/>
      <c r="BA330" s="24"/>
      <c r="BB330" s="303"/>
      <c r="BC330" s="303"/>
      <c r="BD330" s="171"/>
      <c r="BE330" s="171"/>
      <c r="BF330" s="17"/>
      <c r="BG330" s="17"/>
      <c r="BH330" s="178"/>
      <c r="BI330" s="178"/>
      <c r="BJ330" s="188"/>
      <c r="BK330" s="188"/>
      <c r="BL330" s="183"/>
      <c r="BM330" s="183"/>
      <c r="BN330" s="193"/>
      <c r="BO330" s="198"/>
      <c r="BP330" s="198"/>
      <c r="BQ330" s="201"/>
      <c r="BR330" s="206"/>
      <c r="BS330" s="211"/>
      <c r="BT330" s="211"/>
      <c r="BU330" s="214"/>
      <c r="BV330" s="214"/>
      <c r="BW330" s="18"/>
      <c r="BX330" s="18"/>
      <c r="BY330" s="219"/>
      <c r="BZ330" s="219"/>
      <c r="CA330" s="226"/>
      <c r="CB330" s="226"/>
      <c r="CC330" s="236"/>
      <c r="CD330" s="236"/>
      <c r="CE330" s="231"/>
      <c r="CF330" s="231"/>
      <c r="EQ330" s="279"/>
      <c r="ER330" s="279"/>
    </row>
    <row r="331" spans="1:148" s="3" customFormat="1" x14ac:dyDescent="0.2">
      <c r="A331" s="6"/>
      <c r="B331" s="63"/>
      <c r="E331" s="56"/>
      <c r="F331" s="56"/>
      <c r="H331" s="56"/>
      <c r="I331" s="18"/>
      <c r="J331" s="171"/>
      <c r="K331" s="171"/>
      <c r="L331" s="283"/>
      <c r="M331" s="283"/>
      <c r="N331" s="289"/>
      <c r="O331" s="289"/>
      <c r="P331" s="332"/>
      <c r="Q331" s="332"/>
      <c r="R331" s="59"/>
      <c r="S331" s="59"/>
      <c r="T331" s="31"/>
      <c r="U331" s="31"/>
      <c r="V331" s="20"/>
      <c r="W331" s="20"/>
      <c r="X331" s="303"/>
      <c r="Y331" s="303"/>
      <c r="Z331" s="211"/>
      <c r="AA331" s="211"/>
      <c r="AB331" s="40"/>
      <c r="AC331" s="40"/>
      <c r="AD331" s="214"/>
      <c r="AE331" s="214"/>
      <c r="AF331" s="307"/>
      <c r="AG331" s="307"/>
      <c r="AH331" s="42"/>
      <c r="AI331" s="42"/>
      <c r="AJ331" s="326"/>
      <c r="AK331" s="326"/>
      <c r="AL331" s="154"/>
      <c r="AM331" s="154"/>
      <c r="AN331" s="303"/>
      <c r="AO331" s="303"/>
      <c r="AP331" s="311"/>
      <c r="AQ331" s="311"/>
      <c r="AR331" s="316"/>
      <c r="AS331" s="316"/>
      <c r="AT331" s="158"/>
      <c r="AU331" s="158"/>
      <c r="AV331" s="161"/>
      <c r="AW331" s="161"/>
      <c r="AX331" s="165"/>
      <c r="AY331" s="165"/>
      <c r="AZ331" s="24"/>
      <c r="BA331" s="24"/>
      <c r="BB331" s="303"/>
      <c r="BC331" s="303"/>
      <c r="BD331" s="171"/>
      <c r="BE331" s="171"/>
      <c r="BF331" s="17"/>
      <c r="BG331" s="17"/>
      <c r="BH331" s="178"/>
      <c r="BI331" s="178"/>
      <c r="BJ331" s="188"/>
      <c r="BK331" s="188"/>
      <c r="BL331" s="183"/>
      <c r="BM331" s="183"/>
      <c r="BN331" s="193"/>
      <c r="BO331" s="198"/>
      <c r="BP331" s="198"/>
      <c r="BQ331" s="201"/>
      <c r="BR331" s="206"/>
      <c r="BS331" s="211"/>
      <c r="BT331" s="211"/>
      <c r="BU331" s="214"/>
      <c r="BV331" s="214"/>
      <c r="BW331" s="18"/>
      <c r="BX331" s="18"/>
      <c r="BY331" s="219"/>
      <c r="BZ331" s="219"/>
      <c r="CA331" s="226"/>
      <c r="CB331" s="226"/>
      <c r="CC331" s="236"/>
      <c r="CD331" s="236"/>
      <c r="CE331" s="231"/>
      <c r="CF331" s="231"/>
      <c r="EQ331" s="279"/>
      <c r="ER331" s="279"/>
    </row>
    <row r="332" spans="1:148" s="3" customFormat="1" x14ac:dyDescent="0.2">
      <c r="A332" s="6"/>
      <c r="B332" s="63"/>
      <c r="E332" s="56"/>
      <c r="F332" s="56"/>
      <c r="H332" s="56"/>
      <c r="I332" s="18"/>
      <c r="J332" s="171"/>
      <c r="K332" s="171"/>
      <c r="L332" s="283"/>
      <c r="M332" s="283"/>
      <c r="N332" s="289"/>
      <c r="O332" s="289"/>
      <c r="P332" s="332"/>
      <c r="Q332" s="332"/>
      <c r="R332" s="59"/>
      <c r="S332" s="59"/>
      <c r="T332" s="31"/>
      <c r="U332" s="31"/>
      <c r="V332" s="20"/>
      <c r="W332" s="20"/>
      <c r="X332" s="303"/>
      <c r="Y332" s="303"/>
      <c r="Z332" s="211"/>
      <c r="AA332" s="211"/>
      <c r="AB332" s="40"/>
      <c r="AC332" s="40"/>
      <c r="AD332" s="214"/>
      <c r="AE332" s="214"/>
      <c r="AF332" s="307"/>
      <c r="AG332" s="307"/>
      <c r="AH332" s="42"/>
      <c r="AI332" s="42"/>
      <c r="AJ332" s="326"/>
      <c r="AK332" s="326"/>
      <c r="AL332" s="154"/>
      <c r="AM332" s="154"/>
      <c r="AN332" s="303"/>
      <c r="AO332" s="303"/>
      <c r="AP332" s="311"/>
      <c r="AQ332" s="311"/>
      <c r="AR332" s="316"/>
      <c r="AS332" s="316"/>
      <c r="AT332" s="158"/>
      <c r="AU332" s="158"/>
      <c r="AV332" s="161"/>
      <c r="AW332" s="161"/>
      <c r="AX332" s="165"/>
      <c r="AY332" s="165"/>
      <c r="AZ332" s="24"/>
      <c r="BA332" s="24"/>
      <c r="BB332" s="303"/>
      <c r="BC332" s="303"/>
      <c r="BD332" s="171"/>
      <c r="BE332" s="171"/>
      <c r="BF332" s="17"/>
      <c r="BG332" s="17"/>
      <c r="BH332" s="178"/>
      <c r="BI332" s="178"/>
      <c r="BJ332" s="188"/>
      <c r="BK332" s="188"/>
      <c r="BL332" s="183"/>
      <c r="BM332" s="183"/>
      <c r="BN332" s="193"/>
      <c r="BO332" s="198"/>
      <c r="BP332" s="198"/>
      <c r="BQ332" s="201"/>
      <c r="BR332" s="206"/>
      <c r="BS332" s="211"/>
      <c r="BT332" s="211"/>
      <c r="BU332" s="214"/>
      <c r="BV332" s="214"/>
      <c r="BW332" s="18"/>
      <c r="BX332" s="18"/>
      <c r="BY332" s="219"/>
      <c r="BZ332" s="219"/>
      <c r="CA332" s="226"/>
      <c r="CB332" s="226"/>
      <c r="CC332" s="236"/>
      <c r="CD332" s="236"/>
      <c r="CE332" s="231"/>
      <c r="CF332" s="231"/>
      <c r="EQ332" s="279"/>
      <c r="ER332" s="279"/>
    </row>
    <row r="333" spans="1:148" s="3" customFormat="1" x14ac:dyDescent="0.2">
      <c r="A333" s="6"/>
      <c r="B333" s="63"/>
      <c r="E333" s="56"/>
      <c r="F333" s="56"/>
      <c r="H333" s="56"/>
      <c r="I333" s="18"/>
      <c r="J333" s="171"/>
      <c r="K333" s="171"/>
      <c r="L333" s="283"/>
      <c r="M333" s="283"/>
      <c r="N333" s="289"/>
      <c r="O333" s="289"/>
      <c r="P333" s="332"/>
      <c r="Q333" s="332"/>
      <c r="R333" s="59"/>
      <c r="S333" s="59"/>
      <c r="T333" s="31"/>
      <c r="U333" s="31"/>
      <c r="V333" s="20"/>
      <c r="W333" s="20"/>
      <c r="X333" s="303"/>
      <c r="Y333" s="303"/>
      <c r="Z333" s="211"/>
      <c r="AA333" s="211"/>
      <c r="AB333" s="40"/>
      <c r="AC333" s="40"/>
      <c r="AD333" s="214"/>
      <c r="AE333" s="214"/>
      <c r="AF333" s="307"/>
      <c r="AG333" s="307"/>
      <c r="AH333" s="42"/>
      <c r="AI333" s="42"/>
      <c r="AJ333" s="326"/>
      <c r="AK333" s="326"/>
      <c r="AL333" s="154"/>
      <c r="AM333" s="154"/>
      <c r="AN333" s="303"/>
      <c r="AO333" s="303"/>
      <c r="AP333" s="311"/>
      <c r="AQ333" s="311"/>
      <c r="AR333" s="316"/>
      <c r="AS333" s="316"/>
      <c r="AT333" s="158"/>
      <c r="AU333" s="158"/>
      <c r="AV333" s="161"/>
      <c r="AW333" s="161"/>
      <c r="AX333" s="165"/>
      <c r="AY333" s="165"/>
      <c r="AZ333" s="24"/>
      <c r="BA333" s="24"/>
      <c r="BB333" s="303"/>
      <c r="BC333" s="303"/>
      <c r="BD333" s="171"/>
      <c r="BE333" s="171"/>
      <c r="BF333" s="17"/>
      <c r="BG333" s="17"/>
      <c r="BH333" s="178"/>
      <c r="BI333" s="178"/>
      <c r="BJ333" s="188"/>
      <c r="BK333" s="188"/>
      <c r="BL333" s="183"/>
      <c r="BM333" s="183"/>
      <c r="BN333" s="193"/>
      <c r="BO333" s="198"/>
      <c r="BP333" s="198"/>
      <c r="BQ333" s="201"/>
      <c r="BR333" s="206"/>
      <c r="BS333" s="211"/>
      <c r="BT333" s="211"/>
      <c r="BU333" s="214"/>
      <c r="BV333" s="214"/>
      <c r="BW333" s="18"/>
      <c r="BX333" s="18"/>
      <c r="BY333" s="219"/>
      <c r="BZ333" s="219"/>
      <c r="CA333" s="226"/>
      <c r="CB333" s="226"/>
      <c r="CC333" s="236"/>
      <c r="CD333" s="236"/>
      <c r="CE333" s="231"/>
      <c r="CF333" s="231"/>
      <c r="EQ333" s="279"/>
      <c r="ER333" s="279"/>
    </row>
    <row r="334" spans="1:148" s="3" customFormat="1" x14ac:dyDescent="0.2">
      <c r="A334" s="6"/>
      <c r="B334" s="63"/>
      <c r="E334" s="56"/>
      <c r="F334" s="56"/>
      <c r="H334" s="56"/>
      <c r="I334" s="18"/>
      <c r="J334" s="171"/>
      <c r="K334" s="171"/>
      <c r="L334" s="283"/>
      <c r="M334" s="283"/>
      <c r="N334" s="289"/>
      <c r="O334" s="289"/>
      <c r="P334" s="332"/>
      <c r="Q334" s="332"/>
      <c r="R334" s="59"/>
      <c r="S334" s="59"/>
      <c r="T334" s="31"/>
      <c r="U334" s="31"/>
      <c r="V334" s="20"/>
      <c r="W334" s="20"/>
      <c r="X334" s="303"/>
      <c r="Y334" s="303"/>
      <c r="Z334" s="211"/>
      <c r="AA334" s="211"/>
      <c r="AB334" s="40"/>
      <c r="AC334" s="40"/>
      <c r="AD334" s="214"/>
      <c r="AE334" s="214"/>
      <c r="AF334" s="307"/>
      <c r="AG334" s="307"/>
      <c r="AH334" s="42"/>
      <c r="AI334" s="42"/>
      <c r="AJ334" s="326"/>
      <c r="AK334" s="326"/>
      <c r="AL334" s="154"/>
      <c r="AM334" s="154"/>
      <c r="AN334" s="303"/>
      <c r="AO334" s="303"/>
      <c r="AP334" s="311"/>
      <c r="AQ334" s="311"/>
      <c r="AR334" s="316"/>
      <c r="AS334" s="316"/>
      <c r="AT334" s="158"/>
      <c r="AU334" s="158"/>
      <c r="AV334" s="161"/>
      <c r="AW334" s="161"/>
      <c r="AX334" s="165"/>
      <c r="AY334" s="165"/>
      <c r="AZ334" s="24"/>
      <c r="BA334" s="24"/>
      <c r="BB334" s="303"/>
      <c r="BC334" s="303"/>
      <c r="BD334" s="171"/>
      <c r="BE334" s="171"/>
      <c r="BF334" s="17"/>
      <c r="BG334" s="17"/>
      <c r="BH334" s="178"/>
      <c r="BI334" s="178"/>
      <c r="BJ334" s="188"/>
      <c r="BK334" s="188"/>
      <c r="BL334" s="183"/>
      <c r="BM334" s="183"/>
      <c r="BN334" s="193"/>
      <c r="BO334" s="198"/>
      <c r="BP334" s="198"/>
      <c r="BQ334" s="201"/>
      <c r="BR334" s="206"/>
      <c r="BS334" s="211"/>
      <c r="BT334" s="211"/>
      <c r="BU334" s="214"/>
      <c r="BV334" s="214"/>
      <c r="BW334" s="18"/>
      <c r="BX334" s="18"/>
      <c r="BY334" s="219"/>
      <c r="BZ334" s="219"/>
      <c r="CA334" s="226"/>
      <c r="CB334" s="226"/>
      <c r="CC334" s="236"/>
      <c r="CD334" s="236"/>
      <c r="CE334" s="231"/>
      <c r="CF334" s="231"/>
      <c r="EQ334" s="279"/>
      <c r="ER334" s="279"/>
    </row>
    <row r="335" spans="1:148" s="3" customFormat="1" x14ac:dyDescent="0.2">
      <c r="A335" s="6"/>
      <c r="B335" s="63"/>
      <c r="E335" s="56"/>
      <c r="F335" s="56"/>
      <c r="H335" s="56"/>
      <c r="I335" s="18"/>
      <c r="J335" s="171"/>
      <c r="K335" s="171"/>
      <c r="L335" s="283"/>
      <c r="M335" s="283"/>
      <c r="N335" s="289"/>
      <c r="O335" s="289"/>
      <c r="P335" s="332"/>
      <c r="Q335" s="332"/>
      <c r="R335" s="59"/>
      <c r="S335" s="59"/>
      <c r="T335" s="31"/>
      <c r="U335" s="31"/>
      <c r="V335" s="20"/>
      <c r="W335" s="20"/>
      <c r="X335" s="303"/>
      <c r="Y335" s="303"/>
      <c r="Z335" s="211"/>
      <c r="AA335" s="211"/>
      <c r="AB335" s="40"/>
      <c r="AC335" s="40"/>
      <c r="AD335" s="214"/>
      <c r="AE335" s="214"/>
      <c r="AF335" s="307"/>
      <c r="AG335" s="307"/>
      <c r="AH335" s="42"/>
      <c r="AI335" s="42"/>
      <c r="AJ335" s="326"/>
      <c r="AK335" s="326"/>
      <c r="AL335" s="154"/>
      <c r="AM335" s="154"/>
      <c r="AN335" s="303"/>
      <c r="AO335" s="303"/>
      <c r="AP335" s="311"/>
      <c r="AQ335" s="311"/>
      <c r="AR335" s="316"/>
      <c r="AS335" s="316"/>
      <c r="AT335" s="158"/>
      <c r="AU335" s="158"/>
      <c r="AV335" s="161"/>
      <c r="AW335" s="161"/>
      <c r="AX335" s="165"/>
      <c r="AY335" s="165"/>
      <c r="AZ335" s="24"/>
      <c r="BA335" s="24"/>
      <c r="BB335" s="303"/>
      <c r="BC335" s="303"/>
      <c r="BD335" s="171"/>
      <c r="BE335" s="171"/>
      <c r="BF335" s="17"/>
      <c r="BG335" s="17"/>
      <c r="BH335" s="178"/>
      <c r="BI335" s="178"/>
      <c r="BJ335" s="188"/>
      <c r="BK335" s="188"/>
      <c r="BL335" s="183"/>
      <c r="BM335" s="183"/>
      <c r="BN335" s="193"/>
      <c r="BO335" s="198"/>
      <c r="BP335" s="198"/>
      <c r="BQ335" s="201"/>
      <c r="BR335" s="206"/>
      <c r="BS335" s="211"/>
      <c r="BT335" s="211"/>
      <c r="BU335" s="214"/>
      <c r="BV335" s="214"/>
      <c r="BW335" s="18"/>
      <c r="BX335" s="18"/>
      <c r="BY335" s="219"/>
      <c r="BZ335" s="219"/>
      <c r="CA335" s="226"/>
      <c r="CB335" s="226"/>
      <c r="CC335" s="236"/>
      <c r="CD335" s="236"/>
      <c r="CE335" s="231"/>
      <c r="CF335" s="231"/>
      <c r="EQ335" s="279"/>
      <c r="ER335" s="279"/>
    </row>
    <row r="336" spans="1:148" s="3" customFormat="1" x14ac:dyDescent="0.2">
      <c r="A336" s="6"/>
      <c r="B336" s="63"/>
      <c r="E336" s="56"/>
      <c r="F336" s="56"/>
      <c r="H336" s="56"/>
      <c r="I336" s="18"/>
      <c r="J336" s="171"/>
      <c r="K336" s="171"/>
      <c r="L336" s="283"/>
      <c r="M336" s="283"/>
      <c r="N336" s="289"/>
      <c r="O336" s="289"/>
      <c r="P336" s="332"/>
      <c r="Q336" s="332"/>
      <c r="R336" s="59"/>
      <c r="S336" s="59"/>
      <c r="T336" s="31"/>
      <c r="U336" s="31"/>
      <c r="V336" s="20"/>
      <c r="W336" s="20"/>
      <c r="X336" s="303"/>
      <c r="Y336" s="303"/>
      <c r="Z336" s="211"/>
      <c r="AA336" s="211"/>
      <c r="AB336" s="40"/>
      <c r="AC336" s="40"/>
      <c r="AD336" s="214"/>
      <c r="AE336" s="214"/>
      <c r="AF336" s="307"/>
      <c r="AG336" s="307"/>
      <c r="AH336" s="42"/>
      <c r="AI336" s="42"/>
      <c r="AJ336" s="326"/>
      <c r="AK336" s="326"/>
      <c r="AL336" s="154"/>
      <c r="AM336" s="154"/>
      <c r="AN336" s="303"/>
      <c r="AO336" s="303"/>
      <c r="AP336" s="311"/>
      <c r="AQ336" s="311"/>
      <c r="AR336" s="316"/>
      <c r="AS336" s="316"/>
      <c r="AT336" s="158"/>
      <c r="AU336" s="158"/>
      <c r="AV336" s="161"/>
      <c r="AW336" s="161"/>
      <c r="AX336" s="165"/>
      <c r="AY336" s="165"/>
      <c r="AZ336" s="24"/>
      <c r="BA336" s="24"/>
      <c r="BB336" s="303"/>
      <c r="BC336" s="303"/>
      <c r="BD336" s="171"/>
      <c r="BE336" s="171"/>
      <c r="BF336" s="17"/>
      <c r="BG336" s="17"/>
      <c r="BH336" s="178"/>
      <c r="BI336" s="178"/>
      <c r="BJ336" s="188"/>
      <c r="BK336" s="188"/>
      <c r="BL336" s="183"/>
      <c r="BM336" s="183"/>
      <c r="BN336" s="193"/>
      <c r="BO336" s="198"/>
      <c r="BP336" s="198"/>
      <c r="BQ336" s="201"/>
      <c r="BR336" s="206"/>
      <c r="BS336" s="211"/>
      <c r="BT336" s="211"/>
      <c r="BU336" s="214"/>
      <c r="BV336" s="214"/>
      <c r="BW336" s="18"/>
      <c r="BX336" s="18"/>
      <c r="BY336" s="219"/>
      <c r="BZ336" s="219"/>
      <c r="CA336" s="226"/>
      <c r="CB336" s="226"/>
      <c r="CC336" s="236"/>
      <c r="CD336" s="236"/>
      <c r="CE336" s="231"/>
      <c r="CF336" s="231"/>
      <c r="EQ336" s="279"/>
      <c r="ER336" s="279"/>
    </row>
    <row r="337" spans="1:148" s="3" customFormat="1" x14ac:dyDescent="0.2">
      <c r="A337" s="6"/>
      <c r="B337" s="63"/>
      <c r="E337" s="56"/>
      <c r="F337" s="56"/>
      <c r="H337" s="56"/>
      <c r="I337" s="18"/>
      <c r="J337" s="171"/>
      <c r="K337" s="171"/>
      <c r="L337" s="283"/>
      <c r="M337" s="283"/>
      <c r="N337" s="289"/>
      <c r="O337" s="289"/>
      <c r="P337" s="332"/>
      <c r="Q337" s="332"/>
      <c r="R337" s="59"/>
      <c r="S337" s="59"/>
      <c r="T337" s="31"/>
      <c r="U337" s="31"/>
      <c r="V337" s="20"/>
      <c r="W337" s="20"/>
      <c r="X337" s="303"/>
      <c r="Y337" s="303"/>
      <c r="Z337" s="211"/>
      <c r="AA337" s="211"/>
      <c r="AB337" s="40"/>
      <c r="AC337" s="40"/>
      <c r="AD337" s="214"/>
      <c r="AE337" s="214"/>
      <c r="AF337" s="307"/>
      <c r="AG337" s="307"/>
      <c r="AH337" s="42"/>
      <c r="AI337" s="42"/>
      <c r="AJ337" s="326"/>
      <c r="AK337" s="326"/>
      <c r="AL337" s="154"/>
      <c r="AM337" s="154"/>
      <c r="AN337" s="303"/>
      <c r="AO337" s="303"/>
      <c r="AP337" s="311"/>
      <c r="AQ337" s="311"/>
      <c r="AR337" s="316"/>
      <c r="AS337" s="316"/>
      <c r="AT337" s="158"/>
      <c r="AU337" s="158"/>
      <c r="AV337" s="161"/>
      <c r="AW337" s="161"/>
      <c r="AX337" s="165"/>
      <c r="AY337" s="165"/>
      <c r="AZ337" s="24"/>
      <c r="BA337" s="24"/>
      <c r="BB337" s="303"/>
      <c r="BC337" s="303"/>
      <c r="BD337" s="171"/>
      <c r="BE337" s="171"/>
      <c r="BF337" s="17"/>
      <c r="BG337" s="17"/>
      <c r="BH337" s="178"/>
      <c r="BI337" s="178"/>
      <c r="BJ337" s="188"/>
      <c r="BK337" s="188"/>
      <c r="BL337" s="183"/>
      <c r="BM337" s="183"/>
      <c r="BN337" s="193"/>
      <c r="BO337" s="198"/>
      <c r="BP337" s="198"/>
      <c r="BQ337" s="201"/>
      <c r="BR337" s="206"/>
      <c r="BS337" s="211"/>
      <c r="BT337" s="211"/>
      <c r="BU337" s="214"/>
      <c r="BV337" s="214"/>
      <c r="BW337" s="18"/>
      <c r="BX337" s="18"/>
      <c r="BY337" s="219"/>
      <c r="BZ337" s="219"/>
      <c r="CA337" s="226"/>
      <c r="CB337" s="226"/>
      <c r="CC337" s="236"/>
      <c r="CD337" s="236"/>
      <c r="CE337" s="231"/>
      <c r="CF337" s="231"/>
      <c r="EQ337" s="279"/>
      <c r="ER337" s="279"/>
    </row>
    <row r="338" spans="1:148" s="3" customFormat="1" x14ac:dyDescent="0.2">
      <c r="A338" s="6"/>
      <c r="B338" s="63"/>
      <c r="E338" s="56"/>
      <c r="F338" s="56"/>
      <c r="H338" s="56"/>
      <c r="I338" s="18"/>
      <c r="J338" s="171"/>
      <c r="K338" s="171"/>
      <c r="L338" s="283"/>
      <c r="M338" s="283"/>
      <c r="N338" s="289"/>
      <c r="O338" s="289"/>
      <c r="P338" s="332"/>
      <c r="Q338" s="332"/>
      <c r="R338" s="59"/>
      <c r="S338" s="59"/>
      <c r="T338" s="31"/>
      <c r="U338" s="31"/>
      <c r="V338" s="20"/>
      <c r="W338" s="20"/>
      <c r="X338" s="303"/>
      <c r="Y338" s="303"/>
      <c r="Z338" s="211"/>
      <c r="AA338" s="211"/>
      <c r="AB338" s="40"/>
      <c r="AC338" s="40"/>
      <c r="AD338" s="214"/>
      <c r="AE338" s="214"/>
      <c r="AF338" s="307"/>
      <c r="AG338" s="307"/>
      <c r="AH338" s="42"/>
      <c r="AI338" s="42"/>
      <c r="AJ338" s="326"/>
      <c r="AK338" s="326"/>
      <c r="AL338" s="154"/>
      <c r="AM338" s="154"/>
      <c r="AN338" s="303"/>
      <c r="AO338" s="303"/>
      <c r="AP338" s="311"/>
      <c r="AQ338" s="311"/>
      <c r="AR338" s="316"/>
      <c r="AS338" s="316"/>
      <c r="AT338" s="158"/>
      <c r="AU338" s="158"/>
      <c r="AV338" s="161"/>
      <c r="AW338" s="161"/>
      <c r="AX338" s="165"/>
      <c r="AY338" s="165"/>
      <c r="AZ338" s="24"/>
      <c r="BA338" s="24"/>
      <c r="BB338" s="303"/>
      <c r="BC338" s="303"/>
      <c r="BD338" s="171"/>
      <c r="BE338" s="171"/>
      <c r="BF338" s="17"/>
      <c r="BG338" s="17"/>
      <c r="BH338" s="178"/>
      <c r="BI338" s="178"/>
      <c r="BJ338" s="188"/>
      <c r="BK338" s="188"/>
      <c r="BL338" s="183"/>
      <c r="BM338" s="183"/>
      <c r="BN338" s="193"/>
      <c r="BO338" s="198"/>
      <c r="BP338" s="198"/>
      <c r="BQ338" s="201"/>
      <c r="BR338" s="206"/>
      <c r="BS338" s="211"/>
      <c r="BT338" s="211"/>
      <c r="BU338" s="214"/>
      <c r="BV338" s="214"/>
      <c r="BW338" s="18"/>
      <c r="BX338" s="18"/>
      <c r="BY338" s="219"/>
      <c r="BZ338" s="219"/>
      <c r="CA338" s="226"/>
      <c r="CB338" s="226"/>
      <c r="CC338" s="236"/>
      <c r="CD338" s="236"/>
      <c r="CE338" s="231"/>
      <c r="CF338" s="231"/>
      <c r="EQ338" s="279"/>
      <c r="ER338" s="279"/>
    </row>
    <row r="339" spans="1:148" s="3" customFormat="1" x14ac:dyDescent="0.2">
      <c r="A339" s="6"/>
      <c r="B339" s="63"/>
      <c r="E339" s="56"/>
      <c r="F339" s="56"/>
      <c r="H339" s="56"/>
      <c r="I339" s="18"/>
      <c r="J339" s="171"/>
      <c r="K339" s="171"/>
      <c r="L339" s="283"/>
      <c r="M339" s="283"/>
      <c r="N339" s="289"/>
      <c r="O339" s="289"/>
      <c r="P339" s="332"/>
      <c r="Q339" s="332"/>
      <c r="R339" s="59"/>
      <c r="S339" s="59"/>
      <c r="T339" s="31"/>
      <c r="U339" s="31"/>
      <c r="V339" s="20"/>
      <c r="W339" s="20"/>
      <c r="X339" s="303"/>
      <c r="Y339" s="303"/>
      <c r="Z339" s="211"/>
      <c r="AA339" s="211"/>
      <c r="AB339" s="40"/>
      <c r="AC339" s="40"/>
      <c r="AD339" s="214"/>
      <c r="AE339" s="214"/>
      <c r="AF339" s="307"/>
      <c r="AG339" s="307"/>
      <c r="AH339" s="42"/>
      <c r="AI339" s="42"/>
      <c r="AJ339" s="326"/>
      <c r="AK339" s="326"/>
      <c r="AL339" s="154"/>
      <c r="AM339" s="154"/>
      <c r="AN339" s="303"/>
      <c r="AO339" s="303"/>
      <c r="AP339" s="311"/>
      <c r="AQ339" s="311"/>
      <c r="AR339" s="316"/>
      <c r="AS339" s="316"/>
      <c r="AT339" s="158"/>
      <c r="AU339" s="158"/>
      <c r="AV339" s="161"/>
      <c r="AW339" s="161"/>
      <c r="AX339" s="165"/>
      <c r="AY339" s="165"/>
      <c r="AZ339" s="24"/>
      <c r="BA339" s="24"/>
      <c r="BB339" s="303"/>
      <c r="BC339" s="303"/>
      <c r="BD339" s="171"/>
      <c r="BE339" s="171"/>
      <c r="BF339" s="17"/>
      <c r="BG339" s="17"/>
      <c r="BH339" s="178"/>
      <c r="BI339" s="178"/>
      <c r="BJ339" s="188"/>
      <c r="BK339" s="188"/>
      <c r="BL339" s="183"/>
      <c r="BM339" s="183"/>
      <c r="BN339" s="193"/>
      <c r="BO339" s="198"/>
      <c r="BP339" s="198"/>
      <c r="BQ339" s="201"/>
      <c r="BR339" s="206"/>
      <c r="BS339" s="211"/>
      <c r="BT339" s="211"/>
      <c r="BU339" s="214"/>
      <c r="BV339" s="214"/>
      <c r="BW339" s="18"/>
      <c r="BX339" s="18"/>
      <c r="BY339" s="219"/>
      <c r="BZ339" s="219"/>
      <c r="CA339" s="226"/>
      <c r="CB339" s="226"/>
      <c r="CC339" s="236"/>
      <c r="CD339" s="236"/>
      <c r="CE339" s="231"/>
      <c r="CF339" s="231"/>
      <c r="EQ339" s="279"/>
      <c r="ER339" s="279"/>
    </row>
    <row r="340" spans="1:148" s="3" customFormat="1" x14ac:dyDescent="0.2">
      <c r="A340" s="6"/>
      <c r="B340" s="63"/>
      <c r="E340" s="56"/>
      <c r="F340" s="56"/>
      <c r="H340" s="56"/>
      <c r="I340" s="18"/>
      <c r="J340" s="171"/>
      <c r="K340" s="171"/>
      <c r="L340" s="283"/>
      <c r="M340" s="283"/>
      <c r="N340" s="289"/>
      <c r="O340" s="289"/>
      <c r="P340" s="332"/>
      <c r="Q340" s="332"/>
      <c r="R340" s="59"/>
      <c r="S340" s="59"/>
      <c r="T340" s="31"/>
      <c r="U340" s="31"/>
      <c r="V340" s="20"/>
      <c r="W340" s="20"/>
      <c r="X340" s="303"/>
      <c r="Y340" s="303"/>
      <c r="Z340" s="211"/>
      <c r="AA340" s="211"/>
      <c r="AB340" s="40"/>
      <c r="AC340" s="40"/>
      <c r="AD340" s="214"/>
      <c r="AE340" s="214"/>
      <c r="AF340" s="307"/>
      <c r="AG340" s="307"/>
      <c r="AH340" s="42"/>
      <c r="AI340" s="42"/>
      <c r="AJ340" s="326"/>
      <c r="AK340" s="326"/>
      <c r="AL340" s="154"/>
      <c r="AM340" s="154"/>
      <c r="AN340" s="303"/>
      <c r="AO340" s="303"/>
      <c r="AP340" s="311"/>
      <c r="AQ340" s="311"/>
      <c r="AR340" s="316"/>
      <c r="AS340" s="316"/>
      <c r="AT340" s="158"/>
      <c r="AU340" s="158"/>
      <c r="AV340" s="161"/>
      <c r="AW340" s="161"/>
      <c r="AX340" s="165"/>
      <c r="AY340" s="165"/>
      <c r="AZ340" s="24"/>
      <c r="BA340" s="24"/>
      <c r="BB340" s="303"/>
      <c r="BC340" s="303"/>
      <c r="BD340" s="171"/>
      <c r="BE340" s="171"/>
      <c r="BF340" s="17"/>
      <c r="BG340" s="17"/>
      <c r="BH340" s="178"/>
      <c r="BI340" s="178"/>
      <c r="BJ340" s="188"/>
      <c r="BK340" s="188"/>
      <c r="BL340" s="183"/>
      <c r="BM340" s="183"/>
      <c r="BN340" s="193"/>
      <c r="BO340" s="198"/>
      <c r="BP340" s="198"/>
      <c r="BQ340" s="201"/>
      <c r="BR340" s="206"/>
      <c r="BS340" s="211"/>
      <c r="BT340" s="211"/>
      <c r="BU340" s="214"/>
      <c r="BV340" s="214"/>
      <c r="BW340" s="18"/>
      <c r="BX340" s="18"/>
      <c r="BY340" s="219"/>
      <c r="BZ340" s="219"/>
      <c r="CA340" s="226"/>
      <c r="CB340" s="226"/>
      <c r="CC340" s="236"/>
      <c r="CD340" s="236"/>
      <c r="CE340" s="231"/>
      <c r="CF340" s="231"/>
      <c r="EQ340" s="279"/>
      <c r="ER340" s="279"/>
    </row>
    <row r="341" spans="1:148" s="3" customFormat="1" x14ac:dyDescent="0.2">
      <c r="A341" s="6"/>
      <c r="B341" s="63"/>
      <c r="E341" s="56"/>
      <c r="F341" s="56"/>
      <c r="H341" s="56"/>
      <c r="I341" s="18"/>
      <c r="J341" s="171"/>
      <c r="K341" s="171"/>
      <c r="L341" s="283"/>
      <c r="M341" s="283"/>
      <c r="N341" s="289"/>
      <c r="O341" s="289"/>
      <c r="P341" s="332"/>
      <c r="Q341" s="332"/>
      <c r="R341" s="59"/>
      <c r="S341" s="59"/>
      <c r="T341" s="31"/>
      <c r="U341" s="31"/>
      <c r="V341" s="20"/>
      <c r="W341" s="20"/>
      <c r="X341" s="303"/>
      <c r="Y341" s="303"/>
      <c r="Z341" s="211"/>
      <c r="AA341" s="211"/>
      <c r="AB341" s="40"/>
      <c r="AC341" s="40"/>
      <c r="AD341" s="214"/>
      <c r="AE341" s="214"/>
      <c r="AF341" s="307"/>
      <c r="AG341" s="307"/>
      <c r="AH341" s="42"/>
      <c r="AI341" s="42"/>
      <c r="AJ341" s="326"/>
      <c r="AK341" s="326"/>
      <c r="AL341" s="154"/>
      <c r="AM341" s="154"/>
      <c r="AN341" s="303"/>
      <c r="AO341" s="303"/>
      <c r="AP341" s="311"/>
      <c r="AQ341" s="311"/>
      <c r="AR341" s="316"/>
      <c r="AS341" s="316"/>
      <c r="AT341" s="158"/>
      <c r="AU341" s="158"/>
      <c r="AV341" s="161"/>
      <c r="AW341" s="161"/>
      <c r="AX341" s="165"/>
      <c r="AY341" s="165"/>
      <c r="AZ341" s="24"/>
      <c r="BA341" s="24"/>
      <c r="BB341" s="303"/>
      <c r="BC341" s="303"/>
      <c r="BD341" s="171"/>
      <c r="BE341" s="171"/>
      <c r="BF341" s="17"/>
      <c r="BG341" s="17"/>
      <c r="BH341" s="178"/>
      <c r="BI341" s="178"/>
      <c r="BJ341" s="188"/>
      <c r="BK341" s="188"/>
      <c r="BL341" s="183"/>
      <c r="BM341" s="183"/>
      <c r="BN341" s="193"/>
      <c r="BO341" s="198"/>
      <c r="BP341" s="198"/>
      <c r="BQ341" s="201"/>
      <c r="BR341" s="206"/>
      <c r="BS341" s="211"/>
      <c r="BT341" s="211"/>
      <c r="BU341" s="214"/>
      <c r="BV341" s="214"/>
      <c r="BW341" s="18"/>
      <c r="BX341" s="18"/>
      <c r="BY341" s="219"/>
      <c r="BZ341" s="219"/>
      <c r="CA341" s="226"/>
      <c r="CB341" s="226"/>
      <c r="CC341" s="236"/>
      <c r="CD341" s="236"/>
      <c r="CE341" s="231"/>
      <c r="CF341" s="231"/>
      <c r="EQ341" s="279"/>
      <c r="ER341" s="279"/>
    </row>
    <row r="342" spans="1:148" s="3" customFormat="1" x14ac:dyDescent="0.2">
      <c r="A342" s="6"/>
      <c r="B342" s="63"/>
      <c r="E342" s="56"/>
      <c r="F342" s="56"/>
      <c r="H342" s="56"/>
      <c r="I342" s="18"/>
      <c r="J342" s="171"/>
      <c r="K342" s="171"/>
      <c r="L342" s="283"/>
      <c r="M342" s="283"/>
      <c r="N342" s="289"/>
      <c r="O342" s="289"/>
      <c r="P342" s="332"/>
      <c r="Q342" s="332"/>
      <c r="R342" s="59"/>
      <c r="S342" s="59"/>
      <c r="T342" s="31"/>
      <c r="U342" s="31"/>
      <c r="V342" s="20"/>
      <c r="W342" s="20"/>
      <c r="X342" s="303"/>
      <c r="Y342" s="303"/>
      <c r="Z342" s="211"/>
      <c r="AA342" s="211"/>
      <c r="AB342" s="40"/>
      <c r="AC342" s="40"/>
      <c r="AD342" s="214"/>
      <c r="AE342" s="214"/>
      <c r="AF342" s="307"/>
      <c r="AG342" s="307"/>
      <c r="AH342" s="42"/>
      <c r="AI342" s="42"/>
      <c r="AJ342" s="326"/>
      <c r="AK342" s="326"/>
      <c r="AL342" s="154"/>
      <c r="AM342" s="154"/>
      <c r="AN342" s="303"/>
      <c r="AO342" s="303"/>
      <c r="AP342" s="311"/>
      <c r="AQ342" s="311"/>
      <c r="AR342" s="316"/>
      <c r="AS342" s="316"/>
      <c r="AT342" s="158"/>
      <c r="AU342" s="158"/>
      <c r="AV342" s="161"/>
      <c r="AW342" s="161"/>
      <c r="AX342" s="165"/>
      <c r="AY342" s="165"/>
      <c r="AZ342" s="24"/>
      <c r="BA342" s="24"/>
      <c r="BB342" s="303"/>
      <c r="BC342" s="303"/>
      <c r="BD342" s="171"/>
      <c r="BE342" s="171"/>
      <c r="BF342" s="17"/>
      <c r="BG342" s="17"/>
      <c r="BH342" s="178"/>
      <c r="BI342" s="178"/>
      <c r="BJ342" s="188"/>
      <c r="BK342" s="188"/>
      <c r="BL342" s="183"/>
      <c r="BM342" s="183"/>
      <c r="BN342" s="193"/>
      <c r="BO342" s="198"/>
      <c r="BP342" s="198"/>
      <c r="BQ342" s="201"/>
      <c r="BR342" s="206"/>
      <c r="BS342" s="211"/>
      <c r="BT342" s="211"/>
      <c r="BU342" s="214"/>
      <c r="BV342" s="214"/>
      <c r="BW342" s="18"/>
      <c r="BX342" s="18"/>
      <c r="BY342" s="219"/>
      <c r="BZ342" s="219"/>
      <c r="CA342" s="226"/>
      <c r="CB342" s="226"/>
      <c r="CC342" s="236"/>
      <c r="CD342" s="236"/>
      <c r="CE342" s="231"/>
      <c r="CF342" s="231"/>
      <c r="EQ342" s="279"/>
      <c r="ER342" s="279"/>
    </row>
    <row r="343" spans="1:148" s="3" customFormat="1" x14ac:dyDescent="0.2">
      <c r="A343" s="6"/>
      <c r="B343" s="63"/>
      <c r="E343" s="56"/>
      <c r="F343" s="56"/>
      <c r="H343" s="56"/>
      <c r="I343" s="18"/>
      <c r="J343" s="171"/>
      <c r="K343" s="171"/>
      <c r="L343" s="283"/>
      <c r="M343" s="283"/>
      <c r="N343" s="289"/>
      <c r="O343" s="289"/>
      <c r="P343" s="332"/>
      <c r="Q343" s="332"/>
      <c r="R343" s="59"/>
      <c r="S343" s="59"/>
      <c r="T343" s="31"/>
      <c r="U343" s="31"/>
      <c r="V343" s="20"/>
      <c r="W343" s="20"/>
      <c r="X343" s="303"/>
      <c r="Y343" s="303"/>
      <c r="Z343" s="211"/>
      <c r="AA343" s="211"/>
      <c r="AB343" s="40"/>
      <c r="AC343" s="40"/>
      <c r="AD343" s="214"/>
      <c r="AE343" s="214"/>
      <c r="AF343" s="307"/>
      <c r="AG343" s="307"/>
      <c r="AH343" s="42"/>
      <c r="AI343" s="42"/>
      <c r="AJ343" s="326"/>
      <c r="AK343" s="326"/>
      <c r="AL343" s="154"/>
      <c r="AM343" s="154"/>
      <c r="AN343" s="303"/>
      <c r="AO343" s="303"/>
      <c r="AP343" s="311"/>
      <c r="AQ343" s="311"/>
      <c r="AR343" s="316"/>
      <c r="AS343" s="316"/>
      <c r="AT343" s="158"/>
      <c r="AU343" s="158"/>
      <c r="AV343" s="161"/>
      <c r="AW343" s="161"/>
      <c r="AX343" s="165"/>
      <c r="AY343" s="165"/>
      <c r="AZ343" s="24"/>
      <c r="BA343" s="24"/>
      <c r="BB343" s="303"/>
      <c r="BC343" s="303"/>
      <c r="BD343" s="171"/>
      <c r="BE343" s="171"/>
      <c r="BF343" s="17"/>
      <c r="BG343" s="17"/>
      <c r="BH343" s="178"/>
      <c r="BI343" s="178"/>
      <c r="BJ343" s="188"/>
      <c r="BK343" s="188"/>
      <c r="BL343" s="183"/>
      <c r="BM343" s="183"/>
      <c r="BN343" s="193"/>
      <c r="BO343" s="198"/>
      <c r="BP343" s="198"/>
      <c r="BQ343" s="201"/>
      <c r="BR343" s="206"/>
      <c r="BS343" s="211"/>
      <c r="BT343" s="211"/>
      <c r="BU343" s="214"/>
      <c r="BV343" s="214"/>
      <c r="BW343" s="18"/>
      <c r="BX343" s="18"/>
      <c r="BY343" s="219"/>
      <c r="BZ343" s="219"/>
      <c r="CA343" s="226"/>
      <c r="CB343" s="226"/>
      <c r="CC343" s="236"/>
      <c r="CD343" s="236"/>
      <c r="CE343" s="231"/>
      <c r="CF343" s="231"/>
      <c r="EQ343" s="279"/>
      <c r="ER343" s="279"/>
    </row>
    <row r="344" spans="1:148" s="3" customFormat="1" x14ac:dyDescent="0.2">
      <c r="A344" s="6"/>
      <c r="B344" s="63"/>
      <c r="E344" s="56"/>
      <c r="F344" s="56"/>
      <c r="H344" s="56"/>
      <c r="I344" s="18"/>
      <c r="J344" s="171"/>
      <c r="K344" s="171"/>
      <c r="L344" s="283"/>
      <c r="M344" s="283"/>
      <c r="N344" s="289"/>
      <c r="O344" s="289"/>
      <c r="P344" s="332"/>
      <c r="Q344" s="332"/>
      <c r="R344" s="59"/>
      <c r="S344" s="59"/>
      <c r="T344" s="31"/>
      <c r="U344" s="31"/>
      <c r="V344" s="20"/>
      <c r="W344" s="20"/>
      <c r="X344" s="303"/>
      <c r="Y344" s="303"/>
      <c r="Z344" s="211"/>
      <c r="AA344" s="211"/>
      <c r="AB344" s="40"/>
      <c r="AC344" s="40"/>
      <c r="AD344" s="214"/>
      <c r="AE344" s="214"/>
      <c r="AF344" s="307"/>
      <c r="AG344" s="307"/>
      <c r="AH344" s="42"/>
      <c r="AI344" s="42"/>
      <c r="AJ344" s="326"/>
      <c r="AK344" s="326"/>
      <c r="AL344" s="154"/>
      <c r="AM344" s="154"/>
      <c r="AN344" s="303"/>
      <c r="AO344" s="303"/>
      <c r="AP344" s="311"/>
      <c r="AQ344" s="311"/>
      <c r="AR344" s="316"/>
      <c r="AS344" s="316"/>
      <c r="AT344" s="158"/>
      <c r="AU344" s="158"/>
      <c r="AV344" s="161"/>
      <c r="AW344" s="161"/>
      <c r="AX344" s="165"/>
      <c r="AY344" s="165"/>
      <c r="AZ344" s="24"/>
      <c r="BA344" s="24"/>
      <c r="BB344" s="303"/>
      <c r="BC344" s="303"/>
      <c r="BD344" s="171"/>
      <c r="BE344" s="171"/>
      <c r="BF344" s="17"/>
      <c r="BG344" s="17"/>
      <c r="BH344" s="178"/>
      <c r="BI344" s="178"/>
      <c r="BJ344" s="188"/>
      <c r="BK344" s="188"/>
      <c r="BL344" s="183"/>
      <c r="BM344" s="183"/>
      <c r="BN344" s="193"/>
      <c r="BO344" s="198"/>
      <c r="BP344" s="198"/>
      <c r="BQ344" s="201"/>
      <c r="BR344" s="206"/>
      <c r="BS344" s="211"/>
      <c r="BT344" s="211"/>
      <c r="BU344" s="214"/>
      <c r="BV344" s="214"/>
      <c r="BW344" s="18"/>
      <c r="BX344" s="18"/>
      <c r="BY344" s="219"/>
      <c r="BZ344" s="219"/>
      <c r="CA344" s="226"/>
      <c r="CB344" s="226"/>
      <c r="CC344" s="236"/>
      <c r="CD344" s="236"/>
      <c r="CE344" s="231"/>
      <c r="CF344" s="231"/>
      <c r="EQ344" s="279"/>
      <c r="ER344" s="279"/>
    </row>
    <row r="345" spans="1:148" s="3" customFormat="1" x14ac:dyDescent="0.2">
      <c r="A345" s="6"/>
      <c r="B345" s="63"/>
      <c r="E345" s="56"/>
      <c r="F345" s="56"/>
      <c r="H345" s="56"/>
      <c r="I345" s="18"/>
      <c r="J345" s="171"/>
      <c r="K345" s="171"/>
      <c r="L345" s="283"/>
      <c r="M345" s="283"/>
      <c r="N345" s="289"/>
      <c r="O345" s="289"/>
      <c r="P345" s="332"/>
      <c r="Q345" s="332"/>
      <c r="R345" s="59"/>
      <c r="S345" s="59"/>
      <c r="T345" s="31"/>
      <c r="U345" s="31"/>
      <c r="V345" s="20"/>
      <c r="W345" s="20"/>
      <c r="X345" s="303"/>
      <c r="Y345" s="303"/>
      <c r="Z345" s="211"/>
      <c r="AA345" s="211"/>
      <c r="AB345" s="40"/>
      <c r="AC345" s="40"/>
      <c r="AD345" s="214"/>
      <c r="AE345" s="214"/>
      <c r="AF345" s="307"/>
      <c r="AG345" s="307"/>
      <c r="AH345" s="42"/>
      <c r="AI345" s="42"/>
      <c r="AJ345" s="326"/>
      <c r="AK345" s="326"/>
      <c r="AL345" s="154"/>
      <c r="AM345" s="154"/>
      <c r="AN345" s="303"/>
      <c r="AO345" s="303"/>
      <c r="AP345" s="311"/>
      <c r="AQ345" s="311"/>
      <c r="AR345" s="316"/>
      <c r="AS345" s="316"/>
      <c r="AT345" s="158"/>
      <c r="AU345" s="158"/>
      <c r="AV345" s="161"/>
      <c r="AW345" s="161"/>
      <c r="AX345" s="165"/>
      <c r="AY345" s="165"/>
      <c r="AZ345" s="24"/>
      <c r="BA345" s="24"/>
      <c r="BB345" s="303"/>
      <c r="BC345" s="303"/>
      <c r="BD345" s="171"/>
      <c r="BE345" s="171"/>
      <c r="BF345" s="17"/>
      <c r="BG345" s="17"/>
      <c r="BH345" s="178"/>
      <c r="BI345" s="178"/>
      <c r="BJ345" s="188"/>
      <c r="BK345" s="188"/>
      <c r="BL345" s="183"/>
      <c r="BM345" s="183"/>
      <c r="BN345" s="193"/>
      <c r="BO345" s="198"/>
      <c r="BP345" s="198"/>
      <c r="BQ345" s="201"/>
      <c r="BR345" s="206"/>
      <c r="BS345" s="211"/>
      <c r="BT345" s="211"/>
      <c r="BU345" s="214"/>
      <c r="BV345" s="214"/>
      <c r="BW345" s="18"/>
      <c r="BX345" s="18"/>
      <c r="BY345" s="219"/>
      <c r="BZ345" s="219"/>
      <c r="CA345" s="226"/>
      <c r="CB345" s="226"/>
      <c r="CC345" s="236"/>
      <c r="CD345" s="236"/>
      <c r="CE345" s="231"/>
      <c r="CF345" s="231"/>
      <c r="EQ345" s="279"/>
      <c r="ER345" s="279"/>
    </row>
    <row r="346" spans="1:148" s="3" customFormat="1" x14ac:dyDescent="0.2">
      <c r="A346" s="6"/>
      <c r="B346" s="63"/>
      <c r="E346" s="56"/>
      <c r="F346" s="56"/>
      <c r="H346" s="56"/>
      <c r="I346" s="18"/>
      <c r="J346" s="171"/>
      <c r="K346" s="171"/>
      <c r="L346" s="283"/>
      <c r="M346" s="283"/>
      <c r="N346" s="289"/>
      <c r="O346" s="289"/>
      <c r="P346" s="332"/>
      <c r="Q346" s="332"/>
      <c r="R346" s="59"/>
      <c r="S346" s="59"/>
      <c r="T346" s="31"/>
      <c r="U346" s="31"/>
      <c r="V346" s="20"/>
      <c r="W346" s="20"/>
      <c r="X346" s="303"/>
      <c r="Y346" s="303"/>
      <c r="Z346" s="211"/>
      <c r="AA346" s="211"/>
      <c r="AB346" s="40"/>
      <c r="AC346" s="40"/>
      <c r="AD346" s="214"/>
      <c r="AE346" s="214"/>
      <c r="AF346" s="307"/>
      <c r="AG346" s="307"/>
      <c r="AH346" s="42"/>
      <c r="AI346" s="42"/>
      <c r="AJ346" s="326"/>
      <c r="AK346" s="326"/>
      <c r="AL346" s="154"/>
      <c r="AM346" s="154"/>
      <c r="AN346" s="303"/>
      <c r="AO346" s="303"/>
      <c r="AP346" s="311"/>
      <c r="AQ346" s="311"/>
      <c r="AR346" s="316"/>
      <c r="AS346" s="316"/>
      <c r="AT346" s="158"/>
      <c r="AU346" s="158"/>
      <c r="AV346" s="161"/>
      <c r="AW346" s="161"/>
      <c r="AX346" s="165"/>
      <c r="AY346" s="165"/>
      <c r="AZ346" s="24"/>
      <c r="BA346" s="24"/>
      <c r="BB346" s="303"/>
      <c r="BC346" s="303"/>
      <c r="BD346" s="171"/>
      <c r="BE346" s="171"/>
      <c r="BF346" s="17"/>
      <c r="BG346" s="17"/>
      <c r="BH346" s="178"/>
      <c r="BI346" s="178"/>
      <c r="BJ346" s="188"/>
      <c r="BK346" s="188"/>
      <c r="BL346" s="183"/>
      <c r="BM346" s="183"/>
      <c r="BN346" s="193"/>
      <c r="BO346" s="198"/>
      <c r="BP346" s="198"/>
      <c r="BQ346" s="201"/>
      <c r="BR346" s="206"/>
      <c r="BS346" s="211"/>
      <c r="BT346" s="211"/>
      <c r="BU346" s="214"/>
      <c r="BV346" s="214"/>
      <c r="BW346" s="18"/>
      <c r="BX346" s="18"/>
      <c r="BY346" s="219"/>
      <c r="BZ346" s="219"/>
      <c r="CA346" s="226"/>
      <c r="CB346" s="226"/>
      <c r="CC346" s="236"/>
      <c r="CD346" s="236"/>
      <c r="CE346" s="231"/>
      <c r="CF346" s="231"/>
      <c r="EQ346" s="279"/>
      <c r="ER346" s="279"/>
    </row>
    <row r="347" spans="1:148" s="3" customFormat="1" x14ac:dyDescent="0.2">
      <c r="A347" s="6"/>
      <c r="B347" s="63"/>
      <c r="E347" s="56"/>
      <c r="F347" s="56"/>
      <c r="H347" s="56"/>
      <c r="I347" s="18"/>
      <c r="J347" s="171"/>
      <c r="K347" s="171"/>
      <c r="L347" s="283"/>
      <c r="M347" s="283"/>
      <c r="N347" s="289"/>
      <c r="O347" s="289"/>
      <c r="P347" s="332"/>
      <c r="Q347" s="332"/>
      <c r="R347" s="59"/>
      <c r="S347" s="59"/>
      <c r="T347" s="31"/>
      <c r="U347" s="31"/>
      <c r="V347" s="20"/>
      <c r="W347" s="20"/>
      <c r="X347" s="303"/>
      <c r="Y347" s="303"/>
      <c r="Z347" s="211"/>
      <c r="AA347" s="211"/>
      <c r="AB347" s="40"/>
      <c r="AC347" s="40"/>
      <c r="AD347" s="214"/>
      <c r="AE347" s="214"/>
      <c r="AF347" s="307"/>
      <c r="AG347" s="307"/>
      <c r="AH347" s="42"/>
      <c r="AI347" s="42"/>
      <c r="AJ347" s="326"/>
      <c r="AK347" s="326"/>
      <c r="AL347" s="154"/>
      <c r="AM347" s="154"/>
      <c r="AN347" s="303"/>
      <c r="AO347" s="303"/>
      <c r="AP347" s="311"/>
      <c r="AQ347" s="311"/>
      <c r="AR347" s="316"/>
      <c r="AS347" s="316"/>
      <c r="AT347" s="158"/>
      <c r="AU347" s="158"/>
      <c r="AV347" s="161"/>
      <c r="AW347" s="161"/>
      <c r="AX347" s="165"/>
      <c r="AY347" s="165"/>
      <c r="AZ347" s="24"/>
      <c r="BA347" s="24"/>
      <c r="BB347" s="303"/>
      <c r="BC347" s="303"/>
      <c r="BD347" s="171"/>
      <c r="BE347" s="171"/>
      <c r="BF347" s="17"/>
      <c r="BG347" s="17"/>
      <c r="BH347" s="178"/>
      <c r="BI347" s="178"/>
      <c r="BJ347" s="188"/>
      <c r="BK347" s="188"/>
      <c r="BL347" s="183"/>
      <c r="BM347" s="183"/>
      <c r="BN347" s="193"/>
      <c r="BO347" s="198"/>
      <c r="BP347" s="198"/>
      <c r="BQ347" s="201"/>
      <c r="BR347" s="206"/>
      <c r="BS347" s="211"/>
      <c r="BT347" s="211"/>
      <c r="BU347" s="214"/>
      <c r="BV347" s="214"/>
      <c r="BW347" s="18"/>
      <c r="BX347" s="18"/>
      <c r="BY347" s="219"/>
      <c r="BZ347" s="219"/>
      <c r="CA347" s="226"/>
      <c r="CB347" s="226"/>
      <c r="CC347" s="236"/>
      <c r="CD347" s="236"/>
      <c r="CE347" s="231"/>
      <c r="CF347" s="231"/>
      <c r="EQ347" s="279"/>
      <c r="ER347" s="279"/>
    </row>
    <row r="348" spans="1:148" s="3" customFormat="1" x14ac:dyDescent="0.2">
      <c r="A348" s="6"/>
      <c r="B348" s="63"/>
      <c r="E348" s="56"/>
      <c r="F348" s="56"/>
      <c r="H348" s="56"/>
      <c r="I348" s="18"/>
      <c r="J348" s="171"/>
      <c r="K348" s="171"/>
      <c r="L348" s="283"/>
      <c r="M348" s="283"/>
      <c r="N348" s="289"/>
      <c r="O348" s="289"/>
      <c r="P348" s="332"/>
      <c r="Q348" s="332"/>
      <c r="R348" s="59"/>
      <c r="S348" s="59"/>
      <c r="T348" s="31"/>
      <c r="U348" s="31"/>
      <c r="V348" s="20"/>
      <c r="W348" s="20"/>
      <c r="X348" s="303"/>
      <c r="Y348" s="303"/>
      <c r="Z348" s="211"/>
      <c r="AA348" s="211"/>
      <c r="AB348" s="40"/>
      <c r="AC348" s="40"/>
      <c r="AD348" s="214"/>
      <c r="AE348" s="214"/>
      <c r="AF348" s="307"/>
      <c r="AG348" s="307"/>
      <c r="AH348" s="42"/>
      <c r="AI348" s="42"/>
      <c r="AJ348" s="326"/>
      <c r="AK348" s="326"/>
      <c r="AL348" s="154"/>
      <c r="AM348" s="154"/>
      <c r="AN348" s="303"/>
      <c r="AO348" s="303"/>
      <c r="AP348" s="311"/>
      <c r="AQ348" s="311"/>
      <c r="AR348" s="316"/>
      <c r="AS348" s="316"/>
      <c r="AT348" s="158"/>
      <c r="AU348" s="158"/>
      <c r="AV348" s="161"/>
      <c r="AW348" s="161"/>
      <c r="AX348" s="165"/>
      <c r="AY348" s="165"/>
      <c r="AZ348" s="24"/>
      <c r="BA348" s="24"/>
      <c r="BB348" s="303"/>
      <c r="BC348" s="303"/>
      <c r="BD348" s="171"/>
      <c r="BE348" s="171"/>
      <c r="BF348" s="17"/>
      <c r="BG348" s="17"/>
      <c r="BH348" s="178"/>
      <c r="BI348" s="178"/>
      <c r="BJ348" s="188"/>
      <c r="BK348" s="188"/>
      <c r="BL348" s="183"/>
      <c r="BM348" s="183"/>
      <c r="BN348" s="193"/>
      <c r="BO348" s="198"/>
      <c r="BP348" s="198"/>
      <c r="BQ348" s="201"/>
      <c r="BR348" s="206"/>
      <c r="BS348" s="211"/>
      <c r="BT348" s="211"/>
      <c r="BU348" s="214"/>
      <c r="BV348" s="214"/>
      <c r="BW348" s="18"/>
      <c r="BX348" s="18"/>
      <c r="BY348" s="219"/>
      <c r="BZ348" s="219"/>
      <c r="CA348" s="226"/>
      <c r="CB348" s="226"/>
      <c r="CC348" s="236"/>
      <c r="CD348" s="236"/>
      <c r="CE348" s="231"/>
      <c r="CF348" s="231"/>
      <c r="EQ348" s="279"/>
      <c r="ER348" s="279"/>
    </row>
    <row r="349" spans="1:148" s="3" customFormat="1" x14ac:dyDescent="0.2">
      <c r="A349" s="6"/>
      <c r="B349" s="63"/>
      <c r="E349" s="56"/>
      <c r="F349" s="56"/>
      <c r="H349" s="56"/>
      <c r="I349" s="18"/>
      <c r="J349" s="171"/>
      <c r="K349" s="171"/>
      <c r="L349" s="283"/>
      <c r="M349" s="283"/>
      <c r="N349" s="289"/>
      <c r="O349" s="289"/>
      <c r="P349" s="332"/>
      <c r="Q349" s="332"/>
      <c r="R349" s="59"/>
      <c r="S349" s="59"/>
      <c r="T349" s="31"/>
      <c r="U349" s="31"/>
      <c r="V349" s="20"/>
      <c r="W349" s="20"/>
      <c r="X349" s="303"/>
      <c r="Y349" s="303"/>
      <c r="Z349" s="211"/>
      <c r="AA349" s="211"/>
      <c r="AB349" s="40"/>
      <c r="AC349" s="40"/>
      <c r="AD349" s="214"/>
      <c r="AE349" s="214"/>
      <c r="AF349" s="307"/>
      <c r="AG349" s="307"/>
      <c r="AH349" s="42"/>
      <c r="AI349" s="42"/>
      <c r="AJ349" s="326"/>
      <c r="AK349" s="326"/>
      <c r="AL349" s="154"/>
      <c r="AM349" s="154"/>
      <c r="AN349" s="303"/>
      <c r="AO349" s="303"/>
      <c r="AP349" s="311"/>
      <c r="AQ349" s="311"/>
      <c r="AR349" s="316"/>
      <c r="AS349" s="316"/>
      <c r="AT349" s="158"/>
      <c r="AU349" s="158"/>
      <c r="AV349" s="161"/>
      <c r="AW349" s="161"/>
      <c r="AX349" s="165"/>
      <c r="AY349" s="165"/>
      <c r="AZ349" s="24"/>
      <c r="BA349" s="24"/>
      <c r="BB349" s="303"/>
      <c r="BC349" s="303"/>
      <c r="BD349" s="171"/>
      <c r="BE349" s="171"/>
      <c r="BF349" s="17"/>
      <c r="BG349" s="17"/>
      <c r="BH349" s="178"/>
      <c r="BI349" s="178"/>
      <c r="BJ349" s="188"/>
      <c r="BK349" s="188"/>
      <c r="BL349" s="183"/>
      <c r="BM349" s="183"/>
      <c r="BN349" s="193"/>
      <c r="BO349" s="198"/>
      <c r="BP349" s="198"/>
      <c r="BQ349" s="201"/>
      <c r="BR349" s="206"/>
      <c r="BS349" s="211"/>
      <c r="BT349" s="211"/>
      <c r="BU349" s="214"/>
      <c r="BV349" s="214"/>
      <c r="BW349" s="18"/>
      <c r="BX349" s="18"/>
      <c r="BY349" s="219"/>
      <c r="BZ349" s="219"/>
      <c r="CA349" s="226"/>
      <c r="CB349" s="226"/>
      <c r="CC349" s="236"/>
      <c r="CD349" s="236"/>
      <c r="CE349" s="231"/>
      <c r="CF349" s="231"/>
      <c r="EQ349" s="279"/>
      <c r="ER349" s="279"/>
    </row>
    <row r="350" spans="1:148" s="3" customFormat="1" x14ac:dyDescent="0.2">
      <c r="A350" s="6"/>
      <c r="B350" s="63"/>
      <c r="E350" s="56"/>
      <c r="F350" s="56"/>
      <c r="H350" s="56"/>
      <c r="I350" s="18"/>
      <c r="J350" s="171"/>
      <c r="K350" s="171"/>
      <c r="L350" s="283"/>
      <c r="M350" s="283"/>
      <c r="N350" s="289"/>
      <c r="O350" s="289"/>
      <c r="P350" s="332"/>
      <c r="Q350" s="332"/>
      <c r="R350" s="59"/>
      <c r="S350" s="59"/>
      <c r="T350" s="31"/>
      <c r="U350" s="31"/>
      <c r="V350" s="20"/>
      <c r="W350" s="20"/>
      <c r="X350" s="303"/>
      <c r="Y350" s="303"/>
      <c r="Z350" s="211"/>
      <c r="AA350" s="211"/>
      <c r="AB350" s="40"/>
      <c r="AC350" s="40"/>
      <c r="AD350" s="214"/>
      <c r="AE350" s="214"/>
      <c r="AF350" s="307"/>
      <c r="AG350" s="307"/>
      <c r="AH350" s="42"/>
      <c r="AI350" s="42"/>
      <c r="AJ350" s="326"/>
      <c r="AK350" s="326"/>
      <c r="AL350" s="154"/>
      <c r="AM350" s="154"/>
      <c r="AN350" s="303"/>
      <c r="AO350" s="303"/>
      <c r="AP350" s="311"/>
      <c r="AQ350" s="311"/>
      <c r="AR350" s="316"/>
      <c r="AS350" s="316"/>
      <c r="AT350" s="158"/>
      <c r="AU350" s="158"/>
      <c r="AV350" s="161"/>
      <c r="AW350" s="161"/>
      <c r="AX350" s="165"/>
      <c r="AY350" s="165"/>
      <c r="AZ350" s="24"/>
      <c r="BA350" s="24"/>
      <c r="BB350" s="303"/>
      <c r="BC350" s="303"/>
      <c r="BD350" s="171"/>
      <c r="BE350" s="171"/>
      <c r="BF350" s="17"/>
      <c r="BG350" s="17"/>
      <c r="BH350" s="178"/>
      <c r="BI350" s="178"/>
      <c r="BJ350" s="188"/>
      <c r="BK350" s="188"/>
      <c r="BL350" s="183"/>
      <c r="BM350" s="183"/>
      <c r="BN350" s="193"/>
      <c r="BO350" s="198"/>
      <c r="BP350" s="198"/>
      <c r="BQ350" s="201"/>
      <c r="BR350" s="206"/>
      <c r="BS350" s="211"/>
      <c r="BT350" s="211"/>
      <c r="BU350" s="214"/>
      <c r="BV350" s="214"/>
      <c r="BW350" s="18"/>
      <c r="BX350" s="18"/>
      <c r="BY350" s="219"/>
      <c r="BZ350" s="219"/>
      <c r="CA350" s="226"/>
      <c r="CB350" s="226"/>
      <c r="CC350" s="236"/>
      <c r="CD350" s="236"/>
      <c r="CE350" s="231"/>
      <c r="CF350" s="231"/>
      <c r="EQ350" s="279"/>
      <c r="ER350" s="279"/>
    </row>
    <row r="351" spans="1:148" s="3" customFormat="1" x14ac:dyDescent="0.2">
      <c r="A351" s="6"/>
      <c r="B351" s="63"/>
      <c r="E351" s="56"/>
      <c r="F351" s="56"/>
      <c r="H351" s="56"/>
      <c r="I351" s="18"/>
      <c r="J351" s="171"/>
      <c r="K351" s="171"/>
      <c r="L351" s="283"/>
      <c r="M351" s="283"/>
      <c r="N351" s="289"/>
      <c r="O351" s="289"/>
      <c r="P351" s="332"/>
      <c r="Q351" s="332"/>
      <c r="R351" s="59"/>
      <c r="S351" s="59"/>
      <c r="T351" s="31"/>
      <c r="U351" s="31"/>
      <c r="V351" s="20"/>
      <c r="W351" s="20"/>
      <c r="X351" s="303"/>
      <c r="Y351" s="303"/>
      <c r="Z351" s="211"/>
      <c r="AA351" s="211"/>
      <c r="AB351" s="40"/>
      <c r="AC351" s="40"/>
      <c r="AD351" s="214"/>
      <c r="AE351" s="214"/>
      <c r="AF351" s="307"/>
      <c r="AG351" s="307"/>
      <c r="AH351" s="42"/>
      <c r="AI351" s="42"/>
      <c r="AJ351" s="326"/>
      <c r="AK351" s="326"/>
      <c r="AL351" s="154"/>
      <c r="AM351" s="154"/>
      <c r="AN351" s="303"/>
      <c r="AO351" s="303"/>
      <c r="AP351" s="311"/>
      <c r="AQ351" s="311"/>
      <c r="AR351" s="316"/>
      <c r="AS351" s="316"/>
      <c r="AT351" s="158"/>
      <c r="AU351" s="158"/>
      <c r="AV351" s="161"/>
      <c r="AW351" s="161"/>
      <c r="AX351" s="165"/>
      <c r="AY351" s="165"/>
      <c r="AZ351" s="24"/>
      <c r="BA351" s="24"/>
      <c r="BB351" s="303"/>
      <c r="BC351" s="303"/>
      <c r="BD351" s="171"/>
      <c r="BE351" s="171"/>
      <c r="BF351" s="17"/>
      <c r="BG351" s="17"/>
      <c r="BH351" s="178"/>
      <c r="BI351" s="178"/>
      <c r="BJ351" s="188"/>
      <c r="BK351" s="188"/>
      <c r="BL351" s="183"/>
      <c r="BM351" s="183"/>
      <c r="BN351" s="193"/>
      <c r="BO351" s="198"/>
      <c r="BP351" s="198"/>
      <c r="BQ351" s="201"/>
      <c r="BR351" s="206"/>
      <c r="BS351" s="211"/>
      <c r="BT351" s="211"/>
      <c r="BU351" s="214"/>
      <c r="BV351" s="214"/>
      <c r="BW351" s="18"/>
      <c r="BX351" s="18"/>
      <c r="BY351" s="219"/>
      <c r="BZ351" s="219"/>
      <c r="CA351" s="226"/>
      <c r="CB351" s="226"/>
      <c r="CC351" s="236"/>
      <c r="CD351" s="236"/>
      <c r="CE351" s="231"/>
      <c r="CF351" s="231"/>
      <c r="EQ351" s="279"/>
      <c r="ER351" s="279"/>
    </row>
    <row r="352" spans="1:148" s="3" customFormat="1" x14ac:dyDescent="0.2">
      <c r="A352" s="6"/>
      <c r="B352" s="63"/>
      <c r="E352" s="56"/>
      <c r="F352" s="56"/>
      <c r="H352" s="56"/>
      <c r="I352" s="18"/>
      <c r="J352" s="171"/>
      <c r="K352" s="171"/>
      <c r="L352" s="283"/>
      <c r="M352" s="283"/>
      <c r="N352" s="289"/>
      <c r="O352" s="289"/>
      <c r="P352" s="332"/>
      <c r="Q352" s="332"/>
      <c r="R352" s="59"/>
      <c r="S352" s="59"/>
      <c r="T352" s="31"/>
      <c r="U352" s="31"/>
      <c r="V352" s="20"/>
      <c r="W352" s="20"/>
      <c r="X352" s="303"/>
      <c r="Y352" s="303"/>
      <c r="Z352" s="211"/>
      <c r="AA352" s="211"/>
      <c r="AB352" s="40"/>
      <c r="AC352" s="40"/>
      <c r="AD352" s="214"/>
      <c r="AE352" s="214"/>
      <c r="AF352" s="307"/>
      <c r="AG352" s="307"/>
      <c r="AH352" s="42"/>
      <c r="AI352" s="42"/>
      <c r="AJ352" s="326"/>
      <c r="AK352" s="326"/>
      <c r="AL352" s="154"/>
      <c r="AM352" s="154"/>
      <c r="AN352" s="303"/>
      <c r="AO352" s="303"/>
      <c r="AP352" s="311"/>
      <c r="AQ352" s="311"/>
      <c r="AR352" s="316"/>
      <c r="AS352" s="316"/>
      <c r="AT352" s="158"/>
      <c r="AU352" s="158"/>
      <c r="AV352" s="161"/>
      <c r="AW352" s="161"/>
      <c r="AX352" s="165"/>
      <c r="AY352" s="165"/>
      <c r="AZ352" s="24"/>
      <c r="BA352" s="24"/>
      <c r="BB352" s="303"/>
      <c r="BC352" s="303"/>
      <c r="BD352" s="171"/>
      <c r="BE352" s="171"/>
      <c r="BF352" s="17"/>
      <c r="BG352" s="17"/>
      <c r="BH352" s="178"/>
      <c r="BI352" s="178"/>
      <c r="BJ352" s="188"/>
      <c r="BK352" s="188"/>
      <c r="BL352" s="183"/>
      <c r="BM352" s="183"/>
      <c r="BN352" s="193"/>
      <c r="BO352" s="198"/>
      <c r="BP352" s="198"/>
      <c r="BQ352" s="201"/>
      <c r="BR352" s="206"/>
      <c r="BS352" s="211"/>
      <c r="BT352" s="211"/>
      <c r="BU352" s="214"/>
      <c r="BV352" s="214"/>
      <c r="BW352" s="18"/>
      <c r="BX352" s="18"/>
      <c r="BY352" s="219"/>
      <c r="BZ352" s="219"/>
      <c r="CA352" s="226"/>
      <c r="CB352" s="226"/>
      <c r="CC352" s="236"/>
      <c r="CD352" s="236"/>
      <c r="CE352" s="231"/>
      <c r="CF352" s="231"/>
      <c r="EQ352" s="279"/>
      <c r="ER352" s="279"/>
    </row>
    <row r="353" spans="1:148" s="3" customFormat="1" x14ac:dyDescent="0.2">
      <c r="A353" s="6"/>
      <c r="B353" s="63"/>
      <c r="E353" s="56"/>
      <c r="F353" s="56"/>
      <c r="H353" s="56"/>
      <c r="I353" s="18"/>
      <c r="J353" s="171"/>
      <c r="K353" s="171"/>
      <c r="L353" s="283"/>
      <c r="M353" s="283"/>
      <c r="N353" s="289"/>
      <c r="O353" s="289"/>
      <c r="P353" s="332"/>
      <c r="Q353" s="332"/>
      <c r="R353" s="59"/>
      <c r="S353" s="59"/>
      <c r="T353" s="31"/>
      <c r="U353" s="31"/>
      <c r="V353" s="20"/>
      <c r="W353" s="20"/>
      <c r="X353" s="303"/>
      <c r="Y353" s="303"/>
      <c r="Z353" s="211"/>
      <c r="AA353" s="211"/>
      <c r="AB353" s="40"/>
      <c r="AC353" s="40"/>
      <c r="AD353" s="214"/>
      <c r="AE353" s="214"/>
      <c r="AF353" s="307"/>
      <c r="AG353" s="307"/>
      <c r="AH353" s="42"/>
      <c r="AI353" s="42"/>
      <c r="AJ353" s="326"/>
      <c r="AK353" s="326"/>
      <c r="AL353" s="154"/>
      <c r="AM353" s="154"/>
      <c r="AN353" s="303"/>
      <c r="AO353" s="303"/>
      <c r="AP353" s="311"/>
      <c r="AQ353" s="311"/>
      <c r="AR353" s="316"/>
      <c r="AS353" s="316"/>
      <c r="AT353" s="158"/>
      <c r="AU353" s="158"/>
      <c r="AV353" s="161"/>
      <c r="AW353" s="161"/>
      <c r="AX353" s="165"/>
      <c r="AY353" s="165"/>
      <c r="AZ353" s="24"/>
      <c r="BA353" s="24"/>
      <c r="BB353" s="303"/>
      <c r="BC353" s="303"/>
      <c r="BD353" s="171"/>
      <c r="BE353" s="171"/>
      <c r="BF353" s="17"/>
      <c r="BG353" s="17"/>
      <c r="BH353" s="178"/>
      <c r="BI353" s="178"/>
      <c r="BJ353" s="188"/>
      <c r="BK353" s="188"/>
      <c r="BL353" s="183"/>
      <c r="BM353" s="183"/>
      <c r="BN353" s="193"/>
      <c r="BO353" s="198"/>
      <c r="BP353" s="198"/>
      <c r="BQ353" s="201"/>
      <c r="BR353" s="206"/>
      <c r="BS353" s="211"/>
      <c r="BT353" s="211"/>
      <c r="BU353" s="214"/>
      <c r="BV353" s="214"/>
      <c r="BW353" s="18"/>
      <c r="BX353" s="18"/>
      <c r="BY353" s="219"/>
      <c r="BZ353" s="219"/>
      <c r="CA353" s="226"/>
      <c r="CB353" s="226"/>
      <c r="CC353" s="236"/>
      <c r="CD353" s="236"/>
      <c r="CE353" s="231"/>
      <c r="CF353" s="231"/>
      <c r="EQ353" s="279"/>
      <c r="ER353" s="279"/>
    </row>
    <row r="354" spans="1:148" s="3" customFormat="1" x14ac:dyDescent="0.2">
      <c r="A354" s="6"/>
      <c r="B354" s="63"/>
      <c r="E354" s="56"/>
      <c r="F354" s="56"/>
      <c r="H354" s="56"/>
      <c r="I354" s="18"/>
      <c r="J354" s="171"/>
      <c r="K354" s="171"/>
      <c r="L354" s="283"/>
      <c r="M354" s="283"/>
      <c r="N354" s="289"/>
      <c r="O354" s="289"/>
      <c r="P354" s="332"/>
      <c r="Q354" s="332"/>
      <c r="R354" s="59"/>
      <c r="S354" s="59"/>
      <c r="T354" s="31"/>
      <c r="U354" s="31"/>
      <c r="V354" s="20"/>
      <c r="W354" s="20"/>
      <c r="X354" s="303"/>
      <c r="Y354" s="303"/>
      <c r="Z354" s="211"/>
      <c r="AA354" s="211"/>
      <c r="AB354" s="40"/>
      <c r="AC354" s="40"/>
      <c r="AD354" s="214"/>
      <c r="AE354" s="214"/>
      <c r="AF354" s="307"/>
      <c r="AG354" s="307"/>
      <c r="AH354" s="42"/>
      <c r="AI354" s="42"/>
      <c r="AJ354" s="326"/>
      <c r="AK354" s="326"/>
      <c r="AL354" s="154"/>
      <c r="AM354" s="154"/>
      <c r="AN354" s="303"/>
      <c r="AO354" s="303"/>
      <c r="AP354" s="311"/>
      <c r="AQ354" s="311"/>
      <c r="AR354" s="316"/>
      <c r="AS354" s="316"/>
      <c r="AT354" s="158"/>
      <c r="AU354" s="158"/>
      <c r="AV354" s="161"/>
      <c r="AW354" s="161"/>
      <c r="AX354" s="165"/>
      <c r="AY354" s="165"/>
      <c r="AZ354" s="24"/>
      <c r="BA354" s="24"/>
      <c r="BB354" s="303"/>
      <c r="BC354" s="303"/>
      <c r="BD354" s="171"/>
      <c r="BE354" s="171"/>
      <c r="BF354" s="17"/>
      <c r="BG354" s="17"/>
      <c r="BH354" s="178"/>
      <c r="BI354" s="178"/>
      <c r="BJ354" s="188"/>
      <c r="BK354" s="188"/>
      <c r="BL354" s="183"/>
      <c r="BM354" s="183"/>
      <c r="BN354" s="193"/>
      <c r="BO354" s="198"/>
      <c r="BP354" s="198"/>
      <c r="BQ354" s="201"/>
      <c r="BR354" s="206"/>
      <c r="BS354" s="211"/>
      <c r="BT354" s="211"/>
      <c r="BU354" s="214"/>
      <c r="BV354" s="214"/>
      <c r="BW354" s="18"/>
      <c r="BX354" s="18"/>
      <c r="BY354" s="219"/>
      <c r="BZ354" s="219"/>
      <c r="CA354" s="226"/>
      <c r="CB354" s="226"/>
      <c r="CC354" s="236"/>
      <c r="CD354" s="236"/>
      <c r="CE354" s="231"/>
      <c r="CF354" s="231"/>
      <c r="EQ354" s="279"/>
      <c r="ER354" s="279"/>
    </row>
    <row r="355" spans="1:148" s="3" customFormat="1" x14ac:dyDescent="0.2">
      <c r="A355" s="6"/>
      <c r="B355" s="63"/>
      <c r="E355" s="56"/>
      <c r="F355" s="56"/>
      <c r="H355" s="56"/>
      <c r="I355" s="18"/>
      <c r="J355" s="171"/>
      <c r="K355" s="171"/>
      <c r="L355" s="283"/>
      <c r="M355" s="283"/>
      <c r="N355" s="289"/>
      <c r="O355" s="289"/>
      <c r="P355" s="332"/>
      <c r="Q355" s="332"/>
      <c r="R355" s="59"/>
      <c r="S355" s="59"/>
      <c r="T355" s="31"/>
      <c r="U355" s="31"/>
      <c r="V355" s="20"/>
      <c r="W355" s="20"/>
      <c r="X355" s="303"/>
      <c r="Y355" s="303"/>
      <c r="Z355" s="211"/>
      <c r="AA355" s="211"/>
      <c r="AB355" s="40"/>
      <c r="AC355" s="40"/>
      <c r="AD355" s="214"/>
      <c r="AE355" s="214"/>
      <c r="AF355" s="307"/>
      <c r="AG355" s="307"/>
      <c r="AH355" s="42"/>
      <c r="AI355" s="42"/>
      <c r="AJ355" s="326"/>
      <c r="AK355" s="326"/>
      <c r="AL355" s="154"/>
      <c r="AM355" s="154"/>
      <c r="AN355" s="303"/>
      <c r="AO355" s="303"/>
      <c r="AP355" s="311"/>
      <c r="AQ355" s="311"/>
      <c r="AR355" s="316"/>
      <c r="AS355" s="316"/>
      <c r="AT355" s="158"/>
      <c r="AU355" s="158"/>
      <c r="AV355" s="161"/>
      <c r="AW355" s="161"/>
      <c r="AX355" s="165"/>
      <c r="AY355" s="165"/>
      <c r="AZ355" s="24"/>
      <c r="BA355" s="24"/>
      <c r="BB355" s="303"/>
      <c r="BC355" s="303"/>
      <c r="BD355" s="171"/>
      <c r="BE355" s="171"/>
      <c r="BF355" s="17"/>
      <c r="BG355" s="17"/>
      <c r="BH355" s="178"/>
      <c r="BI355" s="178"/>
      <c r="BJ355" s="188"/>
      <c r="BK355" s="188"/>
      <c r="BL355" s="183"/>
      <c r="BM355" s="183"/>
      <c r="BN355" s="193"/>
      <c r="BO355" s="198"/>
      <c r="BP355" s="198"/>
      <c r="BQ355" s="201"/>
      <c r="BR355" s="206"/>
      <c r="BS355" s="211"/>
      <c r="BT355" s="211"/>
      <c r="BU355" s="214"/>
      <c r="BV355" s="214"/>
      <c r="BW355" s="18"/>
      <c r="BX355" s="18"/>
      <c r="BY355" s="219"/>
      <c r="BZ355" s="219"/>
      <c r="CA355" s="226"/>
      <c r="CB355" s="226"/>
      <c r="CC355" s="236"/>
      <c r="CD355" s="236"/>
      <c r="CE355" s="231"/>
      <c r="CF355" s="231"/>
      <c r="EQ355" s="279"/>
      <c r="ER355" s="279"/>
    </row>
    <row r="356" spans="1:148" s="3" customFormat="1" x14ac:dyDescent="0.2">
      <c r="A356" s="6"/>
      <c r="B356" s="63"/>
      <c r="E356" s="56"/>
      <c r="F356" s="56"/>
      <c r="H356" s="56"/>
      <c r="I356" s="18"/>
      <c r="J356" s="171"/>
      <c r="K356" s="171"/>
      <c r="L356" s="283"/>
      <c r="M356" s="283"/>
      <c r="N356" s="289"/>
      <c r="O356" s="289"/>
      <c r="P356" s="332"/>
      <c r="Q356" s="332"/>
      <c r="R356" s="59"/>
      <c r="S356" s="59"/>
      <c r="T356" s="31"/>
      <c r="U356" s="31"/>
      <c r="V356" s="20"/>
      <c r="W356" s="20"/>
      <c r="X356" s="303"/>
      <c r="Y356" s="303"/>
      <c r="Z356" s="211"/>
      <c r="AA356" s="211"/>
      <c r="AB356" s="40"/>
      <c r="AC356" s="40"/>
      <c r="AD356" s="214"/>
      <c r="AE356" s="214"/>
      <c r="AF356" s="307"/>
      <c r="AG356" s="307"/>
      <c r="AH356" s="42"/>
      <c r="AI356" s="42"/>
      <c r="AJ356" s="326"/>
      <c r="AK356" s="326"/>
      <c r="AL356" s="154"/>
      <c r="AM356" s="154"/>
      <c r="AN356" s="303"/>
      <c r="AO356" s="303"/>
      <c r="AP356" s="311"/>
      <c r="AQ356" s="311"/>
      <c r="AR356" s="316"/>
      <c r="AS356" s="316"/>
      <c r="AT356" s="158"/>
      <c r="AU356" s="158"/>
      <c r="AV356" s="161"/>
      <c r="AW356" s="161"/>
      <c r="AX356" s="165"/>
      <c r="AY356" s="165"/>
      <c r="AZ356" s="24"/>
      <c r="BA356" s="24"/>
      <c r="BB356" s="303"/>
      <c r="BC356" s="303"/>
      <c r="BD356" s="171"/>
      <c r="BE356" s="171"/>
      <c r="BF356" s="17"/>
      <c r="BG356" s="17"/>
      <c r="BH356" s="178"/>
      <c r="BI356" s="178"/>
      <c r="BJ356" s="188"/>
      <c r="BK356" s="188"/>
      <c r="BL356" s="183"/>
      <c r="BM356" s="183"/>
      <c r="BN356" s="193"/>
      <c r="BO356" s="198"/>
      <c r="BP356" s="198"/>
      <c r="BQ356" s="201"/>
      <c r="BR356" s="206"/>
      <c r="BS356" s="211"/>
      <c r="BT356" s="211"/>
      <c r="BU356" s="214"/>
      <c r="BV356" s="214"/>
      <c r="BW356" s="18"/>
      <c r="BX356" s="18"/>
      <c r="BY356" s="219"/>
      <c r="BZ356" s="219"/>
      <c r="CA356" s="226"/>
      <c r="CB356" s="226"/>
      <c r="CC356" s="236"/>
      <c r="CD356" s="236"/>
      <c r="CE356" s="231"/>
      <c r="CF356" s="231"/>
      <c r="EQ356" s="279"/>
      <c r="ER356" s="279"/>
    </row>
    <row r="357" spans="1:148" s="3" customFormat="1" x14ac:dyDescent="0.2">
      <c r="A357" s="6"/>
      <c r="B357" s="63"/>
      <c r="E357" s="56"/>
      <c r="F357" s="56"/>
      <c r="H357" s="56"/>
      <c r="I357" s="18"/>
      <c r="J357" s="171"/>
      <c r="K357" s="171"/>
      <c r="L357" s="283"/>
      <c r="M357" s="283"/>
      <c r="N357" s="289"/>
      <c r="O357" s="289"/>
      <c r="P357" s="332"/>
      <c r="Q357" s="332"/>
      <c r="R357" s="59"/>
      <c r="S357" s="59"/>
      <c r="T357" s="31"/>
      <c r="U357" s="31"/>
      <c r="V357" s="20"/>
      <c r="W357" s="20"/>
      <c r="X357" s="303"/>
      <c r="Y357" s="303"/>
      <c r="Z357" s="211"/>
      <c r="AA357" s="211"/>
      <c r="AB357" s="40"/>
      <c r="AC357" s="40"/>
      <c r="AD357" s="214"/>
      <c r="AE357" s="214"/>
      <c r="AF357" s="307"/>
      <c r="AG357" s="307"/>
      <c r="AH357" s="42"/>
      <c r="AI357" s="42"/>
      <c r="AJ357" s="326"/>
      <c r="AK357" s="326"/>
      <c r="AL357" s="154"/>
      <c r="AM357" s="154"/>
      <c r="AN357" s="303"/>
      <c r="AO357" s="303"/>
      <c r="AP357" s="311"/>
      <c r="AQ357" s="311"/>
      <c r="AR357" s="316"/>
      <c r="AS357" s="316"/>
      <c r="AT357" s="158"/>
      <c r="AU357" s="158"/>
      <c r="AV357" s="161"/>
      <c r="AW357" s="161"/>
      <c r="AX357" s="165"/>
      <c r="AY357" s="165"/>
      <c r="AZ357" s="24"/>
      <c r="BA357" s="24"/>
      <c r="BB357" s="303"/>
      <c r="BC357" s="303"/>
      <c r="BD357" s="171"/>
      <c r="BE357" s="171"/>
      <c r="BF357" s="17"/>
      <c r="BG357" s="17"/>
      <c r="BH357" s="178"/>
      <c r="BI357" s="178"/>
      <c r="BJ357" s="188"/>
      <c r="BK357" s="188"/>
      <c r="BL357" s="183"/>
      <c r="BM357" s="183"/>
      <c r="BN357" s="193"/>
      <c r="BO357" s="198"/>
      <c r="BP357" s="198"/>
      <c r="BQ357" s="201"/>
      <c r="BR357" s="206"/>
      <c r="BS357" s="211"/>
      <c r="BT357" s="211"/>
      <c r="BU357" s="214"/>
      <c r="BV357" s="214"/>
      <c r="BW357" s="18"/>
      <c r="BX357" s="18"/>
      <c r="BY357" s="219"/>
      <c r="BZ357" s="219"/>
      <c r="CA357" s="226"/>
      <c r="CB357" s="226"/>
      <c r="CC357" s="236"/>
      <c r="CD357" s="236"/>
      <c r="CE357" s="231"/>
      <c r="CF357" s="231"/>
      <c r="EQ357" s="279"/>
      <c r="ER357" s="279"/>
    </row>
    <row r="358" spans="1:148" s="3" customFormat="1" x14ac:dyDescent="0.2">
      <c r="A358" s="6"/>
      <c r="B358" s="63"/>
      <c r="E358" s="56"/>
      <c r="F358" s="56"/>
      <c r="H358" s="56"/>
      <c r="I358" s="18"/>
      <c r="J358" s="171"/>
      <c r="K358" s="171"/>
      <c r="L358" s="283"/>
      <c r="M358" s="283"/>
      <c r="N358" s="289"/>
      <c r="O358" s="289"/>
      <c r="P358" s="332"/>
      <c r="Q358" s="332"/>
      <c r="R358" s="59"/>
      <c r="S358" s="59"/>
      <c r="T358" s="31"/>
      <c r="U358" s="31"/>
      <c r="V358" s="20"/>
      <c r="W358" s="20"/>
      <c r="X358" s="303"/>
      <c r="Y358" s="303"/>
      <c r="Z358" s="211"/>
      <c r="AA358" s="211"/>
      <c r="AB358" s="40"/>
      <c r="AC358" s="40"/>
      <c r="AD358" s="214"/>
      <c r="AE358" s="214"/>
      <c r="AF358" s="307"/>
      <c r="AG358" s="307"/>
      <c r="AH358" s="42"/>
      <c r="AI358" s="42"/>
      <c r="AJ358" s="326"/>
      <c r="AK358" s="326"/>
      <c r="AL358" s="154"/>
      <c r="AM358" s="154"/>
      <c r="AN358" s="303"/>
      <c r="AO358" s="303"/>
      <c r="AP358" s="311"/>
      <c r="AQ358" s="311"/>
      <c r="AR358" s="316"/>
      <c r="AS358" s="316"/>
      <c r="AT358" s="158"/>
      <c r="AU358" s="158"/>
      <c r="AV358" s="161"/>
      <c r="AW358" s="161"/>
      <c r="AX358" s="165"/>
      <c r="AY358" s="165"/>
      <c r="AZ358" s="24"/>
      <c r="BA358" s="24"/>
      <c r="BB358" s="303"/>
      <c r="BC358" s="303"/>
      <c r="BD358" s="171"/>
      <c r="BE358" s="171"/>
      <c r="BF358" s="17"/>
      <c r="BG358" s="17"/>
      <c r="BH358" s="178"/>
      <c r="BI358" s="178"/>
      <c r="BJ358" s="188"/>
      <c r="BK358" s="188"/>
      <c r="BL358" s="183"/>
      <c r="BM358" s="183"/>
      <c r="BN358" s="193"/>
      <c r="BO358" s="198"/>
      <c r="BP358" s="198"/>
      <c r="BQ358" s="201"/>
      <c r="BR358" s="206"/>
      <c r="BS358" s="211"/>
      <c r="BT358" s="211"/>
      <c r="BU358" s="214"/>
      <c r="BV358" s="214"/>
      <c r="BW358" s="18"/>
      <c r="BX358" s="18"/>
      <c r="BY358" s="219"/>
      <c r="BZ358" s="219"/>
      <c r="CA358" s="226"/>
      <c r="CB358" s="226"/>
      <c r="CC358" s="236"/>
      <c r="CD358" s="236"/>
      <c r="CE358" s="231"/>
      <c r="CF358" s="231"/>
      <c r="EQ358" s="279"/>
      <c r="ER358" s="279"/>
    </row>
    <row r="359" spans="1:148" s="3" customFormat="1" x14ac:dyDescent="0.2">
      <c r="A359" s="6"/>
      <c r="B359" s="63"/>
      <c r="E359" s="56"/>
      <c r="F359" s="56"/>
      <c r="H359" s="56"/>
      <c r="I359" s="18"/>
      <c r="J359" s="171"/>
      <c r="K359" s="171"/>
      <c r="L359" s="283"/>
      <c r="M359" s="283"/>
      <c r="N359" s="289"/>
      <c r="O359" s="289"/>
      <c r="P359" s="332"/>
      <c r="Q359" s="332"/>
      <c r="R359" s="59"/>
      <c r="S359" s="59"/>
      <c r="T359" s="31"/>
      <c r="U359" s="31"/>
      <c r="V359" s="20"/>
      <c r="W359" s="20"/>
      <c r="X359" s="303"/>
      <c r="Y359" s="303"/>
      <c r="Z359" s="211"/>
      <c r="AA359" s="211"/>
      <c r="AB359" s="40"/>
      <c r="AC359" s="40"/>
      <c r="AD359" s="214"/>
      <c r="AE359" s="214"/>
      <c r="AF359" s="307"/>
      <c r="AG359" s="307"/>
      <c r="AH359" s="42"/>
      <c r="AI359" s="42"/>
      <c r="AJ359" s="326"/>
      <c r="AK359" s="326"/>
      <c r="AL359" s="154"/>
      <c r="AM359" s="154"/>
      <c r="AN359" s="303"/>
      <c r="AO359" s="303"/>
      <c r="AP359" s="311"/>
      <c r="AQ359" s="311"/>
      <c r="AR359" s="316"/>
      <c r="AS359" s="316"/>
      <c r="AT359" s="158"/>
      <c r="AU359" s="158"/>
      <c r="AV359" s="161"/>
      <c r="AW359" s="161"/>
      <c r="AX359" s="165"/>
      <c r="AY359" s="165"/>
      <c r="AZ359" s="24"/>
      <c r="BA359" s="24"/>
      <c r="BB359" s="303"/>
      <c r="BC359" s="303"/>
      <c r="BD359" s="171"/>
      <c r="BE359" s="171"/>
      <c r="BF359" s="17"/>
      <c r="BG359" s="17"/>
      <c r="BH359" s="178"/>
      <c r="BI359" s="178"/>
      <c r="BJ359" s="188"/>
      <c r="BK359" s="188"/>
      <c r="BL359" s="183"/>
      <c r="BM359" s="183"/>
      <c r="BN359" s="193"/>
      <c r="BO359" s="198"/>
      <c r="BP359" s="198"/>
      <c r="BQ359" s="201"/>
      <c r="BR359" s="206"/>
      <c r="BS359" s="211"/>
      <c r="BT359" s="211"/>
      <c r="BU359" s="214"/>
      <c r="BV359" s="214"/>
      <c r="BW359" s="18"/>
      <c r="BX359" s="18"/>
      <c r="BY359" s="219"/>
      <c r="BZ359" s="219"/>
      <c r="CA359" s="226"/>
      <c r="CB359" s="226"/>
      <c r="CC359" s="236"/>
      <c r="CD359" s="236"/>
      <c r="CE359" s="231"/>
      <c r="CF359" s="231"/>
      <c r="EQ359" s="279"/>
      <c r="ER359" s="279"/>
    </row>
    <row r="360" spans="1:148" s="3" customFormat="1" x14ac:dyDescent="0.2">
      <c r="A360" s="6"/>
      <c r="B360" s="63"/>
      <c r="E360" s="56"/>
      <c r="F360" s="56"/>
      <c r="H360" s="56"/>
      <c r="I360" s="18"/>
      <c r="J360" s="171"/>
      <c r="K360" s="171"/>
      <c r="L360" s="283"/>
      <c r="M360" s="283"/>
      <c r="N360" s="289"/>
      <c r="O360" s="289"/>
      <c r="P360" s="332"/>
      <c r="Q360" s="332"/>
      <c r="R360" s="59"/>
      <c r="S360" s="59"/>
      <c r="T360" s="31"/>
      <c r="U360" s="31"/>
      <c r="V360" s="20"/>
      <c r="W360" s="20"/>
      <c r="X360" s="303"/>
      <c r="Y360" s="303"/>
      <c r="Z360" s="211"/>
      <c r="AA360" s="211"/>
      <c r="AB360" s="40"/>
      <c r="AC360" s="40"/>
      <c r="AD360" s="214"/>
      <c r="AE360" s="214"/>
      <c r="AF360" s="307"/>
      <c r="AG360" s="307"/>
      <c r="AH360" s="42"/>
      <c r="AI360" s="42"/>
      <c r="AJ360" s="326"/>
      <c r="AK360" s="326"/>
      <c r="AL360" s="154"/>
      <c r="AM360" s="154"/>
      <c r="AN360" s="303"/>
      <c r="AO360" s="303"/>
      <c r="AP360" s="311"/>
      <c r="AQ360" s="311"/>
      <c r="AR360" s="316"/>
      <c r="AS360" s="316"/>
      <c r="AT360" s="158"/>
      <c r="AU360" s="158"/>
      <c r="AV360" s="161"/>
      <c r="AW360" s="161"/>
      <c r="AX360" s="165"/>
      <c r="AY360" s="165"/>
      <c r="AZ360" s="24"/>
      <c r="BA360" s="24"/>
      <c r="BB360" s="303"/>
      <c r="BC360" s="303"/>
      <c r="BD360" s="171"/>
      <c r="BE360" s="171"/>
      <c r="BF360" s="17"/>
      <c r="BG360" s="17"/>
      <c r="BH360" s="178"/>
      <c r="BI360" s="178"/>
      <c r="BJ360" s="188"/>
      <c r="BK360" s="188"/>
      <c r="BL360" s="183"/>
      <c r="BM360" s="183"/>
      <c r="BN360" s="193"/>
      <c r="BO360" s="198"/>
      <c r="BP360" s="198"/>
      <c r="BQ360" s="201"/>
      <c r="BR360" s="206"/>
      <c r="BS360" s="211"/>
      <c r="BT360" s="211"/>
      <c r="BU360" s="214"/>
      <c r="BV360" s="214"/>
      <c r="BW360" s="18"/>
      <c r="BX360" s="18"/>
      <c r="BY360" s="219"/>
      <c r="BZ360" s="219"/>
      <c r="CA360" s="226"/>
      <c r="CB360" s="226"/>
      <c r="CC360" s="236"/>
      <c r="CD360" s="236"/>
      <c r="CE360" s="231"/>
      <c r="CF360" s="231"/>
      <c r="EQ360" s="279"/>
      <c r="ER360" s="279"/>
    </row>
    <row r="361" spans="1:148" s="3" customFormat="1" x14ac:dyDescent="0.2">
      <c r="A361" s="6"/>
      <c r="B361" s="63"/>
      <c r="E361" s="56"/>
      <c r="F361" s="56"/>
      <c r="H361" s="56"/>
      <c r="I361" s="18"/>
      <c r="J361" s="171"/>
      <c r="K361" s="171"/>
      <c r="L361" s="283"/>
      <c r="M361" s="283"/>
      <c r="N361" s="289"/>
      <c r="O361" s="289"/>
      <c r="P361" s="332"/>
      <c r="Q361" s="332"/>
      <c r="R361" s="59"/>
      <c r="S361" s="59"/>
      <c r="T361" s="31"/>
      <c r="U361" s="31"/>
      <c r="V361" s="20"/>
      <c r="W361" s="20"/>
      <c r="X361" s="303"/>
      <c r="Y361" s="303"/>
      <c r="Z361" s="211"/>
      <c r="AA361" s="211"/>
      <c r="AB361" s="40"/>
      <c r="AC361" s="40"/>
      <c r="AD361" s="214"/>
      <c r="AE361" s="214"/>
      <c r="AF361" s="307"/>
      <c r="AG361" s="307"/>
      <c r="AH361" s="42"/>
      <c r="AI361" s="42"/>
      <c r="AJ361" s="326"/>
      <c r="AK361" s="326"/>
      <c r="AL361" s="154"/>
      <c r="AM361" s="154"/>
      <c r="AN361" s="303"/>
      <c r="AO361" s="303"/>
      <c r="AP361" s="311"/>
      <c r="AQ361" s="311"/>
      <c r="AR361" s="316"/>
      <c r="AS361" s="316"/>
      <c r="AT361" s="158"/>
      <c r="AU361" s="158"/>
      <c r="AV361" s="161"/>
      <c r="AW361" s="161"/>
      <c r="AX361" s="165"/>
      <c r="AY361" s="165"/>
      <c r="AZ361" s="24"/>
      <c r="BA361" s="24"/>
      <c r="BB361" s="303"/>
      <c r="BC361" s="303"/>
      <c r="BD361" s="171"/>
      <c r="BE361" s="171"/>
      <c r="BF361" s="17"/>
      <c r="BG361" s="17"/>
      <c r="BH361" s="178"/>
      <c r="BI361" s="178"/>
      <c r="BJ361" s="188"/>
      <c r="BK361" s="188"/>
      <c r="BL361" s="183"/>
      <c r="BM361" s="183"/>
      <c r="BN361" s="193"/>
      <c r="BO361" s="198"/>
      <c r="BP361" s="198"/>
      <c r="BQ361" s="201"/>
      <c r="BR361" s="206"/>
      <c r="BS361" s="211"/>
      <c r="BT361" s="211"/>
      <c r="BU361" s="214"/>
      <c r="BV361" s="214"/>
      <c r="BW361" s="18"/>
      <c r="BX361" s="18"/>
      <c r="BY361" s="219"/>
      <c r="BZ361" s="219"/>
      <c r="CA361" s="226"/>
      <c r="CB361" s="226"/>
      <c r="CC361" s="236"/>
      <c r="CD361" s="236"/>
      <c r="CE361" s="231"/>
      <c r="CF361" s="231"/>
      <c r="EQ361" s="279"/>
      <c r="ER361" s="279"/>
    </row>
    <row r="362" spans="1:148" s="3" customFormat="1" x14ac:dyDescent="0.2">
      <c r="A362" s="6"/>
      <c r="B362" s="63"/>
      <c r="E362" s="56"/>
      <c r="F362" s="56"/>
      <c r="H362" s="56"/>
      <c r="I362" s="18"/>
      <c r="J362" s="171"/>
      <c r="K362" s="171"/>
      <c r="L362" s="283"/>
      <c r="M362" s="283"/>
      <c r="N362" s="289"/>
      <c r="O362" s="289"/>
      <c r="P362" s="332"/>
      <c r="Q362" s="332"/>
      <c r="R362" s="59"/>
      <c r="S362" s="59"/>
      <c r="T362" s="31"/>
      <c r="U362" s="31"/>
      <c r="V362" s="20"/>
      <c r="W362" s="20"/>
      <c r="X362" s="303"/>
      <c r="Y362" s="303"/>
      <c r="Z362" s="211"/>
      <c r="AA362" s="211"/>
      <c r="AB362" s="40"/>
      <c r="AC362" s="40"/>
      <c r="AD362" s="214"/>
      <c r="AE362" s="214"/>
      <c r="AF362" s="307"/>
      <c r="AG362" s="307"/>
      <c r="AH362" s="42"/>
      <c r="AI362" s="42"/>
      <c r="AJ362" s="326"/>
      <c r="AK362" s="326"/>
      <c r="AL362" s="154"/>
      <c r="AM362" s="154"/>
      <c r="AN362" s="303"/>
      <c r="AO362" s="303"/>
      <c r="AP362" s="311"/>
      <c r="AQ362" s="311"/>
      <c r="AR362" s="316"/>
      <c r="AS362" s="316"/>
      <c r="AT362" s="158"/>
      <c r="AU362" s="158"/>
      <c r="AV362" s="161"/>
      <c r="AW362" s="161"/>
      <c r="AX362" s="165"/>
      <c r="AY362" s="165"/>
      <c r="AZ362" s="24"/>
      <c r="BA362" s="24"/>
      <c r="BB362" s="303"/>
      <c r="BC362" s="303"/>
      <c r="BD362" s="171"/>
      <c r="BE362" s="171"/>
      <c r="BF362" s="17"/>
      <c r="BG362" s="17"/>
      <c r="BH362" s="178"/>
      <c r="BI362" s="178"/>
      <c r="BJ362" s="188"/>
      <c r="BK362" s="188"/>
      <c r="BL362" s="183"/>
      <c r="BM362" s="183"/>
      <c r="BN362" s="193"/>
      <c r="BO362" s="198"/>
      <c r="BP362" s="198"/>
      <c r="BQ362" s="201"/>
      <c r="BR362" s="206"/>
      <c r="BS362" s="211"/>
      <c r="BT362" s="211"/>
      <c r="BU362" s="214"/>
      <c r="BV362" s="214"/>
      <c r="BW362" s="18"/>
      <c r="BX362" s="18"/>
      <c r="BY362" s="219"/>
      <c r="BZ362" s="219"/>
      <c r="CA362" s="226"/>
      <c r="CB362" s="226"/>
      <c r="CC362" s="236"/>
      <c r="CD362" s="236"/>
      <c r="CE362" s="231"/>
      <c r="CF362" s="231"/>
      <c r="EQ362" s="279"/>
      <c r="ER362" s="279"/>
    </row>
    <row r="363" spans="1:148" s="3" customFormat="1" x14ac:dyDescent="0.2">
      <c r="A363" s="6"/>
      <c r="B363" s="63"/>
      <c r="E363" s="56"/>
      <c r="F363" s="56"/>
      <c r="H363" s="56"/>
      <c r="I363" s="18"/>
      <c r="J363" s="171"/>
      <c r="K363" s="171"/>
      <c r="L363" s="283"/>
      <c r="M363" s="283"/>
      <c r="N363" s="289"/>
      <c r="O363" s="289"/>
      <c r="P363" s="332"/>
      <c r="Q363" s="332"/>
      <c r="R363" s="59"/>
      <c r="S363" s="59"/>
      <c r="T363" s="31"/>
      <c r="U363" s="31"/>
      <c r="V363" s="20"/>
      <c r="W363" s="20"/>
      <c r="X363" s="303"/>
      <c r="Y363" s="303"/>
      <c r="Z363" s="211"/>
      <c r="AA363" s="211"/>
      <c r="AB363" s="40"/>
      <c r="AC363" s="40"/>
      <c r="AD363" s="214"/>
      <c r="AE363" s="214"/>
      <c r="AF363" s="307"/>
      <c r="AG363" s="307"/>
      <c r="AH363" s="42"/>
      <c r="AI363" s="42"/>
      <c r="AJ363" s="326"/>
      <c r="AK363" s="326"/>
      <c r="AL363" s="154"/>
      <c r="AM363" s="154"/>
      <c r="AN363" s="303"/>
      <c r="AO363" s="303"/>
      <c r="AP363" s="311"/>
      <c r="AQ363" s="311"/>
      <c r="AR363" s="316"/>
      <c r="AS363" s="316"/>
      <c r="AT363" s="158"/>
      <c r="AU363" s="158"/>
      <c r="AV363" s="161"/>
      <c r="AW363" s="161"/>
      <c r="AX363" s="165"/>
      <c r="AY363" s="165"/>
      <c r="AZ363" s="24"/>
      <c r="BA363" s="24"/>
      <c r="BB363" s="303"/>
      <c r="BC363" s="303"/>
      <c r="BD363" s="171"/>
      <c r="BE363" s="171"/>
      <c r="BF363" s="17"/>
      <c r="BG363" s="17"/>
      <c r="BH363" s="178"/>
      <c r="BI363" s="178"/>
      <c r="BJ363" s="188"/>
      <c r="BK363" s="188"/>
      <c r="BL363" s="183"/>
      <c r="BM363" s="183"/>
      <c r="BN363" s="193"/>
      <c r="BO363" s="198"/>
      <c r="BP363" s="198"/>
      <c r="BQ363" s="201"/>
      <c r="BR363" s="206"/>
      <c r="BS363" s="211"/>
      <c r="BT363" s="211"/>
      <c r="BU363" s="214"/>
      <c r="BV363" s="214"/>
      <c r="BW363" s="18"/>
      <c r="BX363" s="18"/>
      <c r="BY363" s="219"/>
      <c r="BZ363" s="219"/>
      <c r="CA363" s="226"/>
      <c r="CB363" s="226"/>
      <c r="CC363" s="236"/>
      <c r="CD363" s="236"/>
      <c r="CE363" s="231"/>
      <c r="CF363" s="231"/>
      <c r="EQ363" s="279"/>
      <c r="ER363" s="279"/>
    </row>
    <row r="364" spans="1:148" s="3" customFormat="1" x14ac:dyDescent="0.2">
      <c r="A364" s="6"/>
      <c r="B364" s="63"/>
      <c r="E364" s="56"/>
      <c r="F364" s="56"/>
      <c r="H364" s="56"/>
      <c r="I364" s="18"/>
      <c r="J364" s="171"/>
      <c r="K364" s="171"/>
      <c r="L364" s="283"/>
      <c r="M364" s="283"/>
      <c r="N364" s="289"/>
      <c r="O364" s="289"/>
      <c r="P364" s="332"/>
      <c r="Q364" s="332"/>
      <c r="R364" s="59"/>
      <c r="S364" s="59"/>
      <c r="T364" s="31"/>
      <c r="U364" s="31"/>
      <c r="V364" s="20"/>
      <c r="W364" s="20"/>
      <c r="X364" s="303"/>
      <c r="Y364" s="303"/>
      <c r="Z364" s="211"/>
      <c r="AA364" s="211"/>
      <c r="AB364" s="40"/>
      <c r="AC364" s="40"/>
      <c r="AD364" s="214"/>
      <c r="AE364" s="214"/>
      <c r="AF364" s="307"/>
      <c r="AG364" s="307"/>
      <c r="AH364" s="42"/>
      <c r="AI364" s="42"/>
      <c r="AJ364" s="326"/>
      <c r="AK364" s="326"/>
      <c r="AL364" s="154"/>
      <c r="AM364" s="154"/>
      <c r="AN364" s="303"/>
      <c r="AO364" s="303"/>
      <c r="AP364" s="311"/>
      <c r="AQ364" s="311"/>
      <c r="AR364" s="316"/>
      <c r="AS364" s="316"/>
      <c r="AT364" s="158"/>
      <c r="AU364" s="158"/>
      <c r="AV364" s="161"/>
      <c r="AW364" s="161"/>
      <c r="AX364" s="165"/>
      <c r="AY364" s="165"/>
      <c r="AZ364" s="24"/>
      <c r="BA364" s="24"/>
      <c r="BB364" s="303"/>
      <c r="BC364" s="303"/>
      <c r="BD364" s="171"/>
      <c r="BE364" s="171"/>
      <c r="BF364" s="17"/>
      <c r="BG364" s="17"/>
      <c r="BH364" s="178"/>
      <c r="BI364" s="178"/>
      <c r="BJ364" s="188"/>
      <c r="BK364" s="188"/>
      <c r="BL364" s="183"/>
      <c r="BM364" s="183"/>
      <c r="BN364" s="193"/>
      <c r="BO364" s="198"/>
      <c r="BP364" s="198"/>
      <c r="BQ364" s="201"/>
      <c r="BR364" s="206"/>
      <c r="BS364" s="211"/>
      <c r="BT364" s="211"/>
      <c r="BU364" s="214"/>
      <c r="BV364" s="214"/>
      <c r="BW364" s="18"/>
      <c r="BX364" s="18"/>
      <c r="BY364" s="219"/>
      <c r="BZ364" s="219"/>
      <c r="CA364" s="226"/>
      <c r="CB364" s="226"/>
      <c r="CC364" s="236"/>
      <c r="CD364" s="236"/>
      <c r="CE364" s="231"/>
      <c r="CF364" s="231"/>
      <c r="EQ364" s="279"/>
      <c r="ER364" s="279"/>
    </row>
    <row r="365" spans="1:148" s="3" customFormat="1" x14ac:dyDescent="0.2">
      <c r="A365" s="6"/>
      <c r="B365" s="63"/>
      <c r="E365" s="56"/>
      <c r="F365" s="56"/>
      <c r="H365" s="56"/>
      <c r="I365" s="18"/>
      <c r="J365" s="171"/>
      <c r="K365" s="171"/>
      <c r="L365" s="283"/>
      <c r="M365" s="283"/>
      <c r="N365" s="289"/>
      <c r="O365" s="289"/>
      <c r="P365" s="332"/>
      <c r="Q365" s="332"/>
      <c r="R365" s="59"/>
      <c r="S365" s="59"/>
      <c r="T365" s="31"/>
      <c r="U365" s="31"/>
      <c r="V365" s="20"/>
      <c r="W365" s="20"/>
      <c r="X365" s="303"/>
      <c r="Y365" s="303"/>
      <c r="Z365" s="211"/>
      <c r="AA365" s="211"/>
      <c r="AB365" s="40"/>
      <c r="AC365" s="40"/>
      <c r="AD365" s="214"/>
      <c r="AE365" s="214"/>
      <c r="AF365" s="307"/>
      <c r="AG365" s="307"/>
      <c r="AH365" s="42"/>
      <c r="AI365" s="42"/>
      <c r="AJ365" s="326"/>
      <c r="AK365" s="326"/>
      <c r="AL365" s="154"/>
      <c r="AM365" s="154"/>
      <c r="AN365" s="303"/>
      <c r="AO365" s="303"/>
      <c r="AP365" s="311"/>
      <c r="AQ365" s="311"/>
      <c r="AR365" s="316"/>
      <c r="AS365" s="316"/>
      <c r="AT365" s="158"/>
      <c r="AU365" s="158"/>
      <c r="AV365" s="161"/>
      <c r="AW365" s="161"/>
      <c r="AX365" s="165"/>
      <c r="AY365" s="165"/>
      <c r="AZ365" s="24"/>
      <c r="BA365" s="24"/>
      <c r="BB365" s="303"/>
      <c r="BC365" s="303"/>
      <c r="BD365" s="171"/>
      <c r="BE365" s="171"/>
      <c r="BF365" s="17"/>
      <c r="BG365" s="17"/>
      <c r="BH365" s="178"/>
      <c r="BI365" s="178"/>
      <c r="BJ365" s="188"/>
      <c r="BK365" s="188"/>
      <c r="BL365" s="183"/>
      <c r="BM365" s="183"/>
      <c r="BN365" s="193"/>
      <c r="BO365" s="198"/>
      <c r="BP365" s="198"/>
      <c r="BQ365" s="201"/>
      <c r="BR365" s="206"/>
      <c r="BS365" s="211"/>
      <c r="BT365" s="211"/>
      <c r="BU365" s="214"/>
      <c r="BV365" s="214"/>
      <c r="BW365" s="18"/>
      <c r="BX365" s="18"/>
      <c r="BY365" s="219"/>
      <c r="BZ365" s="219"/>
      <c r="CA365" s="226"/>
      <c r="CB365" s="226"/>
      <c r="CC365" s="236"/>
      <c r="CD365" s="236"/>
      <c r="CE365" s="231"/>
      <c r="CF365" s="231"/>
      <c r="EQ365" s="279"/>
      <c r="ER365" s="279"/>
    </row>
    <row r="366" spans="1:148" s="3" customFormat="1" x14ac:dyDescent="0.2">
      <c r="A366" s="6"/>
      <c r="B366" s="63"/>
      <c r="E366" s="56"/>
      <c r="F366" s="56"/>
      <c r="H366" s="56"/>
      <c r="I366" s="18"/>
      <c r="J366" s="171"/>
      <c r="K366" s="171"/>
      <c r="L366" s="283"/>
      <c r="M366" s="283"/>
      <c r="N366" s="289"/>
      <c r="O366" s="289"/>
      <c r="P366" s="332"/>
      <c r="Q366" s="332"/>
      <c r="R366" s="59"/>
      <c r="S366" s="59"/>
      <c r="T366" s="31"/>
      <c r="U366" s="31"/>
      <c r="V366" s="20"/>
      <c r="W366" s="20"/>
      <c r="X366" s="303"/>
      <c r="Y366" s="303"/>
      <c r="Z366" s="211"/>
      <c r="AA366" s="211"/>
      <c r="AB366" s="40"/>
      <c r="AC366" s="40"/>
      <c r="AD366" s="214"/>
      <c r="AE366" s="214"/>
      <c r="AF366" s="307"/>
      <c r="AG366" s="307"/>
      <c r="AH366" s="42"/>
      <c r="AI366" s="42"/>
      <c r="AJ366" s="326"/>
      <c r="AK366" s="326"/>
      <c r="AL366" s="154"/>
      <c r="AM366" s="154"/>
      <c r="AN366" s="303"/>
      <c r="AO366" s="303"/>
      <c r="AP366" s="311"/>
      <c r="AQ366" s="311"/>
      <c r="AR366" s="316"/>
      <c r="AS366" s="316"/>
      <c r="AT366" s="158"/>
      <c r="AU366" s="158"/>
      <c r="AV366" s="161"/>
      <c r="AW366" s="161"/>
      <c r="AX366" s="165"/>
      <c r="AY366" s="165"/>
      <c r="AZ366" s="24"/>
      <c r="BA366" s="24"/>
      <c r="BB366" s="303"/>
      <c r="BC366" s="303"/>
      <c r="BD366" s="171"/>
      <c r="BE366" s="171"/>
      <c r="BF366" s="17"/>
      <c r="BG366" s="17"/>
      <c r="BH366" s="178"/>
      <c r="BI366" s="178"/>
      <c r="BJ366" s="188"/>
      <c r="BK366" s="188"/>
      <c r="BL366" s="183"/>
      <c r="BM366" s="183"/>
      <c r="BN366" s="193"/>
      <c r="BO366" s="198"/>
      <c r="BP366" s="198"/>
      <c r="BQ366" s="201"/>
      <c r="BR366" s="206"/>
      <c r="BS366" s="211"/>
      <c r="BT366" s="211"/>
      <c r="BU366" s="214"/>
      <c r="BV366" s="214"/>
      <c r="BW366" s="18"/>
      <c r="BX366" s="18"/>
      <c r="BY366" s="219"/>
      <c r="BZ366" s="219"/>
      <c r="CA366" s="226"/>
      <c r="CB366" s="226"/>
      <c r="CC366" s="236"/>
      <c r="CD366" s="236"/>
      <c r="CE366" s="231"/>
      <c r="CF366" s="231"/>
      <c r="EQ366" s="279"/>
      <c r="ER366" s="279"/>
    </row>
    <row r="367" spans="1:148" s="3" customFormat="1" x14ac:dyDescent="0.2">
      <c r="A367" s="6"/>
      <c r="B367" s="63"/>
      <c r="E367" s="56"/>
      <c r="F367" s="56"/>
      <c r="H367" s="56"/>
      <c r="I367" s="18"/>
      <c r="J367" s="171"/>
      <c r="K367" s="171"/>
      <c r="L367" s="283"/>
      <c r="M367" s="283"/>
      <c r="N367" s="289"/>
      <c r="O367" s="289"/>
      <c r="P367" s="332"/>
      <c r="Q367" s="332"/>
      <c r="R367" s="59"/>
      <c r="S367" s="59"/>
      <c r="T367" s="31"/>
      <c r="U367" s="31"/>
      <c r="V367" s="20"/>
      <c r="W367" s="20"/>
      <c r="X367" s="303"/>
      <c r="Y367" s="303"/>
      <c r="Z367" s="211"/>
      <c r="AA367" s="211"/>
      <c r="AB367" s="40"/>
      <c r="AC367" s="40"/>
      <c r="AD367" s="214"/>
      <c r="AE367" s="214"/>
      <c r="AF367" s="307"/>
      <c r="AG367" s="307"/>
      <c r="AH367" s="42"/>
      <c r="AI367" s="42"/>
      <c r="AJ367" s="326"/>
      <c r="AK367" s="326"/>
      <c r="AL367" s="154"/>
      <c r="AM367" s="154"/>
      <c r="AN367" s="303"/>
      <c r="AO367" s="303"/>
      <c r="AP367" s="311"/>
      <c r="AQ367" s="311"/>
      <c r="AR367" s="316"/>
      <c r="AS367" s="316"/>
      <c r="AT367" s="158"/>
      <c r="AU367" s="158"/>
      <c r="AV367" s="161"/>
      <c r="AW367" s="161"/>
      <c r="AX367" s="165"/>
      <c r="AY367" s="165"/>
      <c r="AZ367" s="24"/>
      <c r="BA367" s="24"/>
      <c r="BB367" s="303"/>
      <c r="BC367" s="303"/>
      <c r="BD367" s="171"/>
      <c r="BE367" s="171"/>
      <c r="BF367" s="17"/>
      <c r="BG367" s="17"/>
      <c r="BH367" s="178"/>
      <c r="BI367" s="178"/>
      <c r="BJ367" s="188"/>
      <c r="BK367" s="188"/>
      <c r="BL367" s="183"/>
      <c r="BM367" s="183"/>
      <c r="BN367" s="193"/>
      <c r="BO367" s="198"/>
      <c r="BP367" s="198"/>
      <c r="BQ367" s="201"/>
      <c r="BR367" s="206"/>
      <c r="BS367" s="211"/>
      <c r="BT367" s="211"/>
      <c r="BU367" s="214"/>
      <c r="BV367" s="214"/>
      <c r="BW367" s="18"/>
      <c r="BX367" s="18"/>
      <c r="BY367" s="219"/>
      <c r="BZ367" s="219"/>
      <c r="CA367" s="226"/>
      <c r="CB367" s="226"/>
      <c r="CC367" s="236"/>
      <c r="CD367" s="236"/>
      <c r="CE367" s="231"/>
      <c r="CF367" s="231"/>
      <c r="EQ367" s="279"/>
      <c r="ER367" s="279"/>
    </row>
    <row r="368" spans="1:148" s="3" customFormat="1" x14ac:dyDescent="0.2">
      <c r="A368" s="6"/>
      <c r="B368" s="63"/>
      <c r="E368" s="56"/>
      <c r="F368" s="56"/>
      <c r="H368" s="56"/>
      <c r="I368" s="18"/>
      <c r="J368" s="171"/>
      <c r="K368" s="171"/>
      <c r="L368" s="283"/>
      <c r="M368" s="283"/>
      <c r="N368" s="289"/>
      <c r="O368" s="289"/>
      <c r="P368" s="332"/>
      <c r="Q368" s="332"/>
      <c r="R368" s="59"/>
      <c r="S368" s="59"/>
      <c r="T368" s="31"/>
      <c r="U368" s="31"/>
      <c r="V368" s="20"/>
      <c r="W368" s="20"/>
      <c r="X368" s="303"/>
      <c r="Y368" s="303"/>
      <c r="Z368" s="211"/>
      <c r="AA368" s="211"/>
      <c r="AB368" s="40"/>
      <c r="AC368" s="40"/>
      <c r="AD368" s="214"/>
      <c r="AE368" s="214"/>
      <c r="AF368" s="307"/>
      <c r="AG368" s="307"/>
      <c r="AH368" s="42"/>
      <c r="AI368" s="42"/>
      <c r="AJ368" s="326"/>
      <c r="AK368" s="326"/>
      <c r="AL368" s="154"/>
      <c r="AM368" s="154"/>
      <c r="AN368" s="303"/>
      <c r="AO368" s="303"/>
      <c r="AP368" s="311"/>
      <c r="AQ368" s="311"/>
      <c r="AR368" s="316"/>
      <c r="AS368" s="316"/>
      <c r="AT368" s="158"/>
      <c r="AU368" s="158"/>
      <c r="AV368" s="161"/>
      <c r="AW368" s="161"/>
      <c r="AX368" s="165"/>
      <c r="AY368" s="165"/>
      <c r="AZ368" s="24"/>
      <c r="BA368" s="24"/>
      <c r="BB368" s="303"/>
      <c r="BC368" s="303"/>
      <c r="BD368" s="171"/>
      <c r="BE368" s="171"/>
      <c r="BF368" s="17"/>
      <c r="BG368" s="17"/>
      <c r="BH368" s="178"/>
      <c r="BI368" s="178"/>
      <c r="BJ368" s="188"/>
      <c r="BK368" s="188"/>
      <c r="BL368" s="183"/>
      <c r="BM368" s="183"/>
      <c r="BN368" s="193"/>
      <c r="BO368" s="198"/>
      <c r="BP368" s="198"/>
      <c r="BQ368" s="201"/>
      <c r="BR368" s="206"/>
      <c r="BS368" s="211"/>
      <c r="BT368" s="211"/>
      <c r="BU368" s="214"/>
      <c r="BV368" s="214"/>
      <c r="BW368" s="18"/>
      <c r="BX368" s="18"/>
      <c r="BY368" s="219"/>
      <c r="BZ368" s="219"/>
      <c r="CA368" s="226"/>
      <c r="CB368" s="226"/>
      <c r="CC368" s="236"/>
      <c r="CD368" s="236"/>
      <c r="CE368" s="231"/>
      <c r="CF368" s="231"/>
      <c r="EQ368" s="279"/>
      <c r="ER368" s="279"/>
    </row>
    <row r="369" spans="1:148" s="3" customFormat="1" x14ac:dyDescent="0.2">
      <c r="A369" s="6"/>
      <c r="B369" s="63"/>
      <c r="E369" s="56"/>
      <c r="F369" s="56"/>
      <c r="H369" s="56"/>
      <c r="I369" s="18"/>
      <c r="J369" s="171"/>
      <c r="K369" s="171"/>
      <c r="L369" s="283"/>
      <c r="M369" s="283"/>
      <c r="N369" s="289"/>
      <c r="O369" s="289"/>
      <c r="P369" s="332"/>
      <c r="Q369" s="332"/>
      <c r="R369" s="59"/>
      <c r="S369" s="59"/>
      <c r="T369" s="31"/>
      <c r="U369" s="31"/>
      <c r="V369" s="20"/>
      <c r="W369" s="20"/>
      <c r="X369" s="303"/>
      <c r="Y369" s="303"/>
      <c r="Z369" s="211"/>
      <c r="AA369" s="211"/>
      <c r="AB369" s="40"/>
      <c r="AC369" s="40"/>
      <c r="AD369" s="214"/>
      <c r="AE369" s="214"/>
      <c r="AF369" s="307"/>
      <c r="AG369" s="307"/>
      <c r="AH369" s="42"/>
      <c r="AI369" s="42"/>
      <c r="AJ369" s="326"/>
      <c r="AK369" s="326"/>
      <c r="AL369" s="154"/>
      <c r="AM369" s="154"/>
      <c r="AN369" s="303"/>
      <c r="AO369" s="303"/>
      <c r="AP369" s="311"/>
      <c r="AQ369" s="311"/>
      <c r="AR369" s="316"/>
      <c r="AS369" s="316"/>
      <c r="AT369" s="158"/>
      <c r="AU369" s="158"/>
      <c r="AV369" s="161"/>
      <c r="AW369" s="161"/>
      <c r="AX369" s="165"/>
      <c r="AY369" s="165"/>
      <c r="AZ369" s="24"/>
      <c r="BA369" s="24"/>
      <c r="BB369" s="303"/>
      <c r="BC369" s="303"/>
      <c r="BD369" s="171"/>
      <c r="BE369" s="171"/>
      <c r="BF369" s="17"/>
      <c r="BG369" s="17"/>
      <c r="BH369" s="178"/>
      <c r="BI369" s="178"/>
      <c r="BJ369" s="188"/>
      <c r="BK369" s="188"/>
      <c r="BL369" s="183"/>
      <c r="BM369" s="183"/>
      <c r="BN369" s="193"/>
      <c r="BO369" s="198"/>
      <c r="BP369" s="198"/>
      <c r="BQ369" s="201"/>
      <c r="BR369" s="206"/>
      <c r="BS369" s="211"/>
      <c r="BT369" s="211"/>
      <c r="BU369" s="214"/>
      <c r="BV369" s="214"/>
      <c r="BW369" s="18"/>
      <c r="BX369" s="18"/>
      <c r="BY369" s="219"/>
      <c r="BZ369" s="219"/>
      <c r="CA369" s="226"/>
      <c r="CB369" s="226"/>
      <c r="CC369" s="236"/>
      <c r="CD369" s="236"/>
      <c r="CE369" s="231"/>
      <c r="CF369" s="231"/>
      <c r="EQ369" s="279"/>
      <c r="ER369" s="279"/>
    </row>
    <row r="370" spans="1:148" s="3" customFormat="1" x14ac:dyDescent="0.2">
      <c r="A370" s="6"/>
      <c r="B370" s="63"/>
      <c r="E370" s="56"/>
      <c r="F370" s="56"/>
      <c r="H370" s="56"/>
      <c r="I370" s="18"/>
      <c r="J370" s="171"/>
      <c r="K370" s="171"/>
      <c r="L370" s="283"/>
      <c r="M370" s="283"/>
      <c r="N370" s="289"/>
      <c r="O370" s="289"/>
      <c r="P370" s="332"/>
      <c r="Q370" s="332"/>
      <c r="R370" s="59"/>
      <c r="S370" s="59"/>
      <c r="T370" s="31"/>
      <c r="U370" s="31"/>
      <c r="V370" s="20"/>
      <c r="W370" s="20"/>
      <c r="X370" s="303"/>
      <c r="Y370" s="303"/>
      <c r="Z370" s="211"/>
      <c r="AA370" s="211"/>
      <c r="AB370" s="40"/>
      <c r="AC370" s="40"/>
      <c r="AD370" s="214"/>
      <c r="AE370" s="214"/>
      <c r="AF370" s="307"/>
      <c r="AG370" s="307"/>
      <c r="AH370" s="42"/>
      <c r="AI370" s="42"/>
      <c r="AJ370" s="326"/>
      <c r="AK370" s="326"/>
      <c r="AL370" s="154"/>
      <c r="AM370" s="154"/>
      <c r="AN370" s="303"/>
      <c r="AO370" s="303"/>
      <c r="AP370" s="311"/>
      <c r="AQ370" s="311"/>
      <c r="AR370" s="316"/>
      <c r="AS370" s="316"/>
      <c r="AT370" s="158"/>
      <c r="AU370" s="158"/>
      <c r="AV370" s="161"/>
      <c r="AW370" s="161"/>
      <c r="AX370" s="165"/>
      <c r="AY370" s="165"/>
      <c r="AZ370" s="24"/>
      <c r="BA370" s="24"/>
      <c r="BB370" s="303"/>
      <c r="BC370" s="303"/>
      <c r="BD370" s="171"/>
      <c r="BE370" s="171"/>
      <c r="BF370" s="17"/>
      <c r="BG370" s="17"/>
      <c r="BH370" s="178"/>
      <c r="BI370" s="178"/>
      <c r="BJ370" s="188"/>
      <c r="BK370" s="188"/>
      <c r="BL370" s="183"/>
      <c r="BM370" s="183"/>
      <c r="BN370" s="193"/>
      <c r="BO370" s="198"/>
      <c r="BP370" s="198"/>
      <c r="BQ370" s="201"/>
      <c r="BR370" s="206"/>
      <c r="BS370" s="211"/>
      <c r="BT370" s="211"/>
      <c r="BU370" s="214"/>
      <c r="BV370" s="214"/>
      <c r="BW370" s="18"/>
      <c r="BX370" s="18"/>
      <c r="BY370" s="219"/>
      <c r="BZ370" s="219"/>
      <c r="CA370" s="226"/>
      <c r="CB370" s="226"/>
      <c r="CC370" s="236"/>
      <c r="CD370" s="236"/>
      <c r="CE370" s="231"/>
      <c r="CF370" s="231"/>
      <c r="EQ370" s="279"/>
      <c r="ER370" s="279"/>
    </row>
    <row r="371" spans="1:148" s="3" customFormat="1" x14ac:dyDescent="0.2">
      <c r="A371" s="6"/>
      <c r="B371" s="63"/>
      <c r="E371" s="56"/>
      <c r="F371" s="56"/>
      <c r="H371" s="56"/>
      <c r="I371" s="18"/>
      <c r="J371" s="171"/>
      <c r="K371" s="171"/>
      <c r="L371" s="283"/>
      <c r="M371" s="283"/>
      <c r="N371" s="289"/>
      <c r="O371" s="289"/>
      <c r="P371" s="332"/>
      <c r="Q371" s="332"/>
      <c r="R371" s="59"/>
      <c r="S371" s="59"/>
      <c r="T371" s="31"/>
      <c r="U371" s="31"/>
      <c r="V371" s="20"/>
      <c r="W371" s="20"/>
      <c r="X371" s="303"/>
      <c r="Y371" s="303"/>
      <c r="Z371" s="211"/>
      <c r="AA371" s="211"/>
      <c r="AB371" s="40"/>
      <c r="AC371" s="40"/>
      <c r="AD371" s="214"/>
      <c r="AE371" s="214"/>
      <c r="AF371" s="307"/>
      <c r="AG371" s="307"/>
      <c r="AH371" s="42"/>
      <c r="AI371" s="42"/>
      <c r="AJ371" s="326"/>
      <c r="AK371" s="326"/>
      <c r="AL371" s="154"/>
      <c r="AM371" s="154"/>
      <c r="AN371" s="303"/>
      <c r="AO371" s="303"/>
      <c r="AP371" s="311"/>
      <c r="AQ371" s="311"/>
      <c r="AR371" s="316"/>
      <c r="AS371" s="316"/>
      <c r="AT371" s="158"/>
      <c r="AU371" s="158"/>
      <c r="AV371" s="161"/>
      <c r="AW371" s="161"/>
      <c r="AX371" s="165"/>
      <c r="AY371" s="165"/>
      <c r="AZ371" s="24"/>
      <c r="BA371" s="24"/>
      <c r="BB371" s="303"/>
      <c r="BC371" s="303"/>
      <c r="BD371" s="171"/>
      <c r="BE371" s="171"/>
      <c r="BF371" s="17"/>
      <c r="BG371" s="17"/>
      <c r="BH371" s="178"/>
      <c r="BI371" s="178"/>
      <c r="BJ371" s="188"/>
      <c r="BK371" s="188"/>
      <c r="BL371" s="183"/>
      <c r="BM371" s="183"/>
      <c r="BN371" s="193"/>
      <c r="BO371" s="198"/>
      <c r="BP371" s="198"/>
      <c r="BQ371" s="201"/>
      <c r="BR371" s="206"/>
      <c r="BS371" s="211"/>
      <c r="BT371" s="211"/>
      <c r="BU371" s="214"/>
      <c r="BV371" s="214"/>
      <c r="BW371" s="18"/>
      <c r="BX371" s="18"/>
      <c r="BY371" s="219"/>
      <c r="BZ371" s="219"/>
      <c r="CA371" s="226"/>
      <c r="CB371" s="226"/>
      <c r="CC371" s="236"/>
      <c r="CD371" s="236"/>
      <c r="CE371" s="231"/>
      <c r="CF371" s="231"/>
      <c r="EQ371" s="279"/>
      <c r="ER371" s="279"/>
    </row>
    <row r="372" spans="1:148" s="3" customFormat="1" x14ac:dyDescent="0.2">
      <c r="A372" s="6"/>
      <c r="B372" s="63"/>
      <c r="E372" s="56"/>
      <c r="F372" s="56"/>
      <c r="H372" s="56"/>
      <c r="I372" s="18"/>
      <c r="J372" s="171"/>
      <c r="K372" s="171"/>
      <c r="L372" s="283"/>
      <c r="M372" s="283"/>
      <c r="N372" s="289"/>
      <c r="O372" s="289"/>
      <c r="P372" s="332"/>
      <c r="Q372" s="332"/>
      <c r="R372" s="59"/>
      <c r="S372" s="59"/>
      <c r="T372" s="31"/>
      <c r="U372" s="31"/>
      <c r="V372" s="20"/>
      <c r="W372" s="20"/>
      <c r="X372" s="303"/>
      <c r="Y372" s="303"/>
      <c r="Z372" s="211"/>
      <c r="AA372" s="211"/>
      <c r="AB372" s="40"/>
      <c r="AC372" s="40"/>
      <c r="AD372" s="214"/>
      <c r="AE372" s="214"/>
      <c r="AF372" s="307"/>
      <c r="AG372" s="307"/>
      <c r="AH372" s="42"/>
      <c r="AI372" s="42"/>
      <c r="AJ372" s="326"/>
      <c r="AK372" s="326"/>
      <c r="AL372" s="154"/>
      <c r="AM372" s="154"/>
      <c r="AN372" s="303"/>
      <c r="AO372" s="303"/>
      <c r="AP372" s="311"/>
      <c r="AQ372" s="311"/>
      <c r="AR372" s="316"/>
      <c r="AS372" s="316"/>
      <c r="AT372" s="158"/>
      <c r="AU372" s="158"/>
      <c r="AV372" s="161"/>
      <c r="AW372" s="161"/>
      <c r="AX372" s="165"/>
      <c r="AY372" s="165"/>
      <c r="AZ372" s="24"/>
      <c r="BA372" s="24"/>
      <c r="BB372" s="303"/>
      <c r="BC372" s="303"/>
      <c r="BD372" s="171"/>
      <c r="BE372" s="171"/>
      <c r="BF372" s="17"/>
      <c r="BG372" s="17"/>
      <c r="BH372" s="178"/>
      <c r="BI372" s="178"/>
      <c r="BJ372" s="188"/>
      <c r="BK372" s="188"/>
      <c r="BL372" s="183"/>
      <c r="BM372" s="183"/>
      <c r="BN372" s="193"/>
      <c r="BO372" s="198"/>
      <c r="BP372" s="198"/>
      <c r="BQ372" s="201"/>
      <c r="BR372" s="206"/>
      <c r="BS372" s="211"/>
      <c r="BT372" s="211"/>
      <c r="BU372" s="214"/>
      <c r="BV372" s="214"/>
      <c r="BW372" s="18"/>
      <c r="BX372" s="18"/>
      <c r="BY372" s="219"/>
      <c r="BZ372" s="219"/>
      <c r="CA372" s="226"/>
      <c r="CB372" s="226"/>
      <c r="CC372" s="236"/>
      <c r="CD372" s="236"/>
      <c r="CE372" s="231"/>
      <c r="CF372" s="231"/>
      <c r="EQ372" s="279"/>
      <c r="ER372" s="279"/>
    </row>
    <row r="373" spans="1:148" s="3" customFormat="1" x14ac:dyDescent="0.2">
      <c r="A373" s="6"/>
      <c r="B373" s="63"/>
      <c r="E373" s="56"/>
      <c r="F373" s="56"/>
      <c r="H373" s="56"/>
      <c r="I373" s="18"/>
      <c r="J373" s="171"/>
      <c r="K373" s="171"/>
      <c r="L373" s="283"/>
      <c r="M373" s="283"/>
      <c r="N373" s="289"/>
      <c r="O373" s="289"/>
      <c r="P373" s="332"/>
      <c r="Q373" s="332"/>
      <c r="R373" s="59"/>
      <c r="S373" s="59"/>
      <c r="T373" s="31"/>
      <c r="U373" s="31"/>
      <c r="V373" s="20"/>
      <c r="W373" s="20"/>
      <c r="X373" s="303"/>
      <c r="Y373" s="303"/>
      <c r="Z373" s="211"/>
      <c r="AA373" s="211"/>
      <c r="AB373" s="40"/>
      <c r="AC373" s="40"/>
      <c r="AD373" s="214"/>
      <c r="AE373" s="214"/>
      <c r="AF373" s="307"/>
      <c r="AG373" s="307"/>
      <c r="AH373" s="42"/>
      <c r="AI373" s="42"/>
      <c r="AJ373" s="326"/>
      <c r="AK373" s="326"/>
      <c r="AL373" s="154"/>
      <c r="AM373" s="154"/>
      <c r="AN373" s="303"/>
      <c r="AO373" s="303"/>
      <c r="AP373" s="311"/>
      <c r="AQ373" s="311"/>
      <c r="AR373" s="316"/>
      <c r="AS373" s="316"/>
      <c r="AT373" s="158"/>
      <c r="AU373" s="158"/>
      <c r="AV373" s="161"/>
      <c r="AW373" s="161"/>
      <c r="AX373" s="165"/>
      <c r="AY373" s="165"/>
      <c r="AZ373" s="24"/>
      <c r="BA373" s="24"/>
      <c r="BB373" s="303"/>
      <c r="BC373" s="303"/>
      <c r="BD373" s="171"/>
      <c r="BE373" s="171"/>
      <c r="BF373" s="17"/>
      <c r="BG373" s="17"/>
      <c r="BH373" s="178"/>
      <c r="BI373" s="178"/>
      <c r="BJ373" s="188"/>
      <c r="BK373" s="188"/>
      <c r="BL373" s="183"/>
      <c r="BM373" s="183"/>
      <c r="BN373" s="193"/>
      <c r="BO373" s="198"/>
      <c r="BP373" s="198"/>
      <c r="BQ373" s="201"/>
      <c r="BR373" s="206"/>
      <c r="BS373" s="211"/>
      <c r="BT373" s="211"/>
      <c r="BU373" s="214"/>
      <c r="BV373" s="214"/>
      <c r="BW373" s="18"/>
      <c r="BX373" s="18"/>
      <c r="BY373" s="219"/>
      <c r="BZ373" s="219"/>
      <c r="CA373" s="226"/>
      <c r="CB373" s="226"/>
      <c r="CC373" s="236"/>
      <c r="CD373" s="236"/>
      <c r="CE373" s="231"/>
      <c r="CF373" s="231"/>
      <c r="EQ373" s="279"/>
      <c r="ER373" s="279"/>
    </row>
    <row r="374" spans="1:148" s="3" customFormat="1" x14ac:dyDescent="0.2">
      <c r="A374" s="6"/>
      <c r="B374" s="63"/>
      <c r="E374" s="56"/>
      <c r="F374" s="56"/>
      <c r="H374" s="56"/>
      <c r="I374" s="18"/>
      <c r="J374" s="171"/>
      <c r="K374" s="171"/>
      <c r="L374" s="283"/>
      <c r="M374" s="283"/>
      <c r="N374" s="289"/>
      <c r="O374" s="289"/>
      <c r="P374" s="332"/>
      <c r="Q374" s="332"/>
      <c r="R374" s="59"/>
      <c r="S374" s="59"/>
      <c r="T374" s="31"/>
      <c r="U374" s="31"/>
      <c r="V374" s="20"/>
      <c r="W374" s="20"/>
      <c r="X374" s="303"/>
      <c r="Y374" s="303"/>
      <c r="Z374" s="211"/>
      <c r="AA374" s="211"/>
      <c r="AB374" s="40"/>
      <c r="AC374" s="40"/>
      <c r="AD374" s="214"/>
      <c r="AE374" s="214"/>
      <c r="AF374" s="307"/>
      <c r="AG374" s="307"/>
      <c r="AH374" s="42"/>
      <c r="AI374" s="42"/>
      <c r="AJ374" s="326"/>
      <c r="AK374" s="326"/>
      <c r="AL374" s="154"/>
      <c r="AM374" s="154"/>
      <c r="AN374" s="303"/>
      <c r="AO374" s="303"/>
      <c r="AP374" s="311"/>
      <c r="AQ374" s="311"/>
      <c r="AR374" s="316"/>
      <c r="AS374" s="316"/>
      <c r="AT374" s="158"/>
      <c r="AU374" s="158"/>
      <c r="AV374" s="161"/>
      <c r="AW374" s="161"/>
      <c r="AX374" s="165"/>
      <c r="AY374" s="165"/>
      <c r="AZ374" s="24"/>
      <c r="BA374" s="24"/>
      <c r="BB374" s="303"/>
      <c r="BC374" s="303"/>
      <c r="BD374" s="171"/>
      <c r="BE374" s="171"/>
      <c r="BF374" s="17"/>
      <c r="BG374" s="17"/>
      <c r="BH374" s="178"/>
      <c r="BI374" s="178"/>
      <c r="BJ374" s="188"/>
      <c r="BK374" s="188"/>
      <c r="BL374" s="183"/>
      <c r="BM374" s="183"/>
      <c r="BN374" s="193"/>
      <c r="BO374" s="198"/>
      <c r="BP374" s="198"/>
      <c r="BQ374" s="201"/>
      <c r="BR374" s="206"/>
      <c r="BS374" s="211"/>
      <c r="BT374" s="211"/>
      <c r="BU374" s="214"/>
      <c r="BV374" s="214"/>
      <c r="BW374" s="18"/>
      <c r="BX374" s="18"/>
      <c r="BY374" s="219"/>
      <c r="BZ374" s="219"/>
      <c r="CA374" s="226"/>
      <c r="CB374" s="226"/>
      <c r="CC374" s="236"/>
      <c r="CD374" s="236"/>
      <c r="CE374" s="231"/>
      <c r="CF374" s="231"/>
      <c r="EQ374" s="279"/>
      <c r="ER374" s="279"/>
    </row>
    <row r="375" spans="1:148" s="3" customFormat="1" x14ac:dyDescent="0.2">
      <c r="A375" s="6"/>
      <c r="B375" s="63"/>
      <c r="E375" s="56"/>
      <c r="F375" s="56"/>
      <c r="H375" s="56"/>
      <c r="I375" s="18"/>
      <c r="J375" s="171"/>
      <c r="K375" s="171"/>
      <c r="L375" s="283"/>
      <c r="M375" s="283"/>
      <c r="N375" s="289"/>
      <c r="O375" s="289"/>
      <c r="P375" s="332"/>
      <c r="Q375" s="332"/>
      <c r="R375" s="59"/>
      <c r="S375" s="59"/>
      <c r="T375" s="31"/>
      <c r="U375" s="31"/>
      <c r="V375" s="20"/>
      <c r="W375" s="20"/>
      <c r="X375" s="303"/>
      <c r="Y375" s="303"/>
      <c r="Z375" s="211"/>
      <c r="AA375" s="211"/>
      <c r="AB375" s="40"/>
      <c r="AC375" s="40"/>
      <c r="AD375" s="214"/>
      <c r="AE375" s="214"/>
      <c r="AF375" s="307"/>
      <c r="AG375" s="307"/>
      <c r="AH375" s="42"/>
      <c r="AI375" s="42"/>
      <c r="AJ375" s="326"/>
      <c r="AK375" s="326"/>
      <c r="AL375" s="154"/>
      <c r="AM375" s="154"/>
      <c r="AN375" s="303"/>
      <c r="AO375" s="303"/>
      <c r="AP375" s="311"/>
      <c r="AQ375" s="311"/>
      <c r="AR375" s="316"/>
      <c r="AS375" s="316"/>
      <c r="AT375" s="158"/>
      <c r="AU375" s="158"/>
      <c r="AV375" s="161"/>
      <c r="AW375" s="161"/>
      <c r="AX375" s="165"/>
      <c r="AY375" s="165"/>
      <c r="AZ375" s="24"/>
      <c r="BA375" s="24"/>
      <c r="BB375" s="303"/>
      <c r="BC375" s="303"/>
      <c r="BD375" s="171"/>
      <c r="BE375" s="171"/>
      <c r="BF375" s="17"/>
      <c r="BG375" s="17"/>
      <c r="BH375" s="178"/>
      <c r="BI375" s="178"/>
      <c r="BJ375" s="188"/>
      <c r="BK375" s="188"/>
      <c r="BL375" s="183"/>
      <c r="BM375" s="183"/>
      <c r="BN375" s="193"/>
      <c r="BO375" s="198"/>
      <c r="BP375" s="198"/>
      <c r="BQ375" s="201"/>
      <c r="BR375" s="206"/>
      <c r="BS375" s="211"/>
      <c r="BT375" s="211"/>
      <c r="BU375" s="214"/>
      <c r="BV375" s="214"/>
      <c r="BW375" s="18"/>
      <c r="BX375" s="18"/>
      <c r="BY375" s="219"/>
      <c r="BZ375" s="219"/>
      <c r="CA375" s="226"/>
      <c r="CB375" s="226"/>
      <c r="CC375" s="236"/>
      <c r="CD375" s="236"/>
      <c r="CE375" s="231"/>
      <c r="CF375" s="231"/>
      <c r="EQ375" s="279"/>
      <c r="ER375" s="279"/>
    </row>
    <row r="376" spans="1:148" s="3" customFormat="1" x14ac:dyDescent="0.2">
      <c r="A376" s="6"/>
      <c r="B376" s="63"/>
      <c r="E376" s="56"/>
      <c r="F376" s="56"/>
      <c r="H376" s="56"/>
      <c r="I376" s="18"/>
      <c r="J376" s="171"/>
      <c r="K376" s="171"/>
      <c r="L376" s="283"/>
      <c r="M376" s="283"/>
      <c r="N376" s="289"/>
      <c r="O376" s="289"/>
      <c r="P376" s="332"/>
      <c r="Q376" s="332"/>
      <c r="R376" s="59"/>
      <c r="S376" s="59"/>
      <c r="T376" s="31"/>
      <c r="U376" s="31"/>
      <c r="V376" s="20"/>
      <c r="W376" s="20"/>
      <c r="X376" s="303"/>
      <c r="Y376" s="303"/>
      <c r="Z376" s="211"/>
      <c r="AA376" s="211"/>
      <c r="AB376" s="40"/>
      <c r="AC376" s="40"/>
      <c r="AD376" s="214"/>
      <c r="AE376" s="214"/>
      <c r="AF376" s="307"/>
      <c r="AG376" s="307"/>
      <c r="AH376" s="42"/>
      <c r="AI376" s="42"/>
      <c r="AJ376" s="326"/>
      <c r="AK376" s="326"/>
      <c r="AL376" s="154"/>
      <c r="AM376" s="154"/>
      <c r="AN376" s="303"/>
      <c r="AO376" s="303"/>
      <c r="AP376" s="311"/>
      <c r="AQ376" s="311"/>
      <c r="AR376" s="316"/>
      <c r="AS376" s="316"/>
      <c r="AT376" s="158"/>
      <c r="AU376" s="158"/>
      <c r="AV376" s="161"/>
      <c r="AW376" s="161"/>
      <c r="AX376" s="165"/>
      <c r="AY376" s="165"/>
      <c r="AZ376" s="24"/>
      <c r="BA376" s="24"/>
      <c r="BB376" s="303"/>
      <c r="BC376" s="303"/>
      <c r="BD376" s="171"/>
      <c r="BE376" s="171"/>
      <c r="BF376" s="17"/>
      <c r="BG376" s="17"/>
      <c r="BH376" s="178"/>
      <c r="BI376" s="178"/>
      <c r="BJ376" s="188"/>
      <c r="BK376" s="188"/>
      <c r="BL376" s="183"/>
      <c r="BM376" s="183"/>
      <c r="BN376" s="193"/>
      <c r="BO376" s="198"/>
      <c r="BP376" s="198"/>
      <c r="BQ376" s="201"/>
      <c r="BR376" s="206"/>
      <c r="BS376" s="211"/>
      <c r="BT376" s="211"/>
      <c r="BU376" s="214"/>
      <c r="BV376" s="214"/>
      <c r="BW376" s="18"/>
      <c r="BX376" s="18"/>
      <c r="BY376" s="219"/>
      <c r="BZ376" s="219"/>
      <c r="CA376" s="226"/>
      <c r="CB376" s="226"/>
      <c r="CC376" s="236"/>
      <c r="CD376" s="236"/>
      <c r="CE376" s="231"/>
      <c r="CF376" s="231"/>
      <c r="EQ376" s="279"/>
      <c r="ER376" s="279"/>
    </row>
    <row r="377" spans="1:148" s="3" customFormat="1" x14ac:dyDescent="0.2">
      <c r="A377" s="6"/>
      <c r="B377" s="63"/>
      <c r="E377" s="56"/>
      <c r="F377" s="56"/>
      <c r="H377" s="56"/>
      <c r="I377" s="18"/>
      <c r="J377" s="171"/>
      <c r="K377" s="171"/>
      <c r="L377" s="283"/>
      <c r="M377" s="283"/>
      <c r="N377" s="289"/>
      <c r="O377" s="289"/>
      <c r="P377" s="332"/>
      <c r="Q377" s="332"/>
      <c r="R377" s="59"/>
      <c r="S377" s="59"/>
      <c r="T377" s="31"/>
      <c r="U377" s="31"/>
      <c r="V377" s="20"/>
      <c r="W377" s="20"/>
      <c r="X377" s="303"/>
      <c r="Y377" s="303"/>
      <c r="Z377" s="211"/>
      <c r="AA377" s="211"/>
      <c r="AB377" s="40"/>
      <c r="AC377" s="40"/>
      <c r="AD377" s="214"/>
      <c r="AE377" s="214"/>
      <c r="AF377" s="307"/>
      <c r="AG377" s="307"/>
      <c r="AH377" s="42"/>
      <c r="AI377" s="42"/>
      <c r="AJ377" s="326"/>
      <c r="AK377" s="326"/>
      <c r="AL377" s="154"/>
      <c r="AM377" s="154"/>
      <c r="AN377" s="303"/>
      <c r="AO377" s="303"/>
      <c r="AP377" s="311"/>
      <c r="AQ377" s="311"/>
      <c r="AR377" s="316"/>
      <c r="AS377" s="316"/>
      <c r="AT377" s="158"/>
      <c r="AU377" s="158"/>
      <c r="AV377" s="161"/>
      <c r="AW377" s="161"/>
      <c r="AX377" s="165"/>
      <c r="AY377" s="165"/>
      <c r="AZ377" s="24"/>
      <c r="BA377" s="24"/>
      <c r="BB377" s="303"/>
      <c r="BC377" s="303"/>
      <c r="BD377" s="171"/>
      <c r="BE377" s="171"/>
      <c r="BF377" s="17"/>
      <c r="BG377" s="17"/>
      <c r="BH377" s="178"/>
      <c r="BI377" s="178"/>
      <c r="BJ377" s="188"/>
      <c r="BK377" s="188"/>
      <c r="BL377" s="183"/>
      <c r="BM377" s="183"/>
      <c r="BN377" s="193"/>
      <c r="BO377" s="198"/>
      <c r="BP377" s="198"/>
      <c r="BQ377" s="201"/>
      <c r="BR377" s="206"/>
      <c r="BS377" s="211"/>
      <c r="BT377" s="211"/>
      <c r="BU377" s="214"/>
      <c r="BV377" s="214"/>
      <c r="BW377" s="18"/>
      <c r="BX377" s="18"/>
      <c r="BY377" s="219"/>
      <c r="BZ377" s="219"/>
      <c r="CA377" s="226"/>
      <c r="CB377" s="226"/>
      <c r="CC377" s="236"/>
      <c r="CD377" s="236"/>
      <c r="CE377" s="231"/>
      <c r="CF377" s="231"/>
      <c r="EQ377" s="279"/>
      <c r="ER377" s="279"/>
    </row>
    <row r="378" spans="1:148" s="3" customFormat="1" x14ac:dyDescent="0.2">
      <c r="A378" s="6"/>
      <c r="B378" s="63"/>
      <c r="E378" s="56"/>
      <c r="F378" s="56"/>
      <c r="H378" s="56"/>
      <c r="I378" s="18"/>
      <c r="J378" s="171"/>
      <c r="K378" s="171"/>
      <c r="L378" s="283"/>
      <c r="M378" s="283"/>
      <c r="N378" s="289"/>
      <c r="O378" s="289"/>
      <c r="P378" s="332"/>
      <c r="Q378" s="332"/>
      <c r="R378" s="59"/>
      <c r="S378" s="59"/>
      <c r="T378" s="31"/>
      <c r="U378" s="31"/>
      <c r="V378" s="20"/>
      <c r="W378" s="20"/>
      <c r="X378" s="303"/>
      <c r="Y378" s="303"/>
      <c r="Z378" s="211"/>
      <c r="AA378" s="211"/>
      <c r="AB378" s="40"/>
      <c r="AC378" s="40"/>
      <c r="AD378" s="214"/>
      <c r="AE378" s="214"/>
      <c r="AF378" s="307"/>
      <c r="AG378" s="307"/>
      <c r="AH378" s="42"/>
      <c r="AI378" s="42"/>
      <c r="AJ378" s="326"/>
      <c r="AK378" s="326"/>
      <c r="AL378" s="154"/>
      <c r="AM378" s="154"/>
      <c r="AN378" s="303"/>
      <c r="AO378" s="303"/>
      <c r="AP378" s="311"/>
      <c r="AQ378" s="311"/>
      <c r="AR378" s="316"/>
      <c r="AS378" s="316"/>
      <c r="AT378" s="158"/>
      <c r="AU378" s="158"/>
      <c r="AV378" s="161"/>
      <c r="AW378" s="161"/>
      <c r="AX378" s="165"/>
      <c r="AY378" s="165"/>
      <c r="AZ378" s="24"/>
      <c r="BA378" s="24"/>
      <c r="BB378" s="303"/>
      <c r="BC378" s="303"/>
      <c r="BD378" s="171"/>
      <c r="BE378" s="171"/>
      <c r="BF378" s="17"/>
      <c r="BG378" s="17"/>
      <c r="BH378" s="178"/>
      <c r="BI378" s="178"/>
      <c r="BJ378" s="188"/>
      <c r="BK378" s="188"/>
      <c r="BL378" s="183"/>
      <c r="BM378" s="183"/>
      <c r="BN378" s="193"/>
      <c r="BO378" s="198"/>
      <c r="BP378" s="198"/>
      <c r="BQ378" s="201"/>
      <c r="BR378" s="206"/>
      <c r="BS378" s="211"/>
      <c r="BT378" s="211"/>
      <c r="BU378" s="214"/>
      <c r="BV378" s="214"/>
      <c r="BW378" s="18"/>
      <c r="BX378" s="18"/>
      <c r="BY378" s="219"/>
      <c r="BZ378" s="219"/>
      <c r="CA378" s="226"/>
      <c r="CB378" s="226"/>
      <c r="CC378" s="236"/>
      <c r="CD378" s="236"/>
      <c r="CE378" s="231"/>
      <c r="CF378" s="231"/>
      <c r="EQ378" s="279"/>
      <c r="ER378" s="279"/>
    </row>
    <row r="379" spans="1:148" s="3" customFormat="1" x14ac:dyDescent="0.2">
      <c r="A379" s="6"/>
      <c r="B379" s="63"/>
      <c r="E379" s="56"/>
      <c r="F379" s="56"/>
      <c r="H379" s="56"/>
      <c r="I379" s="18"/>
      <c r="J379" s="171"/>
      <c r="K379" s="171"/>
      <c r="L379" s="283"/>
      <c r="M379" s="283"/>
      <c r="N379" s="289"/>
      <c r="O379" s="289"/>
      <c r="P379" s="332"/>
      <c r="Q379" s="332"/>
      <c r="R379" s="59"/>
      <c r="S379" s="59"/>
      <c r="T379" s="31"/>
      <c r="U379" s="31"/>
      <c r="V379" s="20"/>
      <c r="W379" s="20"/>
      <c r="X379" s="303"/>
      <c r="Y379" s="303"/>
      <c r="Z379" s="211"/>
      <c r="AA379" s="211"/>
      <c r="AB379" s="40"/>
      <c r="AC379" s="40"/>
      <c r="AD379" s="214"/>
      <c r="AE379" s="214"/>
      <c r="AF379" s="307"/>
      <c r="AG379" s="307"/>
      <c r="AH379" s="42"/>
      <c r="AI379" s="42"/>
      <c r="AJ379" s="326"/>
      <c r="AK379" s="326"/>
      <c r="AL379" s="154"/>
      <c r="AM379" s="154"/>
      <c r="AN379" s="303"/>
      <c r="AO379" s="303"/>
      <c r="AP379" s="311"/>
      <c r="AQ379" s="311"/>
      <c r="AR379" s="316"/>
      <c r="AS379" s="316"/>
      <c r="AT379" s="158"/>
      <c r="AU379" s="158"/>
      <c r="AV379" s="161"/>
      <c r="AW379" s="161"/>
      <c r="AX379" s="165"/>
      <c r="AY379" s="165"/>
      <c r="AZ379" s="24"/>
      <c r="BA379" s="24"/>
      <c r="BB379" s="303"/>
      <c r="BC379" s="303"/>
      <c r="BD379" s="171"/>
      <c r="BE379" s="171"/>
      <c r="BF379" s="17"/>
      <c r="BG379" s="17"/>
      <c r="BH379" s="178"/>
      <c r="BI379" s="178"/>
      <c r="BJ379" s="188"/>
      <c r="BK379" s="188"/>
      <c r="BL379" s="183"/>
      <c r="BM379" s="183"/>
      <c r="BN379" s="193"/>
      <c r="BO379" s="198"/>
      <c r="BP379" s="198"/>
      <c r="BQ379" s="201"/>
      <c r="BR379" s="206"/>
      <c r="BS379" s="211"/>
      <c r="BT379" s="211"/>
      <c r="BU379" s="214"/>
      <c r="BV379" s="214"/>
      <c r="BW379" s="18"/>
      <c r="BX379" s="18"/>
      <c r="BY379" s="219"/>
      <c r="BZ379" s="219"/>
      <c r="CA379" s="226"/>
      <c r="CB379" s="226"/>
      <c r="CC379" s="236"/>
      <c r="CD379" s="236"/>
      <c r="CE379" s="231"/>
      <c r="CF379" s="231"/>
      <c r="EQ379" s="279"/>
      <c r="ER379" s="279"/>
    </row>
    <row r="380" spans="1:148" s="3" customFormat="1" x14ac:dyDescent="0.2">
      <c r="A380" s="6"/>
      <c r="B380" s="63"/>
      <c r="E380" s="56"/>
      <c r="F380" s="56"/>
      <c r="H380" s="56"/>
      <c r="I380" s="18"/>
      <c r="J380" s="171"/>
      <c r="K380" s="171"/>
      <c r="L380" s="283"/>
      <c r="M380" s="283"/>
      <c r="N380" s="289"/>
      <c r="O380" s="289"/>
      <c r="P380" s="332"/>
      <c r="Q380" s="332"/>
      <c r="R380" s="59"/>
      <c r="S380" s="59"/>
      <c r="T380" s="31"/>
      <c r="U380" s="31"/>
      <c r="V380" s="20"/>
      <c r="W380" s="20"/>
      <c r="X380" s="303"/>
      <c r="Y380" s="303"/>
      <c r="Z380" s="211"/>
      <c r="AA380" s="211"/>
      <c r="AB380" s="40"/>
      <c r="AC380" s="40"/>
      <c r="AD380" s="214"/>
      <c r="AE380" s="214"/>
      <c r="AF380" s="307"/>
      <c r="AG380" s="307"/>
      <c r="AH380" s="42"/>
      <c r="AI380" s="42"/>
      <c r="AJ380" s="326"/>
      <c r="AK380" s="326"/>
      <c r="AL380" s="154"/>
      <c r="AM380" s="154"/>
      <c r="AN380" s="303"/>
      <c r="AO380" s="303"/>
      <c r="AP380" s="311"/>
      <c r="AQ380" s="311"/>
      <c r="AR380" s="316"/>
      <c r="AS380" s="316"/>
      <c r="AT380" s="158"/>
      <c r="AU380" s="158"/>
      <c r="AV380" s="161"/>
      <c r="AW380" s="161"/>
      <c r="AX380" s="165"/>
      <c r="AY380" s="165"/>
      <c r="AZ380" s="24"/>
      <c r="BA380" s="24"/>
      <c r="BB380" s="303"/>
      <c r="BC380" s="303"/>
      <c r="BD380" s="171"/>
      <c r="BE380" s="171"/>
      <c r="BF380" s="17"/>
      <c r="BG380" s="17"/>
      <c r="BH380" s="178"/>
      <c r="BI380" s="178"/>
      <c r="BJ380" s="188"/>
      <c r="BK380" s="188"/>
      <c r="BL380" s="183"/>
      <c r="BM380" s="183"/>
      <c r="BN380" s="193"/>
      <c r="BO380" s="198"/>
      <c r="BP380" s="198"/>
      <c r="BQ380" s="201"/>
      <c r="BR380" s="206"/>
      <c r="BS380" s="211"/>
      <c r="BT380" s="211"/>
      <c r="BU380" s="214"/>
      <c r="BV380" s="214"/>
      <c r="BW380" s="18"/>
      <c r="BX380" s="18"/>
      <c r="BY380" s="219"/>
      <c r="BZ380" s="219"/>
      <c r="CA380" s="226"/>
      <c r="CB380" s="226"/>
      <c r="CC380" s="236"/>
      <c r="CD380" s="236"/>
      <c r="CE380" s="231"/>
      <c r="CF380" s="231"/>
      <c r="EQ380" s="279"/>
      <c r="ER380" s="279"/>
    </row>
    <row r="381" spans="1:148" s="3" customFormat="1" x14ac:dyDescent="0.2">
      <c r="A381" s="6"/>
      <c r="B381" s="63"/>
      <c r="E381" s="56"/>
      <c r="F381" s="56"/>
      <c r="H381" s="56"/>
      <c r="I381" s="18"/>
      <c r="J381" s="171"/>
      <c r="K381" s="171"/>
      <c r="L381" s="283"/>
      <c r="M381" s="283"/>
      <c r="N381" s="289"/>
      <c r="O381" s="289"/>
      <c r="P381" s="332"/>
      <c r="Q381" s="332"/>
      <c r="R381" s="59"/>
      <c r="S381" s="59"/>
      <c r="T381" s="31"/>
      <c r="U381" s="31"/>
      <c r="V381" s="20"/>
      <c r="W381" s="20"/>
      <c r="X381" s="303"/>
      <c r="Y381" s="303"/>
      <c r="Z381" s="211"/>
      <c r="AA381" s="211"/>
      <c r="AB381" s="40"/>
      <c r="AC381" s="40"/>
      <c r="AD381" s="214"/>
      <c r="AE381" s="214"/>
      <c r="AF381" s="307"/>
      <c r="AG381" s="307"/>
      <c r="AH381" s="42"/>
      <c r="AI381" s="42"/>
      <c r="AJ381" s="326"/>
      <c r="AK381" s="326"/>
      <c r="AL381" s="154"/>
      <c r="AM381" s="154"/>
      <c r="AN381" s="303"/>
      <c r="AO381" s="303"/>
      <c r="AP381" s="311"/>
      <c r="AQ381" s="311"/>
      <c r="AR381" s="316"/>
      <c r="AS381" s="316"/>
      <c r="AT381" s="158"/>
      <c r="AU381" s="158"/>
      <c r="AV381" s="161"/>
      <c r="AW381" s="161"/>
      <c r="AX381" s="165"/>
      <c r="AY381" s="165"/>
      <c r="AZ381" s="24"/>
      <c r="BA381" s="24"/>
      <c r="BB381" s="303"/>
      <c r="BC381" s="303"/>
      <c r="BD381" s="171"/>
      <c r="BE381" s="171"/>
      <c r="BF381" s="17"/>
      <c r="BG381" s="17"/>
      <c r="BH381" s="178"/>
      <c r="BI381" s="178"/>
      <c r="BJ381" s="188"/>
      <c r="BK381" s="188"/>
      <c r="BL381" s="183"/>
      <c r="BM381" s="183"/>
      <c r="BN381" s="193"/>
      <c r="BO381" s="198"/>
      <c r="BP381" s="198"/>
      <c r="BQ381" s="201"/>
      <c r="BR381" s="206"/>
      <c r="BS381" s="211"/>
      <c r="BT381" s="211"/>
      <c r="BU381" s="214"/>
      <c r="BV381" s="214"/>
      <c r="BW381" s="18"/>
      <c r="BX381" s="18"/>
      <c r="BY381" s="219"/>
      <c r="BZ381" s="219"/>
      <c r="CA381" s="226"/>
      <c r="CB381" s="226"/>
      <c r="CC381" s="236"/>
      <c r="CD381" s="236"/>
      <c r="CE381" s="231"/>
      <c r="CF381" s="231"/>
      <c r="EQ381" s="279"/>
      <c r="ER381" s="279"/>
    </row>
    <row r="382" spans="1:148" s="3" customFormat="1" x14ac:dyDescent="0.2">
      <c r="A382" s="6"/>
      <c r="B382" s="63"/>
      <c r="E382" s="56"/>
      <c r="F382" s="56"/>
      <c r="H382" s="56"/>
      <c r="I382" s="18"/>
      <c r="J382" s="171"/>
      <c r="K382" s="171"/>
      <c r="L382" s="283"/>
      <c r="M382" s="283"/>
      <c r="N382" s="289"/>
      <c r="O382" s="289"/>
      <c r="P382" s="332"/>
      <c r="Q382" s="332"/>
      <c r="R382" s="59"/>
      <c r="S382" s="59"/>
      <c r="T382" s="31"/>
      <c r="U382" s="31"/>
      <c r="V382" s="20"/>
      <c r="W382" s="20"/>
      <c r="X382" s="303"/>
      <c r="Y382" s="303"/>
      <c r="Z382" s="211"/>
      <c r="AA382" s="211"/>
      <c r="AB382" s="40"/>
      <c r="AC382" s="40"/>
      <c r="AD382" s="214"/>
      <c r="AE382" s="214"/>
      <c r="AF382" s="307"/>
      <c r="AG382" s="307"/>
      <c r="AH382" s="42"/>
      <c r="AI382" s="42"/>
      <c r="AJ382" s="326"/>
      <c r="AK382" s="326"/>
      <c r="AL382" s="154"/>
      <c r="AM382" s="154"/>
      <c r="AN382" s="303"/>
      <c r="AO382" s="303"/>
      <c r="AP382" s="311"/>
      <c r="AQ382" s="311"/>
      <c r="AR382" s="316"/>
      <c r="AS382" s="316"/>
      <c r="AT382" s="158"/>
      <c r="AU382" s="158"/>
      <c r="AV382" s="161"/>
      <c r="AW382" s="161"/>
      <c r="AX382" s="165"/>
      <c r="AY382" s="165"/>
      <c r="AZ382" s="24"/>
      <c r="BA382" s="24"/>
      <c r="BB382" s="303"/>
      <c r="BC382" s="303"/>
      <c r="BD382" s="171"/>
      <c r="BE382" s="171"/>
      <c r="BF382" s="17"/>
      <c r="BG382" s="17"/>
      <c r="BH382" s="178"/>
      <c r="BI382" s="178"/>
      <c r="BJ382" s="188"/>
      <c r="BK382" s="188"/>
      <c r="BL382" s="183"/>
      <c r="BM382" s="183"/>
      <c r="BN382" s="193"/>
      <c r="BO382" s="198"/>
      <c r="BP382" s="198"/>
      <c r="BQ382" s="201"/>
      <c r="BR382" s="206"/>
      <c r="BS382" s="211"/>
      <c r="BT382" s="211"/>
      <c r="BU382" s="214"/>
      <c r="BV382" s="214"/>
      <c r="BW382" s="18"/>
      <c r="BX382" s="18"/>
      <c r="BY382" s="219"/>
      <c r="BZ382" s="219"/>
      <c r="CA382" s="226"/>
      <c r="CB382" s="226"/>
      <c r="CC382" s="236"/>
      <c r="CD382" s="236"/>
      <c r="CE382" s="231"/>
      <c r="CF382" s="231"/>
      <c r="EQ382" s="279"/>
      <c r="ER382" s="279"/>
    </row>
    <row r="383" spans="1:148" s="3" customFormat="1" x14ac:dyDescent="0.2">
      <c r="A383" s="6"/>
      <c r="B383" s="63"/>
      <c r="E383" s="56"/>
      <c r="F383" s="56"/>
      <c r="H383" s="56"/>
      <c r="I383" s="18"/>
      <c r="J383" s="171"/>
      <c r="K383" s="171"/>
      <c r="L383" s="283"/>
      <c r="M383" s="283"/>
      <c r="N383" s="289"/>
      <c r="O383" s="289"/>
      <c r="P383" s="332"/>
      <c r="Q383" s="332"/>
      <c r="R383" s="59"/>
      <c r="S383" s="59"/>
      <c r="T383" s="31"/>
      <c r="U383" s="31"/>
      <c r="V383" s="20"/>
      <c r="W383" s="20"/>
      <c r="X383" s="303"/>
      <c r="Y383" s="303"/>
      <c r="Z383" s="211"/>
      <c r="AA383" s="211"/>
      <c r="AB383" s="40"/>
      <c r="AC383" s="40"/>
      <c r="AD383" s="214"/>
      <c r="AE383" s="214"/>
      <c r="AF383" s="307"/>
      <c r="AG383" s="307"/>
      <c r="AH383" s="42"/>
      <c r="AI383" s="42"/>
      <c r="AJ383" s="326"/>
      <c r="AK383" s="326"/>
      <c r="AL383" s="154"/>
      <c r="AM383" s="154"/>
      <c r="AN383" s="303"/>
      <c r="AO383" s="303"/>
      <c r="AP383" s="311"/>
      <c r="AQ383" s="311"/>
      <c r="AR383" s="316"/>
      <c r="AS383" s="316"/>
      <c r="AT383" s="158"/>
      <c r="AU383" s="158"/>
      <c r="AV383" s="161"/>
      <c r="AW383" s="161"/>
      <c r="AX383" s="165"/>
      <c r="AY383" s="165"/>
      <c r="AZ383" s="24"/>
      <c r="BA383" s="24"/>
      <c r="BB383" s="303"/>
      <c r="BC383" s="303"/>
      <c r="BD383" s="171"/>
      <c r="BE383" s="171"/>
      <c r="BF383" s="17"/>
      <c r="BG383" s="17"/>
      <c r="BH383" s="178"/>
      <c r="BI383" s="178"/>
      <c r="BJ383" s="188"/>
      <c r="BK383" s="188"/>
      <c r="BL383" s="183"/>
      <c r="BM383" s="183"/>
      <c r="BN383" s="193"/>
      <c r="BO383" s="198"/>
      <c r="BP383" s="198"/>
      <c r="BQ383" s="201"/>
      <c r="BR383" s="206"/>
      <c r="BS383" s="211"/>
      <c r="BT383" s="211"/>
      <c r="BU383" s="214"/>
      <c r="BV383" s="214"/>
      <c r="BW383" s="18"/>
      <c r="BX383" s="18"/>
      <c r="BY383" s="219"/>
      <c r="BZ383" s="219"/>
      <c r="CA383" s="226"/>
      <c r="CB383" s="226"/>
      <c r="CC383" s="236"/>
      <c r="CD383" s="236"/>
      <c r="CE383" s="231"/>
      <c r="CF383" s="231"/>
      <c r="EQ383" s="279"/>
      <c r="ER383" s="279"/>
    </row>
    <row r="384" spans="1:148" s="3" customFormat="1" x14ac:dyDescent="0.2">
      <c r="A384" s="6"/>
      <c r="B384" s="63"/>
      <c r="E384" s="56"/>
      <c r="F384" s="56"/>
      <c r="H384" s="56"/>
      <c r="I384" s="18"/>
      <c r="J384" s="171"/>
      <c r="K384" s="171"/>
      <c r="L384" s="283"/>
      <c r="M384" s="283"/>
      <c r="N384" s="289"/>
      <c r="O384" s="289"/>
      <c r="P384" s="332"/>
      <c r="Q384" s="332"/>
      <c r="R384" s="59"/>
      <c r="S384" s="59"/>
      <c r="T384" s="31"/>
      <c r="U384" s="31"/>
      <c r="V384" s="20"/>
      <c r="W384" s="20"/>
      <c r="X384" s="303"/>
      <c r="Y384" s="303"/>
      <c r="Z384" s="211"/>
      <c r="AA384" s="211"/>
      <c r="AB384" s="40"/>
      <c r="AC384" s="40"/>
      <c r="AD384" s="214"/>
      <c r="AE384" s="214"/>
      <c r="AF384" s="307"/>
      <c r="AG384" s="307"/>
      <c r="AH384" s="42"/>
      <c r="AI384" s="42"/>
      <c r="AJ384" s="326"/>
      <c r="AK384" s="326"/>
      <c r="AL384" s="154"/>
      <c r="AM384" s="154"/>
      <c r="AN384" s="303"/>
      <c r="AO384" s="303"/>
      <c r="AP384" s="311"/>
      <c r="AQ384" s="311"/>
      <c r="AR384" s="316"/>
      <c r="AS384" s="316"/>
      <c r="AT384" s="158"/>
      <c r="AU384" s="158"/>
      <c r="AV384" s="161"/>
      <c r="AW384" s="161"/>
      <c r="AX384" s="165"/>
      <c r="AY384" s="165"/>
      <c r="AZ384" s="24"/>
      <c r="BA384" s="24"/>
      <c r="BB384" s="303"/>
      <c r="BC384" s="303"/>
      <c r="BD384" s="171"/>
      <c r="BE384" s="171"/>
      <c r="BF384" s="17"/>
      <c r="BG384" s="17"/>
      <c r="BH384" s="178"/>
      <c r="BI384" s="178"/>
      <c r="BJ384" s="188"/>
      <c r="BK384" s="188"/>
      <c r="BL384" s="183"/>
      <c r="BM384" s="183"/>
      <c r="BN384" s="193"/>
      <c r="BO384" s="198"/>
      <c r="BP384" s="198"/>
      <c r="BQ384" s="201"/>
      <c r="BR384" s="206"/>
      <c r="BS384" s="211"/>
      <c r="BT384" s="211"/>
      <c r="BU384" s="214"/>
      <c r="BV384" s="214"/>
      <c r="BW384" s="18"/>
      <c r="BX384" s="18"/>
      <c r="BY384" s="219"/>
      <c r="BZ384" s="219"/>
      <c r="CA384" s="226"/>
      <c r="CB384" s="226"/>
      <c r="CC384" s="236"/>
      <c r="CD384" s="236"/>
      <c r="CE384" s="231"/>
      <c r="CF384" s="231"/>
      <c r="EQ384" s="279"/>
      <c r="ER384" s="279"/>
    </row>
    <row r="385" spans="1:148" s="3" customFormat="1" x14ac:dyDescent="0.2">
      <c r="A385" s="6"/>
      <c r="B385" s="63"/>
      <c r="E385" s="56"/>
      <c r="F385" s="56"/>
      <c r="H385" s="56"/>
      <c r="I385" s="18"/>
      <c r="J385" s="171"/>
      <c r="K385" s="171"/>
      <c r="L385" s="283"/>
      <c r="M385" s="283"/>
      <c r="N385" s="289"/>
      <c r="O385" s="289"/>
      <c r="P385" s="332"/>
      <c r="Q385" s="332"/>
      <c r="R385" s="59"/>
      <c r="S385" s="59"/>
      <c r="T385" s="31"/>
      <c r="U385" s="31"/>
      <c r="V385" s="20"/>
      <c r="W385" s="20"/>
      <c r="X385" s="303"/>
      <c r="Y385" s="303"/>
      <c r="Z385" s="211"/>
      <c r="AA385" s="211"/>
      <c r="AB385" s="40"/>
      <c r="AC385" s="40"/>
      <c r="AD385" s="214"/>
      <c r="AE385" s="214"/>
      <c r="AF385" s="307"/>
      <c r="AG385" s="307"/>
      <c r="AH385" s="42"/>
      <c r="AI385" s="42"/>
      <c r="AJ385" s="326"/>
      <c r="AK385" s="326"/>
      <c r="AL385" s="154"/>
      <c r="AM385" s="154"/>
      <c r="AN385" s="303"/>
      <c r="AO385" s="303"/>
      <c r="AP385" s="311"/>
      <c r="AQ385" s="311"/>
      <c r="AR385" s="316"/>
      <c r="AS385" s="316"/>
      <c r="AT385" s="158"/>
      <c r="AU385" s="158"/>
      <c r="AV385" s="161"/>
      <c r="AW385" s="161"/>
      <c r="AX385" s="165"/>
      <c r="AY385" s="165"/>
      <c r="AZ385" s="24"/>
      <c r="BA385" s="24"/>
      <c r="BB385" s="303"/>
      <c r="BC385" s="303"/>
      <c r="BD385" s="171"/>
      <c r="BE385" s="171"/>
      <c r="BF385" s="17"/>
      <c r="BG385" s="17"/>
      <c r="BH385" s="178"/>
      <c r="BI385" s="178"/>
      <c r="BJ385" s="188"/>
      <c r="BK385" s="188"/>
      <c r="BL385" s="183"/>
      <c r="BM385" s="183"/>
      <c r="BN385" s="193"/>
      <c r="BO385" s="198"/>
      <c r="BP385" s="198"/>
      <c r="BQ385" s="201"/>
      <c r="BR385" s="206"/>
      <c r="BS385" s="211"/>
      <c r="BT385" s="211"/>
      <c r="BU385" s="214"/>
      <c r="BV385" s="214"/>
      <c r="BW385" s="18"/>
      <c r="BX385" s="18"/>
      <c r="BY385" s="219"/>
      <c r="BZ385" s="219"/>
      <c r="CA385" s="226"/>
      <c r="CB385" s="226"/>
      <c r="CC385" s="236"/>
      <c r="CD385" s="236"/>
      <c r="CE385" s="231"/>
      <c r="CF385" s="231"/>
      <c r="EQ385" s="279"/>
      <c r="ER385" s="279"/>
    </row>
    <row r="386" spans="1:148" s="3" customFormat="1" x14ac:dyDescent="0.2">
      <c r="A386" s="6"/>
      <c r="B386" s="63"/>
      <c r="E386" s="56"/>
      <c r="F386" s="56"/>
      <c r="H386" s="56"/>
      <c r="I386" s="18"/>
      <c r="J386" s="171"/>
      <c r="K386" s="171"/>
      <c r="L386" s="283"/>
      <c r="M386" s="283"/>
      <c r="N386" s="289"/>
      <c r="O386" s="289"/>
      <c r="P386" s="332"/>
      <c r="Q386" s="332"/>
      <c r="R386" s="59"/>
      <c r="S386" s="59"/>
      <c r="T386" s="31"/>
      <c r="U386" s="31"/>
      <c r="V386" s="20"/>
      <c r="W386" s="20"/>
      <c r="X386" s="303"/>
      <c r="Y386" s="303"/>
      <c r="Z386" s="211"/>
      <c r="AA386" s="211"/>
      <c r="AB386" s="40"/>
      <c r="AC386" s="40"/>
      <c r="AD386" s="214"/>
      <c r="AE386" s="214"/>
      <c r="AF386" s="307"/>
      <c r="AG386" s="307"/>
      <c r="AH386" s="42"/>
      <c r="AI386" s="42"/>
      <c r="AJ386" s="326"/>
      <c r="AK386" s="326"/>
      <c r="AL386" s="154"/>
      <c r="AM386" s="154"/>
      <c r="AN386" s="303"/>
      <c r="AO386" s="303"/>
      <c r="AP386" s="311"/>
      <c r="AQ386" s="311"/>
      <c r="AR386" s="316"/>
      <c r="AS386" s="316"/>
      <c r="AT386" s="158"/>
      <c r="AU386" s="158"/>
      <c r="AV386" s="161"/>
      <c r="AW386" s="161"/>
      <c r="AX386" s="165"/>
      <c r="AY386" s="165"/>
      <c r="AZ386" s="24"/>
      <c r="BA386" s="24"/>
      <c r="BB386" s="303"/>
      <c r="BC386" s="303"/>
      <c r="BD386" s="171"/>
      <c r="BE386" s="171"/>
      <c r="BF386" s="17"/>
      <c r="BG386" s="17"/>
      <c r="BH386" s="178"/>
      <c r="BI386" s="178"/>
      <c r="BJ386" s="188"/>
      <c r="BK386" s="188"/>
      <c r="BL386" s="183"/>
      <c r="BM386" s="183"/>
      <c r="BN386" s="193"/>
      <c r="BO386" s="198"/>
      <c r="BP386" s="198"/>
      <c r="BQ386" s="201"/>
      <c r="BR386" s="206"/>
      <c r="BS386" s="211"/>
      <c r="BT386" s="211"/>
      <c r="BU386" s="214"/>
      <c r="BV386" s="214"/>
      <c r="BW386" s="18"/>
      <c r="BX386" s="18"/>
      <c r="BY386" s="219"/>
      <c r="BZ386" s="219"/>
      <c r="CA386" s="226"/>
      <c r="CB386" s="226"/>
      <c r="CC386" s="236"/>
      <c r="CD386" s="236"/>
      <c r="CE386" s="231"/>
      <c r="CF386" s="231"/>
      <c r="EQ386" s="279"/>
      <c r="ER386" s="279"/>
    </row>
    <row r="387" spans="1:148" s="3" customFormat="1" x14ac:dyDescent="0.2">
      <c r="A387" s="6"/>
      <c r="B387" s="63"/>
      <c r="E387" s="56"/>
      <c r="F387" s="56"/>
      <c r="H387" s="56"/>
      <c r="I387" s="18"/>
      <c r="J387" s="171"/>
      <c r="K387" s="171"/>
      <c r="L387" s="283"/>
      <c r="M387" s="283"/>
      <c r="N387" s="289"/>
      <c r="O387" s="289"/>
      <c r="P387" s="332"/>
      <c r="Q387" s="332"/>
      <c r="R387" s="59"/>
      <c r="S387" s="59"/>
      <c r="T387" s="31"/>
      <c r="U387" s="31"/>
      <c r="V387" s="20"/>
      <c r="W387" s="20"/>
      <c r="X387" s="303"/>
      <c r="Y387" s="303"/>
      <c r="Z387" s="211"/>
      <c r="AA387" s="211"/>
      <c r="AB387" s="40"/>
      <c r="AC387" s="40"/>
      <c r="AD387" s="214"/>
      <c r="AE387" s="214"/>
      <c r="AF387" s="307"/>
      <c r="AG387" s="307"/>
      <c r="AH387" s="42"/>
      <c r="AI387" s="42"/>
      <c r="AJ387" s="326"/>
      <c r="AK387" s="326"/>
      <c r="AL387" s="154"/>
      <c r="AM387" s="154"/>
      <c r="AN387" s="303"/>
      <c r="AO387" s="303"/>
      <c r="AP387" s="311"/>
      <c r="AQ387" s="311"/>
      <c r="AR387" s="316"/>
      <c r="AS387" s="316"/>
      <c r="AT387" s="158"/>
      <c r="AU387" s="158"/>
      <c r="AV387" s="161"/>
      <c r="AW387" s="161"/>
      <c r="AX387" s="165"/>
      <c r="AY387" s="165"/>
      <c r="AZ387" s="24"/>
      <c r="BA387" s="24"/>
      <c r="BB387" s="303"/>
      <c r="BC387" s="303"/>
      <c r="BD387" s="171"/>
      <c r="BE387" s="171"/>
      <c r="BF387" s="17"/>
      <c r="BG387" s="17"/>
      <c r="BH387" s="178"/>
      <c r="BI387" s="178"/>
      <c r="BJ387" s="188"/>
      <c r="BK387" s="188"/>
      <c r="BL387" s="183"/>
      <c r="BM387" s="183"/>
      <c r="BN387" s="193"/>
      <c r="BO387" s="198"/>
      <c r="BP387" s="198"/>
      <c r="BQ387" s="201"/>
      <c r="BR387" s="206"/>
      <c r="BS387" s="211"/>
      <c r="BT387" s="211"/>
      <c r="BU387" s="214"/>
      <c r="BV387" s="214"/>
      <c r="BW387" s="18"/>
      <c r="BX387" s="18"/>
      <c r="BY387" s="219"/>
      <c r="BZ387" s="219"/>
      <c r="CA387" s="226"/>
      <c r="CB387" s="226"/>
      <c r="CC387" s="236"/>
      <c r="CD387" s="236"/>
      <c r="CE387" s="231"/>
      <c r="CF387" s="231"/>
      <c r="EQ387" s="279"/>
      <c r="ER387" s="279"/>
    </row>
    <row r="388" spans="1:148" s="3" customFormat="1" x14ac:dyDescent="0.2">
      <c r="A388" s="6"/>
      <c r="B388" s="63"/>
      <c r="E388" s="56"/>
      <c r="F388" s="56"/>
      <c r="H388" s="56"/>
      <c r="I388" s="18"/>
      <c r="J388" s="171"/>
      <c r="K388" s="171"/>
      <c r="L388" s="283"/>
      <c r="M388" s="283"/>
      <c r="N388" s="289"/>
      <c r="O388" s="289"/>
      <c r="P388" s="332"/>
      <c r="Q388" s="332"/>
      <c r="R388" s="59"/>
      <c r="S388" s="59"/>
      <c r="T388" s="31"/>
      <c r="U388" s="31"/>
      <c r="V388" s="20"/>
      <c r="W388" s="20"/>
      <c r="X388" s="303"/>
      <c r="Y388" s="303"/>
      <c r="Z388" s="211"/>
      <c r="AA388" s="211"/>
      <c r="AB388" s="40"/>
      <c r="AC388" s="40"/>
      <c r="AD388" s="214"/>
      <c r="AE388" s="214"/>
      <c r="AF388" s="307"/>
      <c r="AG388" s="307"/>
      <c r="AH388" s="42"/>
      <c r="AI388" s="42"/>
      <c r="AJ388" s="326"/>
      <c r="AK388" s="326"/>
      <c r="AL388" s="154"/>
      <c r="AM388" s="154"/>
      <c r="AN388" s="303"/>
      <c r="AO388" s="303"/>
      <c r="AP388" s="311"/>
      <c r="AQ388" s="311"/>
      <c r="AR388" s="316"/>
      <c r="AS388" s="316"/>
      <c r="AT388" s="158"/>
      <c r="AU388" s="158"/>
      <c r="AV388" s="161"/>
      <c r="AW388" s="161"/>
      <c r="AX388" s="165"/>
      <c r="AY388" s="165"/>
      <c r="AZ388" s="24"/>
      <c r="BA388" s="24"/>
      <c r="BB388" s="303"/>
      <c r="BC388" s="303"/>
      <c r="BD388" s="171"/>
      <c r="BE388" s="171"/>
      <c r="BF388" s="17"/>
      <c r="BG388" s="17"/>
      <c r="BH388" s="178"/>
      <c r="BI388" s="178"/>
      <c r="BJ388" s="188"/>
      <c r="BK388" s="188"/>
      <c r="BL388" s="183"/>
      <c r="BM388" s="183"/>
      <c r="BN388" s="193"/>
      <c r="BO388" s="198"/>
      <c r="BP388" s="198"/>
      <c r="BQ388" s="201"/>
      <c r="BR388" s="206"/>
      <c r="BS388" s="211"/>
      <c r="BT388" s="211"/>
      <c r="BU388" s="214"/>
      <c r="BV388" s="214"/>
      <c r="BW388" s="18"/>
      <c r="BX388" s="18"/>
      <c r="BY388" s="219"/>
      <c r="BZ388" s="219"/>
      <c r="CA388" s="226"/>
      <c r="CB388" s="226"/>
      <c r="CC388" s="236"/>
      <c r="CD388" s="236"/>
      <c r="CE388" s="231"/>
      <c r="CF388" s="231"/>
      <c r="EQ388" s="279"/>
      <c r="ER388" s="279"/>
    </row>
    <row r="389" spans="1:148" s="3" customFormat="1" x14ac:dyDescent="0.2">
      <c r="A389" s="6"/>
      <c r="B389" s="63"/>
      <c r="E389" s="56"/>
      <c r="F389" s="56"/>
      <c r="H389" s="56"/>
      <c r="I389" s="18"/>
      <c r="J389" s="171"/>
      <c r="K389" s="171"/>
      <c r="L389" s="283"/>
      <c r="M389" s="283"/>
      <c r="N389" s="289"/>
      <c r="O389" s="289"/>
      <c r="P389" s="332"/>
      <c r="Q389" s="332"/>
      <c r="R389" s="59"/>
      <c r="S389" s="59"/>
      <c r="T389" s="31"/>
      <c r="U389" s="31"/>
      <c r="V389" s="20"/>
      <c r="W389" s="20"/>
      <c r="X389" s="303"/>
      <c r="Y389" s="303"/>
      <c r="Z389" s="211"/>
      <c r="AA389" s="211"/>
      <c r="AB389" s="40"/>
      <c r="AC389" s="40"/>
      <c r="AD389" s="214"/>
      <c r="AE389" s="214"/>
      <c r="AF389" s="307"/>
      <c r="AG389" s="307"/>
      <c r="AH389" s="42"/>
      <c r="AI389" s="42"/>
      <c r="AJ389" s="326"/>
      <c r="AK389" s="326"/>
      <c r="AL389" s="154"/>
      <c r="AM389" s="154"/>
      <c r="AN389" s="303"/>
      <c r="AO389" s="303"/>
      <c r="AP389" s="311"/>
      <c r="AQ389" s="311"/>
      <c r="AR389" s="316"/>
      <c r="AS389" s="316"/>
      <c r="AT389" s="158"/>
      <c r="AU389" s="158"/>
      <c r="AV389" s="161"/>
      <c r="AW389" s="161"/>
      <c r="AX389" s="165"/>
      <c r="AY389" s="165"/>
      <c r="AZ389" s="24"/>
      <c r="BA389" s="24"/>
      <c r="BB389" s="303"/>
      <c r="BC389" s="303"/>
      <c r="BD389" s="171"/>
      <c r="BE389" s="171"/>
      <c r="BF389" s="17"/>
      <c r="BG389" s="17"/>
      <c r="BH389" s="178"/>
      <c r="BI389" s="178"/>
      <c r="BJ389" s="188"/>
      <c r="BK389" s="188"/>
      <c r="BL389" s="183"/>
      <c r="BM389" s="183"/>
      <c r="BN389" s="193"/>
      <c r="BO389" s="198"/>
      <c r="BP389" s="198"/>
      <c r="BQ389" s="201"/>
      <c r="BR389" s="206"/>
      <c r="BS389" s="211"/>
      <c r="BT389" s="211"/>
      <c r="BU389" s="214"/>
      <c r="BV389" s="214"/>
      <c r="BW389" s="18"/>
      <c r="BX389" s="18"/>
      <c r="BY389" s="219"/>
      <c r="BZ389" s="219"/>
      <c r="CA389" s="226"/>
      <c r="CB389" s="226"/>
      <c r="CC389" s="236"/>
      <c r="CD389" s="236"/>
      <c r="CE389" s="231"/>
      <c r="CF389" s="231"/>
      <c r="EQ389" s="279"/>
      <c r="ER389" s="279"/>
    </row>
    <row r="390" spans="1:148" s="3" customFormat="1" x14ac:dyDescent="0.2">
      <c r="A390" s="6"/>
      <c r="B390" s="63"/>
      <c r="E390" s="56"/>
      <c r="F390" s="56"/>
      <c r="H390" s="56"/>
      <c r="I390" s="18"/>
      <c r="J390" s="171"/>
      <c r="K390" s="171"/>
      <c r="L390" s="283"/>
      <c r="M390" s="283"/>
      <c r="N390" s="289"/>
      <c r="O390" s="289"/>
      <c r="P390" s="332"/>
      <c r="Q390" s="332"/>
      <c r="R390" s="59"/>
      <c r="S390" s="59"/>
      <c r="T390" s="31"/>
      <c r="U390" s="31"/>
      <c r="V390" s="20"/>
      <c r="W390" s="20"/>
      <c r="X390" s="303"/>
      <c r="Y390" s="303"/>
      <c r="Z390" s="211"/>
      <c r="AA390" s="211"/>
      <c r="AB390" s="40"/>
      <c r="AC390" s="40"/>
      <c r="AD390" s="214"/>
      <c r="AE390" s="214"/>
      <c r="AF390" s="307"/>
      <c r="AG390" s="307"/>
      <c r="AH390" s="42"/>
      <c r="AI390" s="42"/>
      <c r="AJ390" s="326"/>
      <c r="AK390" s="326"/>
      <c r="AL390" s="154"/>
      <c r="AM390" s="154"/>
      <c r="AN390" s="303"/>
      <c r="AO390" s="303"/>
      <c r="AP390" s="311"/>
      <c r="AQ390" s="311"/>
      <c r="AR390" s="316"/>
      <c r="AS390" s="316"/>
      <c r="AT390" s="158"/>
      <c r="AU390" s="158"/>
      <c r="AV390" s="161"/>
      <c r="AW390" s="161"/>
      <c r="AX390" s="165"/>
      <c r="AY390" s="165"/>
      <c r="AZ390" s="24"/>
      <c r="BA390" s="24"/>
      <c r="BB390" s="303"/>
      <c r="BC390" s="303"/>
      <c r="BD390" s="171"/>
      <c r="BE390" s="171"/>
      <c r="BF390" s="17"/>
      <c r="BG390" s="17"/>
      <c r="BH390" s="178"/>
      <c r="BI390" s="178"/>
      <c r="BJ390" s="188"/>
      <c r="BK390" s="188"/>
      <c r="BL390" s="183"/>
      <c r="BM390" s="183"/>
      <c r="BN390" s="193"/>
      <c r="BO390" s="198"/>
      <c r="BP390" s="198"/>
      <c r="BQ390" s="201"/>
      <c r="BR390" s="206"/>
      <c r="BS390" s="211"/>
      <c r="BT390" s="211"/>
      <c r="BU390" s="214"/>
      <c r="BV390" s="214"/>
      <c r="BW390" s="18"/>
      <c r="BX390" s="18"/>
      <c r="BY390" s="219"/>
      <c r="BZ390" s="219"/>
      <c r="CA390" s="226"/>
      <c r="CB390" s="226"/>
      <c r="CC390" s="236"/>
      <c r="CD390" s="236"/>
      <c r="CE390" s="231"/>
      <c r="CF390" s="231"/>
      <c r="EQ390" s="279"/>
      <c r="ER390" s="279"/>
    </row>
    <row r="391" spans="1:148" s="3" customFormat="1" x14ac:dyDescent="0.2">
      <c r="A391" s="6"/>
      <c r="B391" s="63"/>
      <c r="E391" s="56"/>
      <c r="F391" s="56"/>
      <c r="H391" s="56"/>
      <c r="I391" s="18"/>
      <c r="J391" s="171"/>
      <c r="K391" s="171"/>
      <c r="L391" s="283"/>
      <c r="M391" s="283"/>
      <c r="N391" s="289"/>
      <c r="O391" s="289"/>
      <c r="P391" s="332"/>
      <c r="Q391" s="332"/>
      <c r="R391" s="59"/>
      <c r="S391" s="59"/>
      <c r="T391" s="31"/>
      <c r="U391" s="31"/>
      <c r="V391" s="20"/>
      <c r="W391" s="20"/>
      <c r="X391" s="303"/>
      <c r="Y391" s="303"/>
      <c r="Z391" s="211"/>
      <c r="AA391" s="211"/>
      <c r="AB391" s="40"/>
      <c r="AC391" s="40"/>
      <c r="AD391" s="214"/>
      <c r="AE391" s="214"/>
      <c r="AF391" s="307"/>
      <c r="AG391" s="307"/>
      <c r="AH391" s="42"/>
      <c r="AI391" s="42"/>
      <c r="AJ391" s="326"/>
      <c r="AK391" s="326"/>
      <c r="AL391" s="154"/>
      <c r="AM391" s="154"/>
      <c r="AN391" s="303"/>
      <c r="AO391" s="303"/>
      <c r="AP391" s="311"/>
      <c r="AQ391" s="311"/>
      <c r="AR391" s="316"/>
      <c r="AS391" s="316"/>
      <c r="AT391" s="158"/>
      <c r="AU391" s="158"/>
      <c r="AV391" s="161"/>
      <c r="AW391" s="161"/>
      <c r="AX391" s="165"/>
      <c r="AY391" s="165"/>
      <c r="AZ391" s="24"/>
      <c r="BA391" s="24"/>
      <c r="BB391" s="303"/>
      <c r="BC391" s="303"/>
      <c r="BD391" s="171"/>
      <c r="BE391" s="171"/>
      <c r="BF391" s="17"/>
      <c r="BG391" s="17"/>
      <c r="BH391" s="178"/>
      <c r="BI391" s="178"/>
      <c r="BJ391" s="188"/>
      <c r="BK391" s="188"/>
      <c r="BL391" s="183"/>
      <c r="BM391" s="183"/>
      <c r="BN391" s="193"/>
      <c r="BO391" s="198"/>
      <c r="BP391" s="198"/>
      <c r="BQ391" s="201"/>
      <c r="BR391" s="206"/>
      <c r="BS391" s="211"/>
      <c r="BT391" s="211"/>
      <c r="BU391" s="214"/>
      <c r="BV391" s="214"/>
      <c r="BW391" s="18"/>
      <c r="BX391" s="18"/>
      <c r="BY391" s="219"/>
      <c r="BZ391" s="219"/>
      <c r="CA391" s="226"/>
      <c r="CB391" s="226"/>
      <c r="CC391" s="236"/>
      <c r="CD391" s="236"/>
      <c r="CE391" s="231"/>
      <c r="CF391" s="231"/>
      <c r="EQ391" s="279"/>
      <c r="ER391" s="279"/>
    </row>
    <row r="392" spans="1:148" s="3" customFormat="1" x14ac:dyDescent="0.2">
      <c r="A392" s="6"/>
      <c r="B392" s="63"/>
      <c r="E392" s="56"/>
      <c r="F392" s="56"/>
      <c r="H392" s="56"/>
      <c r="I392" s="18"/>
      <c r="J392" s="171"/>
      <c r="K392" s="171"/>
      <c r="L392" s="283"/>
      <c r="M392" s="283"/>
      <c r="N392" s="289"/>
      <c r="O392" s="289"/>
      <c r="P392" s="332"/>
      <c r="Q392" s="332"/>
      <c r="R392" s="59"/>
      <c r="S392" s="59"/>
      <c r="T392" s="31"/>
      <c r="U392" s="31"/>
      <c r="V392" s="20"/>
      <c r="W392" s="20"/>
      <c r="X392" s="303"/>
      <c r="Y392" s="303"/>
      <c r="Z392" s="211"/>
      <c r="AA392" s="211"/>
      <c r="AB392" s="40"/>
      <c r="AC392" s="40"/>
      <c r="AD392" s="214"/>
      <c r="AE392" s="214"/>
      <c r="AF392" s="307"/>
      <c r="AG392" s="307"/>
      <c r="AH392" s="42"/>
      <c r="AI392" s="42"/>
      <c r="AJ392" s="326"/>
      <c r="AK392" s="326"/>
      <c r="AL392" s="154"/>
      <c r="AM392" s="154"/>
      <c r="AN392" s="303"/>
      <c r="AO392" s="303"/>
      <c r="AP392" s="311"/>
      <c r="AQ392" s="311"/>
      <c r="AR392" s="316"/>
      <c r="AS392" s="316"/>
      <c r="AT392" s="158"/>
      <c r="AU392" s="158"/>
      <c r="AV392" s="161"/>
      <c r="AW392" s="161"/>
      <c r="AX392" s="165"/>
      <c r="AY392" s="165"/>
      <c r="AZ392" s="24"/>
      <c r="BA392" s="24"/>
      <c r="BB392" s="303"/>
      <c r="BC392" s="303"/>
      <c r="BD392" s="171"/>
      <c r="BE392" s="171"/>
      <c r="BF392" s="17"/>
      <c r="BG392" s="17"/>
      <c r="BH392" s="178"/>
      <c r="BI392" s="178"/>
      <c r="BJ392" s="188"/>
      <c r="BK392" s="188"/>
      <c r="BL392" s="183"/>
      <c r="BM392" s="183"/>
      <c r="BN392" s="193"/>
      <c r="BO392" s="198"/>
      <c r="BP392" s="198"/>
      <c r="BQ392" s="201"/>
      <c r="BR392" s="206"/>
      <c r="BS392" s="211"/>
      <c r="BT392" s="211"/>
      <c r="BU392" s="214"/>
      <c r="BV392" s="214"/>
      <c r="BW392" s="18"/>
      <c r="BX392" s="18"/>
      <c r="BY392" s="219"/>
      <c r="BZ392" s="219"/>
      <c r="CA392" s="226"/>
      <c r="CB392" s="226"/>
      <c r="CC392" s="236"/>
      <c r="CD392" s="236"/>
      <c r="CE392" s="231"/>
      <c r="CF392" s="231"/>
      <c r="EQ392" s="279"/>
      <c r="ER392" s="279"/>
    </row>
    <row r="393" spans="1:148" s="3" customFormat="1" x14ac:dyDescent="0.2">
      <c r="A393" s="6"/>
      <c r="B393" s="63"/>
      <c r="E393" s="56"/>
      <c r="F393" s="56"/>
      <c r="H393" s="56"/>
      <c r="I393" s="18"/>
      <c r="J393" s="171"/>
      <c r="K393" s="171"/>
      <c r="L393" s="283"/>
      <c r="M393" s="283"/>
      <c r="N393" s="289"/>
      <c r="O393" s="289"/>
      <c r="P393" s="332"/>
      <c r="Q393" s="332"/>
      <c r="R393" s="59"/>
      <c r="S393" s="59"/>
      <c r="T393" s="31"/>
      <c r="U393" s="31"/>
      <c r="V393" s="20"/>
      <c r="W393" s="20"/>
      <c r="X393" s="303"/>
      <c r="Y393" s="303"/>
      <c r="Z393" s="211"/>
      <c r="AA393" s="211"/>
      <c r="AB393" s="40"/>
      <c r="AC393" s="40"/>
      <c r="AD393" s="214"/>
      <c r="AE393" s="214"/>
      <c r="AF393" s="307"/>
      <c r="AG393" s="307"/>
      <c r="AH393" s="42"/>
      <c r="AI393" s="42"/>
      <c r="AJ393" s="326"/>
      <c r="AK393" s="326"/>
      <c r="AL393" s="154"/>
      <c r="AM393" s="154"/>
      <c r="AN393" s="303"/>
      <c r="AO393" s="303"/>
      <c r="AP393" s="311"/>
      <c r="AQ393" s="311"/>
      <c r="AR393" s="316"/>
      <c r="AS393" s="316"/>
      <c r="AT393" s="158"/>
      <c r="AU393" s="158"/>
      <c r="AV393" s="161"/>
      <c r="AW393" s="161"/>
      <c r="AX393" s="165"/>
      <c r="AY393" s="165"/>
      <c r="AZ393" s="24"/>
      <c r="BA393" s="24"/>
      <c r="BB393" s="303"/>
      <c r="BC393" s="303"/>
      <c r="BD393" s="171"/>
      <c r="BE393" s="171"/>
      <c r="BF393" s="17"/>
      <c r="BG393" s="17"/>
      <c r="BH393" s="178"/>
      <c r="BI393" s="178"/>
      <c r="BJ393" s="188"/>
      <c r="BK393" s="188"/>
      <c r="BL393" s="183"/>
      <c r="BM393" s="183"/>
      <c r="BN393" s="193"/>
      <c r="BO393" s="198"/>
      <c r="BP393" s="198"/>
      <c r="BQ393" s="201"/>
      <c r="BR393" s="206"/>
      <c r="BS393" s="211"/>
      <c r="BT393" s="211"/>
      <c r="BU393" s="214"/>
      <c r="BV393" s="214"/>
      <c r="BW393" s="18"/>
      <c r="BX393" s="18"/>
      <c r="BY393" s="219"/>
      <c r="BZ393" s="219"/>
      <c r="CA393" s="226"/>
      <c r="CB393" s="226"/>
      <c r="CC393" s="236"/>
      <c r="CD393" s="236"/>
      <c r="CE393" s="231"/>
      <c r="CF393" s="231"/>
      <c r="EQ393" s="279"/>
      <c r="ER393" s="279"/>
    </row>
    <row r="394" spans="1:148" s="3" customFormat="1" x14ac:dyDescent="0.2">
      <c r="A394" s="6"/>
      <c r="B394" s="63"/>
      <c r="E394" s="56"/>
      <c r="F394" s="56"/>
      <c r="H394" s="56"/>
      <c r="I394" s="18"/>
      <c r="J394" s="171"/>
      <c r="K394" s="171"/>
      <c r="L394" s="283"/>
      <c r="M394" s="283"/>
      <c r="N394" s="289"/>
      <c r="O394" s="289"/>
      <c r="P394" s="332"/>
      <c r="Q394" s="332"/>
      <c r="R394" s="59"/>
      <c r="S394" s="59"/>
      <c r="T394" s="31"/>
      <c r="U394" s="31"/>
      <c r="V394" s="20"/>
      <c r="W394" s="20"/>
      <c r="X394" s="303"/>
      <c r="Y394" s="303"/>
      <c r="Z394" s="211"/>
      <c r="AA394" s="211"/>
      <c r="AB394" s="40"/>
      <c r="AC394" s="40"/>
      <c r="AD394" s="214"/>
      <c r="AE394" s="214"/>
      <c r="AF394" s="307"/>
      <c r="AG394" s="307"/>
      <c r="AH394" s="42"/>
      <c r="AI394" s="42"/>
      <c r="AJ394" s="326"/>
      <c r="AK394" s="326"/>
      <c r="AL394" s="154"/>
      <c r="AM394" s="154"/>
      <c r="AN394" s="303"/>
      <c r="AO394" s="303"/>
      <c r="AP394" s="311"/>
      <c r="AQ394" s="311"/>
      <c r="AR394" s="316"/>
      <c r="AS394" s="316"/>
      <c r="AT394" s="158"/>
      <c r="AU394" s="158"/>
      <c r="AV394" s="161"/>
      <c r="AW394" s="161"/>
      <c r="AX394" s="165"/>
      <c r="AY394" s="165"/>
      <c r="AZ394" s="24"/>
      <c r="BA394" s="24"/>
      <c r="BB394" s="303"/>
      <c r="BC394" s="303"/>
      <c r="BD394" s="171"/>
      <c r="BE394" s="171"/>
      <c r="BF394" s="17"/>
      <c r="BG394" s="17"/>
      <c r="BH394" s="178"/>
      <c r="BI394" s="178"/>
      <c r="BJ394" s="188"/>
      <c r="BK394" s="188"/>
      <c r="BL394" s="183"/>
      <c r="BM394" s="183"/>
      <c r="BN394" s="193"/>
      <c r="BO394" s="198"/>
      <c r="BP394" s="198"/>
      <c r="BQ394" s="201"/>
      <c r="BR394" s="206"/>
      <c r="BS394" s="211"/>
      <c r="BT394" s="211"/>
      <c r="BU394" s="214"/>
      <c r="BV394" s="214"/>
      <c r="BW394" s="18"/>
      <c r="BX394" s="18"/>
      <c r="BY394" s="219"/>
      <c r="BZ394" s="219"/>
      <c r="CA394" s="226"/>
      <c r="CB394" s="226"/>
      <c r="CC394" s="236"/>
      <c r="CD394" s="236"/>
      <c r="CE394" s="231"/>
      <c r="CF394" s="231"/>
      <c r="EQ394" s="279"/>
      <c r="ER394" s="279"/>
    </row>
    <row r="395" spans="1:148" s="3" customFormat="1" x14ac:dyDescent="0.2">
      <c r="A395" s="6"/>
      <c r="B395" s="63"/>
      <c r="E395" s="56"/>
      <c r="F395" s="56"/>
      <c r="H395" s="56"/>
      <c r="I395" s="18"/>
      <c r="J395" s="171"/>
      <c r="K395" s="171"/>
      <c r="L395" s="283"/>
      <c r="M395" s="283"/>
      <c r="N395" s="289"/>
      <c r="O395" s="289"/>
      <c r="P395" s="332"/>
      <c r="Q395" s="332"/>
      <c r="R395" s="59"/>
      <c r="S395" s="59"/>
      <c r="T395" s="31"/>
      <c r="U395" s="31"/>
      <c r="V395" s="20"/>
      <c r="W395" s="20"/>
      <c r="X395" s="303"/>
      <c r="Y395" s="303"/>
      <c r="Z395" s="211"/>
      <c r="AA395" s="211"/>
      <c r="AB395" s="40"/>
      <c r="AC395" s="40"/>
      <c r="AD395" s="214"/>
      <c r="AE395" s="214"/>
      <c r="AF395" s="307"/>
      <c r="AG395" s="307"/>
      <c r="AH395" s="42"/>
      <c r="AI395" s="42"/>
      <c r="AJ395" s="326"/>
      <c r="AK395" s="326"/>
      <c r="AL395" s="154"/>
      <c r="AM395" s="154"/>
      <c r="AN395" s="303"/>
      <c r="AO395" s="303"/>
      <c r="AP395" s="311"/>
      <c r="AQ395" s="311"/>
      <c r="AR395" s="316"/>
      <c r="AS395" s="316"/>
      <c r="AT395" s="158"/>
      <c r="AU395" s="158"/>
      <c r="AV395" s="161"/>
      <c r="AW395" s="161"/>
      <c r="AX395" s="165"/>
      <c r="AY395" s="165"/>
      <c r="AZ395" s="24"/>
      <c r="BA395" s="24"/>
      <c r="BB395" s="303"/>
      <c r="BC395" s="303"/>
      <c r="BD395" s="171"/>
      <c r="BE395" s="171"/>
      <c r="BF395" s="17"/>
      <c r="BG395" s="17"/>
      <c r="BH395" s="178"/>
      <c r="BI395" s="178"/>
      <c r="BJ395" s="188"/>
      <c r="BK395" s="188"/>
      <c r="BL395" s="183"/>
      <c r="BM395" s="183"/>
      <c r="BN395" s="193"/>
      <c r="BO395" s="198"/>
      <c r="BP395" s="198"/>
      <c r="BQ395" s="201"/>
      <c r="BR395" s="206"/>
      <c r="BS395" s="211"/>
      <c r="BT395" s="211"/>
      <c r="BU395" s="214"/>
      <c r="BV395" s="214"/>
      <c r="BW395" s="18"/>
      <c r="BX395" s="18"/>
      <c r="BY395" s="219"/>
      <c r="BZ395" s="219"/>
      <c r="CA395" s="226"/>
      <c r="CB395" s="226"/>
      <c r="CC395" s="236"/>
      <c r="CD395" s="236"/>
      <c r="CE395" s="231"/>
      <c r="CF395" s="231"/>
      <c r="EQ395" s="279"/>
      <c r="ER395" s="279"/>
    </row>
    <row r="396" spans="1:148" s="3" customFormat="1" x14ac:dyDescent="0.2">
      <c r="A396" s="6"/>
      <c r="B396" s="63"/>
      <c r="E396" s="56"/>
      <c r="F396" s="56"/>
      <c r="H396" s="56"/>
      <c r="I396" s="18"/>
      <c r="J396" s="171"/>
      <c r="K396" s="171"/>
      <c r="L396" s="283"/>
      <c r="M396" s="283"/>
      <c r="N396" s="289"/>
      <c r="O396" s="289"/>
      <c r="P396" s="332"/>
      <c r="Q396" s="332"/>
      <c r="R396" s="59"/>
      <c r="S396" s="59"/>
      <c r="T396" s="31"/>
      <c r="U396" s="31"/>
      <c r="V396" s="20"/>
      <c r="W396" s="20"/>
      <c r="X396" s="303"/>
      <c r="Y396" s="303"/>
      <c r="Z396" s="211"/>
      <c r="AA396" s="211"/>
      <c r="AB396" s="40"/>
      <c r="AC396" s="40"/>
      <c r="AD396" s="214"/>
      <c r="AE396" s="214"/>
      <c r="AF396" s="307"/>
      <c r="AG396" s="307"/>
      <c r="AH396" s="42"/>
      <c r="AI396" s="42"/>
      <c r="AJ396" s="326"/>
      <c r="AK396" s="326"/>
      <c r="AL396" s="154"/>
      <c r="AM396" s="154"/>
      <c r="AN396" s="303"/>
      <c r="AO396" s="303"/>
      <c r="AP396" s="311"/>
      <c r="AQ396" s="311"/>
      <c r="AR396" s="316"/>
      <c r="AS396" s="316"/>
      <c r="AT396" s="158"/>
      <c r="AU396" s="158"/>
      <c r="AV396" s="161"/>
      <c r="AW396" s="161"/>
      <c r="AX396" s="165"/>
      <c r="AY396" s="165"/>
      <c r="AZ396" s="24"/>
      <c r="BA396" s="24"/>
      <c r="BB396" s="303"/>
      <c r="BC396" s="303"/>
      <c r="BD396" s="171"/>
      <c r="BE396" s="171"/>
      <c r="BF396" s="17"/>
      <c r="BG396" s="17"/>
      <c r="BH396" s="178"/>
      <c r="BI396" s="178"/>
      <c r="BJ396" s="188"/>
      <c r="BK396" s="188"/>
      <c r="BL396" s="183"/>
      <c r="BM396" s="183"/>
      <c r="BN396" s="193"/>
      <c r="BO396" s="198"/>
      <c r="BP396" s="198"/>
      <c r="BQ396" s="201"/>
      <c r="BR396" s="206"/>
      <c r="BS396" s="211"/>
      <c r="BT396" s="211"/>
      <c r="BU396" s="214"/>
      <c r="BV396" s="214"/>
      <c r="BW396" s="18"/>
      <c r="BX396" s="18"/>
      <c r="BY396" s="219"/>
      <c r="BZ396" s="219"/>
      <c r="CA396" s="226"/>
      <c r="CB396" s="226"/>
      <c r="CC396" s="236"/>
      <c r="CD396" s="236"/>
      <c r="CE396" s="231"/>
      <c r="CF396" s="231"/>
      <c r="EQ396" s="279"/>
      <c r="ER396" s="279"/>
    </row>
    <row r="397" spans="1:148" s="3" customFormat="1" x14ac:dyDescent="0.2">
      <c r="A397" s="6"/>
      <c r="B397" s="63"/>
      <c r="E397" s="56"/>
      <c r="F397" s="56"/>
      <c r="H397" s="56"/>
      <c r="I397" s="18"/>
      <c r="J397" s="171"/>
      <c r="K397" s="171"/>
      <c r="L397" s="283"/>
      <c r="M397" s="283"/>
      <c r="N397" s="289"/>
      <c r="O397" s="289"/>
      <c r="P397" s="332"/>
      <c r="Q397" s="332"/>
      <c r="R397" s="59"/>
      <c r="S397" s="59"/>
      <c r="T397" s="31"/>
      <c r="U397" s="31"/>
      <c r="V397" s="20"/>
      <c r="W397" s="20"/>
      <c r="X397" s="303"/>
      <c r="Y397" s="303"/>
      <c r="Z397" s="211"/>
      <c r="AA397" s="211"/>
      <c r="AB397" s="40"/>
      <c r="AC397" s="40"/>
      <c r="AD397" s="214"/>
      <c r="AE397" s="214"/>
      <c r="AF397" s="307"/>
      <c r="AG397" s="307"/>
      <c r="AH397" s="42"/>
      <c r="AI397" s="42"/>
      <c r="AJ397" s="326"/>
      <c r="AK397" s="326"/>
      <c r="AL397" s="154"/>
      <c r="AM397" s="154"/>
      <c r="AN397" s="303"/>
      <c r="AO397" s="303"/>
      <c r="AP397" s="311"/>
      <c r="AQ397" s="311"/>
      <c r="AR397" s="316"/>
      <c r="AS397" s="316"/>
      <c r="AT397" s="158"/>
      <c r="AU397" s="158"/>
      <c r="AV397" s="161"/>
      <c r="AW397" s="161"/>
      <c r="AX397" s="165"/>
      <c r="AY397" s="165"/>
      <c r="AZ397" s="24"/>
      <c r="BA397" s="24"/>
      <c r="BB397" s="303"/>
      <c r="BC397" s="303"/>
      <c r="BD397" s="171"/>
      <c r="BE397" s="171"/>
      <c r="BF397" s="17"/>
      <c r="BG397" s="17"/>
      <c r="BH397" s="178"/>
      <c r="BI397" s="178"/>
      <c r="BJ397" s="188"/>
      <c r="BK397" s="188"/>
      <c r="BL397" s="183"/>
      <c r="BM397" s="183"/>
      <c r="BN397" s="193"/>
      <c r="BO397" s="198"/>
      <c r="BP397" s="198"/>
      <c r="BQ397" s="201"/>
      <c r="BR397" s="206"/>
      <c r="BS397" s="211"/>
      <c r="BT397" s="211"/>
      <c r="BU397" s="214"/>
      <c r="BV397" s="214"/>
      <c r="BW397" s="18"/>
      <c r="BX397" s="18"/>
      <c r="BY397" s="219"/>
      <c r="BZ397" s="219"/>
      <c r="CA397" s="226"/>
      <c r="CB397" s="226"/>
      <c r="CC397" s="236"/>
      <c r="CD397" s="236"/>
      <c r="CE397" s="231"/>
      <c r="CF397" s="231"/>
      <c r="EQ397" s="279"/>
      <c r="ER397" s="279"/>
    </row>
    <row r="398" spans="1:148" s="3" customFormat="1" x14ac:dyDescent="0.2">
      <c r="A398" s="6"/>
      <c r="B398" s="63"/>
      <c r="E398" s="56"/>
      <c r="F398" s="56"/>
      <c r="H398" s="56"/>
      <c r="I398" s="18"/>
      <c r="J398" s="171"/>
      <c r="K398" s="171"/>
      <c r="L398" s="283"/>
      <c r="M398" s="283"/>
      <c r="N398" s="289"/>
      <c r="O398" s="289"/>
      <c r="P398" s="332"/>
      <c r="Q398" s="332"/>
      <c r="R398" s="59"/>
      <c r="S398" s="59"/>
      <c r="T398" s="31"/>
      <c r="U398" s="31"/>
      <c r="V398" s="20"/>
      <c r="W398" s="20"/>
      <c r="X398" s="303"/>
      <c r="Y398" s="303"/>
      <c r="Z398" s="211"/>
      <c r="AA398" s="211"/>
      <c r="AB398" s="40"/>
      <c r="AC398" s="40"/>
      <c r="AD398" s="214"/>
      <c r="AE398" s="214"/>
      <c r="AF398" s="307"/>
      <c r="AG398" s="307"/>
      <c r="AH398" s="42"/>
      <c r="AI398" s="42"/>
      <c r="AJ398" s="326"/>
      <c r="AK398" s="326"/>
      <c r="AL398" s="154"/>
      <c r="AM398" s="154"/>
      <c r="AN398" s="303"/>
      <c r="AO398" s="303"/>
      <c r="AP398" s="311"/>
      <c r="AQ398" s="311"/>
      <c r="AR398" s="316"/>
      <c r="AS398" s="316"/>
      <c r="AT398" s="158"/>
      <c r="AU398" s="158"/>
      <c r="AV398" s="161"/>
      <c r="AW398" s="161"/>
      <c r="AX398" s="165"/>
      <c r="AY398" s="165"/>
      <c r="AZ398" s="24"/>
      <c r="BA398" s="24"/>
      <c r="BB398" s="303"/>
      <c r="BC398" s="303"/>
      <c r="BD398" s="171"/>
      <c r="BE398" s="171"/>
      <c r="BF398" s="17"/>
      <c r="BG398" s="17"/>
      <c r="BH398" s="178"/>
      <c r="BI398" s="178"/>
      <c r="BJ398" s="188"/>
      <c r="BK398" s="188"/>
      <c r="BL398" s="183"/>
      <c r="BM398" s="183"/>
      <c r="BN398" s="193"/>
      <c r="BO398" s="198"/>
      <c r="BP398" s="198"/>
      <c r="BQ398" s="201"/>
      <c r="BR398" s="206"/>
      <c r="BS398" s="211"/>
      <c r="BT398" s="211"/>
      <c r="BU398" s="214"/>
      <c r="BV398" s="214"/>
      <c r="BW398" s="18"/>
      <c r="BX398" s="18"/>
      <c r="BY398" s="219"/>
      <c r="BZ398" s="219"/>
      <c r="CA398" s="226"/>
      <c r="CB398" s="226"/>
      <c r="CC398" s="236"/>
      <c r="CD398" s="236"/>
      <c r="CE398" s="231"/>
      <c r="CF398" s="231"/>
      <c r="EQ398" s="279"/>
      <c r="ER398" s="279"/>
    </row>
    <row r="399" spans="1:148" s="3" customFormat="1" x14ac:dyDescent="0.2">
      <c r="A399" s="6"/>
      <c r="B399" s="63"/>
      <c r="E399" s="56"/>
      <c r="F399" s="56"/>
      <c r="H399" s="56"/>
      <c r="I399" s="18"/>
      <c r="J399" s="171"/>
      <c r="K399" s="171"/>
      <c r="L399" s="283"/>
      <c r="M399" s="283"/>
      <c r="N399" s="289"/>
      <c r="O399" s="289"/>
      <c r="P399" s="332"/>
      <c r="Q399" s="332"/>
      <c r="R399" s="59"/>
      <c r="S399" s="59"/>
      <c r="T399" s="31"/>
      <c r="U399" s="31"/>
      <c r="V399" s="20"/>
      <c r="W399" s="20"/>
      <c r="X399" s="303"/>
      <c r="Y399" s="303"/>
      <c r="Z399" s="211"/>
      <c r="AA399" s="211"/>
      <c r="AB399" s="40"/>
      <c r="AC399" s="40"/>
      <c r="AD399" s="214"/>
      <c r="AE399" s="214"/>
      <c r="AF399" s="307"/>
      <c r="AG399" s="307"/>
      <c r="AH399" s="42"/>
      <c r="AI399" s="42"/>
      <c r="AJ399" s="326"/>
      <c r="AK399" s="326"/>
      <c r="AL399" s="154"/>
      <c r="AM399" s="154"/>
      <c r="AN399" s="303"/>
      <c r="AO399" s="303"/>
      <c r="AP399" s="311"/>
      <c r="AQ399" s="311"/>
      <c r="AR399" s="316"/>
      <c r="AS399" s="316"/>
      <c r="AT399" s="158"/>
      <c r="AU399" s="158"/>
      <c r="AV399" s="161"/>
      <c r="AW399" s="161"/>
      <c r="AX399" s="165"/>
      <c r="AY399" s="165"/>
      <c r="AZ399" s="24"/>
      <c r="BA399" s="24"/>
      <c r="BB399" s="303"/>
      <c r="BC399" s="303"/>
      <c r="BD399" s="171"/>
      <c r="BE399" s="171"/>
      <c r="BF399" s="17"/>
      <c r="BG399" s="17"/>
      <c r="BH399" s="178"/>
      <c r="BI399" s="178"/>
      <c r="BJ399" s="188"/>
      <c r="BK399" s="188"/>
      <c r="BL399" s="183"/>
      <c r="BM399" s="183"/>
      <c r="BN399" s="193"/>
      <c r="BO399" s="198"/>
      <c r="BP399" s="198"/>
      <c r="BQ399" s="201"/>
      <c r="BR399" s="206"/>
      <c r="BS399" s="211"/>
      <c r="BT399" s="211"/>
      <c r="BU399" s="214"/>
      <c r="BV399" s="214"/>
      <c r="BW399" s="18"/>
      <c r="BX399" s="18"/>
      <c r="BY399" s="219"/>
      <c r="BZ399" s="219"/>
      <c r="CA399" s="226"/>
      <c r="CB399" s="226"/>
      <c r="CC399" s="236"/>
      <c r="CD399" s="236"/>
      <c r="CE399" s="231"/>
      <c r="CF399" s="231"/>
      <c r="EQ399" s="279"/>
      <c r="ER399" s="279"/>
    </row>
    <row r="400" spans="1:148" s="3" customFormat="1" x14ac:dyDescent="0.2">
      <c r="A400" s="6"/>
      <c r="B400" s="63"/>
      <c r="E400" s="56"/>
      <c r="F400" s="56"/>
      <c r="H400" s="56"/>
      <c r="I400" s="18"/>
      <c r="J400" s="171"/>
      <c r="K400" s="171"/>
      <c r="L400" s="283"/>
      <c r="M400" s="283"/>
      <c r="N400" s="289"/>
      <c r="O400" s="289"/>
      <c r="P400" s="332"/>
      <c r="Q400" s="332"/>
      <c r="R400" s="59"/>
      <c r="S400" s="59"/>
      <c r="T400" s="31"/>
      <c r="U400" s="31"/>
      <c r="V400" s="20"/>
      <c r="W400" s="20"/>
      <c r="X400" s="303"/>
      <c r="Y400" s="303"/>
      <c r="Z400" s="211"/>
      <c r="AA400" s="211"/>
      <c r="AB400" s="40"/>
      <c r="AC400" s="40"/>
      <c r="AD400" s="214"/>
      <c r="AE400" s="214"/>
      <c r="AF400" s="307"/>
      <c r="AG400" s="307"/>
      <c r="AH400" s="42"/>
      <c r="AI400" s="42"/>
      <c r="AJ400" s="326"/>
      <c r="AK400" s="326"/>
      <c r="AL400" s="154"/>
      <c r="AM400" s="154"/>
      <c r="AN400" s="303"/>
      <c r="AO400" s="303"/>
      <c r="AP400" s="311"/>
      <c r="AQ400" s="311"/>
      <c r="AR400" s="316"/>
      <c r="AS400" s="316"/>
      <c r="AT400" s="158"/>
      <c r="AU400" s="158"/>
      <c r="AV400" s="161"/>
      <c r="AW400" s="161"/>
      <c r="AX400" s="165"/>
      <c r="AY400" s="165"/>
      <c r="AZ400" s="24"/>
      <c r="BA400" s="24"/>
      <c r="BB400" s="303"/>
      <c r="BC400" s="303"/>
      <c r="BD400" s="171"/>
      <c r="BE400" s="171"/>
      <c r="BF400" s="17"/>
      <c r="BG400" s="17"/>
      <c r="BH400" s="178"/>
      <c r="BI400" s="178"/>
      <c r="BJ400" s="188"/>
      <c r="BK400" s="188"/>
      <c r="BL400" s="183"/>
      <c r="BM400" s="183"/>
      <c r="BN400" s="193"/>
      <c r="BO400" s="198"/>
      <c r="BP400" s="198"/>
      <c r="BQ400" s="201"/>
      <c r="BR400" s="206"/>
      <c r="BS400" s="211"/>
      <c r="BT400" s="211"/>
      <c r="BU400" s="214"/>
      <c r="BV400" s="214"/>
      <c r="BW400" s="18"/>
      <c r="BX400" s="18"/>
      <c r="BY400" s="219"/>
      <c r="BZ400" s="219"/>
      <c r="CA400" s="226"/>
      <c r="CB400" s="226"/>
      <c r="CC400" s="236"/>
      <c r="CD400" s="236"/>
      <c r="CE400" s="231"/>
      <c r="CF400" s="231"/>
      <c r="EQ400" s="279"/>
      <c r="ER400" s="279"/>
    </row>
    <row r="401" spans="1:148" s="3" customFormat="1" x14ac:dyDescent="0.2">
      <c r="A401" s="6"/>
      <c r="B401" s="63"/>
      <c r="E401" s="56"/>
      <c r="F401" s="56"/>
      <c r="H401" s="56"/>
      <c r="I401" s="18"/>
      <c r="J401" s="171"/>
      <c r="K401" s="171"/>
      <c r="L401" s="283"/>
      <c r="M401" s="283"/>
      <c r="N401" s="289"/>
      <c r="O401" s="289"/>
      <c r="P401" s="332"/>
      <c r="Q401" s="332"/>
      <c r="R401" s="59"/>
      <c r="S401" s="59"/>
      <c r="T401" s="31"/>
      <c r="U401" s="31"/>
      <c r="V401" s="20"/>
      <c r="W401" s="20"/>
      <c r="X401" s="303"/>
      <c r="Y401" s="303"/>
      <c r="Z401" s="211"/>
      <c r="AA401" s="211"/>
      <c r="AB401" s="40"/>
      <c r="AC401" s="40"/>
      <c r="AD401" s="214"/>
      <c r="AE401" s="214"/>
      <c r="AF401" s="307"/>
      <c r="AG401" s="307"/>
      <c r="AH401" s="42"/>
      <c r="AI401" s="42"/>
      <c r="AJ401" s="326"/>
      <c r="AK401" s="326"/>
      <c r="AL401" s="154"/>
      <c r="AM401" s="154"/>
      <c r="AN401" s="303"/>
      <c r="AO401" s="303"/>
      <c r="AP401" s="311"/>
      <c r="AQ401" s="311"/>
      <c r="AR401" s="316"/>
      <c r="AS401" s="316"/>
      <c r="AT401" s="158"/>
      <c r="AU401" s="158"/>
      <c r="AV401" s="161"/>
      <c r="AW401" s="161"/>
      <c r="AX401" s="165"/>
      <c r="AY401" s="165"/>
      <c r="AZ401" s="24"/>
      <c r="BA401" s="24"/>
      <c r="BB401" s="303"/>
      <c r="BC401" s="303"/>
      <c r="BD401" s="171"/>
      <c r="BE401" s="171"/>
      <c r="BF401" s="17"/>
      <c r="BG401" s="17"/>
      <c r="BH401" s="178"/>
      <c r="BI401" s="178"/>
      <c r="BJ401" s="188"/>
      <c r="BK401" s="188"/>
      <c r="BL401" s="183"/>
      <c r="BM401" s="183"/>
      <c r="BN401" s="193"/>
      <c r="BO401" s="198"/>
      <c r="BP401" s="198"/>
      <c r="BQ401" s="201"/>
      <c r="BR401" s="206"/>
      <c r="BS401" s="211"/>
      <c r="BT401" s="211"/>
      <c r="BU401" s="214"/>
      <c r="BV401" s="214"/>
      <c r="BW401" s="18"/>
      <c r="BX401" s="18"/>
      <c r="BY401" s="219"/>
      <c r="BZ401" s="219"/>
      <c r="CA401" s="226"/>
      <c r="CB401" s="226"/>
      <c r="CC401" s="236"/>
      <c r="CD401" s="236"/>
      <c r="CE401" s="231"/>
      <c r="CF401" s="231"/>
      <c r="EQ401" s="279"/>
      <c r="ER401" s="279"/>
    </row>
    <row r="402" spans="1:148" s="3" customFormat="1" x14ac:dyDescent="0.2">
      <c r="A402" s="6"/>
      <c r="B402" s="63"/>
      <c r="E402" s="56"/>
      <c r="F402" s="56"/>
      <c r="H402" s="56"/>
      <c r="I402" s="18"/>
      <c r="J402" s="171"/>
      <c r="K402" s="171"/>
      <c r="L402" s="283"/>
      <c r="M402" s="283"/>
      <c r="N402" s="289"/>
      <c r="O402" s="289"/>
      <c r="P402" s="332"/>
      <c r="Q402" s="332"/>
      <c r="R402" s="59"/>
      <c r="S402" s="59"/>
      <c r="T402" s="31"/>
      <c r="U402" s="31"/>
      <c r="V402" s="20"/>
      <c r="W402" s="20"/>
      <c r="X402" s="303"/>
      <c r="Y402" s="303"/>
      <c r="Z402" s="211"/>
      <c r="AA402" s="211"/>
      <c r="AB402" s="40"/>
      <c r="AC402" s="40"/>
      <c r="AD402" s="214"/>
      <c r="AE402" s="214"/>
      <c r="AF402" s="307"/>
      <c r="AG402" s="307"/>
      <c r="AH402" s="42"/>
      <c r="AI402" s="42"/>
      <c r="AJ402" s="326"/>
      <c r="AK402" s="326"/>
      <c r="AL402" s="154"/>
      <c r="AM402" s="154"/>
      <c r="AN402" s="303"/>
      <c r="AO402" s="303"/>
      <c r="AP402" s="311"/>
      <c r="AQ402" s="311"/>
      <c r="AR402" s="316"/>
      <c r="AS402" s="316"/>
      <c r="AT402" s="158"/>
      <c r="AU402" s="158"/>
      <c r="AV402" s="161"/>
      <c r="AW402" s="161"/>
      <c r="AX402" s="165"/>
      <c r="AY402" s="165"/>
      <c r="AZ402" s="24"/>
      <c r="BA402" s="24"/>
      <c r="BB402" s="303"/>
      <c r="BC402" s="303"/>
      <c r="BD402" s="171"/>
      <c r="BE402" s="171"/>
      <c r="BF402" s="17"/>
      <c r="BG402" s="17"/>
      <c r="BH402" s="178"/>
      <c r="BI402" s="178"/>
      <c r="BJ402" s="188"/>
      <c r="BK402" s="188"/>
      <c r="BL402" s="183"/>
      <c r="BM402" s="183"/>
      <c r="BN402" s="193"/>
      <c r="BO402" s="198"/>
      <c r="BP402" s="198"/>
      <c r="BQ402" s="201"/>
      <c r="BR402" s="206"/>
      <c r="BS402" s="211"/>
      <c r="BT402" s="211"/>
      <c r="BU402" s="214"/>
      <c r="BV402" s="214"/>
      <c r="BW402" s="18"/>
      <c r="BX402" s="18"/>
      <c r="BY402" s="219"/>
      <c r="BZ402" s="219"/>
      <c r="CA402" s="226"/>
      <c r="CB402" s="226"/>
      <c r="CC402" s="236"/>
      <c r="CD402" s="236"/>
      <c r="CE402" s="231"/>
      <c r="CF402" s="231"/>
      <c r="EQ402" s="279"/>
      <c r="ER402" s="279"/>
    </row>
    <row r="403" spans="1:148" s="3" customFormat="1" x14ac:dyDescent="0.2">
      <c r="A403" s="6"/>
      <c r="B403" s="63"/>
      <c r="E403" s="56"/>
      <c r="F403" s="56"/>
      <c r="H403" s="56"/>
      <c r="I403" s="18"/>
      <c r="J403" s="171"/>
      <c r="K403" s="171"/>
      <c r="L403" s="283"/>
      <c r="M403" s="283"/>
      <c r="N403" s="289"/>
      <c r="O403" s="289"/>
      <c r="P403" s="332"/>
      <c r="Q403" s="332"/>
      <c r="R403" s="59"/>
      <c r="S403" s="59"/>
      <c r="T403" s="31"/>
      <c r="U403" s="31"/>
      <c r="V403" s="20"/>
      <c r="W403" s="20"/>
      <c r="X403" s="303"/>
      <c r="Y403" s="303"/>
      <c r="Z403" s="211"/>
      <c r="AA403" s="211"/>
      <c r="AB403" s="40"/>
      <c r="AC403" s="40"/>
      <c r="AD403" s="214"/>
      <c r="AE403" s="214"/>
      <c r="AF403" s="307"/>
      <c r="AG403" s="307"/>
      <c r="AH403" s="42"/>
      <c r="AI403" s="42"/>
      <c r="AJ403" s="326"/>
      <c r="AK403" s="326"/>
      <c r="AL403" s="154"/>
      <c r="AM403" s="154"/>
      <c r="AN403" s="303"/>
      <c r="AO403" s="303"/>
      <c r="AP403" s="311"/>
      <c r="AQ403" s="311"/>
      <c r="AR403" s="316"/>
      <c r="AS403" s="316"/>
      <c r="AT403" s="158"/>
      <c r="AU403" s="158"/>
      <c r="AV403" s="161"/>
      <c r="AW403" s="161"/>
      <c r="AX403" s="165"/>
      <c r="AY403" s="165"/>
      <c r="AZ403" s="24"/>
      <c r="BA403" s="24"/>
      <c r="BB403" s="303"/>
      <c r="BC403" s="303"/>
      <c r="BD403" s="171"/>
      <c r="BE403" s="171"/>
      <c r="BF403" s="17"/>
      <c r="BG403" s="17"/>
      <c r="BH403" s="178"/>
      <c r="BI403" s="178"/>
      <c r="BJ403" s="188"/>
      <c r="BK403" s="188"/>
      <c r="BL403" s="183"/>
      <c r="BM403" s="183"/>
      <c r="BN403" s="193"/>
      <c r="BO403" s="198"/>
      <c r="BP403" s="198"/>
      <c r="BQ403" s="201"/>
      <c r="BR403" s="206"/>
      <c r="BS403" s="211"/>
      <c r="BT403" s="211"/>
      <c r="BU403" s="214"/>
      <c r="BV403" s="214"/>
      <c r="BW403" s="18"/>
      <c r="BX403" s="18"/>
      <c r="BY403" s="219"/>
      <c r="BZ403" s="219"/>
      <c r="CA403" s="226"/>
      <c r="CB403" s="226"/>
      <c r="CC403" s="236"/>
      <c r="CD403" s="236"/>
      <c r="CE403" s="231"/>
      <c r="CF403" s="231"/>
      <c r="EQ403" s="279"/>
      <c r="ER403" s="279"/>
    </row>
    <row r="404" spans="1:148" s="3" customFormat="1" x14ac:dyDescent="0.2">
      <c r="A404" s="6"/>
      <c r="B404" s="63"/>
      <c r="E404" s="56"/>
      <c r="F404" s="56"/>
      <c r="H404" s="56"/>
      <c r="I404" s="18"/>
      <c r="J404" s="171"/>
      <c r="K404" s="171"/>
      <c r="L404" s="283"/>
      <c r="M404" s="283"/>
      <c r="N404" s="289"/>
      <c r="O404" s="289"/>
      <c r="P404" s="332"/>
      <c r="Q404" s="332"/>
      <c r="R404" s="59"/>
      <c r="S404" s="59"/>
      <c r="T404" s="31"/>
      <c r="U404" s="31"/>
      <c r="V404" s="20"/>
      <c r="W404" s="20"/>
      <c r="X404" s="303"/>
      <c r="Y404" s="303"/>
      <c r="Z404" s="211"/>
      <c r="AA404" s="211"/>
      <c r="AB404" s="40"/>
      <c r="AC404" s="40"/>
      <c r="AD404" s="214"/>
      <c r="AE404" s="214"/>
      <c r="AF404" s="307"/>
      <c r="AG404" s="307"/>
      <c r="AH404" s="42"/>
      <c r="AI404" s="42"/>
      <c r="AJ404" s="326"/>
      <c r="AK404" s="326"/>
      <c r="AL404" s="154"/>
      <c r="AM404" s="154"/>
      <c r="AN404" s="303"/>
      <c r="AO404" s="303"/>
      <c r="AP404" s="311"/>
      <c r="AQ404" s="311"/>
      <c r="AR404" s="316"/>
      <c r="AS404" s="316"/>
      <c r="AT404" s="158"/>
      <c r="AU404" s="158"/>
      <c r="AV404" s="161"/>
      <c r="AW404" s="161"/>
      <c r="AX404" s="165"/>
      <c r="AY404" s="165"/>
      <c r="AZ404" s="24"/>
      <c r="BA404" s="24"/>
      <c r="BB404" s="303"/>
      <c r="BC404" s="303"/>
      <c r="BD404" s="171"/>
      <c r="BE404" s="171"/>
      <c r="BF404" s="17"/>
      <c r="BG404" s="17"/>
      <c r="BH404" s="178"/>
      <c r="BI404" s="178"/>
      <c r="BJ404" s="188"/>
      <c r="BK404" s="188"/>
      <c r="BL404" s="183"/>
      <c r="BM404" s="183"/>
      <c r="BN404" s="193"/>
      <c r="BO404" s="198"/>
      <c r="BP404" s="198"/>
      <c r="BQ404" s="201"/>
      <c r="BR404" s="206"/>
      <c r="BS404" s="211"/>
      <c r="BT404" s="211"/>
      <c r="BU404" s="214"/>
      <c r="BV404" s="214"/>
      <c r="BW404" s="18"/>
      <c r="BX404" s="18"/>
      <c r="BY404" s="219"/>
      <c r="BZ404" s="219"/>
      <c r="CA404" s="226"/>
      <c r="CB404" s="226"/>
      <c r="CC404" s="236"/>
      <c r="CD404" s="236"/>
      <c r="CE404" s="231"/>
      <c r="CF404" s="231"/>
      <c r="EQ404" s="279"/>
      <c r="ER404" s="279"/>
    </row>
    <row r="405" spans="1:148" s="3" customFormat="1" x14ac:dyDescent="0.2">
      <c r="A405" s="6"/>
      <c r="B405" s="63"/>
      <c r="E405" s="56"/>
      <c r="F405" s="56"/>
      <c r="H405" s="56"/>
      <c r="I405" s="18"/>
      <c r="J405" s="171"/>
      <c r="K405" s="171"/>
      <c r="L405" s="283"/>
      <c r="M405" s="283"/>
      <c r="N405" s="289"/>
      <c r="O405" s="289"/>
      <c r="P405" s="332"/>
      <c r="Q405" s="332"/>
      <c r="R405" s="59"/>
      <c r="S405" s="59"/>
      <c r="T405" s="31"/>
      <c r="U405" s="31"/>
      <c r="V405" s="20"/>
      <c r="W405" s="20"/>
      <c r="X405" s="303"/>
      <c r="Y405" s="303"/>
      <c r="Z405" s="211"/>
      <c r="AA405" s="211"/>
      <c r="AB405" s="40"/>
      <c r="AC405" s="40"/>
      <c r="AD405" s="214"/>
      <c r="AE405" s="214"/>
      <c r="AF405" s="307"/>
      <c r="AG405" s="307"/>
      <c r="AH405" s="42"/>
      <c r="AI405" s="42"/>
      <c r="AJ405" s="326"/>
      <c r="AK405" s="326"/>
      <c r="AL405" s="154"/>
      <c r="AM405" s="154"/>
      <c r="AN405" s="303"/>
      <c r="AO405" s="303"/>
      <c r="AP405" s="311"/>
      <c r="AQ405" s="311"/>
      <c r="AR405" s="316"/>
      <c r="AS405" s="316"/>
      <c r="AT405" s="158"/>
      <c r="AU405" s="158"/>
      <c r="AV405" s="161"/>
      <c r="AW405" s="161"/>
      <c r="AX405" s="165"/>
      <c r="AY405" s="165"/>
      <c r="AZ405" s="24"/>
      <c r="BA405" s="24"/>
      <c r="BB405" s="303"/>
      <c r="BC405" s="303"/>
      <c r="BD405" s="171"/>
      <c r="BE405" s="171"/>
      <c r="BF405" s="17"/>
      <c r="BG405" s="17"/>
      <c r="BH405" s="178"/>
      <c r="BI405" s="178"/>
      <c r="BJ405" s="188"/>
      <c r="BK405" s="188"/>
      <c r="BL405" s="183"/>
      <c r="BM405" s="183"/>
      <c r="BN405" s="193"/>
      <c r="BO405" s="198"/>
      <c r="BP405" s="198"/>
      <c r="BQ405" s="201"/>
      <c r="BR405" s="206"/>
      <c r="BS405" s="211"/>
      <c r="BT405" s="211"/>
      <c r="BU405" s="214"/>
      <c r="BV405" s="214"/>
      <c r="BW405" s="18"/>
      <c r="BX405" s="18"/>
      <c r="BY405" s="219"/>
      <c r="BZ405" s="219"/>
      <c r="CA405" s="226"/>
      <c r="CB405" s="226"/>
      <c r="CC405" s="236"/>
      <c r="CD405" s="236"/>
      <c r="CE405" s="231"/>
      <c r="CF405" s="231"/>
      <c r="EQ405" s="279"/>
      <c r="ER405" s="279"/>
    </row>
    <row r="406" spans="1:148" s="3" customFormat="1" x14ac:dyDescent="0.2">
      <c r="A406" s="6"/>
      <c r="B406" s="63"/>
      <c r="E406" s="56"/>
      <c r="F406" s="56"/>
      <c r="H406" s="56"/>
      <c r="I406" s="18"/>
      <c r="J406" s="171"/>
      <c r="K406" s="171"/>
      <c r="L406" s="283"/>
      <c r="M406" s="283"/>
      <c r="N406" s="289"/>
      <c r="O406" s="289"/>
      <c r="P406" s="332"/>
      <c r="Q406" s="332"/>
      <c r="R406" s="59"/>
      <c r="S406" s="59"/>
      <c r="T406" s="31"/>
      <c r="U406" s="31"/>
      <c r="V406" s="20"/>
      <c r="W406" s="20"/>
      <c r="X406" s="303"/>
      <c r="Y406" s="303"/>
      <c r="Z406" s="211"/>
      <c r="AA406" s="211"/>
      <c r="AB406" s="40"/>
      <c r="AC406" s="40"/>
      <c r="AD406" s="214"/>
      <c r="AE406" s="214"/>
      <c r="AF406" s="307"/>
      <c r="AG406" s="307"/>
      <c r="AH406" s="42"/>
      <c r="AI406" s="42"/>
      <c r="AJ406" s="326"/>
      <c r="AK406" s="326"/>
      <c r="AL406" s="154"/>
      <c r="AM406" s="154"/>
      <c r="AN406" s="303"/>
      <c r="AO406" s="303"/>
      <c r="AP406" s="311"/>
      <c r="AQ406" s="311"/>
      <c r="AR406" s="316"/>
      <c r="AS406" s="316"/>
      <c r="AT406" s="158"/>
      <c r="AU406" s="158"/>
      <c r="AV406" s="161"/>
      <c r="AW406" s="161"/>
      <c r="AX406" s="165"/>
      <c r="AY406" s="165"/>
      <c r="AZ406" s="24"/>
      <c r="BA406" s="24"/>
      <c r="BB406" s="303"/>
      <c r="BC406" s="303"/>
      <c r="BD406" s="171"/>
      <c r="BE406" s="171"/>
      <c r="BF406" s="17"/>
      <c r="BG406" s="17"/>
      <c r="BH406" s="178"/>
      <c r="BI406" s="178"/>
      <c r="BJ406" s="188"/>
      <c r="BK406" s="188"/>
      <c r="BL406" s="183"/>
      <c r="BM406" s="183"/>
      <c r="BN406" s="193"/>
      <c r="BO406" s="198"/>
      <c r="BP406" s="198"/>
      <c r="BQ406" s="201"/>
      <c r="BR406" s="206"/>
      <c r="BS406" s="211"/>
      <c r="BT406" s="211"/>
      <c r="BU406" s="214"/>
      <c r="BV406" s="214"/>
      <c r="BW406" s="18"/>
      <c r="BX406" s="18"/>
      <c r="BY406" s="219"/>
      <c r="BZ406" s="219"/>
      <c r="CA406" s="226"/>
      <c r="CB406" s="226"/>
      <c r="CC406" s="236"/>
      <c r="CD406" s="236"/>
      <c r="CE406" s="231"/>
      <c r="CF406" s="231"/>
      <c r="EQ406" s="279"/>
      <c r="ER406" s="279"/>
    </row>
    <row r="407" spans="1:148" s="3" customFormat="1" x14ac:dyDescent="0.2">
      <c r="A407" s="6"/>
      <c r="B407" s="63"/>
      <c r="E407" s="56"/>
      <c r="F407" s="56"/>
      <c r="H407" s="56"/>
      <c r="I407" s="18"/>
      <c r="J407" s="171"/>
      <c r="K407" s="171"/>
      <c r="L407" s="283"/>
      <c r="M407" s="283"/>
      <c r="N407" s="289"/>
      <c r="O407" s="289"/>
      <c r="P407" s="332"/>
      <c r="Q407" s="332"/>
      <c r="R407" s="59"/>
      <c r="S407" s="59"/>
      <c r="T407" s="31"/>
      <c r="U407" s="31"/>
      <c r="V407" s="20"/>
      <c r="W407" s="20"/>
      <c r="X407" s="303"/>
      <c r="Y407" s="303"/>
      <c r="Z407" s="211"/>
      <c r="AA407" s="211"/>
      <c r="AB407" s="40"/>
      <c r="AC407" s="40"/>
      <c r="AD407" s="214"/>
      <c r="AE407" s="214"/>
      <c r="AF407" s="307"/>
      <c r="AG407" s="307"/>
      <c r="AH407" s="42"/>
      <c r="AI407" s="42"/>
      <c r="AJ407" s="326"/>
      <c r="AK407" s="326"/>
      <c r="AL407" s="154"/>
      <c r="AM407" s="154"/>
      <c r="AN407" s="303"/>
      <c r="AO407" s="303"/>
      <c r="AP407" s="311"/>
      <c r="AQ407" s="311"/>
      <c r="AR407" s="316"/>
      <c r="AS407" s="316"/>
      <c r="AT407" s="158"/>
      <c r="AU407" s="158"/>
      <c r="AV407" s="161"/>
      <c r="AW407" s="161"/>
      <c r="AX407" s="165"/>
      <c r="AY407" s="165"/>
      <c r="AZ407" s="24"/>
      <c r="BA407" s="24"/>
      <c r="BB407" s="303"/>
      <c r="BC407" s="303"/>
      <c r="BD407" s="171"/>
      <c r="BE407" s="171"/>
      <c r="BF407" s="17"/>
      <c r="BG407" s="17"/>
      <c r="BH407" s="178"/>
      <c r="BI407" s="178"/>
      <c r="BJ407" s="188"/>
      <c r="BK407" s="188"/>
      <c r="BL407" s="183"/>
      <c r="BM407" s="183"/>
      <c r="BN407" s="193"/>
      <c r="BO407" s="198"/>
      <c r="BP407" s="198"/>
      <c r="BQ407" s="201"/>
      <c r="BR407" s="206"/>
      <c r="BS407" s="211"/>
      <c r="BT407" s="211"/>
      <c r="BU407" s="214"/>
      <c r="BV407" s="214"/>
      <c r="BW407" s="18"/>
      <c r="BX407" s="18"/>
      <c r="BY407" s="219"/>
      <c r="BZ407" s="219"/>
      <c r="CA407" s="226"/>
      <c r="CB407" s="226"/>
      <c r="CC407" s="236"/>
      <c r="CD407" s="236"/>
      <c r="CE407" s="231"/>
      <c r="CF407" s="231"/>
      <c r="EQ407" s="279"/>
      <c r="ER407" s="279"/>
    </row>
    <row r="408" spans="1:148" s="3" customFormat="1" x14ac:dyDescent="0.2">
      <c r="A408" s="6"/>
      <c r="B408" s="63"/>
      <c r="E408" s="56"/>
      <c r="F408" s="56"/>
      <c r="H408" s="56"/>
      <c r="I408" s="18"/>
      <c r="J408" s="171"/>
      <c r="K408" s="171"/>
      <c r="L408" s="283"/>
      <c r="M408" s="283"/>
      <c r="N408" s="289"/>
      <c r="O408" s="289"/>
      <c r="P408" s="332"/>
      <c r="Q408" s="332"/>
      <c r="R408" s="59"/>
      <c r="S408" s="59"/>
      <c r="T408" s="31"/>
      <c r="U408" s="31"/>
      <c r="V408" s="20"/>
      <c r="W408" s="20"/>
      <c r="X408" s="303"/>
      <c r="Y408" s="303"/>
      <c r="Z408" s="211"/>
      <c r="AA408" s="211"/>
      <c r="AB408" s="40"/>
      <c r="AC408" s="40"/>
      <c r="AD408" s="214"/>
      <c r="AE408" s="214"/>
      <c r="AF408" s="307"/>
      <c r="AG408" s="307"/>
      <c r="AH408" s="42"/>
      <c r="AI408" s="42"/>
      <c r="AJ408" s="326"/>
      <c r="AK408" s="326"/>
      <c r="AL408" s="154"/>
      <c r="AM408" s="154"/>
      <c r="AN408" s="303"/>
      <c r="AO408" s="303"/>
      <c r="AP408" s="311"/>
      <c r="AQ408" s="311"/>
      <c r="AR408" s="316"/>
      <c r="AS408" s="316"/>
      <c r="AT408" s="158"/>
      <c r="AU408" s="158"/>
      <c r="AV408" s="161"/>
      <c r="AW408" s="161"/>
      <c r="AX408" s="165"/>
      <c r="AY408" s="165"/>
      <c r="AZ408" s="24"/>
      <c r="BA408" s="24"/>
      <c r="BB408" s="303"/>
      <c r="BC408" s="303"/>
      <c r="BD408" s="171"/>
      <c r="BE408" s="171"/>
      <c r="BF408" s="17"/>
      <c r="BG408" s="17"/>
      <c r="BH408" s="178"/>
      <c r="BI408" s="178"/>
      <c r="BJ408" s="188"/>
      <c r="BK408" s="188"/>
      <c r="BL408" s="183"/>
      <c r="BM408" s="183"/>
      <c r="BN408" s="193"/>
      <c r="BO408" s="198"/>
      <c r="BP408" s="198"/>
      <c r="BQ408" s="201"/>
      <c r="BR408" s="206"/>
      <c r="BS408" s="211"/>
      <c r="BT408" s="211"/>
      <c r="BU408" s="214"/>
      <c r="BV408" s="214"/>
      <c r="BW408" s="18"/>
      <c r="BX408" s="18"/>
      <c r="BY408" s="219"/>
      <c r="BZ408" s="219"/>
      <c r="CA408" s="226"/>
      <c r="CB408" s="226"/>
      <c r="CC408" s="236"/>
      <c r="CD408" s="236"/>
      <c r="CE408" s="231"/>
      <c r="CF408" s="231"/>
      <c r="EQ408" s="279"/>
      <c r="ER408" s="279"/>
    </row>
    <row r="409" spans="1:148" s="3" customFormat="1" x14ac:dyDescent="0.2">
      <c r="A409" s="6"/>
      <c r="B409" s="63"/>
      <c r="E409" s="56"/>
      <c r="F409" s="56"/>
      <c r="H409" s="56"/>
      <c r="I409" s="18"/>
      <c r="J409" s="171"/>
      <c r="K409" s="171"/>
      <c r="L409" s="283"/>
      <c r="M409" s="283"/>
      <c r="N409" s="289"/>
      <c r="O409" s="289"/>
      <c r="P409" s="332"/>
      <c r="Q409" s="332"/>
      <c r="R409" s="59"/>
      <c r="S409" s="59"/>
      <c r="T409" s="31"/>
      <c r="U409" s="31"/>
      <c r="V409" s="20"/>
      <c r="W409" s="20"/>
      <c r="X409" s="303"/>
      <c r="Y409" s="303"/>
      <c r="Z409" s="211"/>
      <c r="AA409" s="211"/>
      <c r="AB409" s="40"/>
      <c r="AC409" s="40"/>
      <c r="AD409" s="214"/>
      <c r="AE409" s="214"/>
      <c r="AF409" s="307"/>
      <c r="AG409" s="307"/>
      <c r="AH409" s="42"/>
      <c r="AI409" s="42"/>
      <c r="AJ409" s="326"/>
      <c r="AK409" s="326"/>
      <c r="AL409" s="154"/>
      <c r="AM409" s="154"/>
      <c r="AN409" s="303"/>
      <c r="AO409" s="303"/>
      <c r="AP409" s="311"/>
      <c r="AQ409" s="311"/>
      <c r="AR409" s="316"/>
      <c r="AS409" s="316"/>
      <c r="AT409" s="158"/>
      <c r="AU409" s="158"/>
      <c r="AV409" s="161"/>
      <c r="AW409" s="161"/>
      <c r="AX409" s="165"/>
      <c r="AY409" s="165"/>
      <c r="AZ409" s="24"/>
      <c r="BA409" s="24"/>
      <c r="BB409" s="303"/>
      <c r="BC409" s="303"/>
      <c r="BD409" s="171"/>
      <c r="BE409" s="171"/>
      <c r="BF409" s="17"/>
      <c r="BG409" s="17"/>
      <c r="BH409" s="178"/>
      <c r="BI409" s="178"/>
      <c r="BJ409" s="188"/>
      <c r="BK409" s="188"/>
      <c r="BL409" s="183"/>
      <c r="BM409" s="183"/>
      <c r="BN409" s="193"/>
      <c r="BO409" s="198"/>
      <c r="BP409" s="198"/>
      <c r="BQ409" s="201"/>
      <c r="BR409" s="206"/>
      <c r="BS409" s="211"/>
      <c r="BT409" s="211"/>
      <c r="BU409" s="214"/>
      <c r="BV409" s="214"/>
      <c r="BW409" s="18"/>
      <c r="BX409" s="18"/>
      <c r="BY409" s="219"/>
      <c r="BZ409" s="219"/>
      <c r="CA409" s="226"/>
      <c r="CB409" s="226"/>
      <c r="CC409" s="236"/>
      <c r="CD409" s="236"/>
      <c r="CE409" s="231"/>
      <c r="CF409" s="231"/>
      <c r="EQ409" s="279"/>
      <c r="ER409" s="279"/>
    </row>
    <row r="410" spans="1:148" s="3" customFormat="1" x14ac:dyDescent="0.2">
      <c r="A410" s="6"/>
      <c r="B410" s="63"/>
      <c r="E410" s="56"/>
      <c r="F410" s="56"/>
      <c r="H410" s="56"/>
      <c r="I410" s="18"/>
      <c r="J410" s="171"/>
      <c r="K410" s="171"/>
      <c r="L410" s="283"/>
      <c r="M410" s="283"/>
      <c r="N410" s="289"/>
      <c r="O410" s="289"/>
      <c r="P410" s="332"/>
      <c r="Q410" s="332"/>
      <c r="R410" s="59"/>
      <c r="S410" s="59"/>
      <c r="T410" s="31"/>
      <c r="U410" s="31"/>
      <c r="V410" s="20"/>
      <c r="W410" s="20"/>
      <c r="X410" s="303"/>
      <c r="Y410" s="303"/>
      <c r="Z410" s="211"/>
      <c r="AA410" s="211"/>
      <c r="AB410" s="40"/>
      <c r="AC410" s="40"/>
      <c r="AD410" s="214"/>
      <c r="AE410" s="214"/>
      <c r="AF410" s="307"/>
      <c r="AG410" s="307"/>
      <c r="AH410" s="42"/>
      <c r="AI410" s="42"/>
      <c r="AJ410" s="326"/>
      <c r="AK410" s="326"/>
      <c r="AL410" s="154"/>
      <c r="AM410" s="154"/>
      <c r="AN410" s="303"/>
      <c r="AO410" s="303"/>
      <c r="AP410" s="311"/>
      <c r="AQ410" s="311"/>
      <c r="AR410" s="316"/>
      <c r="AS410" s="316"/>
      <c r="AT410" s="158"/>
      <c r="AU410" s="158"/>
      <c r="AV410" s="161"/>
      <c r="AW410" s="161"/>
      <c r="AX410" s="165"/>
      <c r="AY410" s="165"/>
      <c r="AZ410" s="24"/>
      <c r="BA410" s="24"/>
      <c r="BB410" s="303"/>
      <c r="BC410" s="303"/>
      <c r="BD410" s="171"/>
      <c r="BE410" s="171"/>
      <c r="BF410" s="17"/>
      <c r="BG410" s="17"/>
      <c r="BH410" s="178"/>
      <c r="BI410" s="178"/>
      <c r="BJ410" s="188"/>
      <c r="BK410" s="188"/>
      <c r="BL410" s="183"/>
      <c r="BM410" s="183"/>
      <c r="BN410" s="193"/>
      <c r="BO410" s="198"/>
      <c r="BP410" s="198"/>
      <c r="BQ410" s="201"/>
      <c r="BR410" s="206"/>
      <c r="BS410" s="211"/>
      <c r="BT410" s="211"/>
      <c r="BU410" s="214"/>
      <c r="BV410" s="214"/>
      <c r="BW410" s="18"/>
      <c r="BX410" s="18"/>
      <c r="BY410" s="219"/>
      <c r="BZ410" s="219"/>
      <c r="CA410" s="226"/>
      <c r="CB410" s="226"/>
      <c r="CC410" s="236"/>
      <c r="CD410" s="236"/>
      <c r="CE410" s="231"/>
      <c r="CF410" s="231"/>
      <c r="EQ410" s="279"/>
      <c r="ER410" s="279"/>
    </row>
    <row r="411" spans="1:148" s="3" customFormat="1" x14ac:dyDescent="0.2">
      <c r="A411" s="6"/>
      <c r="B411" s="63"/>
      <c r="E411" s="56"/>
      <c r="F411" s="56"/>
      <c r="H411" s="56"/>
      <c r="I411" s="18"/>
      <c r="J411" s="171"/>
      <c r="K411" s="171"/>
      <c r="L411" s="283"/>
      <c r="M411" s="283"/>
      <c r="N411" s="289"/>
      <c r="O411" s="289"/>
      <c r="P411" s="332"/>
      <c r="Q411" s="332"/>
      <c r="R411" s="59"/>
      <c r="S411" s="59"/>
      <c r="T411" s="31"/>
      <c r="U411" s="31"/>
      <c r="V411" s="20"/>
      <c r="W411" s="20"/>
      <c r="X411" s="303"/>
      <c r="Y411" s="303"/>
      <c r="Z411" s="211"/>
      <c r="AA411" s="211"/>
      <c r="AB411" s="40"/>
      <c r="AC411" s="40"/>
      <c r="AD411" s="214"/>
      <c r="AE411" s="214"/>
      <c r="AF411" s="307"/>
      <c r="AG411" s="307"/>
      <c r="AH411" s="42"/>
      <c r="AI411" s="42"/>
      <c r="AJ411" s="326"/>
      <c r="AK411" s="326"/>
      <c r="AL411" s="154"/>
      <c r="AM411" s="154"/>
      <c r="AN411" s="303"/>
      <c r="AO411" s="303"/>
      <c r="AP411" s="311"/>
      <c r="AQ411" s="311"/>
      <c r="AR411" s="316"/>
      <c r="AS411" s="316"/>
      <c r="AT411" s="158"/>
      <c r="AU411" s="158"/>
      <c r="AV411" s="161"/>
      <c r="AW411" s="161"/>
      <c r="AX411" s="165"/>
      <c r="AY411" s="165"/>
      <c r="AZ411" s="24"/>
      <c r="BA411" s="24"/>
      <c r="BB411" s="303"/>
      <c r="BC411" s="303"/>
      <c r="BD411" s="171"/>
      <c r="BE411" s="171"/>
      <c r="BF411" s="17"/>
      <c r="BG411" s="17"/>
      <c r="BH411" s="178"/>
      <c r="BI411" s="178"/>
      <c r="BJ411" s="188"/>
      <c r="BK411" s="188"/>
      <c r="BL411" s="183"/>
      <c r="BM411" s="183"/>
      <c r="BN411" s="193"/>
      <c r="BO411" s="198"/>
      <c r="BP411" s="198"/>
      <c r="BQ411" s="201"/>
      <c r="BR411" s="206"/>
      <c r="BS411" s="211"/>
      <c r="BT411" s="211"/>
      <c r="BU411" s="214"/>
      <c r="BV411" s="214"/>
      <c r="BW411" s="18"/>
      <c r="BX411" s="18"/>
      <c r="BY411" s="219"/>
      <c r="BZ411" s="219"/>
      <c r="CA411" s="226"/>
      <c r="CB411" s="226"/>
      <c r="CC411" s="236"/>
      <c r="CD411" s="236"/>
      <c r="CE411" s="231"/>
      <c r="CF411" s="231"/>
      <c r="EQ411" s="279"/>
      <c r="ER411" s="279"/>
    </row>
    <row r="412" spans="1:148" s="3" customFormat="1" x14ac:dyDescent="0.2">
      <c r="A412" s="6"/>
      <c r="B412" s="63"/>
      <c r="E412" s="56"/>
      <c r="F412" s="56"/>
      <c r="H412" s="56"/>
      <c r="I412" s="18"/>
      <c r="J412" s="171"/>
      <c r="K412" s="171"/>
      <c r="L412" s="283"/>
      <c r="M412" s="283"/>
      <c r="N412" s="289"/>
      <c r="O412" s="289"/>
      <c r="P412" s="332"/>
      <c r="Q412" s="332"/>
      <c r="R412" s="59"/>
      <c r="S412" s="59"/>
      <c r="T412" s="31"/>
      <c r="U412" s="31"/>
      <c r="V412" s="20"/>
      <c r="W412" s="20"/>
      <c r="X412" s="303"/>
      <c r="Y412" s="303"/>
      <c r="Z412" s="211"/>
      <c r="AA412" s="211"/>
      <c r="AB412" s="40"/>
      <c r="AC412" s="40"/>
      <c r="AD412" s="214"/>
      <c r="AE412" s="214"/>
      <c r="AF412" s="307"/>
      <c r="AG412" s="307"/>
      <c r="AH412" s="42"/>
      <c r="AI412" s="42"/>
      <c r="AJ412" s="326"/>
      <c r="AK412" s="326"/>
      <c r="AL412" s="154"/>
      <c r="AM412" s="154"/>
      <c r="AN412" s="303"/>
      <c r="AO412" s="303"/>
      <c r="AP412" s="311"/>
      <c r="AQ412" s="311"/>
      <c r="AR412" s="316"/>
      <c r="AS412" s="316"/>
      <c r="AT412" s="158"/>
      <c r="AU412" s="158"/>
      <c r="AV412" s="161"/>
      <c r="AW412" s="161"/>
      <c r="AX412" s="165"/>
      <c r="AY412" s="165"/>
      <c r="AZ412" s="24"/>
      <c r="BA412" s="24"/>
      <c r="BB412" s="303"/>
      <c r="BC412" s="303"/>
      <c r="BD412" s="171"/>
      <c r="BE412" s="171"/>
      <c r="BF412" s="17"/>
      <c r="BG412" s="17"/>
      <c r="BH412" s="178"/>
      <c r="BI412" s="178"/>
      <c r="BJ412" s="188"/>
      <c r="BK412" s="188"/>
      <c r="BL412" s="183"/>
      <c r="BM412" s="183"/>
      <c r="BN412" s="193"/>
      <c r="BO412" s="198"/>
      <c r="BP412" s="198"/>
      <c r="BQ412" s="201"/>
      <c r="BR412" s="206"/>
      <c r="BS412" s="211"/>
      <c r="BT412" s="211"/>
      <c r="BU412" s="214"/>
      <c r="BV412" s="214"/>
      <c r="BW412" s="18"/>
      <c r="BX412" s="18"/>
      <c r="BY412" s="219"/>
      <c r="BZ412" s="219"/>
      <c r="CA412" s="226"/>
      <c r="CB412" s="226"/>
      <c r="CC412" s="236"/>
      <c r="CD412" s="236"/>
      <c r="CE412" s="231"/>
      <c r="CF412" s="231"/>
      <c r="EQ412" s="279"/>
      <c r="ER412" s="279"/>
    </row>
    <row r="413" spans="1:148" s="3" customFormat="1" x14ac:dyDescent="0.2">
      <c r="A413" s="6"/>
      <c r="B413" s="63"/>
      <c r="E413" s="56"/>
      <c r="F413" s="56"/>
      <c r="H413" s="56"/>
      <c r="I413" s="18"/>
      <c r="J413" s="171"/>
      <c r="K413" s="171"/>
      <c r="L413" s="283"/>
      <c r="M413" s="283"/>
      <c r="N413" s="289"/>
      <c r="O413" s="289"/>
      <c r="P413" s="332"/>
      <c r="Q413" s="332"/>
      <c r="R413" s="59"/>
      <c r="S413" s="59"/>
      <c r="T413" s="31"/>
      <c r="U413" s="31"/>
      <c r="V413" s="20"/>
      <c r="W413" s="20"/>
      <c r="X413" s="303"/>
      <c r="Y413" s="303"/>
      <c r="Z413" s="211"/>
      <c r="AA413" s="211"/>
      <c r="AB413" s="40"/>
      <c r="AC413" s="40"/>
      <c r="AD413" s="214"/>
      <c r="AE413" s="214"/>
      <c r="AF413" s="307"/>
      <c r="AG413" s="307"/>
      <c r="AH413" s="42"/>
      <c r="AI413" s="42"/>
      <c r="AJ413" s="326"/>
      <c r="AK413" s="326"/>
      <c r="AL413" s="154"/>
      <c r="AM413" s="154"/>
      <c r="AN413" s="303"/>
      <c r="AO413" s="303"/>
      <c r="AP413" s="311"/>
      <c r="AQ413" s="311"/>
      <c r="AR413" s="316"/>
      <c r="AS413" s="316"/>
      <c r="AT413" s="158"/>
      <c r="AU413" s="158"/>
      <c r="AV413" s="161"/>
      <c r="AW413" s="161"/>
      <c r="AX413" s="165"/>
      <c r="AY413" s="165"/>
      <c r="AZ413" s="24"/>
      <c r="BA413" s="24"/>
      <c r="BB413" s="303"/>
      <c r="BC413" s="303"/>
      <c r="BD413" s="171"/>
      <c r="BE413" s="171"/>
      <c r="BF413" s="17"/>
      <c r="BG413" s="17"/>
      <c r="BH413" s="178"/>
      <c r="BI413" s="178"/>
      <c r="BJ413" s="188"/>
      <c r="BK413" s="188"/>
      <c r="BL413" s="183"/>
      <c r="BM413" s="183"/>
      <c r="BN413" s="193"/>
      <c r="BO413" s="198"/>
      <c r="BP413" s="198"/>
      <c r="BQ413" s="201"/>
      <c r="BR413" s="206"/>
      <c r="BS413" s="211"/>
      <c r="BT413" s="211"/>
      <c r="BU413" s="214"/>
      <c r="BV413" s="214"/>
      <c r="BW413" s="18"/>
      <c r="BX413" s="18"/>
      <c r="BY413" s="219"/>
      <c r="BZ413" s="219"/>
      <c r="CA413" s="226"/>
      <c r="CB413" s="226"/>
      <c r="CC413" s="236"/>
      <c r="CD413" s="236"/>
      <c r="CE413" s="231"/>
      <c r="CF413" s="231"/>
      <c r="EQ413" s="279"/>
      <c r="ER413" s="279"/>
    </row>
    <row r="414" spans="1:148" s="3" customFormat="1" x14ac:dyDescent="0.2">
      <c r="A414" s="6"/>
      <c r="B414" s="63"/>
      <c r="E414" s="56"/>
      <c r="F414" s="56"/>
      <c r="H414" s="56"/>
      <c r="I414" s="18"/>
      <c r="J414" s="171"/>
      <c r="K414" s="171"/>
      <c r="L414" s="283"/>
      <c r="M414" s="283"/>
      <c r="N414" s="289"/>
      <c r="O414" s="289"/>
      <c r="P414" s="332"/>
      <c r="Q414" s="332"/>
      <c r="R414" s="59"/>
      <c r="S414" s="59"/>
      <c r="T414" s="31"/>
      <c r="U414" s="31"/>
      <c r="V414" s="20"/>
      <c r="W414" s="20"/>
      <c r="X414" s="303"/>
      <c r="Y414" s="303"/>
      <c r="Z414" s="211"/>
      <c r="AA414" s="211"/>
      <c r="AB414" s="40"/>
      <c r="AC414" s="40"/>
      <c r="AD414" s="214"/>
      <c r="AE414" s="214"/>
      <c r="AF414" s="307"/>
      <c r="AG414" s="307"/>
      <c r="AH414" s="42"/>
      <c r="AI414" s="42"/>
      <c r="AJ414" s="326"/>
      <c r="AK414" s="326"/>
      <c r="AL414" s="154"/>
      <c r="AM414" s="154"/>
      <c r="AN414" s="303"/>
      <c r="AO414" s="303"/>
      <c r="AP414" s="311"/>
      <c r="AQ414" s="311"/>
      <c r="AR414" s="316"/>
      <c r="AS414" s="316"/>
      <c r="AT414" s="158"/>
      <c r="AU414" s="158"/>
      <c r="AV414" s="161"/>
      <c r="AW414" s="161"/>
      <c r="AX414" s="165"/>
      <c r="AY414" s="165"/>
      <c r="AZ414" s="24"/>
      <c r="BA414" s="24"/>
      <c r="BB414" s="303"/>
      <c r="BC414" s="303"/>
      <c r="BD414" s="171"/>
      <c r="BE414" s="171"/>
      <c r="BF414" s="17"/>
      <c r="BG414" s="17"/>
      <c r="BH414" s="178"/>
      <c r="BI414" s="178"/>
      <c r="BJ414" s="188"/>
      <c r="BK414" s="188"/>
      <c r="BL414" s="183"/>
      <c r="BM414" s="183"/>
      <c r="BN414" s="193"/>
      <c r="BO414" s="198"/>
      <c r="BP414" s="198"/>
      <c r="BQ414" s="201"/>
      <c r="BR414" s="206"/>
      <c r="BS414" s="211"/>
      <c r="BT414" s="211"/>
      <c r="BU414" s="214"/>
      <c r="BV414" s="214"/>
      <c r="BW414" s="18"/>
      <c r="BX414" s="18"/>
      <c r="BY414" s="219"/>
      <c r="BZ414" s="219"/>
      <c r="CA414" s="226"/>
      <c r="CB414" s="226"/>
      <c r="CC414" s="236"/>
      <c r="CD414" s="236"/>
      <c r="CE414" s="231"/>
      <c r="CF414" s="231"/>
      <c r="EQ414" s="279"/>
      <c r="ER414" s="279"/>
    </row>
    <row r="415" spans="1:148" s="3" customFormat="1" x14ac:dyDescent="0.2">
      <c r="A415" s="6"/>
      <c r="B415" s="63"/>
      <c r="E415" s="56"/>
      <c r="F415" s="56"/>
      <c r="H415" s="56"/>
      <c r="I415" s="18"/>
      <c r="J415" s="171"/>
      <c r="K415" s="171"/>
      <c r="L415" s="283"/>
      <c r="M415" s="283"/>
      <c r="N415" s="289"/>
      <c r="O415" s="289"/>
      <c r="P415" s="332"/>
      <c r="Q415" s="332"/>
      <c r="R415" s="59"/>
      <c r="S415" s="59"/>
      <c r="T415" s="31"/>
      <c r="U415" s="31"/>
      <c r="V415" s="20"/>
      <c r="W415" s="20"/>
      <c r="X415" s="303"/>
      <c r="Y415" s="303"/>
      <c r="Z415" s="211"/>
      <c r="AA415" s="211"/>
      <c r="AB415" s="40"/>
      <c r="AC415" s="40"/>
      <c r="AD415" s="214"/>
      <c r="AE415" s="214"/>
      <c r="AF415" s="307"/>
      <c r="AG415" s="307"/>
      <c r="AH415" s="42"/>
      <c r="AI415" s="42"/>
      <c r="AJ415" s="326"/>
      <c r="AK415" s="326"/>
      <c r="AL415" s="154"/>
      <c r="AM415" s="154"/>
      <c r="AN415" s="303"/>
      <c r="AO415" s="303"/>
      <c r="AP415" s="311"/>
      <c r="AQ415" s="311"/>
      <c r="AR415" s="316"/>
      <c r="AS415" s="316"/>
      <c r="AT415" s="158"/>
      <c r="AU415" s="158"/>
      <c r="AV415" s="161"/>
      <c r="AW415" s="161"/>
      <c r="AX415" s="165"/>
      <c r="AY415" s="165"/>
      <c r="AZ415" s="24"/>
      <c r="BA415" s="24"/>
      <c r="BB415" s="303"/>
      <c r="BC415" s="303"/>
      <c r="BD415" s="171"/>
      <c r="BE415" s="171"/>
      <c r="BF415" s="17"/>
      <c r="BG415" s="17"/>
      <c r="BH415" s="178"/>
      <c r="BI415" s="178"/>
      <c r="BJ415" s="188"/>
      <c r="BK415" s="188"/>
      <c r="BL415" s="183"/>
      <c r="BM415" s="183"/>
      <c r="BN415" s="193"/>
      <c r="BO415" s="198"/>
      <c r="BP415" s="198"/>
      <c r="BQ415" s="201"/>
      <c r="BR415" s="206"/>
      <c r="BS415" s="211"/>
      <c r="BT415" s="211"/>
      <c r="BU415" s="214"/>
      <c r="BV415" s="214"/>
      <c r="BW415" s="18"/>
      <c r="BX415" s="18"/>
      <c r="BY415" s="219"/>
      <c r="BZ415" s="219"/>
      <c r="CA415" s="226"/>
      <c r="CB415" s="226"/>
      <c r="CC415" s="236"/>
      <c r="CD415" s="236"/>
      <c r="CE415" s="231"/>
      <c r="CF415" s="231"/>
      <c r="EQ415" s="279"/>
      <c r="ER415" s="279"/>
    </row>
    <row r="416" spans="1:148" s="3" customFormat="1" x14ac:dyDescent="0.2">
      <c r="A416" s="6"/>
      <c r="B416" s="63"/>
      <c r="E416" s="56"/>
      <c r="F416" s="56"/>
      <c r="H416" s="56"/>
      <c r="I416" s="18"/>
      <c r="J416" s="171"/>
      <c r="K416" s="171"/>
      <c r="L416" s="283"/>
      <c r="M416" s="283"/>
      <c r="N416" s="289"/>
      <c r="O416" s="289"/>
      <c r="P416" s="332"/>
      <c r="Q416" s="332"/>
      <c r="R416" s="59"/>
      <c r="S416" s="59"/>
      <c r="T416" s="31"/>
      <c r="U416" s="31"/>
      <c r="V416" s="20"/>
      <c r="W416" s="20"/>
      <c r="X416" s="303"/>
      <c r="Y416" s="303"/>
      <c r="Z416" s="211"/>
      <c r="AA416" s="211"/>
      <c r="AB416" s="40"/>
      <c r="AC416" s="40"/>
      <c r="AD416" s="214"/>
      <c r="AE416" s="214"/>
      <c r="AF416" s="307"/>
      <c r="AG416" s="307"/>
      <c r="AH416" s="42"/>
      <c r="AI416" s="42"/>
      <c r="AJ416" s="326"/>
      <c r="AK416" s="326"/>
      <c r="AL416" s="154"/>
      <c r="AM416" s="154"/>
      <c r="AN416" s="303"/>
      <c r="AO416" s="303"/>
      <c r="AP416" s="311"/>
      <c r="AQ416" s="311"/>
      <c r="AR416" s="316"/>
      <c r="AS416" s="316"/>
      <c r="AT416" s="158"/>
      <c r="AU416" s="158"/>
      <c r="AV416" s="161"/>
      <c r="AW416" s="161"/>
      <c r="AX416" s="165"/>
      <c r="AY416" s="165"/>
      <c r="AZ416" s="24"/>
      <c r="BA416" s="24"/>
      <c r="BB416" s="303"/>
      <c r="BC416" s="303"/>
      <c r="BD416" s="171"/>
      <c r="BE416" s="171"/>
      <c r="BF416" s="17"/>
      <c r="BG416" s="17"/>
      <c r="BH416" s="178"/>
      <c r="BI416" s="178"/>
      <c r="BJ416" s="188"/>
      <c r="BK416" s="188"/>
      <c r="BL416" s="183"/>
      <c r="BM416" s="183"/>
      <c r="BN416" s="193"/>
      <c r="BO416" s="198"/>
      <c r="BP416" s="198"/>
      <c r="BQ416" s="201"/>
      <c r="BR416" s="206"/>
      <c r="BS416" s="211"/>
      <c r="BT416" s="211"/>
      <c r="BU416" s="214"/>
      <c r="BV416" s="214"/>
      <c r="BW416" s="18"/>
      <c r="BX416" s="18"/>
      <c r="BY416" s="219"/>
      <c r="BZ416" s="219"/>
      <c r="CA416" s="226"/>
      <c r="CB416" s="226"/>
      <c r="CC416" s="236"/>
      <c r="CD416" s="236"/>
      <c r="CE416" s="231"/>
      <c r="CF416" s="231"/>
      <c r="EQ416" s="279"/>
      <c r="ER416" s="279"/>
    </row>
    <row r="417" spans="1:148" s="3" customFormat="1" x14ac:dyDescent="0.2">
      <c r="A417" s="6"/>
      <c r="B417" s="63"/>
      <c r="E417" s="56"/>
      <c r="F417" s="56"/>
      <c r="H417" s="56"/>
      <c r="I417" s="18"/>
      <c r="J417" s="171"/>
      <c r="K417" s="171"/>
      <c r="L417" s="283"/>
      <c r="M417" s="283"/>
      <c r="N417" s="289"/>
      <c r="O417" s="289"/>
      <c r="P417" s="332"/>
      <c r="Q417" s="332"/>
      <c r="R417" s="59"/>
      <c r="S417" s="59"/>
      <c r="T417" s="31"/>
      <c r="U417" s="31"/>
      <c r="V417" s="20"/>
      <c r="W417" s="20"/>
      <c r="X417" s="303"/>
      <c r="Y417" s="303"/>
      <c r="Z417" s="211"/>
      <c r="AA417" s="211"/>
      <c r="AB417" s="40"/>
      <c r="AC417" s="40"/>
      <c r="AD417" s="214"/>
      <c r="AE417" s="214"/>
      <c r="AF417" s="307"/>
      <c r="AG417" s="307"/>
      <c r="AH417" s="42"/>
      <c r="AI417" s="42"/>
      <c r="AJ417" s="326"/>
      <c r="AK417" s="326"/>
      <c r="AL417" s="154"/>
      <c r="AM417" s="154"/>
      <c r="AN417" s="303"/>
      <c r="AO417" s="303"/>
      <c r="AP417" s="311"/>
      <c r="AQ417" s="311"/>
      <c r="AR417" s="316"/>
      <c r="AS417" s="316"/>
      <c r="AT417" s="158"/>
      <c r="AU417" s="158"/>
      <c r="AV417" s="161"/>
      <c r="AW417" s="161"/>
      <c r="AX417" s="165"/>
      <c r="AY417" s="165"/>
      <c r="AZ417" s="24"/>
      <c r="BA417" s="24"/>
      <c r="BB417" s="303"/>
      <c r="BC417" s="303"/>
      <c r="BD417" s="171"/>
      <c r="BE417" s="171"/>
      <c r="BF417" s="17"/>
      <c r="BG417" s="17"/>
      <c r="BH417" s="178"/>
      <c r="BI417" s="178"/>
      <c r="BJ417" s="188"/>
      <c r="BK417" s="188"/>
      <c r="BL417" s="183"/>
      <c r="BM417" s="183"/>
      <c r="BN417" s="193"/>
      <c r="BO417" s="198"/>
      <c r="BP417" s="198"/>
      <c r="BQ417" s="201"/>
      <c r="BR417" s="206"/>
      <c r="BS417" s="211"/>
      <c r="BT417" s="211"/>
      <c r="BU417" s="214"/>
      <c r="BV417" s="214"/>
      <c r="BW417" s="18"/>
      <c r="BX417" s="18"/>
      <c r="BY417" s="219"/>
      <c r="BZ417" s="219"/>
      <c r="CA417" s="226"/>
      <c r="CB417" s="226"/>
      <c r="CC417" s="236"/>
      <c r="CD417" s="236"/>
      <c r="CE417" s="231"/>
      <c r="CF417" s="231"/>
      <c r="EQ417" s="279"/>
      <c r="ER417" s="279"/>
    </row>
    <row r="418" spans="1:148" s="3" customFormat="1" x14ac:dyDescent="0.2">
      <c r="A418" s="6"/>
      <c r="B418" s="63"/>
      <c r="E418" s="56"/>
      <c r="F418" s="56"/>
      <c r="H418" s="56"/>
      <c r="I418" s="18"/>
      <c r="J418" s="171"/>
      <c r="K418" s="171"/>
      <c r="L418" s="283"/>
      <c r="M418" s="283"/>
      <c r="N418" s="289"/>
      <c r="O418" s="289"/>
      <c r="P418" s="332"/>
      <c r="Q418" s="332"/>
      <c r="R418" s="59"/>
      <c r="S418" s="59"/>
      <c r="T418" s="31"/>
      <c r="U418" s="31"/>
      <c r="V418" s="20"/>
      <c r="W418" s="20"/>
      <c r="X418" s="303"/>
      <c r="Y418" s="303"/>
      <c r="Z418" s="211"/>
      <c r="AA418" s="211"/>
      <c r="AB418" s="40"/>
      <c r="AC418" s="40"/>
      <c r="AD418" s="214"/>
      <c r="AE418" s="214"/>
      <c r="AF418" s="307"/>
      <c r="AG418" s="307"/>
      <c r="AH418" s="42"/>
      <c r="AI418" s="42"/>
      <c r="AJ418" s="326"/>
      <c r="AK418" s="326"/>
      <c r="AL418" s="154"/>
      <c r="AM418" s="154"/>
      <c r="AN418" s="303"/>
      <c r="AO418" s="303"/>
      <c r="AP418" s="311"/>
      <c r="AQ418" s="311"/>
      <c r="AR418" s="316"/>
      <c r="AS418" s="316"/>
      <c r="AT418" s="158"/>
      <c r="AU418" s="158"/>
      <c r="AV418" s="161"/>
      <c r="AW418" s="161"/>
      <c r="AX418" s="165"/>
      <c r="AY418" s="165"/>
      <c r="AZ418" s="24"/>
      <c r="BA418" s="24"/>
      <c r="BB418" s="303"/>
      <c r="BC418" s="303"/>
      <c r="BD418" s="171"/>
      <c r="BE418" s="171"/>
      <c r="BF418" s="17"/>
      <c r="BG418" s="17"/>
      <c r="BH418" s="178"/>
      <c r="BI418" s="178"/>
      <c r="BJ418" s="188"/>
      <c r="BK418" s="188"/>
      <c r="BL418" s="183"/>
      <c r="BM418" s="183"/>
      <c r="BN418" s="193"/>
      <c r="BO418" s="198"/>
      <c r="BP418" s="198"/>
      <c r="BQ418" s="201"/>
      <c r="BR418" s="206"/>
      <c r="BS418" s="211"/>
      <c r="BT418" s="211"/>
      <c r="BU418" s="214"/>
      <c r="BV418" s="214"/>
      <c r="BW418" s="18"/>
      <c r="BX418" s="18"/>
      <c r="BY418" s="219"/>
      <c r="BZ418" s="219"/>
      <c r="CA418" s="226"/>
      <c r="CB418" s="226"/>
      <c r="CC418" s="236"/>
      <c r="CD418" s="236"/>
      <c r="CE418" s="231"/>
      <c r="CF418" s="231"/>
      <c r="EQ418" s="279"/>
      <c r="ER418" s="279"/>
    </row>
    <row r="419" spans="1:148" s="3" customFormat="1" x14ac:dyDescent="0.2">
      <c r="A419" s="6"/>
      <c r="B419" s="63"/>
      <c r="E419" s="56"/>
      <c r="F419" s="56"/>
      <c r="H419" s="56"/>
      <c r="I419" s="18"/>
      <c r="J419" s="171"/>
      <c r="K419" s="171"/>
      <c r="L419" s="283"/>
      <c r="M419" s="283"/>
      <c r="N419" s="289"/>
      <c r="O419" s="289"/>
      <c r="P419" s="332"/>
      <c r="Q419" s="332"/>
      <c r="R419" s="59"/>
      <c r="S419" s="59"/>
      <c r="T419" s="31"/>
      <c r="U419" s="31"/>
      <c r="V419" s="20"/>
      <c r="W419" s="20"/>
      <c r="X419" s="303"/>
      <c r="Y419" s="303"/>
      <c r="Z419" s="211"/>
      <c r="AA419" s="211"/>
      <c r="AB419" s="40"/>
      <c r="AC419" s="40"/>
      <c r="AD419" s="214"/>
      <c r="AE419" s="214"/>
      <c r="AF419" s="307"/>
      <c r="AG419" s="307"/>
      <c r="AH419" s="42"/>
      <c r="AI419" s="42"/>
      <c r="AJ419" s="326"/>
      <c r="AK419" s="326"/>
      <c r="AL419" s="154"/>
      <c r="AM419" s="154"/>
      <c r="AN419" s="303"/>
      <c r="AO419" s="303"/>
      <c r="AP419" s="311"/>
      <c r="AQ419" s="311"/>
      <c r="AR419" s="316"/>
      <c r="AS419" s="316"/>
      <c r="AT419" s="158"/>
      <c r="AU419" s="158"/>
      <c r="AV419" s="161"/>
      <c r="AW419" s="161"/>
      <c r="AX419" s="165"/>
      <c r="AY419" s="165"/>
      <c r="AZ419" s="24"/>
      <c r="BA419" s="24"/>
      <c r="BB419" s="303"/>
      <c r="BC419" s="303"/>
      <c r="BD419" s="171"/>
      <c r="BE419" s="171"/>
      <c r="BF419" s="17"/>
      <c r="BG419" s="17"/>
      <c r="BH419" s="178"/>
      <c r="BI419" s="178"/>
      <c r="BJ419" s="188"/>
      <c r="BK419" s="188"/>
      <c r="BL419" s="183"/>
      <c r="BM419" s="183"/>
      <c r="BN419" s="193"/>
      <c r="BO419" s="198"/>
      <c r="BP419" s="198"/>
      <c r="BQ419" s="201"/>
      <c r="BR419" s="206"/>
      <c r="BS419" s="211"/>
      <c r="BT419" s="211"/>
      <c r="BU419" s="214"/>
      <c r="BV419" s="214"/>
      <c r="BW419" s="18"/>
      <c r="BX419" s="18"/>
      <c r="BY419" s="219"/>
      <c r="BZ419" s="219"/>
      <c r="CA419" s="226"/>
      <c r="CB419" s="226"/>
      <c r="CC419" s="236"/>
      <c r="CD419" s="236"/>
      <c r="CE419" s="231"/>
      <c r="CF419" s="231"/>
      <c r="EQ419" s="279"/>
      <c r="ER419" s="279"/>
    </row>
    <row r="420" spans="1:148" s="3" customFormat="1" x14ac:dyDescent="0.2">
      <c r="A420" s="6"/>
      <c r="B420" s="63"/>
      <c r="E420" s="56"/>
      <c r="F420" s="56"/>
      <c r="H420" s="56"/>
      <c r="I420" s="18"/>
      <c r="J420" s="171"/>
      <c r="K420" s="171"/>
      <c r="L420" s="283"/>
      <c r="M420" s="283"/>
      <c r="N420" s="289"/>
      <c r="O420" s="289"/>
      <c r="P420" s="332"/>
      <c r="Q420" s="332"/>
      <c r="R420" s="59"/>
      <c r="S420" s="59"/>
      <c r="T420" s="31"/>
      <c r="U420" s="31"/>
      <c r="V420" s="20"/>
      <c r="W420" s="20"/>
      <c r="X420" s="303"/>
      <c r="Y420" s="303"/>
      <c r="Z420" s="211"/>
      <c r="AA420" s="211"/>
      <c r="AB420" s="40"/>
      <c r="AC420" s="40"/>
      <c r="AD420" s="214"/>
      <c r="AE420" s="214"/>
      <c r="AF420" s="307"/>
      <c r="AG420" s="307"/>
      <c r="AH420" s="42"/>
      <c r="AI420" s="42"/>
      <c r="AJ420" s="326"/>
      <c r="AK420" s="326"/>
      <c r="AL420" s="154"/>
      <c r="AM420" s="154"/>
      <c r="AN420" s="303"/>
      <c r="AO420" s="303"/>
      <c r="AP420" s="311"/>
      <c r="AQ420" s="311"/>
      <c r="AR420" s="316"/>
      <c r="AS420" s="316"/>
      <c r="AT420" s="158"/>
      <c r="AU420" s="158"/>
      <c r="AV420" s="161"/>
      <c r="AW420" s="161"/>
      <c r="AX420" s="165"/>
      <c r="AY420" s="165"/>
      <c r="AZ420" s="24"/>
      <c r="BA420" s="24"/>
      <c r="BB420" s="303"/>
      <c r="BC420" s="303"/>
      <c r="BD420" s="171"/>
      <c r="BE420" s="171"/>
      <c r="BF420" s="17"/>
      <c r="BG420" s="17"/>
      <c r="BH420" s="178"/>
      <c r="BI420" s="178"/>
      <c r="BJ420" s="188"/>
      <c r="BK420" s="188"/>
      <c r="BL420" s="183"/>
      <c r="BM420" s="183"/>
      <c r="BN420" s="193"/>
      <c r="BO420" s="198"/>
      <c r="BP420" s="198"/>
      <c r="BQ420" s="201"/>
      <c r="BR420" s="206"/>
      <c r="BS420" s="211"/>
      <c r="BT420" s="211"/>
      <c r="BU420" s="214"/>
      <c r="BV420" s="214"/>
      <c r="BW420" s="18"/>
      <c r="BX420" s="18"/>
      <c r="BY420" s="219"/>
      <c r="BZ420" s="219"/>
      <c r="CA420" s="226"/>
      <c r="CB420" s="226"/>
      <c r="CC420" s="236"/>
      <c r="CD420" s="236"/>
      <c r="CE420" s="231"/>
      <c r="CF420" s="231"/>
      <c r="EQ420" s="279"/>
      <c r="ER420" s="279"/>
    </row>
    <row r="421" spans="1:148" s="3" customFormat="1" x14ac:dyDescent="0.2">
      <c r="A421" s="6"/>
      <c r="B421" s="63"/>
      <c r="E421" s="56"/>
      <c r="F421" s="56"/>
      <c r="H421" s="56"/>
      <c r="I421" s="18"/>
      <c r="J421" s="171"/>
      <c r="K421" s="171"/>
      <c r="L421" s="283"/>
      <c r="M421" s="283"/>
      <c r="N421" s="289"/>
      <c r="O421" s="289"/>
      <c r="P421" s="332"/>
      <c r="Q421" s="332"/>
      <c r="R421" s="59"/>
      <c r="S421" s="59"/>
      <c r="T421" s="31"/>
      <c r="U421" s="31"/>
      <c r="V421" s="20"/>
      <c r="W421" s="20"/>
      <c r="X421" s="303"/>
      <c r="Y421" s="303"/>
      <c r="Z421" s="211"/>
      <c r="AA421" s="211"/>
      <c r="AB421" s="40"/>
      <c r="AC421" s="40"/>
      <c r="AD421" s="214"/>
      <c r="AE421" s="214"/>
      <c r="AF421" s="307"/>
      <c r="AG421" s="307"/>
      <c r="AH421" s="42"/>
      <c r="AI421" s="42"/>
      <c r="AJ421" s="326"/>
      <c r="AK421" s="326"/>
      <c r="AL421" s="154"/>
      <c r="AM421" s="154"/>
      <c r="AN421" s="303"/>
      <c r="AO421" s="303"/>
      <c r="AP421" s="311"/>
      <c r="AQ421" s="311"/>
      <c r="AR421" s="316"/>
      <c r="AS421" s="316"/>
      <c r="AT421" s="158"/>
      <c r="AU421" s="158"/>
      <c r="AV421" s="161"/>
      <c r="AW421" s="161"/>
      <c r="AX421" s="165"/>
      <c r="AY421" s="165"/>
      <c r="AZ421" s="24"/>
      <c r="BA421" s="24"/>
      <c r="BB421" s="303"/>
      <c r="BC421" s="303"/>
      <c r="BD421" s="171"/>
      <c r="BE421" s="171"/>
      <c r="BF421" s="17"/>
      <c r="BG421" s="17"/>
      <c r="BH421" s="178"/>
      <c r="BI421" s="178"/>
      <c r="BJ421" s="188"/>
      <c r="BK421" s="188"/>
      <c r="BL421" s="183"/>
      <c r="BM421" s="183"/>
      <c r="BN421" s="193"/>
      <c r="BO421" s="198"/>
      <c r="BP421" s="198"/>
      <c r="BQ421" s="201"/>
      <c r="BR421" s="206"/>
      <c r="BS421" s="211"/>
      <c r="BT421" s="211"/>
      <c r="BU421" s="214"/>
      <c r="BV421" s="214"/>
      <c r="BW421" s="18"/>
      <c r="BX421" s="18"/>
      <c r="BY421" s="219"/>
      <c r="BZ421" s="219"/>
      <c r="CA421" s="226"/>
      <c r="CB421" s="226"/>
      <c r="CC421" s="236"/>
      <c r="CD421" s="236"/>
      <c r="CE421" s="231"/>
      <c r="CF421" s="231"/>
      <c r="EQ421" s="279"/>
      <c r="ER421" s="279"/>
    </row>
    <row r="422" spans="1:148" s="3" customFormat="1" x14ac:dyDescent="0.2">
      <c r="A422" s="6"/>
      <c r="B422" s="63"/>
      <c r="E422" s="56"/>
      <c r="F422" s="56"/>
      <c r="H422" s="56"/>
      <c r="I422" s="18"/>
      <c r="J422" s="171"/>
      <c r="K422" s="171"/>
      <c r="L422" s="283"/>
      <c r="M422" s="283"/>
      <c r="N422" s="289"/>
      <c r="O422" s="289"/>
      <c r="P422" s="332"/>
      <c r="Q422" s="332"/>
      <c r="R422" s="59"/>
      <c r="S422" s="59"/>
      <c r="T422" s="31"/>
      <c r="U422" s="31"/>
      <c r="V422" s="20"/>
      <c r="W422" s="20"/>
      <c r="X422" s="303"/>
      <c r="Y422" s="303"/>
      <c r="Z422" s="211"/>
      <c r="AA422" s="211"/>
      <c r="AB422" s="40"/>
      <c r="AC422" s="40"/>
      <c r="AD422" s="214"/>
      <c r="AE422" s="214"/>
      <c r="AF422" s="307"/>
      <c r="AG422" s="307"/>
      <c r="AH422" s="42"/>
      <c r="AI422" s="42"/>
      <c r="AJ422" s="326"/>
      <c r="AK422" s="326"/>
      <c r="AL422" s="154"/>
      <c r="AM422" s="154"/>
      <c r="AN422" s="303"/>
      <c r="AO422" s="303"/>
      <c r="AP422" s="311"/>
      <c r="AQ422" s="311"/>
      <c r="AR422" s="316"/>
      <c r="AS422" s="316"/>
      <c r="AT422" s="158"/>
      <c r="AU422" s="158"/>
      <c r="AV422" s="161"/>
      <c r="AW422" s="161"/>
      <c r="AX422" s="165"/>
      <c r="AY422" s="165"/>
      <c r="AZ422" s="24"/>
      <c r="BA422" s="24"/>
      <c r="BB422" s="303"/>
      <c r="BC422" s="303"/>
      <c r="BD422" s="171"/>
      <c r="BE422" s="171"/>
      <c r="BF422" s="17"/>
      <c r="BG422" s="17"/>
      <c r="BH422" s="178"/>
      <c r="BI422" s="178"/>
      <c r="BJ422" s="188"/>
      <c r="BK422" s="188"/>
      <c r="BL422" s="183"/>
      <c r="BM422" s="183"/>
      <c r="BN422" s="193"/>
      <c r="BO422" s="198"/>
      <c r="BP422" s="198"/>
      <c r="BQ422" s="201"/>
      <c r="BR422" s="206"/>
      <c r="BS422" s="211"/>
      <c r="BT422" s="211"/>
      <c r="BU422" s="214"/>
      <c r="BV422" s="214"/>
      <c r="BW422" s="18"/>
      <c r="BX422" s="18"/>
      <c r="BY422" s="219"/>
      <c r="BZ422" s="219"/>
      <c r="CA422" s="226"/>
      <c r="CB422" s="226"/>
      <c r="CC422" s="236"/>
      <c r="CD422" s="236"/>
      <c r="CE422" s="231"/>
      <c r="CF422" s="231"/>
      <c r="EQ422" s="279"/>
      <c r="ER422" s="279"/>
    </row>
    <row r="423" spans="1:148" s="3" customFormat="1" x14ac:dyDescent="0.2">
      <c r="A423" s="6"/>
      <c r="B423" s="63"/>
      <c r="E423" s="56"/>
      <c r="F423" s="56"/>
      <c r="H423" s="56"/>
      <c r="I423" s="18"/>
      <c r="J423" s="171"/>
      <c r="K423" s="171"/>
      <c r="L423" s="283"/>
      <c r="M423" s="283"/>
      <c r="N423" s="289"/>
      <c r="O423" s="289"/>
      <c r="P423" s="332"/>
      <c r="Q423" s="332"/>
      <c r="R423" s="59"/>
      <c r="S423" s="59"/>
      <c r="T423" s="31"/>
      <c r="U423" s="31"/>
      <c r="V423" s="20"/>
      <c r="W423" s="20"/>
      <c r="X423" s="303"/>
      <c r="Y423" s="303"/>
      <c r="Z423" s="211"/>
      <c r="AA423" s="211"/>
      <c r="AB423" s="40"/>
      <c r="AC423" s="40"/>
      <c r="AD423" s="214"/>
      <c r="AE423" s="214"/>
      <c r="AF423" s="307"/>
      <c r="AG423" s="307"/>
      <c r="AH423" s="42"/>
      <c r="AI423" s="42"/>
      <c r="AJ423" s="326"/>
      <c r="AK423" s="326"/>
      <c r="AL423" s="154"/>
      <c r="AM423" s="154"/>
      <c r="AN423" s="303"/>
      <c r="AO423" s="303"/>
      <c r="AP423" s="311"/>
      <c r="AQ423" s="311"/>
      <c r="AR423" s="316"/>
      <c r="AS423" s="316"/>
      <c r="AT423" s="158"/>
      <c r="AU423" s="158"/>
      <c r="AV423" s="161"/>
      <c r="AW423" s="161"/>
      <c r="AX423" s="165"/>
      <c r="AY423" s="165"/>
      <c r="AZ423" s="24"/>
      <c r="BA423" s="24"/>
      <c r="BB423" s="303"/>
      <c r="BC423" s="303"/>
      <c r="BD423" s="171"/>
      <c r="BE423" s="171"/>
      <c r="BF423" s="17"/>
      <c r="BG423" s="17"/>
      <c r="BH423" s="178"/>
      <c r="BI423" s="178"/>
      <c r="BJ423" s="188"/>
      <c r="BK423" s="188"/>
      <c r="BL423" s="183"/>
      <c r="BM423" s="183"/>
      <c r="BN423" s="193"/>
      <c r="BO423" s="198"/>
      <c r="BP423" s="198"/>
      <c r="BQ423" s="201"/>
      <c r="BR423" s="206"/>
      <c r="BS423" s="211"/>
      <c r="BT423" s="211"/>
      <c r="BU423" s="214"/>
      <c r="BV423" s="214"/>
      <c r="BW423" s="18"/>
      <c r="BX423" s="18"/>
      <c r="BY423" s="219"/>
      <c r="BZ423" s="219"/>
      <c r="CA423" s="226"/>
      <c r="CB423" s="226"/>
      <c r="CC423" s="236"/>
      <c r="CD423" s="236"/>
      <c r="CE423" s="231"/>
      <c r="CF423" s="231"/>
      <c r="EQ423" s="279"/>
      <c r="ER423" s="279"/>
    </row>
    <row r="424" spans="1:148" s="3" customFormat="1" x14ac:dyDescent="0.2">
      <c r="A424" s="6"/>
      <c r="B424" s="63"/>
      <c r="E424" s="56"/>
      <c r="F424" s="56"/>
      <c r="H424" s="56"/>
      <c r="I424" s="18"/>
      <c r="J424" s="171"/>
      <c r="K424" s="171"/>
      <c r="L424" s="283"/>
      <c r="M424" s="283"/>
      <c r="N424" s="289"/>
      <c r="O424" s="289"/>
      <c r="P424" s="332"/>
      <c r="Q424" s="332"/>
      <c r="R424" s="59"/>
      <c r="S424" s="59"/>
      <c r="T424" s="31"/>
      <c r="U424" s="31"/>
      <c r="V424" s="20"/>
      <c r="W424" s="20"/>
      <c r="X424" s="303"/>
      <c r="Y424" s="303"/>
      <c r="Z424" s="211"/>
      <c r="AA424" s="211"/>
      <c r="AB424" s="40"/>
      <c r="AC424" s="40"/>
      <c r="AD424" s="214"/>
      <c r="AE424" s="214"/>
      <c r="AF424" s="307"/>
      <c r="AG424" s="307"/>
      <c r="AH424" s="42"/>
      <c r="AI424" s="42"/>
      <c r="AJ424" s="326"/>
      <c r="AK424" s="326"/>
      <c r="AL424" s="154"/>
      <c r="AM424" s="154"/>
      <c r="AN424" s="303"/>
      <c r="AO424" s="303"/>
      <c r="AP424" s="311"/>
      <c r="AQ424" s="311"/>
      <c r="AR424" s="316"/>
      <c r="AS424" s="316"/>
      <c r="AT424" s="158"/>
      <c r="AU424" s="158"/>
      <c r="AV424" s="161"/>
      <c r="AW424" s="161"/>
      <c r="AX424" s="165"/>
      <c r="AY424" s="165"/>
      <c r="AZ424" s="24"/>
      <c r="BA424" s="24"/>
      <c r="BB424" s="303"/>
      <c r="BC424" s="303"/>
      <c r="BD424" s="171"/>
      <c r="BE424" s="171"/>
      <c r="BF424" s="17"/>
      <c r="BG424" s="17"/>
      <c r="BH424" s="178"/>
      <c r="BI424" s="178"/>
      <c r="BJ424" s="188"/>
      <c r="BK424" s="188"/>
      <c r="BL424" s="183"/>
      <c r="BM424" s="183"/>
      <c r="BN424" s="193"/>
      <c r="BO424" s="198"/>
      <c r="BP424" s="198"/>
      <c r="BQ424" s="201"/>
      <c r="BR424" s="206"/>
      <c r="BS424" s="211"/>
      <c r="BT424" s="211"/>
      <c r="BU424" s="214"/>
      <c r="BV424" s="214"/>
      <c r="BW424" s="18"/>
      <c r="BX424" s="18"/>
      <c r="BY424" s="219"/>
      <c r="BZ424" s="219"/>
      <c r="CA424" s="226"/>
      <c r="CB424" s="226"/>
      <c r="CC424" s="236"/>
      <c r="CD424" s="236"/>
      <c r="CE424" s="231"/>
      <c r="CF424" s="231"/>
      <c r="EQ424" s="279"/>
      <c r="ER424" s="279"/>
    </row>
    <row r="425" spans="1:148" s="3" customFormat="1" x14ac:dyDescent="0.2">
      <c r="A425" s="6"/>
      <c r="B425" s="63"/>
      <c r="E425" s="56"/>
      <c r="F425" s="56"/>
      <c r="H425" s="56"/>
      <c r="I425" s="18"/>
      <c r="J425" s="171"/>
      <c r="K425" s="171"/>
      <c r="L425" s="283"/>
      <c r="M425" s="283"/>
      <c r="N425" s="289"/>
      <c r="O425" s="289"/>
      <c r="P425" s="332"/>
      <c r="Q425" s="332"/>
      <c r="R425" s="59"/>
      <c r="S425" s="59"/>
      <c r="T425" s="31"/>
      <c r="U425" s="31"/>
      <c r="V425" s="20"/>
      <c r="W425" s="20"/>
      <c r="X425" s="303"/>
      <c r="Y425" s="303"/>
      <c r="Z425" s="211"/>
      <c r="AA425" s="211"/>
      <c r="AB425" s="40"/>
      <c r="AC425" s="40"/>
      <c r="AD425" s="214"/>
      <c r="AE425" s="214"/>
      <c r="AF425" s="307"/>
      <c r="AG425" s="307"/>
      <c r="AH425" s="42"/>
      <c r="AI425" s="42"/>
      <c r="AJ425" s="326"/>
      <c r="AK425" s="326"/>
      <c r="AL425" s="154"/>
      <c r="AM425" s="154"/>
      <c r="AN425" s="303"/>
      <c r="AO425" s="303"/>
      <c r="AP425" s="311"/>
      <c r="AQ425" s="311"/>
      <c r="AR425" s="316"/>
      <c r="AS425" s="316"/>
      <c r="AT425" s="158"/>
      <c r="AU425" s="158"/>
      <c r="AV425" s="161"/>
      <c r="AW425" s="161"/>
      <c r="AX425" s="165"/>
      <c r="AY425" s="165"/>
      <c r="AZ425" s="24"/>
      <c r="BA425" s="24"/>
      <c r="BB425" s="303"/>
      <c r="BC425" s="303"/>
      <c r="BD425" s="171"/>
      <c r="BE425" s="171"/>
      <c r="BF425" s="17"/>
      <c r="BG425" s="17"/>
      <c r="BH425" s="178"/>
      <c r="BI425" s="178"/>
      <c r="BJ425" s="188"/>
      <c r="BK425" s="188"/>
      <c r="BL425" s="183"/>
      <c r="BM425" s="183"/>
      <c r="BN425" s="193"/>
      <c r="BO425" s="198"/>
      <c r="BP425" s="198"/>
      <c r="BQ425" s="201"/>
      <c r="BR425" s="206"/>
      <c r="BS425" s="211"/>
      <c r="BT425" s="211"/>
      <c r="BU425" s="214"/>
      <c r="BV425" s="214"/>
      <c r="BW425" s="18"/>
      <c r="BX425" s="18"/>
      <c r="BY425" s="219"/>
      <c r="BZ425" s="219"/>
      <c r="CA425" s="226"/>
      <c r="CB425" s="226"/>
      <c r="CC425" s="236"/>
      <c r="CD425" s="236"/>
      <c r="CE425" s="231"/>
      <c r="CF425" s="231"/>
      <c r="EQ425" s="279"/>
      <c r="ER425" s="279"/>
    </row>
    <row r="426" spans="1:148" s="3" customFormat="1" x14ac:dyDescent="0.2">
      <c r="A426" s="6"/>
      <c r="B426" s="63"/>
      <c r="E426" s="56"/>
      <c r="F426" s="56"/>
      <c r="H426" s="56"/>
      <c r="I426" s="18"/>
      <c r="J426" s="171"/>
      <c r="K426" s="171"/>
      <c r="L426" s="283"/>
      <c r="M426" s="283"/>
      <c r="N426" s="289"/>
      <c r="O426" s="289"/>
      <c r="P426" s="332"/>
      <c r="Q426" s="332"/>
      <c r="R426" s="59"/>
      <c r="S426" s="59"/>
      <c r="T426" s="31"/>
      <c r="U426" s="31"/>
      <c r="V426" s="20"/>
      <c r="W426" s="20"/>
      <c r="X426" s="303"/>
      <c r="Y426" s="303"/>
      <c r="Z426" s="211"/>
      <c r="AA426" s="211"/>
      <c r="AB426" s="40"/>
      <c r="AC426" s="40"/>
      <c r="AD426" s="214"/>
      <c r="AE426" s="214"/>
      <c r="AF426" s="307"/>
      <c r="AG426" s="307"/>
      <c r="AH426" s="42"/>
      <c r="AI426" s="42"/>
      <c r="AJ426" s="326"/>
      <c r="AK426" s="326"/>
      <c r="AL426" s="154"/>
      <c r="AM426" s="154"/>
      <c r="AN426" s="303"/>
      <c r="AO426" s="303"/>
      <c r="AP426" s="311"/>
      <c r="AQ426" s="311"/>
      <c r="AR426" s="316"/>
      <c r="AS426" s="316"/>
      <c r="AT426" s="158"/>
      <c r="AU426" s="158"/>
      <c r="AV426" s="161"/>
      <c r="AW426" s="161"/>
      <c r="AX426" s="165"/>
      <c r="AY426" s="165"/>
      <c r="AZ426" s="24"/>
      <c r="BA426" s="24"/>
      <c r="BB426" s="303"/>
      <c r="BC426" s="303"/>
      <c r="BD426" s="171"/>
      <c r="BE426" s="171"/>
      <c r="BF426" s="17"/>
      <c r="BG426" s="17"/>
      <c r="BH426" s="178"/>
      <c r="BI426" s="178"/>
      <c r="BJ426" s="188"/>
      <c r="BK426" s="188"/>
      <c r="BL426" s="183"/>
      <c r="BM426" s="183"/>
      <c r="BN426" s="193"/>
      <c r="BO426" s="198"/>
      <c r="BP426" s="198"/>
      <c r="BQ426" s="201"/>
      <c r="BR426" s="206"/>
      <c r="BS426" s="211"/>
      <c r="BT426" s="211"/>
      <c r="BU426" s="214"/>
      <c r="BV426" s="214"/>
      <c r="BW426" s="18"/>
      <c r="BX426" s="18"/>
      <c r="BY426" s="219"/>
      <c r="BZ426" s="219"/>
      <c r="CA426" s="226"/>
      <c r="CB426" s="226"/>
      <c r="CC426" s="236"/>
      <c r="CD426" s="236"/>
      <c r="CE426" s="231"/>
      <c r="CF426" s="231"/>
      <c r="EQ426" s="279"/>
      <c r="ER426" s="279"/>
    </row>
    <row r="427" spans="1:148" s="3" customFormat="1" x14ac:dyDescent="0.2">
      <c r="A427" s="6"/>
      <c r="B427" s="63"/>
      <c r="E427" s="56"/>
      <c r="F427" s="56"/>
      <c r="H427" s="56"/>
      <c r="I427" s="18"/>
      <c r="J427" s="171"/>
      <c r="K427" s="171"/>
      <c r="L427" s="283"/>
      <c r="M427" s="283"/>
      <c r="N427" s="289"/>
      <c r="O427" s="289"/>
      <c r="P427" s="332"/>
      <c r="Q427" s="332"/>
      <c r="R427" s="59"/>
      <c r="S427" s="59"/>
      <c r="T427" s="31"/>
      <c r="U427" s="31"/>
      <c r="V427" s="20"/>
      <c r="W427" s="20"/>
      <c r="X427" s="303"/>
      <c r="Y427" s="303"/>
      <c r="Z427" s="211"/>
      <c r="AA427" s="211"/>
      <c r="AB427" s="40"/>
      <c r="AC427" s="40"/>
      <c r="AD427" s="214"/>
      <c r="AE427" s="214"/>
      <c r="AF427" s="307"/>
      <c r="AG427" s="307"/>
      <c r="AH427" s="42"/>
      <c r="AI427" s="42"/>
      <c r="AJ427" s="326"/>
      <c r="AK427" s="326"/>
      <c r="AL427" s="154"/>
      <c r="AM427" s="154"/>
      <c r="AN427" s="303"/>
      <c r="AO427" s="303"/>
      <c r="AP427" s="311"/>
      <c r="AQ427" s="311"/>
      <c r="AR427" s="316"/>
      <c r="AS427" s="316"/>
      <c r="AT427" s="158"/>
      <c r="AU427" s="158"/>
      <c r="AV427" s="161"/>
      <c r="AW427" s="161"/>
      <c r="AX427" s="165"/>
      <c r="AY427" s="165"/>
      <c r="AZ427" s="24"/>
      <c r="BA427" s="24"/>
      <c r="BB427" s="303"/>
      <c r="BC427" s="303"/>
      <c r="BD427" s="171"/>
      <c r="BE427" s="171"/>
      <c r="BF427" s="17"/>
      <c r="BG427" s="17"/>
      <c r="BH427" s="178"/>
      <c r="BI427" s="178"/>
      <c r="BJ427" s="188"/>
      <c r="BK427" s="188"/>
      <c r="BL427" s="183"/>
      <c r="BM427" s="183"/>
      <c r="BN427" s="193"/>
      <c r="BO427" s="198"/>
      <c r="BP427" s="198"/>
      <c r="BQ427" s="201"/>
      <c r="BR427" s="206"/>
      <c r="BS427" s="211"/>
      <c r="BT427" s="211"/>
      <c r="BU427" s="214"/>
      <c r="BV427" s="214"/>
      <c r="BW427" s="18"/>
      <c r="BX427" s="18"/>
      <c r="BY427" s="219"/>
      <c r="BZ427" s="219"/>
      <c r="CA427" s="226"/>
      <c r="CB427" s="226"/>
      <c r="CC427" s="236"/>
      <c r="CD427" s="236"/>
      <c r="CE427" s="231"/>
      <c r="CF427" s="231"/>
      <c r="EQ427" s="279"/>
      <c r="ER427" s="279"/>
    </row>
    <row r="428" spans="1:148" s="3" customFormat="1" x14ac:dyDescent="0.2">
      <c r="A428" s="6"/>
      <c r="B428" s="63"/>
      <c r="E428" s="56"/>
      <c r="F428" s="56"/>
      <c r="H428" s="56"/>
      <c r="I428" s="18"/>
      <c r="J428" s="171"/>
      <c r="K428" s="171"/>
      <c r="L428" s="283"/>
      <c r="M428" s="283"/>
      <c r="N428" s="289"/>
      <c r="O428" s="289"/>
      <c r="P428" s="332"/>
      <c r="Q428" s="332"/>
      <c r="R428" s="59"/>
      <c r="S428" s="59"/>
      <c r="T428" s="31"/>
      <c r="U428" s="31"/>
      <c r="V428" s="20"/>
      <c r="W428" s="20"/>
      <c r="X428" s="303"/>
      <c r="Y428" s="303"/>
      <c r="Z428" s="211"/>
      <c r="AA428" s="211"/>
      <c r="AB428" s="40"/>
      <c r="AC428" s="40"/>
      <c r="AD428" s="214"/>
      <c r="AE428" s="214"/>
      <c r="AF428" s="307"/>
      <c r="AG428" s="307"/>
      <c r="AH428" s="42"/>
      <c r="AI428" s="42"/>
      <c r="AJ428" s="326"/>
      <c r="AK428" s="326"/>
      <c r="AL428" s="154"/>
      <c r="AM428" s="154"/>
      <c r="AN428" s="303"/>
      <c r="AO428" s="303"/>
      <c r="AP428" s="311"/>
      <c r="AQ428" s="311"/>
      <c r="AR428" s="316"/>
      <c r="AS428" s="316"/>
      <c r="AT428" s="158"/>
      <c r="AU428" s="158"/>
      <c r="AV428" s="161"/>
      <c r="AW428" s="161"/>
      <c r="AX428" s="165"/>
      <c r="AY428" s="165"/>
      <c r="AZ428" s="24"/>
      <c r="BA428" s="24"/>
      <c r="BB428" s="303"/>
      <c r="BC428" s="303"/>
      <c r="BD428" s="171"/>
      <c r="BE428" s="171"/>
      <c r="BF428" s="17"/>
      <c r="BG428" s="17"/>
      <c r="BH428" s="178"/>
      <c r="BI428" s="178"/>
      <c r="BJ428" s="188"/>
      <c r="BK428" s="188"/>
      <c r="BL428" s="183"/>
      <c r="BM428" s="183"/>
      <c r="BN428" s="193"/>
      <c r="BO428" s="198"/>
      <c r="BP428" s="198"/>
      <c r="BQ428" s="201"/>
      <c r="BR428" s="206"/>
      <c r="BS428" s="211"/>
      <c r="BT428" s="211"/>
      <c r="BU428" s="214"/>
      <c r="BV428" s="214"/>
      <c r="BW428" s="18"/>
      <c r="BX428" s="18"/>
      <c r="BY428" s="219"/>
      <c r="BZ428" s="219"/>
      <c r="CA428" s="226"/>
      <c r="CB428" s="226"/>
      <c r="CC428" s="236"/>
      <c r="CD428" s="236"/>
      <c r="CE428" s="231"/>
      <c r="CF428" s="231"/>
      <c r="EQ428" s="279"/>
      <c r="ER428" s="279"/>
    </row>
    <row r="429" spans="1:148" s="3" customFormat="1" x14ac:dyDescent="0.2">
      <c r="A429" s="6"/>
      <c r="B429" s="63"/>
      <c r="E429" s="56"/>
      <c r="F429" s="56"/>
      <c r="H429" s="56"/>
      <c r="I429" s="18"/>
      <c r="J429" s="171"/>
      <c r="K429" s="171"/>
      <c r="L429" s="283"/>
      <c r="M429" s="283"/>
      <c r="N429" s="289"/>
      <c r="O429" s="289"/>
      <c r="P429" s="332"/>
      <c r="Q429" s="332"/>
      <c r="R429" s="59"/>
      <c r="S429" s="59"/>
      <c r="T429" s="31"/>
      <c r="U429" s="31"/>
      <c r="V429" s="20"/>
      <c r="W429" s="20"/>
      <c r="X429" s="303"/>
      <c r="Y429" s="303"/>
      <c r="Z429" s="211"/>
      <c r="AA429" s="211"/>
      <c r="AB429" s="40"/>
      <c r="AC429" s="40"/>
      <c r="AD429" s="214"/>
      <c r="AE429" s="214"/>
      <c r="AF429" s="307"/>
      <c r="AG429" s="307"/>
      <c r="AH429" s="42"/>
      <c r="AI429" s="42"/>
      <c r="AJ429" s="326"/>
      <c r="AK429" s="326"/>
      <c r="AL429" s="154"/>
      <c r="AM429" s="154"/>
      <c r="AN429" s="303"/>
      <c r="AO429" s="303"/>
      <c r="AP429" s="311"/>
      <c r="AQ429" s="311"/>
      <c r="AR429" s="316"/>
      <c r="AS429" s="316"/>
      <c r="AT429" s="158"/>
      <c r="AU429" s="158"/>
      <c r="AV429" s="161"/>
      <c r="AW429" s="161"/>
      <c r="AX429" s="165"/>
      <c r="AY429" s="165"/>
      <c r="AZ429" s="24"/>
      <c r="BA429" s="24"/>
      <c r="BB429" s="303"/>
      <c r="BC429" s="303"/>
      <c r="BD429" s="171"/>
      <c r="BE429" s="171"/>
      <c r="BF429" s="17"/>
      <c r="BG429" s="17"/>
      <c r="BH429" s="178"/>
      <c r="BI429" s="178"/>
      <c r="BJ429" s="188"/>
      <c r="BK429" s="188"/>
      <c r="BL429" s="183"/>
      <c r="BM429" s="183"/>
      <c r="BN429" s="193"/>
      <c r="BO429" s="198"/>
      <c r="BP429" s="198"/>
      <c r="BQ429" s="201"/>
      <c r="BR429" s="206"/>
      <c r="BS429" s="211"/>
      <c r="BT429" s="211"/>
      <c r="BU429" s="214"/>
      <c r="BV429" s="214"/>
      <c r="BW429" s="18"/>
      <c r="BX429" s="18"/>
      <c r="BY429" s="219"/>
      <c r="BZ429" s="219"/>
      <c r="CA429" s="226"/>
      <c r="CB429" s="226"/>
      <c r="CC429" s="236"/>
      <c r="CD429" s="236"/>
      <c r="CE429" s="231"/>
      <c r="CF429" s="231"/>
      <c r="EQ429" s="279"/>
      <c r="ER429" s="279"/>
    </row>
    <row r="430" spans="1:148" s="3" customFormat="1" x14ac:dyDescent="0.2">
      <c r="A430" s="6"/>
      <c r="B430" s="63"/>
      <c r="E430" s="56"/>
      <c r="F430" s="56"/>
      <c r="H430" s="56"/>
      <c r="I430" s="18"/>
      <c r="J430" s="171"/>
      <c r="K430" s="171"/>
      <c r="L430" s="283"/>
      <c r="M430" s="283"/>
      <c r="N430" s="289"/>
      <c r="O430" s="289"/>
      <c r="P430" s="332"/>
      <c r="Q430" s="332"/>
      <c r="R430" s="59"/>
      <c r="S430" s="59"/>
      <c r="T430" s="31"/>
      <c r="U430" s="31"/>
      <c r="V430" s="20"/>
      <c r="W430" s="20"/>
      <c r="X430" s="303"/>
      <c r="Y430" s="303"/>
      <c r="Z430" s="211"/>
      <c r="AA430" s="211"/>
      <c r="AB430" s="40"/>
      <c r="AC430" s="40"/>
      <c r="AD430" s="214"/>
      <c r="AE430" s="214"/>
      <c r="AF430" s="307"/>
      <c r="AG430" s="307"/>
      <c r="AH430" s="42"/>
      <c r="AI430" s="42"/>
      <c r="AJ430" s="326"/>
      <c r="AK430" s="326"/>
      <c r="AL430" s="154"/>
      <c r="AM430" s="154"/>
      <c r="AN430" s="303"/>
      <c r="AO430" s="303"/>
      <c r="AP430" s="311"/>
      <c r="AQ430" s="311"/>
      <c r="AR430" s="316"/>
      <c r="AS430" s="316"/>
      <c r="AT430" s="158"/>
      <c r="AU430" s="158"/>
      <c r="AV430" s="161"/>
      <c r="AW430" s="161"/>
      <c r="AX430" s="165"/>
      <c r="AY430" s="165"/>
      <c r="AZ430" s="24"/>
      <c r="BA430" s="24"/>
      <c r="BB430" s="303"/>
      <c r="BC430" s="303"/>
      <c r="BD430" s="171"/>
      <c r="BE430" s="171"/>
      <c r="BF430" s="17"/>
      <c r="BG430" s="17"/>
      <c r="BH430" s="178"/>
      <c r="BI430" s="178"/>
      <c r="BJ430" s="188"/>
      <c r="BK430" s="188"/>
      <c r="BL430" s="183"/>
      <c r="BM430" s="183"/>
      <c r="BN430" s="193"/>
      <c r="BO430" s="198"/>
      <c r="BP430" s="198"/>
      <c r="BQ430" s="201"/>
      <c r="BR430" s="206"/>
      <c r="BS430" s="211"/>
      <c r="BT430" s="211"/>
      <c r="BU430" s="214"/>
      <c r="BV430" s="214"/>
      <c r="BW430" s="18"/>
      <c r="BX430" s="18"/>
      <c r="BY430" s="219"/>
      <c r="BZ430" s="219"/>
      <c r="CA430" s="226"/>
      <c r="CB430" s="226"/>
      <c r="CC430" s="236"/>
      <c r="CD430" s="236"/>
      <c r="CE430" s="231"/>
      <c r="CF430" s="231"/>
      <c r="EQ430" s="279"/>
      <c r="ER430" s="279"/>
    </row>
    <row r="431" spans="1:148" s="3" customFormat="1" x14ac:dyDescent="0.2">
      <c r="A431" s="6"/>
      <c r="B431" s="63"/>
      <c r="E431" s="56"/>
      <c r="F431" s="56"/>
      <c r="H431" s="56"/>
      <c r="I431" s="18"/>
      <c r="J431" s="171"/>
      <c r="K431" s="171"/>
      <c r="L431" s="283"/>
      <c r="M431" s="283"/>
      <c r="N431" s="289"/>
      <c r="O431" s="289"/>
      <c r="P431" s="332"/>
      <c r="Q431" s="332"/>
      <c r="R431" s="59"/>
      <c r="S431" s="59"/>
      <c r="T431" s="31"/>
      <c r="U431" s="31"/>
      <c r="V431" s="20"/>
      <c r="W431" s="20"/>
      <c r="X431" s="303"/>
      <c r="Y431" s="303"/>
      <c r="Z431" s="211"/>
      <c r="AA431" s="211"/>
      <c r="AB431" s="40"/>
      <c r="AC431" s="40"/>
      <c r="AD431" s="214"/>
      <c r="AE431" s="214"/>
      <c r="AF431" s="307"/>
      <c r="AG431" s="307"/>
      <c r="AH431" s="42"/>
      <c r="AI431" s="42"/>
      <c r="AJ431" s="326"/>
      <c r="AK431" s="326"/>
      <c r="AL431" s="154"/>
      <c r="AM431" s="154"/>
      <c r="AN431" s="303"/>
      <c r="AO431" s="303"/>
      <c r="AP431" s="311"/>
      <c r="AQ431" s="311"/>
      <c r="AR431" s="316"/>
      <c r="AS431" s="316"/>
      <c r="AT431" s="158"/>
      <c r="AU431" s="158"/>
      <c r="AV431" s="161"/>
      <c r="AW431" s="161"/>
      <c r="AX431" s="165"/>
      <c r="AY431" s="165"/>
      <c r="AZ431" s="24"/>
      <c r="BA431" s="24"/>
      <c r="BB431" s="303"/>
      <c r="BC431" s="303"/>
      <c r="BD431" s="171"/>
      <c r="BE431" s="171"/>
      <c r="BF431" s="17"/>
      <c r="BG431" s="17"/>
      <c r="BH431" s="178"/>
      <c r="BI431" s="178"/>
      <c r="BJ431" s="188"/>
      <c r="BK431" s="188"/>
      <c r="BL431" s="183"/>
      <c r="BM431" s="183"/>
      <c r="BN431" s="193"/>
      <c r="BO431" s="198"/>
      <c r="BP431" s="198"/>
      <c r="BQ431" s="201"/>
      <c r="BR431" s="206"/>
      <c r="BS431" s="211"/>
      <c r="BT431" s="211"/>
      <c r="BU431" s="214"/>
      <c r="BV431" s="214"/>
      <c r="BW431" s="18"/>
      <c r="BX431" s="18"/>
      <c r="BY431" s="219"/>
      <c r="BZ431" s="219"/>
      <c r="CA431" s="226"/>
      <c r="CB431" s="226"/>
      <c r="CC431" s="236"/>
      <c r="CD431" s="236"/>
      <c r="CE431" s="231"/>
      <c r="CF431" s="231"/>
      <c r="EQ431" s="279"/>
      <c r="ER431" s="279"/>
    </row>
    <row r="432" spans="1:148" s="3" customFormat="1" x14ac:dyDescent="0.2">
      <c r="A432" s="6"/>
      <c r="B432" s="63"/>
      <c r="E432" s="56"/>
      <c r="F432" s="56"/>
      <c r="H432" s="56"/>
      <c r="I432" s="18"/>
      <c r="J432" s="171"/>
      <c r="K432" s="171"/>
      <c r="L432" s="283"/>
      <c r="M432" s="283"/>
      <c r="N432" s="289"/>
      <c r="O432" s="289"/>
      <c r="P432" s="332"/>
      <c r="Q432" s="332"/>
      <c r="R432" s="59"/>
      <c r="S432" s="59"/>
      <c r="T432" s="31"/>
      <c r="U432" s="31"/>
      <c r="V432" s="20"/>
      <c r="W432" s="20"/>
      <c r="X432" s="303"/>
      <c r="Y432" s="303"/>
      <c r="Z432" s="211"/>
      <c r="AA432" s="211"/>
      <c r="AB432" s="40"/>
      <c r="AC432" s="40"/>
      <c r="AD432" s="214"/>
      <c r="AE432" s="214"/>
      <c r="AF432" s="307"/>
      <c r="AG432" s="307"/>
      <c r="AH432" s="42"/>
      <c r="AI432" s="42"/>
      <c r="AJ432" s="326"/>
      <c r="AK432" s="326"/>
      <c r="AL432" s="154"/>
      <c r="AM432" s="154"/>
      <c r="AN432" s="303"/>
      <c r="AO432" s="303"/>
      <c r="AP432" s="311"/>
      <c r="AQ432" s="311"/>
      <c r="AR432" s="316"/>
      <c r="AS432" s="316"/>
      <c r="AT432" s="158"/>
      <c r="AU432" s="158"/>
      <c r="AV432" s="161"/>
      <c r="AW432" s="161"/>
      <c r="AX432" s="165"/>
      <c r="AY432" s="165"/>
      <c r="AZ432" s="24"/>
      <c r="BA432" s="24"/>
      <c r="BB432" s="303"/>
      <c r="BC432" s="303"/>
      <c r="BD432" s="171"/>
      <c r="BE432" s="171"/>
      <c r="BF432" s="17"/>
      <c r="BG432" s="17"/>
      <c r="BH432" s="178"/>
      <c r="BI432" s="178"/>
      <c r="BJ432" s="188"/>
      <c r="BK432" s="188"/>
      <c r="BL432" s="183"/>
      <c r="BM432" s="183"/>
      <c r="BN432" s="193"/>
      <c r="BO432" s="198"/>
      <c r="BP432" s="198"/>
      <c r="BQ432" s="201"/>
      <c r="BR432" s="206"/>
      <c r="BS432" s="211"/>
      <c r="BT432" s="211"/>
      <c r="BU432" s="214"/>
      <c r="BV432" s="214"/>
      <c r="BW432" s="18"/>
      <c r="BX432" s="18"/>
      <c r="BY432" s="219"/>
      <c r="BZ432" s="219"/>
      <c r="CA432" s="226"/>
      <c r="CB432" s="226"/>
      <c r="CC432" s="236"/>
      <c r="CD432" s="236"/>
      <c r="CE432" s="231"/>
      <c r="CF432" s="231"/>
      <c r="EQ432" s="279"/>
      <c r="ER432" s="279"/>
    </row>
    <row r="433" spans="1:148" s="3" customFormat="1" x14ac:dyDescent="0.2">
      <c r="A433" s="6"/>
      <c r="B433" s="63"/>
      <c r="E433" s="56"/>
      <c r="F433" s="56"/>
      <c r="H433" s="56"/>
      <c r="I433" s="18"/>
      <c r="J433" s="171"/>
      <c r="K433" s="171"/>
      <c r="L433" s="283"/>
      <c r="M433" s="283"/>
      <c r="N433" s="289"/>
      <c r="O433" s="289"/>
      <c r="P433" s="332"/>
      <c r="Q433" s="332"/>
      <c r="R433" s="59"/>
      <c r="S433" s="59"/>
      <c r="T433" s="31"/>
      <c r="U433" s="31"/>
      <c r="V433" s="20"/>
      <c r="W433" s="20"/>
      <c r="X433" s="303"/>
      <c r="Y433" s="303"/>
      <c r="Z433" s="211"/>
      <c r="AA433" s="211"/>
      <c r="AB433" s="40"/>
      <c r="AC433" s="40"/>
      <c r="AD433" s="214"/>
      <c r="AE433" s="214"/>
      <c r="AF433" s="307"/>
      <c r="AG433" s="307"/>
      <c r="AH433" s="42"/>
      <c r="AI433" s="42"/>
      <c r="AJ433" s="326"/>
      <c r="AK433" s="326"/>
      <c r="AL433" s="154"/>
      <c r="AM433" s="154"/>
      <c r="AN433" s="303"/>
      <c r="AO433" s="303"/>
      <c r="AP433" s="311"/>
      <c r="AQ433" s="311"/>
      <c r="AR433" s="316"/>
      <c r="AS433" s="316"/>
      <c r="AT433" s="158"/>
      <c r="AU433" s="158"/>
      <c r="AV433" s="161"/>
      <c r="AW433" s="161"/>
      <c r="AX433" s="165"/>
      <c r="AY433" s="165"/>
      <c r="AZ433" s="24"/>
      <c r="BA433" s="24"/>
      <c r="BB433" s="303"/>
      <c r="BC433" s="303"/>
      <c r="BD433" s="171"/>
      <c r="BE433" s="171"/>
      <c r="BF433" s="17"/>
      <c r="BG433" s="17"/>
      <c r="BH433" s="178"/>
      <c r="BI433" s="178"/>
      <c r="BJ433" s="188"/>
      <c r="BK433" s="188"/>
      <c r="BL433" s="183"/>
      <c r="BM433" s="183"/>
      <c r="BN433" s="193"/>
      <c r="BO433" s="198"/>
      <c r="BP433" s="198"/>
      <c r="BQ433" s="201"/>
      <c r="BR433" s="206"/>
      <c r="BS433" s="211"/>
      <c r="BT433" s="211"/>
      <c r="BU433" s="214"/>
      <c r="BV433" s="214"/>
      <c r="BW433" s="18"/>
      <c r="BX433" s="18"/>
      <c r="BY433" s="219"/>
      <c r="BZ433" s="219"/>
      <c r="CA433" s="226"/>
      <c r="CB433" s="226"/>
      <c r="CC433" s="236"/>
      <c r="CD433" s="236"/>
      <c r="CE433" s="231"/>
      <c r="CF433" s="231"/>
      <c r="EQ433" s="279"/>
      <c r="ER433" s="279"/>
    </row>
    <row r="434" spans="1:148" s="3" customFormat="1" x14ac:dyDescent="0.2">
      <c r="A434" s="6"/>
      <c r="B434" s="63"/>
      <c r="E434" s="56"/>
      <c r="F434" s="56"/>
      <c r="H434" s="56"/>
      <c r="I434" s="18"/>
      <c r="J434" s="171"/>
      <c r="K434" s="171"/>
      <c r="L434" s="283"/>
      <c r="M434" s="283"/>
      <c r="N434" s="289"/>
      <c r="O434" s="289"/>
      <c r="P434" s="332"/>
      <c r="Q434" s="332"/>
      <c r="R434" s="59"/>
      <c r="S434" s="59"/>
      <c r="T434" s="31"/>
      <c r="U434" s="31"/>
      <c r="V434" s="20"/>
      <c r="W434" s="20"/>
      <c r="X434" s="303"/>
      <c r="Y434" s="303"/>
      <c r="Z434" s="211"/>
      <c r="AA434" s="211"/>
      <c r="AB434" s="40"/>
      <c r="AC434" s="40"/>
      <c r="AD434" s="214"/>
      <c r="AE434" s="214"/>
      <c r="AF434" s="307"/>
      <c r="AG434" s="307"/>
      <c r="AH434" s="42"/>
      <c r="AI434" s="42"/>
      <c r="AJ434" s="326"/>
      <c r="AK434" s="326"/>
      <c r="AL434" s="154"/>
      <c r="AM434" s="154"/>
      <c r="AN434" s="303"/>
      <c r="AO434" s="303"/>
      <c r="AP434" s="311"/>
      <c r="AQ434" s="311"/>
      <c r="AR434" s="316"/>
      <c r="AS434" s="316"/>
      <c r="AT434" s="158"/>
      <c r="AU434" s="158"/>
      <c r="AV434" s="161"/>
      <c r="AW434" s="161"/>
      <c r="AX434" s="165"/>
      <c r="AY434" s="165"/>
      <c r="AZ434" s="24"/>
      <c r="BA434" s="24"/>
      <c r="BB434" s="303"/>
      <c r="BC434" s="303"/>
      <c r="BD434" s="171"/>
      <c r="BE434" s="171"/>
      <c r="BF434" s="17"/>
      <c r="BG434" s="17"/>
      <c r="BH434" s="178"/>
      <c r="BI434" s="178"/>
      <c r="BJ434" s="188"/>
      <c r="BK434" s="188"/>
      <c r="BL434" s="183"/>
      <c r="BM434" s="183"/>
      <c r="BN434" s="193"/>
      <c r="BO434" s="198"/>
      <c r="BP434" s="198"/>
      <c r="BQ434" s="201"/>
      <c r="BR434" s="206"/>
      <c r="BS434" s="211"/>
      <c r="BT434" s="211"/>
      <c r="BU434" s="214"/>
      <c r="BV434" s="214"/>
      <c r="BW434" s="18"/>
      <c r="BX434" s="18"/>
      <c r="BY434" s="219"/>
      <c r="BZ434" s="219"/>
      <c r="CA434" s="226"/>
      <c r="CB434" s="226"/>
      <c r="CC434" s="236"/>
      <c r="CD434" s="236"/>
      <c r="CE434" s="231"/>
      <c r="CF434" s="231"/>
      <c r="EQ434" s="279"/>
      <c r="ER434" s="279"/>
    </row>
    <row r="435" spans="1:148" s="3" customFormat="1" x14ac:dyDescent="0.2">
      <c r="A435" s="6"/>
      <c r="B435" s="63"/>
      <c r="E435" s="56"/>
      <c r="F435" s="56"/>
      <c r="H435" s="56"/>
      <c r="I435" s="18"/>
      <c r="J435" s="171"/>
      <c r="K435" s="171"/>
      <c r="L435" s="283"/>
      <c r="M435" s="283"/>
      <c r="N435" s="289"/>
      <c r="O435" s="289"/>
      <c r="P435" s="332"/>
      <c r="Q435" s="332"/>
      <c r="R435" s="59"/>
      <c r="S435" s="59"/>
      <c r="T435" s="31"/>
      <c r="U435" s="31"/>
      <c r="V435" s="20"/>
      <c r="W435" s="20"/>
      <c r="X435" s="303"/>
      <c r="Y435" s="303"/>
      <c r="Z435" s="211"/>
      <c r="AA435" s="211"/>
      <c r="AB435" s="40"/>
      <c r="AC435" s="40"/>
      <c r="AD435" s="214"/>
      <c r="AE435" s="214"/>
      <c r="AF435" s="307"/>
      <c r="AG435" s="307"/>
      <c r="AH435" s="42"/>
      <c r="AI435" s="42"/>
      <c r="AJ435" s="326"/>
      <c r="AK435" s="326"/>
      <c r="AL435" s="154"/>
      <c r="AM435" s="154"/>
      <c r="AN435" s="303"/>
      <c r="AO435" s="303"/>
      <c r="AP435" s="311"/>
      <c r="AQ435" s="311"/>
      <c r="AR435" s="316"/>
      <c r="AS435" s="316"/>
      <c r="AT435" s="158"/>
      <c r="AU435" s="158"/>
      <c r="AV435" s="161"/>
      <c r="AW435" s="161"/>
      <c r="AX435" s="165"/>
      <c r="AY435" s="165"/>
      <c r="AZ435" s="24"/>
      <c r="BA435" s="24"/>
      <c r="BB435" s="303"/>
      <c r="BC435" s="303"/>
      <c r="BD435" s="171"/>
      <c r="BE435" s="171"/>
      <c r="BF435" s="17"/>
      <c r="BG435" s="17"/>
      <c r="BH435" s="178"/>
      <c r="BI435" s="178"/>
      <c r="BJ435" s="188"/>
      <c r="BK435" s="188"/>
      <c r="BL435" s="183"/>
      <c r="BM435" s="183"/>
      <c r="BN435" s="193"/>
      <c r="BO435" s="198"/>
      <c r="BP435" s="198"/>
      <c r="BQ435" s="201"/>
      <c r="BR435" s="206"/>
      <c r="BS435" s="211"/>
      <c r="BT435" s="211"/>
      <c r="BU435" s="214"/>
      <c r="BV435" s="214"/>
      <c r="BW435" s="18"/>
      <c r="BX435" s="18"/>
      <c r="BY435" s="219"/>
      <c r="BZ435" s="219"/>
      <c r="CA435" s="226"/>
      <c r="CB435" s="226"/>
      <c r="CC435" s="236"/>
      <c r="CD435" s="236"/>
      <c r="CE435" s="231"/>
      <c r="CF435" s="231"/>
      <c r="EQ435" s="279"/>
      <c r="ER435" s="279"/>
    </row>
    <row r="436" spans="1:148" s="3" customFormat="1" x14ac:dyDescent="0.2">
      <c r="A436" s="6"/>
      <c r="B436" s="63"/>
      <c r="E436" s="56"/>
      <c r="F436" s="56"/>
      <c r="H436" s="56"/>
      <c r="I436" s="18"/>
      <c r="J436" s="171"/>
      <c r="K436" s="171"/>
      <c r="L436" s="283"/>
      <c r="M436" s="283"/>
      <c r="N436" s="289"/>
      <c r="O436" s="289"/>
      <c r="P436" s="332"/>
      <c r="Q436" s="332"/>
      <c r="R436" s="59"/>
      <c r="S436" s="59"/>
      <c r="T436" s="31"/>
      <c r="U436" s="31"/>
      <c r="V436" s="20"/>
      <c r="W436" s="20"/>
      <c r="X436" s="303"/>
      <c r="Y436" s="303"/>
      <c r="Z436" s="211"/>
      <c r="AA436" s="211"/>
      <c r="AB436" s="40"/>
      <c r="AC436" s="40"/>
      <c r="AD436" s="214"/>
      <c r="AE436" s="214"/>
      <c r="AF436" s="307"/>
      <c r="AG436" s="307"/>
      <c r="AH436" s="42"/>
      <c r="AI436" s="42"/>
      <c r="AJ436" s="326"/>
      <c r="AK436" s="326"/>
      <c r="AL436" s="154"/>
      <c r="AM436" s="154"/>
      <c r="AN436" s="303"/>
      <c r="AO436" s="303"/>
      <c r="AP436" s="311"/>
      <c r="AQ436" s="311"/>
      <c r="AR436" s="316"/>
      <c r="AS436" s="316"/>
      <c r="AT436" s="158"/>
      <c r="AU436" s="158"/>
      <c r="AV436" s="161"/>
      <c r="AW436" s="161"/>
      <c r="AX436" s="165"/>
      <c r="AY436" s="165"/>
      <c r="AZ436" s="24"/>
      <c r="BA436" s="24"/>
      <c r="BB436" s="303"/>
      <c r="BC436" s="303"/>
      <c r="BD436" s="171"/>
      <c r="BE436" s="171"/>
      <c r="BF436" s="17"/>
      <c r="BG436" s="17"/>
      <c r="BH436" s="178"/>
      <c r="BI436" s="178"/>
      <c r="BJ436" s="188"/>
      <c r="BK436" s="188"/>
      <c r="BL436" s="183"/>
      <c r="BM436" s="183"/>
      <c r="BN436" s="193"/>
      <c r="BO436" s="198"/>
      <c r="BP436" s="198"/>
      <c r="BQ436" s="201"/>
      <c r="BR436" s="206"/>
      <c r="BS436" s="211"/>
      <c r="BT436" s="211"/>
      <c r="BU436" s="214"/>
      <c r="BV436" s="214"/>
      <c r="BW436" s="18"/>
      <c r="BX436" s="18"/>
      <c r="BY436" s="219"/>
      <c r="BZ436" s="219"/>
      <c r="CA436" s="226"/>
      <c r="CB436" s="226"/>
      <c r="CC436" s="236"/>
      <c r="CD436" s="236"/>
      <c r="CE436" s="231"/>
      <c r="CF436" s="231"/>
      <c r="EQ436" s="279"/>
      <c r="ER436" s="279"/>
    </row>
    <row r="437" spans="1:148" s="3" customFormat="1" x14ac:dyDescent="0.2">
      <c r="A437" s="6"/>
      <c r="B437" s="63"/>
      <c r="E437" s="56"/>
      <c r="F437" s="56"/>
      <c r="H437" s="56"/>
      <c r="I437" s="18"/>
      <c r="J437" s="171"/>
      <c r="K437" s="171"/>
      <c r="L437" s="283"/>
      <c r="M437" s="283"/>
      <c r="N437" s="289"/>
      <c r="O437" s="289"/>
      <c r="P437" s="332"/>
      <c r="Q437" s="332"/>
      <c r="R437" s="59"/>
      <c r="S437" s="59"/>
      <c r="T437" s="31"/>
      <c r="U437" s="31"/>
      <c r="V437" s="20"/>
      <c r="W437" s="20"/>
      <c r="X437" s="303"/>
      <c r="Y437" s="303"/>
      <c r="Z437" s="211"/>
      <c r="AA437" s="211"/>
      <c r="AB437" s="40"/>
      <c r="AC437" s="40"/>
      <c r="AD437" s="214"/>
      <c r="AE437" s="214"/>
      <c r="AF437" s="307"/>
      <c r="AG437" s="307"/>
      <c r="AH437" s="42"/>
      <c r="AI437" s="42"/>
      <c r="AJ437" s="326"/>
      <c r="AK437" s="326"/>
      <c r="AL437" s="154"/>
      <c r="AM437" s="154"/>
      <c r="AN437" s="303"/>
      <c r="AO437" s="303"/>
      <c r="AP437" s="311"/>
      <c r="AQ437" s="311"/>
      <c r="AR437" s="316"/>
      <c r="AS437" s="316"/>
      <c r="AT437" s="158"/>
      <c r="AU437" s="158"/>
      <c r="AV437" s="161"/>
      <c r="AW437" s="161"/>
      <c r="AX437" s="165"/>
      <c r="AY437" s="165"/>
      <c r="AZ437" s="24"/>
      <c r="BA437" s="24"/>
      <c r="BB437" s="303"/>
      <c r="BC437" s="303"/>
      <c r="BD437" s="171"/>
      <c r="BE437" s="171"/>
      <c r="BF437" s="17"/>
      <c r="BG437" s="17"/>
      <c r="BH437" s="178"/>
      <c r="BI437" s="178"/>
      <c r="BJ437" s="188"/>
      <c r="BK437" s="188"/>
      <c r="BL437" s="183"/>
      <c r="BM437" s="183"/>
      <c r="BN437" s="193"/>
      <c r="BO437" s="198"/>
      <c r="BP437" s="198"/>
      <c r="BQ437" s="201"/>
      <c r="BR437" s="206"/>
      <c r="BS437" s="211"/>
      <c r="BT437" s="211"/>
      <c r="BU437" s="214"/>
      <c r="BV437" s="214"/>
      <c r="BW437" s="18"/>
      <c r="BX437" s="18"/>
      <c r="BY437" s="219"/>
      <c r="BZ437" s="219"/>
      <c r="CA437" s="226"/>
      <c r="CB437" s="226"/>
      <c r="CC437" s="236"/>
      <c r="CD437" s="236"/>
      <c r="CE437" s="231"/>
      <c r="CF437" s="231"/>
      <c r="EQ437" s="279"/>
      <c r="ER437" s="279"/>
    </row>
    <row r="438" spans="1:148" s="3" customFormat="1" x14ac:dyDescent="0.2">
      <c r="A438" s="6"/>
      <c r="B438" s="63"/>
      <c r="E438" s="56"/>
      <c r="F438" s="56"/>
      <c r="H438" s="56"/>
      <c r="I438" s="18"/>
      <c r="J438" s="171"/>
      <c r="K438" s="171"/>
      <c r="L438" s="283"/>
      <c r="M438" s="283"/>
      <c r="N438" s="289"/>
      <c r="O438" s="289"/>
      <c r="P438" s="332"/>
      <c r="Q438" s="332"/>
      <c r="R438" s="59"/>
      <c r="S438" s="59"/>
      <c r="T438" s="31"/>
      <c r="U438" s="31"/>
      <c r="V438" s="20"/>
      <c r="W438" s="20"/>
      <c r="X438" s="303"/>
      <c r="Y438" s="303"/>
      <c r="Z438" s="211"/>
      <c r="AA438" s="211"/>
      <c r="AB438" s="40"/>
      <c r="AC438" s="40"/>
      <c r="AD438" s="214"/>
      <c r="AE438" s="214"/>
      <c r="AF438" s="307"/>
      <c r="AG438" s="307"/>
      <c r="AH438" s="42"/>
      <c r="AI438" s="42"/>
      <c r="AJ438" s="326"/>
      <c r="AK438" s="326"/>
      <c r="AL438" s="154"/>
      <c r="AM438" s="154"/>
      <c r="AN438" s="303"/>
      <c r="AO438" s="303"/>
      <c r="AP438" s="311"/>
      <c r="AQ438" s="311"/>
      <c r="AR438" s="316"/>
      <c r="AS438" s="316"/>
      <c r="AT438" s="158"/>
      <c r="AU438" s="158"/>
      <c r="AV438" s="161"/>
      <c r="AW438" s="161"/>
      <c r="AX438" s="165"/>
      <c r="AY438" s="165"/>
      <c r="AZ438" s="24"/>
      <c r="BA438" s="24"/>
      <c r="BB438" s="303"/>
      <c r="BC438" s="303"/>
      <c r="BD438" s="171"/>
      <c r="BE438" s="171"/>
      <c r="BF438" s="17"/>
      <c r="BG438" s="17"/>
      <c r="BH438" s="178"/>
      <c r="BI438" s="178"/>
      <c r="BJ438" s="188"/>
      <c r="BK438" s="188"/>
      <c r="BL438" s="183"/>
      <c r="BM438" s="183"/>
      <c r="BN438" s="193"/>
      <c r="BO438" s="198"/>
      <c r="BP438" s="198"/>
      <c r="BQ438" s="201"/>
      <c r="BR438" s="206"/>
      <c r="BS438" s="211"/>
      <c r="BT438" s="211"/>
      <c r="BU438" s="214"/>
      <c r="BV438" s="214"/>
      <c r="BW438" s="18"/>
      <c r="BX438" s="18"/>
      <c r="BY438" s="219"/>
      <c r="BZ438" s="219"/>
      <c r="CA438" s="226"/>
      <c r="CB438" s="226"/>
      <c r="CC438" s="236"/>
      <c r="CD438" s="236"/>
      <c r="CE438" s="231"/>
      <c r="CF438" s="231"/>
      <c r="EQ438" s="279"/>
      <c r="ER438" s="279"/>
    </row>
    <row r="439" spans="1:148" s="3" customFormat="1" x14ac:dyDescent="0.2">
      <c r="A439" s="6"/>
      <c r="B439" s="63"/>
      <c r="E439" s="56"/>
      <c r="F439" s="56"/>
      <c r="H439" s="56"/>
      <c r="I439" s="18"/>
      <c r="J439" s="171"/>
      <c r="K439" s="171"/>
      <c r="L439" s="283"/>
      <c r="M439" s="283"/>
      <c r="N439" s="289"/>
      <c r="O439" s="289"/>
      <c r="P439" s="332"/>
      <c r="Q439" s="332"/>
      <c r="R439" s="59"/>
      <c r="S439" s="59"/>
      <c r="T439" s="31"/>
      <c r="U439" s="31"/>
      <c r="V439" s="20"/>
      <c r="W439" s="20"/>
      <c r="X439" s="303"/>
      <c r="Y439" s="303"/>
      <c r="Z439" s="211"/>
      <c r="AA439" s="211"/>
      <c r="AB439" s="40"/>
      <c r="AC439" s="40"/>
      <c r="AD439" s="214"/>
      <c r="AE439" s="214"/>
      <c r="AF439" s="307"/>
      <c r="AG439" s="307"/>
      <c r="AH439" s="42"/>
      <c r="AI439" s="42"/>
      <c r="AJ439" s="326"/>
      <c r="AK439" s="326"/>
      <c r="AL439" s="154"/>
      <c r="AM439" s="154"/>
      <c r="AN439" s="303"/>
      <c r="AO439" s="303"/>
      <c r="AP439" s="311"/>
      <c r="AQ439" s="311"/>
      <c r="AR439" s="316"/>
      <c r="AS439" s="316"/>
      <c r="AT439" s="158"/>
      <c r="AU439" s="158"/>
      <c r="AV439" s="161"/>
      <c r="AW439" s="161"/>
      <c r="AX439" s="165"/>
      <c r="AY439" s="165"/>
      <c r="AZ439" s="24"/>
      <c r="BA439" s="24"/>
      <c r="BB439" s="303"/>
      <c r="BC439" s="303"/>
      <c r="BD439" s="171"/>
      <c r="BE439" s="171"/>
      <c r="BF439" s="17"/>
      <c r="BG439" s="17"/>
      <c r="BH439" s="178"/>
      <c r="BI439" s="178"/>
      <c r="BJ439" s="188"/>
      <c r="BK439" s="188"/>
      <c r="BL439" s="183"/>
      <c r="BM439" s="183"/>
      <c r="BN439" s="193"/>
      <c r="BO439" s="198"/>
      <c r="BP439" s="198"/>
      <c r="BQ439" s="201"/>
      <c r="BR439" s="206"/>
      <c r="BS439" s="211"/>
      <c r="BT439" s="211"/>
      <c r="BU439" s="214"/>
      <c r="BV439" s="214"/>
      <c r="BW439" s="18"/>
      <c r="BX439" s="18"/>
      <c r="BY439" s="219"/>
      <c r="BZ439" s="219"/>
      <c r="CA439" s="226"/>
      <c r="CB439" s="226"/>
      <c r="CC439" s="236"/>
      <c r="CD439" s="236"/>
      <c r="CE439" s="231"/>
      <c r="CF439" s="231"/>
      <c r="EQ439" s="279"/>
      <c r="ER439" s="279"/>
    </row>
    <row r="440" spans="1:148" s="3" customFormat="1" x14ac:dyDescent="0.2">
      <c r="A440" s="6"/>
      <c r="B440" s="63"/>
      <c r="E440" s="56"/>
      <c r="F440" s="56"/>
      <c r="H440" s="56"/>
      <c r="I440" s="18"/>
      <c r="J440" s="171"/>
      <c r="K440" s="171"/>
      <c r="L440" s="283"/>
      <c r="M440" s="283"/>
      <c r="N440" s="289"/>
      <c r="O440" s="289"/>
      <c r="P440" s="332"/>
      <c r="Q440" s="332"/>
      <c r="R440" s="59"/>
      <c r="S440" s="59"/>
      <c r="T440" s="31"/>
      <c r="U440" s="31"/>
      <c r="V440" s="20"/>
      <c r="W440" s="20"/>
      <c r="X440" s="303"/>
      <c r="Y440" s="303"/>
      <c r="Z440" s="211"/>
      <c r="AA440" s="211"/>
      <c r="AB440" s="40"/>
      <c r="AC440" s="40"/>
      <c r="AD440" s="214"/>
      <c r="AE440" s="214"/>
      <c r="AF440" s="307"/>
      <c r="AG440" s="307"/>
      <c r="AH440" s="42"/>
      <c r="AI440" s="42"/>
      <c r="AJ440" s="326"/>
      <c r="AK440" s="326"/>
      <c r="AL440" s="154"/>
      <c r="AM440" s="154"/>
      <c r="AN440" s="303"/>
      <c r="AO440" s="303"/>
      <c r="AP440" s="311"/>
      <c r="AQ440" s="311"/>
      <c r="AR440" s="316"/>
      <c r="AS440" s="316"/>
      <c r="AT440" s="158"/>
      <c r="AU440" s="158"/>
      <c r="AV440" s="161"/>
      <c r="AW440" s="161"/>
      <c r="AX440" s="165"/>
      <c r="AY440" s="165"/>
      <c r="AZ440" s="24"/>
      <c r="BA440" s="24"/>
      <c r="BB440" s="303"/>
      <c r="BC440" s="303"/>
      <c r="BD440" s="171"/>
      <c r="BE440" s="171"/>
      <c r="BF440" s="17"/>
      <c r="BG440" s="17"/>
      <c r="BH440" s="178"/>
      <c r="BI440" s="178"/>
      <c r="BJ440" s="188"/>
      <c r="BK440" s="188"/>
      <c r="BL440" s="183"/>
      <c r="BM440" s="183"/>
      <c r="BN440" s="193"/>
      <c r="BO440" s="198"/>
      <c r="BP440" s="198"/>
      <c r="BQ440" s="201"/>
      <c r="BR440" s="206"/>
      <c r="BS440" s="211"/>
      <c r="BT440" s="211"/>
      <c r="BU440" s="214"/>
      <c r="BV440" s="214"/>
      <c r="BW440" s="18"/>
      <c r="BX440" s="18"/>
      <c r="BY440" s="219"/>
      <c r="BZ440" s="219"/>
      <c r="CA440" s="226"/>
      <c r="CB440" s="226"/>
      <c r="CC440" s="236"/>
      <c r="CD440" s="236"/>
      <c r="CE440" s="231"/>
      <c r="CF440" s="231"/>
      <c r="EQ440" s="279"/>
      <c r="ER440" s="279"/>
    </row>
    <row r="441" spans="1:148" s="3" customFormat="1" x14ac:dyDescent="0.2">
      <c r="A441" s="6"/>
      <c r="B441" s="63"/>
      <c r="E441" s="56"/>
      <c r="F441" s="56"/>
      <c r="H441" s="56"/>
      <c r="I441" s="18"/>
      <c r="J441" s="171"/>
      <c r="K441" s="171"/>
      <c r="L441" s="283"/>
      <c r="M441" s="283"/>
      <c r="N441" s="289"/>
      <c r="O441" s="289"/>
      <c r="P441" s="332"/>
      <c r="Q441" s="332"/>
      <c r="R441" s="59"/>
      <c r="S441" s="59"/>
      <c r="T441" s="31"/>
      <c r="U441" s="31"/>
      <c r="V441" s="20"/>
      <c r="W441" s="20"/>
      <c r="X441" s="303"/>
      <c r="Y441" s="303"/>
      <c r="Z441" s="211"/>
      <c r="AA441" s="211"/>
      <c r="AB441" s="40"/>
      <c r="AC441" s="40"/>
      <c r="AD441" s="214"/>
      <c r="AE441" s="214"/>
      <c r="AF441" s="307"/>
      <c r="AG441" s="307"/>
      <c r="AH441" s="42"/>
      <c r="AI441" s="42"/>
      <c r="AJ441" s="326"/>
      <c r="AK441" s="326"/>
      <c r="AL441" s="154"/>
      <c r="AM441" s="154"/>
      <c r="AN441" s="303"/>
      <c r="AO441" s="303"/>
      <c r="AP441" s="311"/>
      <c r="AQ441" s="311"/>
      <c r="AR441" s="316"/>
      <c r="AS441" s="316"/>
      <c r="AT441" s="158"/>
      <c r="AU441" s="158"/>
      <c r="AV441" s="161"/>
      <c r="AW441" s="161"/>
      <c r="AX441" s="165"/>
      <c r="AY441" s="165"/>
      <c r="AZ441" s="24"/>
      <c r="BA441" s="24"/>
      <c r="BB441" s="303"/>
      <c r="BC441" s="303"/>
      <c r="BD441" s="171"/>
      <c r="BE441" s="171"/>
      <c r="BF441" s="17"/>
      <c r="BG441" s="17"/>
      <c r="BH441" s="178"/>
      <c r="BI441" s="178"/>
      <c r="BJ441" s="188"/>
      <c r="BK441" s="188"/>
      <c r="BL441" s="183"/>
      <c r="BM441" s="183"/>
      <c r="BN441" s="193"/>
      <c r="BO441" s="198"/>
      <c r="BP441" s="198"/>
      <c r="BQ441" s="201"/>
      <c r="BR441" s="206"/>
      <c r="BS441" s="211"/>
      <c r="BT441" s="211"/>
      <c r="BU441" s="214"/>
      <c r="BV441" s="214"/>
      <c r="BW441" s="18"/>
      <c r="BX441" s="18"/>
      <c r="BY441" s="219"/>
      <c r="BZ441" s="219"/>
      <c r="CA441" s="226"/>
      <c r="CB441" s="226"/>
      <c r="CC441" s="236"/>
      <c r="CD441" s="236"/>
      <c r="CE441" s="231"/>
      <c r="CF441" s="231"/>
      <c r="EQ441" s="279"/>
      <c r="ER441" s="279"/>
    </row>
    <row r="442" spans="1:148" s="3" customFormat="1" x14ac:dyDescent="0.2">
      <c r="A442" s="6"/>
      <c r="B442" s="63"/>
      <c r="E442" s="56"/>
      <c r="F442" s="56"/>
      <c r="H442" s="56"/>
      <c r="I442" s="18"/>
      <c r="J442" s="171"/>
      <c r="K442" s="171"/>
      <c r="L442" s="283"/>
      <c r="M442" s="283"/>
      <c r="N442" s="289"/>
      <c r="O442" s="289"/>
      <c r="P442" s="332"/>
      <c r="Q442" s="332"/>
      <c r="R442" s="59"/>
      <c r="S442" s="59"/>
      <c r="T442" s="31"/>
      <c r="U442" s="31"/>
      <c r="V442" s="20"/>
      <c r="W442" s="20"/>
      <c r="X442" s="303"/>
      <c r="Y442" s="303"/>
      <c r="Z442" s="211"/>
      <c r="AA442" s="211"/>
      <c r="AB442" s="40"/>
      <c r="AC442" s="40"/>
      <c r="AD442" s="214"/>
      <c r="AE442" s="214"/>
      <c r="AF442" s="307"/>
      <c r="AG442" s="307"/>
      <c r="AH442" s="42"/>
      <c r="AI442" s="42"/>
      <c r="AJ442" s="326"/>
      <c r="AK442" s="326"/>
      <c r="AL442" s="154"/>
      <c r="AM442" s="154"/>
      <c r="AN442" s="303"/>
      <c r="AO442" s="303"/>
      <c r="AP442" s="311"/>
      <c r="AQ442" s="311"/>
      <c r="AR442" s="316"/>
      <c r="AS442" s="316"/>
      <c r="AT442" s="158"/>
      <c r="AU442" s="158"/>
      <c r="AV442" s="161"/>
      <c r="AW442" s="161"/>
      <c r="AX442" s="165"/>
      <c r="AY442" s="165"/>
      <c r="AZ442" s="24"/>
      <c r="BA442" s="24"/>
      <c r="BB442" s="303"/>
      <c r="BC442" s="303"/>
      <c r="BD442" s="171"/>
      <c r="BE442" s="171"/>
      <c r="BF442" s="17"/>
      <c r="BG442" s="17"/>
      <c r="BH442" s="178"/>
      <c r="BI442" s="178"/>
      <c r="BJ442" s="188"/>
      <c r="BK442" s="188"/>
      <c r="BL442" s="183"/>
      <c r="BM442" s="183"/>
      <c r="BN442" s="193"/>
      <c r="BO442" s="198"/>
      <c r="BP442" s="198"/>
      <c r="BQ442" s="201"/>
      <c r="BR442" s="206"/>
      <c r="BS442" s="211"/>
      <c r="BT442" s="211"/>
      <c r="BU442" s="214"/>
      <c r="BV442" s="214"/>
      <c r="BW442" s="18"/>
      <c r="BX442" s="18"/>
      <c r="BY442" s="219"/>
      <c r="BZ442" s="219"/>
      <c r="CA442" s="226"/>
      <c r="CB442" s="226"/>
      <c r="CC442" s="236"/>
      <c r="CD442" s="236"/>
      <c r="CE442" s="231"/>
      <c r="CF442" s="231"/>
      <c r="EQ442" s="279"/>
      <c r="ER442" s="279"/>
    </row>
    <row r="443" spans="1:148" s="3" customFormat="1" x14ac:dyDescent="0.2">
      <c r="A443" s="6"/>
      <c r="B443" s="63"/>
      <c r="E443" s="56"/>
      <c r="F443" s="56"/>
      <c r="H443" s="56"/>
      <c r="I443" s="18"/>
      <c r="J443" s="171"/>
      <c r="K443" s="171"/>
      <c r="L443" s="283"/>
      <c r="M443" s="283"/>
      <c r="N443" s="289"/>
      <c r="O443" s="289"/>
      <c r="P443" s="332"/>
      <c r="Q443" s="332"/>
      <c r="R443" s="59"/>
      <c r="S443" s="59"/>
      <c r="T443" s="31"/>
      <c r="U443" s="31"/>
      <c r="V443" s="20"/>
      <c r="W443" s="20"/>
      <c r="X443" s="303"/>
      <c r="Y443" s="303"/>
      <c r="Z443" s="211"/>
      <c r="AA443" s="211"/>
      <c r="AB443" s="40"/>
      <c r="AC443" s="40"/>
      <c r="AD443" s="214"/>
      <c r="AE443" s="214"/>
      <c r="AF443" s="307"/>
      <c r="AG443" s="307"/>
      <c r="AH443" s="42"/>
      <c r="AI443" s="42"/>
      <c r="AJ443" s="326"/>
      <c r="AK443" s="326"/>
      <c r="AL443" s="154"/>
      <c r="AM443" s="154"/>
      <c r="AN443" s="303"/>
      <c r="AO443" s="303"/>
      <c r="AP443" s="311"/>
      <c r="AQ443" s="311"/>
      <c r="AR443" s="316"/>
      <c r="AS443" s="316"/>
      <c r="AT443" s="158"/>
      <c r="AU443" s="158"/>
      <c r="AV443" s="161"/>
      <c r="AW443" s="161"/>
      <c r="AX443" s="165"/>
      <c r="AY443" s="165"/>
      <c r="AZ443" s="24"/>
      <c r="BA443" s="24"/>
      <c r="BB443" s="303"/>
      <c r="BC443" s="303"/>
      <c r="BD443" s="171"/>
      <c r="BE443" s="171"/>
      <c r="BF443" s="17"/>
      <c r="BG443" s="17"/>
      <c r="BH443" s="178"/>
      <c r="BI443" s="178"/>
      <c r="BJ443" s="188"/>
      <c r="BK443" s="188"/>
      <c r="BL443" s="183"/>
      <c r="BM443" s="183"/>
      <c r="BN443" s="193"/>
      <c r="BO443" s="198"/>
      <c r="BP443" s="198"/>
      <c r="BQ443" s="201"/>
      <c r="BR443" s="206"/>
      <c r="BS443" s="211"/>
      <c r="BT443" s="211"/>
      <c r="BU443" s="214"/>
      <c r="BV443" s="214"/>
      <c r="BW443" s="18"/>
      <c r="BX443" s="18"/>
      <c r="BY443" s="219"/>
      <c r="BZ443" s="219"/>
      <c r="CA443" s="226"/>
      <c r="CB443" s="226"/>
      <c r="CC443" s="236"/>
      <c r="CD443" s="236"/>
      <c r="CE443" s="231"/>
      <c r="CF443" s="231"/>
      <c r="EQ443" s="279"/>
      <c r="ER443" s="279"/>
    </row>
    <row r="444" spans="1:148" s="3" customFormat="1" x14ac:dyDescent="0.2">
      <c r="A444" s="6"/>
      <c r="B444" s="63"/>
      <c r="E444" s="56"/>
      <c r="F444" s="56"/>
      <c r="H444" s="56"/>
      <c r="I444" s="18"/>
      <c r="J444" s="171"/>
      <c r="K444" s="171"/>
      <c r="L444" s="283"/>
      <c r="M444" s="283"/>
      <c r="N444" s="289"/>
      <c r="O444" s="289"/>
      <c r="P444" s="332"/>
      <c r="Q444" s="332"/>
      <c r="R444" s="59"/>
      <c r="S444" s="59"/>
      <c r="T444" s="31"/>
      <c r="U444" s="31"/>
      <c r="V444" s="20"/>
      <c r="W444" s="20"/>
      <c r="X444" s="303"/>
      <c r="Y444" s="303"/>
      <c r="Z444" s="211"/>
      <c r="AA444" s="211"/>
      <c r="AB444" s="40"/>
      <c r="AC444" s="40"/>
      <c r="AD444" s="214"/>
      <c r="AE444" s="214"/>
      <c r="AF444" s="307"/>
      <c r="AG444" s="307"/>
      <c r="AH444" s="42"/>
      <c r="AI444" s="42"/>
      <c r="AJ444" s="326"/>
      <c r="AK444" s="326"/>
      <c r="AL444" s="154"/>
      <c r="AM444" s="154"/>
      <c r="AN444" s="303"/>
      <c r="AO444" s="303"/>
      <c r="AP444" s="311"/>
      <c r="AQ444" s="311"/>
      <c r="AR444" s="316"/>
      <c r="AS444" s="316"/>
      <c r="AT444" s="158"/>
      <c r="AU444" s="158"/>
      <c r="AV444" s="161"/>
      <c r="AW444" s="161"/>
      <c r="AX444" s="165"/>
      <c r="AY444" s="165"/>
      <c r="AZ444" s="24"/>
      <c r="BA444" s="24"/>
      <c r="BB444" s="303"/>
      <c r="BC444" s="303"/>
      <c r="BD444" s="171"/>
      <c r="BE444" s="171"/>
      <c r="BF444" s="17"/>
      <c r="BG444" s="17"/>
      <c r="BH444" s="178"/>
      <c r="BI444" s="178"/>
      <c r="BJ444" s="188"/>
      <c r="BK444" s="188"/>
      <c r="BL444" s="183"/>
      <c r="BM444" s="183"/>
      <c r="BN444" s="193"/>
      <c r="BO444" s="198"/>
      <c r="BP444" s="198"/>
      <c r="BQ444" s="201"/>
      <c r="BR444" s="206"/>
      <c r="BS444" s="211"/>
      <c r="BT444" s="211"/>
      <c r="BU444" s="214"/>
      <c r="BV444" s="214"/>
      <c r="BW444" s="18"/>
      <c r="BX444" s="18"/>
      <c r="BY444" s="219"/>
      <c r="BZ444" s="219"/>
      <c r="CA444" s="226"/>
      <c r="CB444" s="226"/>
      <c r="CC444" s="236"/>
      <c r="CD444" s="236"/>
      <c r="CE444" s="231"/>
      <c r="CF444" s="231"/>
      <c r="EQ444" s="279"/>
      <c r="ER444" s="279"/>
    </row>
    <row r="445" spans="1:148" s="3" customFormat="1" x14ac:dyDescent="0.2">
      <c r="A445" s="6"/>
      <c r="B445" s="63"/>
      <c r="E445" s="56"/>
      <c r="F445" s="56"/>
      <c r="H445" s="56"/>
      <c r="I445" s="18"/>
      <c r="J445" s="171"/>
      <c r="K445" s="171"/>
      <c r="L445" s="283"/>
      <c r="M445" s="283"/>
      <c r="N445" s="289"/>
      <c r="O445" s="289"/>
      <c r="P445" s="332"/>
      <c r="Q445" s="332"/>
      <c r="R445" s="59"/>
      <c r="S445" s="59"/>
      <c r="T445" s="31"/>
      <c r="U445" s="31"/>
      <c r="V445" s="20"/>
      <c r="W445" s="20"/>
      <c r="X445" s="303"/>
      <c r="Y445" s="303"/>
      <c r="Z445" s="211"/>
      <c r="AA445" s="211"/>
      <c r="AB445" s="40"/>
      <c r="AC445" s="40"/>
      <c r="AD445" s="214"/>
      <c r="AE445" s="214"/>
      <c r="AF445" s="307"/>
      <c r="AG445" s="307"/>
      <c r="AH445" s="42"/>
      <c r="AI445" s="42"/>
      <c r="AJ445" s="326"/>
      <c r="AK445" s="326"/>
      <c r="AL445" s="154"/>
      <c r="AM445" s="154"/>
      <c r="AN445" s="303"/>
      <c r="AO445" s="303"/>
      <c r="AP445" s="311"/>
      <c r="AQ445" s="311"/>
      <c r="AR445" s="316"/>
      <c r="AS445" s="316"/>
      <c r="AT445" s="158"/>
      <c r="AU445" s="158"/>
      <c r="AV445" s="161"/>
      <c r="AW445" s="161"/>
      <c r="AX445" s="165"/>
      <c r="AY445" s="165"/>
      <c r="AZ445" s="24"/>
      <c r="BA445" s="24"/>
      <c r="BB445" s="303"/>
      <c r="BC445" s="303"/>
      <c r="BD445" s="171"/>
      <c r="BE445" s="171"/>
      <c r="BF445" s="17"/>
      <c r="BG445" s="17"/>
      <c r="BH445" s="178"/>
      <c r="BI445" s="178"/>
      <c r="BJ445" s="188"/>
      <c r="BK445" s="188"/>
      <c r="BL445" s="183"/>
      <c r="BM445" s="183"/>
      <c r="BN445" s="193"/>
      <c r="BO445" s="198"/>
      <c r="BP445" s="198"/>
      <c r="BQ445" s="201"/>
      <c r="BR445" s="206"/>
      <c r="BS445" s="211"/>
      <c r="BT445" s="211"/>
      <c r="BU445" s="214"/>
      <c r="BV445" s="214"/>
      <c r="BW445" s="18"/>
      <c r="BX445" s="18"/>
      <c r="BY445" s="219"/>
      <c r="BZ445" s="219"/>
      <c r="CA445" s="226"/>
      <c r="CB445" s="226"/>
      <c r="CC445" s="236"/>
      <c r="CD445" s="236"/>
      <c r="CE445" s="231"/>
      <c r="CF445" s="231"/>
      <c r="EQ445" s="279"/>
      <c r="ER445" s="279"/>
    </row>
    <row r="446" spans="1:148" s="3" customFormat="1" x14ac:dyDescent="0.2">
      <c r="A446" s="6"/>
      <c r="B446" s="63"/>
      <c r="E446" s="56"/>
      <c r="F446" s="56"/>
      <c r="H446" s="56"/>
      <c r="I446" s="18"/>
      <c r="J446" s="171"/>
      <c r="K446" s="171"/>
      <c r="L446" s="283"/>
      <c r="M446" s="283"/>
      <c r="N446" s="289"/>
      <c r="O446" s="289"/>
      <c r="P446" s="332"/>
      <c r="Q446" s="332"/>
      <c r="R446" s="59"/>
      <c r="S446" s="59"/>
      <c r="T446" s="31"/>
      <c r="U446" s="31"/>
      <c r="V446" s="20"/>
      <c r="W446" s="20"/>
      <c r="X446" s="303"/>
      <c r="Y446" s="303"/>
      <c r="Z446" s="211"/>
      <c r="AA446" s="211"/>
      <c r="AB446" s="40"/>
      <c r="AC446" s="40"/>
      <c r="AD446" s="214"/>
      <c r="AE446" s="214"/>
      <c r="AF446" s="307"/>
      <c r="AG446" s="307"/>
      <c r="AH446" s="42"/>
      <c r="AI446" s="42"/>
      <c r="AJ446" s="326"/>
      <c r="AK446" s="326"/>
      <c r="AL446" s="154"/>
      <c r="AM446" s="154"/>
      <c r="AN446" s="303"/>
      <c r="AO446" s="303"/>
      <c r="AP446" s="311"/>
      <c r="AQ446" s="311"/>
      <c r="AR446" s="316"/>
      <c r="AS446" s="316"/>
      <c r="AT446" s="158"/>
      <c r="AU446" s="158"/>
      <c r="AV446" s="161"/>
      <c r="AW446" s="161"/>
      <c r="AX446" s="165"/>
      <c r="AY446" s="165"/>
      <c r="AZ446" s="24"/>
      <c r="BA446" s="24"/>
      <c r="BB446" s="303"/>
      <c r="BC446" s="303"/>
      <c r="BD446" s="171"/>
      <c r="BE446" s="171"/>
      <c r="BF446" s="17"/>
      <c r="BG446" s="17"/>
      <c r="BH446" s="178"/>
      <c r="BI446" s="178"/>
      <c r="BJ446" s="188"/>
      <c r="BK446" s="188"/>
      <c r="BL446" s="183"/>
      <c r="BM446" s="183"/>
      <c r="BN446" s="193"/>
      <c r="BO446" s="198"/>
      <c r="BP446" s="198"/>
      <c r="BQ446" s="201"/>
      <c r="BR446" s="206"/>
      <c r="BS446" s="211"/>
      <c r="BT446" s="211"/>
      <c r="BU446" s="214"/>
      <c r="BV446" s="214"/>
      <c r="BW446" s="18"/>
      <c r="BX446" s="18"/>
      <c r="BY446" s="219"/>
      <c r="BZ446" s="219"/>
      <c r="CA446" s="226"/>
      <c r="CB446" s="226"/>
      <c r="CC446" s="236"/>
      <c r="CD446" s="236"/>
      <c r="CE446" s="231"/>
      <c r="CF446" s="231"/>
      <c r="EQ446" s="279"/>
      <c r="ER446" s="279"/>
    </row>
    <row r="447" spans="1:148" s="3" customFormat="1" x14ac:dyDescent="0.2">
      <c r="A447" s="6"/>
      <c r="B447" s="63"/>
      <c r="E447" s="56"/>
      <c r="F447" s="56"/>
      <c r="H447" s="56"/>
      <c r="I447" s="18"/>
      <c r="J447" s="171"/>
      <c r="K447" s="171"/>
      <c r="L447" s="283"/>
      <c r="M447" s="283"/>
      <c r="N447" s="289"/>
      <c r="O447" s="289"/>
      <c r="P447" s="332"/>
      <c r="Q447" s="332"/>
      <c r="R447" s="59"/>
      <c r="S447" s="59"/>
      <c r="T447" s="31"/>
      <c r="U447" s="31"/>
      <c r="V447" s="20"/>
      <c r="W447" s="20"/>
      <c r="X447" s="303"/>
      <c r="Y447" s="303"/>
      <c r="Z447" s="211"/>
      <c r="AA447" s="211"/>
      <c r="AB447" s="40"/>
      <c r="AC447" s="40"/>
      <c r="AD447" s="214"/>
      <c r="AE447" s="214"/>
      <c r="AF447" s="307"/>
      <c r="AG447" s="307"/>
      <c r="AH447" s="42"/>
      <c r="AI447" s="42"/>
      <c r="AJ447" s="326"/>
      <c r="AK447" s="326"/>
      <c r="AL447" s="154"/>
      <c r="AM447" s="154"/>
      <c r="AN447" s="303"/>
      <c r="AO447" s="303"/>
      <c r="AP447" s="311"/>
      <c r="AQ447" s="311"/>
      <c r="AR447" s="316"/>
      <c r="AS447" s="316"/>
      <c r="AT447" s="158"/>
      <c r="AU447" s="158"/>
      <c r="AV447" s="161"/>
      <c r="AW447" s="161"/>
      <c r="AX447" s="165"/>
      <c r="AY447" s="165"/>
      <c r="AZ447" s="24"/>
      <c r="BA447" s="24"/>
      <c r="BB447" s="303"/>
      <c r="BC447" s="303"/>
      <c r="BD447" s="171"/>
      <c r="BE447" s="171"/>
      <c r="BF447" s="17"/>
      <c r="BG447" s="17"/>
      <c r="BH447" s="178"/>
      <c r="BI447" s="178"/>
      <c r="BJ447" s="188"/>
      <c r="BK447" s="188"/>
      <c r="BL447" s="183"/>
      <c r="BM447" s="183"/>
      <c r="BN447" s="193"/>
      <c r="BO447" s="198"/>
      <c r="BP447" s="198"/>
      <c r="BQ447" s="201"/>
      <c r="BR447" s="206"/>
      <c r="BS447" s="211"/>
      <c r="BT447" s="211"/>
      <c r="BU447" s="214"/>
      <c r="BV447" s="214"/>
      <c r="BW447" s="18"/>
      <c r="BX447" s="18"/>
      <c r="BY447" s="219"/>
      <c r="BZ447" s="219"/>
      <c r="CA447" s="226"/>
      <c r="CB447" s="226"/>
      <c r="CC447" s="236"/>
      <c r="CD447" s="236"/>
      <c r="CE447" s="231"/>
      <c r="CF447" s="231"/>
      <c r="EQ447" s="279"/>
      <c r="ER447" s="279"/>
    </row>
    <row r="448" spans="1:148" s="3" customFormat="1" x14ac:dyDescent="0.2">
      <c r="A448" s="6"/>
      <c r="B448" s="63"/>
      <c r="E448" s="56"/>
      <c r="F448" s="56"/>
      <c r="H448" s="56"/>
      <c r="I448" s="18"/>
      <c r="J448" s="171"/>
      <c r="K448" s="171"/>
      <c r="L448" s="283"/>
      <c r="M448" s="283"/>
      <c r="N448" s="289"/>
      <c r="O448" s="289"/>
      <c r="P448" s="332"/>
      <c r="Q448" s="332"/>
      <c r="R448" s="59"/>
      <c r="S448" s="59"/>
      <c r="T448" s="31"/>
      <c r="U448" s="31"/>
      <c r="V448" s="20"/>
      <c r="W448" s="20"/>
      <c r="X448" s="303"/>
      <c r="Y448" s="303"/>
      <c r="Z448" s="211"/>
      <c r="AA448" s="211"/>
      <c r="AB448" s="40"/>
      <c r="AC448" s="40"/>
      <c r="AD448" s="214"/>
      <c r="AE448" s="214"/>
      <c r="AF448" s="307"/>
      <c r="AG448" s="307"/>
      <c r="AH448" s="42"/>
      <c r="AI448" s="42"/>
      <c r="AJ448" s="326"/>
      <c r="AK448" s="326"/>
      <c r="AL448" s="154"/>
      <c r="AM448" s="154"/>
      <c r="AN448" s="303"/>
      <c r="AO448" s="303"/>
      <c r="AP448" s="311"/>
      <c r="AQ448" s="311"/>
      <c r="AR448" s="316"/>
      <c r="AS448" s="316"/>
      <c r="AT448" s="158"/>
      <c r="AU448" s="158"/>
      <c r="AV448" s="161"/>
      <c r="AW448" s="161"/>
      <c r="AX448" s="165"/>
      <c r="AY448" s="165"/>
      <c r="AZ448" s="24"/>
      <c r="BA448" s="24"/>
      <c r="BB448" s="303"/>
      <c r="BC448" s="303"/>
      <c r="BD448" s="171"/>
      <c r="BE448" s="171"/>
      <c r="BF448" s="17"/>
      <c r="BG448" s="17"/>
      <c r="BH448" s="178"/>
      <c r="BI448" s="178"/>
      <c r="BJ448" s="188"/>
      <c r="BK448" s="188"/>
      <c r="BL448" s="183"/>
      <c r="BM448" s="183"/>
      <c r="BN448" s="193"/>
      <c r="BO448" s="198"/>
      <c r="BP448" s="198"/>
      <c r="BQ448" s="201"/>
      <c r="BR448" s="206"/>
      <c r="BS448" s="211"/>
      <c r="BT448" s="211"/>
      <c r="BU448" s="214"/>
      <c r="BV448" s="214"/>
      <c r="BW448" s="18"/>
      <c r="BX448" s="18"/>
      <c r="BY448" s="219"/>
      <c r="BZ448" s="219"/>
      <c r="CA448" s="226"/>
      <c r="CB448" s="226"/>
      <c r="CC448" s="236"/>
      <c r="CD448" s="236"/>
      <c r="CE448" s="231"/>
      <c r="CF448" s="231"/>
      <c r="EQ448" s="279"/>
      <c r="ER448" s="279"/>
    </row>
    <row r="449" spans="1:148" s="3" customFormat="1" x14ac:dyDescent="0.2">
      <c r="A449" s="6"/>
      <c r="B449" s="63"/>
      <c r="E449" s="56"/>
      <c r="F449" s="56"/>
      <c r="H449" s="56"/>
      <c r="I449" s="18"/>
      <c r="J449" s="171"/>
      <c r="K449" s="171"/>
      <c r="L449" s="283"/>
      <c r="M449" s="283"/>
      <c r="N449" s="289"/>
      <c r="O449" s="289"/>
      <c r="P449" s="332"/>
      <c r="Q449" s="332"/>
      <c r="R449" s="59"/>
      <c r="S449" s="59"/>
      <c r="T449" s="31"/>
      <c r="U449" s="31"/>
      <c r="V449" s="20"/>
      <c r="W449" s="20"/>
      <c r="X449" s="303"/>
      <c r="Y449" s="303"/>
      <c r="Z449" s="211"/>
      <c r="AA449" s="211"/>
      <c r="AB449" s="40"/>
      <c r="AC449" s="40"/>
      <c r="AD449" s="214"/>
      <c r="AE449" s="214"/>
      <c r="AF449" s="307"/>
      <c r="AG449" s="307"/>
      <c r="AH449" s="42"/>
      <c r="AI449" s="42"/>
      <c r="AJ449" s="326"/>
      <c r="AK449" s="326"/>
      <c r="AL449" s="154"/>
      <c r="AM449" s="154"/>
      <c r="AN449" s="303"/>
      <c r="AO449" s="303"/>
      <c r="AP449" s="311"/>
      <c r="AQ449" s="311"/>
      <c r="AR449" s="316"/>
      <c r="AS449" s="316"/>
      <c r="AT449" s="158"/>
      <c r="AU449" s="158"/>
      <c r="AV449" s="161"/>
      <c r="AW449" s="161"/>
      <c r="AX449" s="165"/>
      <c r="AY449" s="165"/>
      <c r="AZ449" s="24"/>
      <c r="BA449" s="24"/>
      <c r="BB449" s="303"/>
      <c r="BC449" s="303"/>
      <c r="BD449" s="171"/>
      <c r="BE449" s="171"/>
      <c r="BF449" s="17"/>
      <c r="BG449" s="17"/>
      <c r="BH449" s="178"/>
      <c r="BI449" s="178"/>
      <c r="BJ449" s="188"/>
      <c r="BK449" s="188"/>
      <c r="BL449" s="183"/>
      <c r="BM449" s="183"/>
      <c r="BN449" s="193"/>
      <c r="BO449" s="198"/>
      <c r="BP449" s="198"/>
      <c r="BQ449" s="201"/>
      <c r="BR449" s="206"/>
      <c r="BS449" s="211"/>
      <c r="BT449" s="211"/>
      <c r="BU449" s="214"/>
      <c r="BV449" s="214"/>
      <c r="BW449" s="18"/>
      <c r="BX449" s="18"/>
      <c r="BY449" s="219"/>
      <c r="BZ449" s="219"/>
      <c r="CA449" s="226"/>
      <c r="CB449" s="226"/>
      <c r="CC449" s="236"/>
      <c r="CD449" s="236"/>
      <c r="CE449" s="231"/>
      <c r="CF449" s="231"/>
      <c r="EQ449" s="279"/>
      <c r="ER449" s="279"/>
    </row>
    <row r="450" spans="1:148" s="3" customFormat="1" x14ac:dyDescent="0.2">
      <c r="A450" s="6"/>
      <c r="B450" s="63"/>
      <c r="E450" s="56"/>
      <c r="F450" s="56"/>
      <c r="H450" s="56"/>
      <c r="I450" s="18"/>
      <c r="J450" s="171"/>
      <c r="K450" s="171"/>
      <c r="L450" s="283"/>
      <c r="M450" s="283"/>
      <c r="N450" s="289"/>
      <c r="O450" s="289"/>
      <c r="P450" s="332"/>
      <c r="Q450" s="332"/>
      <c r="R450" s="59"/>
      <c r="S450" s="59"/>
      <c r="T450" s="31"/>
      <c r="U450" s="31"/>
      <c r="V450" s="20"/>
      <c r="W450" s="20"/>
      <c r="X450" s="303"/>
      <c r="Y450" s="303"/>
      <c r="Z450" s="211"/>
      <c r="AA450" s="211"/>
      <c r="AB450" s="40"/>
      <c r="AC450" s="40"/>
      <c r="AD450" s="214"/>
      <c r="AE450" s="214"/>
      <c r="AF450" s="307"/>
      <c r="AG450" s="307"/>
      <c r="AH450" s="42"/>
      <c r="AI450" s="42"/>
      <c r="AJ450" s="326"/>
      <c r="AK450" s="326"/>
      <c r="AL450" s="154"/>
      <c r="AM450" s="154"/>
      <c r="AN450" s="303"/>
      <c r="AO450" s="303"/>
      <c r="AP450" s="311"/>
      <c r="AQ450" s="311"/>
      <c r="AR450" s="316"/>
      <c r="AS450" s="316"/>
      <c r="AT450" s="158"/>
      <c r="AU450" s="158"/>
      <c r="AV450" s="161"/>
      <c r="AW450" s="161"/>
      <c r="AX450" s="165"/>
      <c r="AY450" s="165"/>
      <c r="AZ450" s="24"/>
      <c r="BA450" s="24"/>
      <c r="BB450" s="303"/>
      <c r="BC450" s="303"/>
      <c r="BD450" s="171"/>
      <c r="BE450" s="171"/>
      <c r="BF450" s="17"/>
      <c r="BG450" s="17"/>
      <c r="BH450" s="178"/>
      <c r="BI450" s="178"/>
      <c r="BJ450" s="188"/>
      <c r="BK450" s="188"/>
      <c r="BL450" s="183"/>
      <c r="BM450" s="183"/>
      <c r="BN450" s="193"/>
      <c r="BO450" s="198"/>
      <c r="BP450" s="198"/>
      <c r="BQ450" s="201"/>
      <c r="BR450" s="206"/>
      <c r="BS450" s="211"/>
      <c r="BT450" s="211"/>
      <c r="BU450" s="214"/>
      <c r="BV450" s="214"/>
      <c r="BW450" s="18"/>
      <c r="BX450" s="18"/>
      <c r="BY450" s="219"/>
      <c r="BZ450" s="219"/>
      <c r="CA450" s="226"/>
      <c r="CB450" s="226"/>
      <c r="CC450" s="236"/>
      <c r="CD450" s="236"/>
      <c r="CE450" s="231"/>
      <c r="CF450" s="231"/>
      <c r="EQ450" s="279"/>
      <c r="ER450" s="279"/>
    </row>
    <row r="451" spans="1:148" s="3" customFormat="1" x14ac:dyDescent="0.2">
      <c r="A451" s="6"/>
      <c r="B451" s="63"/>
      <c r="E451" s="56"/>
      <c r="F451" s="56"/>
      <c r="H451" s="56"/>
      <c r="I451" s="18"/>
      <c r="J451" s="171"/>
      <c r="K451" s="171"/>
      <c r="L451" s="283"/>
      <c r="M451" s="283"/>
      <c r="N451" s="289"/>
      <c r="O451" s="289"/>
      <c r="P451" s="332"/>
      <c r="Q451" s="332"/>
      <c r="R451" s="59"/>
      <c r="S451" s="59"/>
      <c r="T451" s="31"/>
      <c r="U451" s="31"/>
      <c r="V451" s="20"/>
      <c r="W451" s="20"/>
      <c r="X451" s="303"/>
      <c r="Y451" s="303"/>
      <c r="Z451" s="211"/>
      <c r="AA451" s="211"/>
      <c r="AB451" s="40"/>
      <c r="AC451" s="40"/>
      <c r="AD451" s="214"/>
      <c r="AE451" s="214"/>
      <c r="AF451" s="307"/>
      <c r="AG451" s="307"/>
      <c r="AH451" s="42"/>
      <c r="AI451" s="42"/>
      <c r="AJ451" s="326"/>
      <c r="AK451" s="326"/>
      <c r="AL451" s="154"/>
      <c r="AM451" s="154"/>
      <c r="AN451" s="303"/>
      <c r="AO451" s="303"/>
      <c r="AP451" s="311"/>
      <c r="AQ451" s="311"/>
      <c r="AR451" s="316"/>
      <c r="AS451" s="316"/>
      <c r="AT451" s="158"/>
      <c r="AU451" s="158"/>
      <c r="AV451" s="161"/>
      <c r="AW451" s="161"/>
      <c r="AX451" s="165"/>
      <c r="AY451" s="165"/>
      <c r="AZ451" s="24"/>
      <c r="BA451" s="24"/>
      <c r="BB451" s="303"/>
      <c r="BC451" s="303"/>
      <c r="BD451" s="171"/>
      <c r="BE451" s="171"/>
      <c r="BF451" s="17"/>
      <c r="BG451" s="17"/>
      <c r="BH451" s="178"/>
      <c r="BI451" s="178"/>
      <c r="BJ451" s="188"/>
      <c r="BK451" s="188"/>
      <c r="BL451" s="183"/>
      <c r="BM451" s="183"/>
      <c r="BN451" s="193"/>
      <c r="BO451" s="198"/>
      <c r="BP451" s="198"/>
      <c r="BQ451" s="201"/>
      <c r="BR451" s="206"/>
      <c r="BS451" s="211"/>
      <c r="BT451" s="211"/>
      <c r="BU451" s="214"/>
      <c r="BV451" s="214"/>
      <c r="BW451" s="18"/>
      <c r="BX451" s="18"/>
      <c r="BY451" s="219"/>
      <c r="BZ451" s="219"/>
      <c r="CA451" s="226"/>
      <c r="CB451" s="226"/>
      <c r="CC451" s="236"/>
      <c r="CD451" s="236"/>
      <c r="CE451" s="231"/>
      <c r="CF451" s="231"/>
      <c r="EQ451" s="279"/>
      <c r="ER451" s="279"/>
    </row>
    <row r="452" spans="1:148" s="3" customFormat="1" x14ac:dyDescent="0.2">
      <c r="A452" s="6"/>
      <c r="B452" s="63"/>
      <c r="E452" s="56"/>
      <c r="F452" s="56"/>
      <c r="H452" s="56"/>
      <c r="I452" s="18"/>
      <c r="J452" s="171"/>
      <c r="K452" s="171"/>
      <c r="L452" s="283"/>
      <c r="M452" s="283"/>
      <c r="N452" s="289"/>
      <c r="O452" s="289"/>
      <c r="P452" s="332"/>
      <c r="Q452" s="332"/>
      <c r="R452" s="59"/>
      <c r="S452" s="59"/>
      <c r="T452" s="31"/>
      <c r="U452" s="31"/>
      <c r="V452" s="20"/>
      <c r="W452" s="20"/>
      <c r="X452" s="303"/>
      <c r="Y452" s="303"/>
      <c r="Z452" s="211"/>
      <c r="AA452" s="211"/>
      <c r="AB452" s="40"/>
      <c r="AC452" s="40"/>
      <c r="AD452" s="214"/>
      <c r="AE452" s="214"/>
      <c r="AF452" s="307"/>
      <c r="AG452" s="307"/>
      <c r="AH452" s="42"/>
      <c r="AI452" s="42"/>
      <c r="AJ452" s="326"/>
      <c r="AK452" s="326"/>
      <c r="AL452" s="154"/>
      <c r="AM452" s="154"/>
      <c r="AN452" s="303"/>
      <c r="AO452" s="303"/>
      <c r="AP452" s="311"/>
      <c r="AQ452" s="311"/>
      <c r="AR452" s="316"/>
      <c r="AS452" s="316"/>
      <c r="AT452" s="158"/>
      <c r="AU452" s="158"/>
      <c r="AV452" s="161"/>
      <c r="AW452" s="161"/>
      <c r="AX452" s="165"/>
      <c r="AY452" s="165"/>
      <c r="AZ452" s="24"/>
      <c r="BA452" s="24"/>
      <c r="BB452" s="303"/>
      <c r="BC452" s="303"/>
      <c r="BD452" s="171"/>
      <c r="BE452" s="171"/>
      <c r="BF452" s="17"/>
      <c r="BG452" s="17"/>
      <c r="BH452" s="178"/>
      <c r="BI452" s="178"/>
      <c r="BJ452" s="188"/>
      <c r="BK452" s="188"/>
      <c r="BL452" s="183"/>
      <c r="BM452" s="183"/>
      <c r="BN452" s="193"/>
      <c r="BO452" s="198"/>
      <c r="BP452" s="198"/>
      <c r="BQ452" s="201"/>
      <c r="BR452" s="206"/>
      <c r="BS452" s="211"/>
      <c r="BT452" s="211"/>
      <c r="BU452" s="214"/>
      <c r="BV452" s="214"/>
      <c r="BW452" s="18"/>
      <c r="BX452" s="18"/>
      <c r="BY452" s="219"/>
      <c r="BZ452" s="219"/>
      <c r="CA452" s="226"/>
      <c r="CB452" s="226"/>
      <c r="CC452" s="236"/>
      <c r="CD452" s="236"/>
      <c r="CE452" s="231"/>
      <c r="CF452" s="231"/>
      <c r="EQ452" s="279"/>
      <c r="ER452" s="279"/>
    </row>
    <row r="453" spans="1:148" s="3" customFormat="1" x14ac:dyDescent="0.2">
      <c r="A453" s="6"/>
      <c r="B453" s="63"/>
      <c r="E453" s="56"/>
      <c r="F453" s="56"/>
      <c r="H453" s="56"/>
      <c r="I453" s="18"/>
      <c r="J453" s="171"/>
      <c r="K453" s="171"/>
      <c r="L453" s="283"/>
      <c r="M453" s="283"/>
      <c r="N453" s="289"/>
      <c r="O453" s="289"/>
      <c r="P453" s="332"/>
      <c r="Q453" s="332"/>
      <c r="R453" s="59"/>
      <c r="S453" s="59"/>
      <c r="T453" s="31"/>
      <c r="U453" s="31"/>
      <c r="V453" s="20"/>
      <c r="W453" s="20"/>
      <c r="X453" s="303"/>
      <c r="Y453" s="303"/>
      <c r="Z453" s="211"/>
      <c r="AA453" s="211"/>
      <c r="AB453" s="40"/>
      <c r="AC453" s="40"/>
      <c r="AD453" s="214"/>
      <c r="AE453" s="214"/>
      <c r="AF453" s="307"/>
      <c r="AG453" s="307"/>
      <c r="AH453" s="42"/>
      <c r="AI453" s="42"/>
      <c r="AJ453" s="326"/>
      <c r="AK453" s="326"/>
      <c r="AL453" s="154"/>
      <c r="AM453" s="154"/>
      <c r="AN453" s="303"/>
      <c r="AO453" s="303"/>
      <c r="AP453" s="311"/>
      <c r="AQ453" s="311"/>
      <c r="AR453" s="316"/>
      <c r="AS453" s="316"/>
      <c r="AT453" s="158"/>
      <c r="AU453" s="158"/>
      <c r="AV453" s="161"/>
      <c r="AW453" s="161"/>
      <c r="AX453" s="165"/>
      <c r="AY453" s="165"/>
      <c r="AZ453" s="24"/>
      <c r="BA453" s="24"/>
      <c r="BB453" s="303"/>
      <c r="BC453" s="303"/>
      <c r="BD453" s="171"/>
      <c r="BE453" s="171"/>
      <c r="BF453" s="17"/>
      <c r="BG453" s="17"/>
      <c r="BH453" s="178"/>
      <c r="BI453" s="178"/>
      <c r="BJ453" s="188"/>
      <c r="BK453" s="188"/>
      <c r="BL453" s="183"/>
      <c r="BM453" s="183"/>
      <c r="BN453" s="193"/>
      <c r="BO453" s="198"/>
      <c r="BP453" s="198"/>
      <c r="BQ453" s="201"/>
      <c r="BR453" s="206"/>
      <c r="BS453" s="211"/>
      <c r="BT453" s="211"/>
      <c r="BU453" s="214"/>
      <c r="BV453" s="214"/>
      <c r="BW453" s="18"/>
      <c r="BX453" s="18"/>
      <c r="BY453" s="219"/>
      <c r="BZ453" s="219"/>
      <c r="CA453" s="226"/>
      <c r="CB453" s="226"/>
      <c r="CC453" s="236"/>
      <c r="CD453" s="236"/>
      <c r="CE453" s="231"/>
      <c r="CF453" s="231"/>
      <c r="EQ453" s="279"/>
      <c r="ER453" s="279"/>
    </row>
    <row r="454" spans="1:148" s="3" customFormat="1" x14ac:dyDescent="0.2">
      <c r="A454" s="6"/>
      <c r="B454" s="63"/>
      <c r="E454" s="56"/>
      <c r="F454" s="56"/>
      <c r="H454" s="56"/>
      <c r="I454" s="18"/>
      <c r="J454" s="171"/>
      <c r="K454" s="171"/>
      <c r="L454" s="283"/>
      <c r="M454" s="283"/>
      <c r="N454" s="289"/>
      <c r="O454" s="289"/>
      <c r="P454" s="332"/>
      <c r="Q454" s="332"/>
      <c r="R454" s="59"/>
      <c r="S454" s="59"/>
      <c r="T454" s="31"/>
      <c r="U454" s="31"/>
      <c r="V454" s="20"/>
      <c r="W454" s="20"/>
      <c r="X454" s="303"/>
      <c r="Y454" s="303"/>
      <c r="Z454" s="211"/>
      <c r="AA454" s="211"/>
      <c r="AB454" s="40"/>
      <c r="AC454" s="40"/>
      <c r="AD454" s="214"/>
      <c r="AE454" s="214"/>
      <c r="AF454" s="307"/>
      <c r="AG454" s="307"/>
      <c r="AH454" s="42"/>
      <c r="AI454" s="42"/>
      <c r="AJ454" s="326"/>
      <c r="AK454" s="326"/>
      <c r="AL454" s="154"/>
      <c r="AM454" s="154"/>
      <c r="AN454" s="303"/>
      <c r="AO454" s="303"/>
      <c r="AP454" s="311"/>
      <c r="AQ454" s="311"/>
      <c r="AR454" s="316"/>
      <c r="AS454" s="316"/>
      <c r="AT454" s="158"/>
      <c r="AU454" s="158"/>
      <c r="AV454" s="161"/>
      <c r="AW454" s="161"/>
      <c r="AX454" s="165"/>
      <c r="AY454" s="165"/>
      <c r="AZ454" s="24"/>
      <c r="BA454" s="24"/>
      <c r="BB454" s="303"/>
      <c r="BC454" s="303"/>
      <c r="BD454" s="171"/>
      <c r="BE454" s="171"/>
      <c r="BF454" s="17"/>
      <c r="BG454" s="17"/>
      <c r="BH454" s="178"/>
      <c r="BI454" s="178"/>
      <c r="BJ454" s="188"/>
      <c r="BK454" s="188"/>
      <c r="BL454" s="183"/>
      <c r="BM454" s="183"/>
      <c r="BN454" s="193"/>
      <c r="BO454" s="198"/>
      <c r="BP454" s="198"/>
      <c r="BQ454" s="201"/>
      <c r="BR454" s="206"/>
      <c r="BS454" s="211"/>
      <c r="BT454" s="211"/>
      <c r="BU454" s="214"/>
      <c r="BV454" s="214"/>
      <c r="BW454" s="18"/>
      <c r="BX454" s="18"/>
      <c r="BY454" s="219"/>
      <c r="BZ454" s="219"/>
      <c r="CA454" s="226"/>
      <c r="CB454" s="226"/>
      <c r="CC454" s="236"/>
      <c r="CD454" s="236"/>
      <c r="CE454" s="231"/>
      <c r="CF454" s="231"/>
      <c r="EQ454" s="279"/>
      <c r="ER454" s="279"/>
    </row>
    <row r="455" spans="1:148" s="3" customFormat="1" x14ac:dyDescent="0.2">
      <c r="A455" s="6"/>
      <c r="B455" s="63"/>
      <c r="E455" s="56"/>
      <c r="F455" s="56"/>
      <c r="H455" s="56"/>
      <c r="I455" s="18"/>
      <c r="J455" s="171"/>
      <c r="K455" s="171"/>
      <c r="L455" s="283"/>
      <c r="M455" s="283"/>
      <c r="N455" s="289"/>
      <c r="O455" s="289"/>
      <c r="P455" s="332"/>
      <c r="Q455" s="332"/>
      <c r="R455" s="59"/>
      <c r="S455" s="59"/>
      <c r="T455" s="31"/>
      <c r="U455" s="31"/>
      <c r="V455" s="20"/>
      <c r="W455" s="20"/>
      <c r="X455" s="303"/>
      <c r="Y455" s="303"/>
      <c r="Z455" s="211"/>
      <c r="AA455" s="211"/>
      <c r="AB455" s="40"/>
      <c r="AC455" s="40"/>
      <c r="AD455" s="214"/>
      <c r="AE455" s="214"/>
      <c r="AF455" s="307"/>
      <c r="AG455" s="307"/>
      <c r="AH455" s="42"/>
      <c r="AI455" s="42"/>
      <c r="AJ455" s="326"/>
      <c r="AK455" s="326"/>
      <c r="AL455" s="154"/>
      <c r="AM455" s="154"/>
      <c r="AN455" s="303"/>
      <c r="AO455" s="303"/>
      <c r="AP455" s="311"/>
      <c r="AQ455" s="311"/>
      <c r="AR455" s="316"/>
      <c r="AS455" s="316"/>
      <c r="AT455" s="158"/>
      <c r="AU455" s="158"/>
      <c r="AV455" s="161"/>
      <c r="AW455" s="161"/>
      <c r="AX455" s="165"/>
      <c r="AY455" s="165"/>
      <c r="AZ455" s="24"/>
      <c r="BA455" s="24"/>
      <c r="BB455" s="303"/>
      <c r="BC455" s="303"/>
      <c r="BD455" s="171"/>
      <c r="BE455" s="171"/>
      <c r="BF455" s="17"/>
      <c r="BG455" s="17"/>
      <c r="BH455" s="178"/>
      <c r="BI455" s="178"/>
      <c r="BJ455" s="188"/>
      <c r="BK455" s="188"/>
      <c r="BL455" s="183"/>
      <c r="BM455" s="183"/>
      <c r="BN455" s="193"/>
      <c r="BO455" s="198"/>
      <c r="BP455" s="198"/>
      <c r="BQ455" s="201"/>
      <c r="BR455" s="206"/>
      <c r="BS455" s="211"/>
      <c r="BT455" s="211"/>
      <c r="BU455" s="214"/>
      <c r="BV455" s="214"/>
      <c r="BW455" s="18"/>
      <c r="BX455" s="18"/>
      <c r="BY455" s="219"/>
      <c r="BZ455" s="219"/>
      <c r="CA455" s="226"/>
      <c r="CB455" s="226"/>
      <c r="CC455" s="236"/>
      <c r="CD455" s="236"/>
      <c r="CE455" s="231"/>
      <c r="CF455" s="231"/>
      <c r="EQ455" s="279"/>
      <c r="ER455" s="279"/>
    </row>
    <row r="456" spans="1:148" s="3" customFormat="1" x14ac:dyDescent="0.2">
      <c r="A456" s="6"/>
      <c r="B456" s="63"/>
      <c r="E456" s="56"/>
      <c r="F456" s="56"/>
      <c r="H456" s="56"/>
      <c r="I456" s="18"/>
      <c r="J456" s="171"/>
      <c r="K456" s="171"/>
      <c r="L456" s="283"/>
      <c r="M456" s="283"/>
      <c r="N456" s="289"/>
      <c r="O456" s="289"/>
      <c r="P456" s="332"/>
      <c r="Q456" s="332"/>
      <c r="R456" s="59"/>
      <c r="S456" s="59"/>
      <c r="T456" s="31"/>
      <c r="U456" s="31"/>
      <c r="V456" s="20"/>
      <c r="W456" s="20"/>
      <c r="X456" s="303"/>
      <c r="Y456" s="303"/>
      <c r="Z456" s="211"/>
      <c r="AA456" s="211"/>
      <c r="AB456" s="40"/>
      <c r="AC456" s="40"/>
      <c r="AD456" s="214"/>
      <c r="AE456" s="214"/>
      <c r="AF456" s="307"/>
      <c r="AG456" s="307"/>
      <c r="AH456" s="42"/>
      <c r="AI456" s="42"/>
      <c r="AJ456" s="326"/>
      <c r="AK456" s="326"/>
      <c r="AL456" s="154"/>
      <c r="AM456" s="154"/>
      <c r="AN456" s="303"/>
      <c r="AO456" s="303"/>
      <c r="AP456" s="311"/>
      <c r="AQ456" s="311"/>
      <c r="AR456" s="316"/>
      <c r="AS456" s="316"/>
      <c r="AT456" s="158"/>
      <c r="AU456" s="158"/>
      <c r="AV456" s="161"/>
      <c r="AW456" s="161"/>
      <c r="AX456" s="165"/>
      <c r="AY456" s="165"/>
      <c r="AZ456" s="24"/>
      <c r="BA456" s="24"/>
      <c r="BB456" s="303"/>
      <c r="BC456" s="303"/>
      <c r="BD456" s="171"/>
      <c r="BE456" s="171"/>
      <c r="BF456" s="17"/>
      <c r="BG456" s="17"/>
      <c r="BH456" s="178"/>
      <c r="BI456" s="178"/>
      <c r="BJ456" s="188"/>
      <c r="BK456" s="188"/>
      <c r="BL456" s="183"/>
      <c r="BM456" s="183"/>
      <c r="BN456" s="193"/>
      <c r="BO456" s="198"/>
      <c r="BP456" s="198"/>
      <c r="BQ456" s="201"/>
      <c r="BR456" s="206"/>
      <c r="BS456" s="211"/>
      <c r="BT456" s="211"/>
      <c r="BU456" s="214"/>
      <c r="BV456" s="214"/>
      <c r="BW456" s="18"/>
      <c r="BX456" s="18"/>
      <c r="BY456" s="219"/>
      <c r="BZ456" s="219"/>
      <c r="CA456" s="226"/>
      <c r="CB456" s="226"/>
      <c r="CC456" s="236"/>
      <c r="CD456" s="236"/>
      <c r="CE456" s="231"/>
      <c r="CF456" s="231"/>
      <c r="EQ456" s="279"/>
      <c r="ER456" s="279"/>
    </row>
    <row r="457" spans="1:148" s="3" customFormat="1" x14ac:dyDescent="0.2">
      <c r="A457" s="6"/>
      <c r="B457" s="63"/>
      <c r="E457" s="56"/>
      <c r="F457" s="56"/>
      <c r="H457" s="56"/>
      <c r="I457" s="18"/>
      <c r="J457" s="171"/>
      <c r="K457" s="171"/>
      <c r="L457" s="283"/>
      <c r="M457" s="283"/>
      <c r="N457" s="289"/>
      <c r="O457" s="289"/>
      <c r="P457" s="332"/>
      <c r="Q457" s="332"/>
      <c r="R457" s="59"/>
      <c r="S457" s="59"/>
      <c r="T457" s="31"/>
      <c r="U457" s="31"/>
      <c r="V457" s="20"/>
      <c r="W457" s="20"/>
      <c r="X457" s="303"/>
      <c r="Y457" s="303"/>
      <c r="Z457" s="211"/>
      <c r="AA457" s="211"/>
      <c r="AB457" s="40"/>
      <c r="AC457" s="40"/>
      <c r="AD457" s="214"/>
      <c r="AE457" s="214"/>
      <c r="AF457" s="307"/>
      <c r="AG457" s="307"/>
      <c r="AH457" s="42"/>
      <c r="AI457" s="42"/>
      <c r="AJ457" s="326"/>
      <c r="AK457" s="326"/>
      <c r="AL457" s="154"/>
      <c r="AM457" s="154"/>
      <c r="AN457" s="303"/>
      <c r="AO457" s="303"/>
      <c r="AP457" s="311"/>
      <c r="AQ457" s="311"/>
      <c r="AR457" s="316"/>
      <c r="AS457" s="316"/>
      <c r="AT457" s="158"/>
      <c r="AU457" s="158"/>
      <c r="AV457" s="161"/>
      <c r="AW457" s="161"/>
      <c r="AX457" s="165"/>
      <c r="AY457" s="165"/>
      <c r="AZ457" s="24"/>
      <c r="BA457" s="24"/>
      <c r="BB457" s="303"/>
      <c r="BC457" s="303"/>
      <c r="BD457" s="171"/>
      <c r="BE457" s="171"/>
      <c r="BF457" s="17"/>
      <c r="BG457" s="17"/>
      <c r="BH457" s="178"/>
      <c r="BI457" s="178"/>
      <c r="BJ457" s="188"/>
      <c r="BK457" s="188"/>
      <c r="BL457" s="183"/>
      <c r="BM457" s="183"/>
      <c r="BN457" s="193"/>
      <c r="BO457" s="198"/>
      <c r="BP457" s="198"/>
      <c r="BQ457" s="201"/>
      <c r="BR457" s="206"/>
      <c r="BS457" s="211"/>
      <c r="BT457" s="211"/>
      <c r="BU457" s="214"/>
      <c r="BV457" s="214"/>
      <c r="BW457" s="18"/>
      <c r="BX457" s="18"/>
      <c r="BY457" s="219"/>
      <c r="BZ457" s="219"/>
      <c r="CA457" s="226"/>
      <c r="CB457" s="226"/>
      <c r="CC457" s="236"/>
      <c r="CD457" s="236"/>
      <c r="CE457" s="231"/>
      <c r="CF457" s="231"/>
      <c r="EQ457" s="279"/>
      <c r="ER457" s="279"/>
    </row>
    <row r="458" spans="1:148" s="3" customFormat="1" x14ac:dyDescent="0.2">
      <c r="A458" s="6"/>
      <c r="B458" s="63"/>
      <c r="E458" s="56"/>
      <c r="F458" s="56"/>
      <c r="H458" s="56"/>
      <c r="I458" s="18"/>
      <c r="J458" s="171"/>
      <c r="K458" s="171"/>
      <c r="L458" s="283"/>
      <c r="M458" s="283"/>
      <c r="N458" s="289"/>
      <c r="O458" s="289"/>
      <c r="P458" s="332"/>
      <c r="Q458" s="332"/>
      <c r="R458" s="59"/>
      <c r="S458" s="59"/>
      <c r="T458" s="31"/>
      <c r="U458" s="31"/>
      <c r="V458" s="20"/>
      <c r="W458" s="20"/>
      <c r="X458" s="303"/>
      <c r="Y458" s="303"/>
      <c r="Z458" s="211"/>
      <c r="AA458" s="211"/>
      <c r="AB458" s="40"/>
      <c r="AC458" s="40"/>
      <c r="AD458" s="214"/>
      <c r="AE458" s="214"/>
      <c r="AF458" s="307"/>
      <c r="AG458" s="307"/>
      <c r="AH458" s="42"/>
      <c r="AI458" s="42"/>
      <c r="AJ458" s="326"/>
      <c r="AK458" s="326"/>
      <c r="AL458" s="154"/>
      <c r="AM458" s="154"/>
      <c r="AN458" s="303"/>
      <c r="AO458" s="303"/>
      <c r="AP458" s="311"/>
      <c r="AQ458" s="311"/>
      <c r="AR458" s="316"/>
      <c r="AS458" s="316"/>
      <c r="AT458" s="158"/>
      <c r="AU458" s="158"/>
      <c r="AV458" s="161"/>
      <c r="AW458" s="161"/>
      <c r="AX458" s="165"/>
      <c r="AY458" s="165"/>
      <c r="AZ458" s="24"/>
      <c r="BA458" s="24"/>
      <c r="BB458" s="303"/>
      <c r="BC458" s="303"/>
      <c r="BD458" s="171"/>
      <c r="BE458" s="171"/>
      <c r="BF458" s="17"/>
      <c r="BG458" s="17"/>
      <c r="BH458" s="178"/>
      <c r="BI458" s="178"/>
      <c r="BJ458" s="188"/>
      <c r="BK458" s="188"/>
      <c r="BL458" s="183"/>
      <c r="BM458" s="183"/>
      <c r="BN458" s="193"/>
      <c r="BO458" s="198"/>
      <c r="BP458" s="198"/>
      <c r="BQ458" s="201"/>
      <c r="BR458" s="206"/>
      <c r="BS458" s="211"/>
      <c r="BT458" s="211"/>
      <c r="BU458" s="214"/>
      <c r="BV458" s="214"/>
      <c r="BW458" s="18"/>
      <c r="BX458" s="18"/>
      <c r="BY458" s="219"/>
      <c r="BZ458" s="219"/>
      <c r="CA458" s="226"/>
      <c r="CB458" s="226"/>
      <c r="CC458" s="236"/>
      <c r="CD458" s="236"/>
      <c r="CE458" s="231"/>
      <c r="CF458" s="231"/>
      <c r="EQ458" s="279"/>
      <c r="ER458" s="279"/>
    </row>
    <row r="459" spans="1:148" s="3" customFormat="1" x14ac:dyDescent="0.2">
      <c r="A459" s="6"/>
      <c r="B459" s="63"/>
      <c r="E459" s="56"/>
      <c r="F459" s="56"/>
      <c r="H459" s="56"/>
      <c r="I459" s="18"/>
      <c r="J459" s="171"/>
      <c r="K459" s="171"/>
      <c r="L459" s="283"/>
      <c r="M459" s="283"/>
      <c r="N459" s="289"/>
      <c r="O459" s="289"/>
      <c r="P459" s="332"/>
      <c r="Q459" s="332"/>
      <c r="R459" s="59"/>
      <c r="S459" s="59"/>
      <c r="T459" s="31"/>
      <c r="U459" s="31"/>
      <c r="V459" s="20"/>
      <c r="W459" s="20"/>
      <c r="X459" s="303"/>
      <c r="Y459" s="303"/>
      <c r="Z459" s="211"/>
      <c r="AA459" s="211"/>
      <c r="AB459" s="40"/>
      <c r="AC459" s="40"/>
      <c r="AD459" s="214"/>
      <c r="AE459" s="214"/>
      <c r="AF459" s="307"/>
      <c r="AG459" s="307"/>
      <c r="AH459" s="42"/>
      <c r="AI459" s="42"/>
      <c r="AJ459" s="326"/>
      <c r="AK459" s="326"/>
      <c r="AL459" s="154"/>
      <c r="AM459" s="154"/>
      <c r="AN459" s="303"/>
      <c r="AO459" s="303"/>
      <c r="AP459" s="311"/>
      <c r="AQ459" s="311"/>
      <c r="AR459" s="316"/>
      <c r="AS459" s="316"/>
      <c r="AT459" s="158"/>
      <c r="AU459" s="158"/>
      <c r="AV459" s="161"/>
      <c r="AW459" s="161"/>
      <c r="AX459" s="165"/>
      <c r="AY459" s="165"/>
      <c r="AZ459" s="24"/>
      <c r="BA459" s="24"/>
      <c r="BB459" s="303"/>
      <c r="BC459" s="303"/>
      <c r="BD459" s="171"/>
      <c r="BE459" s="171"/>
      <c r="BF459" s="17"/>
      <c r="BG459" s="17"/>
      <c r="BH459" s="178"/>
      <c r="BI459" s="178"/>
      <c r="BJ459" s="188"/>
      <c r="BK459" s="188"/>
      <c r="BL459" s="183"/>
      <c r="BM459" s="183"/>
      <c r="BN459" s="193"/>
      <c r="BO459" s="198"/>
      <c r="BP459" s="198"/>
      <c r="BQ459" s="201"/>
      <c r="BR459" s="206"/>
      <c r="BS459" s="211"/>
      <c r="BT459" s="211"/>
      <c r="BU459" s="214"/>
      <c r="BV459" s="214"/>
      <c r="BW459" s="18"/>
      <c r="BX459" s="18"/>
      <c r="BY459" s="219"/>
      <c r="BZ459" s="219"/>
      <c r="CA459" s="226"/>
      <c r="CB459" s="226"/>
      <c r="CC459" s="236"/>
      <c r="CD459" s="236"/>
      <c r="CE459" s="231"/>
      <c r="CF459" s="231"/>
      <c r="EQ459" s="279"/>
      <c r="ER459" s="279"/>
    </row>
    <row r="460" spans="1:148" s="3" customFormat="1" x14ac:dyDescent="0.2">
      <c r="A460" s="6"/>
      <c r="B460" s="63"/>
      <c r="E460" s="56"/>
      <c r="F460" s="56"/>
      <c r="H460" s="56"/>
      <c r="I460" s="18"/>
      <c r="J460" s="171"/>
      <c r="K460" s="171"/>
      <c r="L460" s="283"/>
      <c r="M460" s="283"/>
      <c r="N460" s="289"/>
      <c r="O460" s="289"/>
      <c r="P460" s="332"/>
      <c r="Q460" s="332"/>
      <c r="R460" s="59"/>
      <c r="S460" s="59"/>
      <c r="T460" s="31"/>
      <c r="U460" s="31"/>
      <c r="V460" s="20"/>
      <c r="W460" s="20"/>
      <c r="X460" s="303"/>
      <c r="Y460" s="303"/>
      <c r="Z460" s="211"/>
      <c r="AA460" s="211"/>
      <c r="AB460" s="40"/>
      <c r="AC460" s="40"/>
      <c r="AD460" s="214"/>
      <c r="AE460" s="214"/>
      <c r="AF460" s="307"/>
      <c r="AG460" s="307"/>
      <c r="AH460" s="42"/>
      <c r="AI460" s="42"/>
      <c r="AJ460" s="326"/>
      <c r="AK460" s="326"/>
      <c r="AL460" s="154"/>
      <c r="AM460" s="154"/>
      <c r="AN460" s="303"/>
      <c r="AO460" s="303"/>
      <c r="AP460" s="311"/>
      <c r="AQ460" s="311"/>
      <c r="AR460" s="316"/>
      <c r="AS460" s="316"/>
      <c r="AT460" s="158"/>
      <c r="AU460" s="158"/>
      <c r="AV460" s="161"/>
      <c r="AW460" s="161"/>
      <c r="AX460" s="165"/>
      <c r="AY460" s="165"/>
      <c r="AZ460" s="24"/>
      <c r="BA460" s="24"/>
      <c r="BB460" s="303"/>
      <c r="BC460" s="303"/>
      <c r="BD460" s="171"/>
      <c r="BE460" s="171"/>
      <c r="BF460" s="17"/>
      <c r="BG460" s="17"/>
      <c r="BH460" s="178"/>
      <c r="BI460" s="178"/>
      <c r="BJ460" s="188"/>
      <c r="BK460" s="188"/>
      <c r="BL460" s="183"/>
      <c r="BM460" s="183"/>
      <c r="BN460" s="193"/>
      <c r="BO460" s="198"/>
      <c r="BP460" s="198"/>
      <c r="BQ460" s="201"/>
      <c r="BR460" s="206"/>
      <c r="BS460" s="211"/>
      <c r="BT460" s="211"/>
      <c r="BU460" s="214"/>
      <c r="BV460" s="214"/>
      <c r="BW460" s="18"/>
      <c r="BX460" s="18"/>
      <c r="BY460" s="219"/>
      <c r="BZ460" s="219"/>
      <c r="CA460" s="226"/>
      <c r="CB460" s="226"/>
      <c r="CC460" s="236"/>
      <c r="CD460" s="236"/>
      <c r="CE460" s="231"/>
      <c r="CF460" s="231"/>
      <c r="EQ460" s="279"/>
      <c r="ER460" s="279"/>
    </row>
    <row r="461" spans="1:148" s="3" customFormat="1" x14ac:dyDescent="0.2">
      <c r="A461" s="6"/>
      <c r="B461" s="63"/>
      <c r="E461" s="56"/>
      <c r="F461" s="56"/>
      <c r="H461" s="56"/>
      <c r="I461" s="18"/>
      <c r="J461" s="171"/>
      <c r="K461" s="171"/>
      <c r="L461" s="283"/>
      <c r="M461" s="283"/>
      <c r="N461" s="289"/>
      <c r="O461" s="289"/>
      <c r="P461" s="332"/>
      <c r="Q461" s="332"/>
      <c r="R461" s="59"/>
      <c r="S461" s="59"/>
      <c r="T461" s="31"/>
      <c r="U461" s="31"/>
      <c r="V461" s="20"/>
      <c r="W461" s="20"/>
      <c r="X461" s="303"/>
      <c r="Y461" s="303"/>
      <c r="Z461" s="211"/>
      <c r="AA461" s="211"/>
      <c r="AB461" s="40"/>
      <c r="AC461" s="40"/>
      <c r="AD461" s="214"/>
      <c r="AE461" s="214"/>
      <c r="AF461" s="307"/>
      <c r="AG461" s="307"/>
      <c r="AH461" s="42"/>
      <c r="AI461" s="42"/>
      <c r="AJ461" s="326"/>
      <c r="AK461" s="326"/>
      <c r="AL461" s="154"/>
      <c r="AM461" s="154"/>
      <c r="AN461" s="303"/>
      <c r="AO461" s="303"/>
      <c r="AP461" s="311"/>
      <c r="AQ461" s="311"/>
      <c r="AR461" s="316"/>
      <c r="AS461" s="316"/>
      <c r="AT461" s="158"/>
      <c r="AU461" s="158"/>
      <c r="AV461" s="161"/>
      <c r="AW461" s="161"/>
      <c r="AX461" s="165"/>
      <c r="AY461" s="165"/>
      <c r="AZ461" s="24"/>
      <c r="BA461" s="24"/>
      <c r="BB461" s="303"/>
      <c r="BC461" s="303"/>
      <c r="BD461" s="171"/>
      <c r="BE461" s="171"/>
      <c r="BF461" s="17"/>
      <c r="BG461" s="17"/>
      <c r="BH461" s="178"/>
      <c r="BI461" s="178"/>
      <c r="BJ461" s="188"/>
      <c r="BK461" s="188"/>
      <c r="BL461" s="183"/>
      <c r="BM461" s="183"/>
      <c r="BN461" s="193"/>
      <c r="BO461" s="198"/>
      <c r="BP461" s="198"/>
      <c r="BQ461" s="201"/>
      <c r="BR461" s="206"/>
      <c r="BS461" s="211"/>
      <c r="BT461" s="211"/>
      <c r="BU461" s="214"/>
      <c r="BV461" s="214"/>
      <c r="BW461" s="18"/>
      <c r="BX461" s="18"/>
      <c r="BY461" s="219"/>
      <c r="BZ461" s="219"/>
      <c r="CA461" s="226"/>
      <c r="CB461" s="226"/>
      <c r="CC461" s="236"/>
      <c r="CD461" s="236"/>
      <c r="CE461" s="231"/>
      <c r="CF461" s="231"/>
      <c r="EQ461" s="279"/>
      <c r="ER461" s="279"/>
    </row>
    <row r="462" spans="1:148" s="3" customFormat="1" x14ac:dyDescent="0.2">
      <c r="A462" s="6"/>
      <c r="B462" s="63"/>
      <c r="E462" s="56"/>
      <c r="F462" s="56"/>
      <c r="H462" s="56"/>
      <c r="I462" s="18"/>
      <c r="J462" s="171"/>
      <c r="K462" s="171"/>
      <c r="L462" s="283"/>
      <c r="M462" s="283"/>
      <c r="N462" s="289"/>
      <c r="O462" s="289"/>
      <c r="P462" s="332"/>
      <c r="Q462" s="332"/>
      <c r="R462" s="59"/>
      <c r="S462" s="59"/>
      <c r="T462" s="31"/>
      <c r="U462" s="31"/>
      <c r="V462" s="20"/>
      <c r="W462" s="20"/>
      <c r="X462" s="303"/>
      <c r="Y462" s="303"/>
      <c r="Z462" s="211"/>
      <c r="AA462" s="211"/>
      <c r="AB462" s="40"/>
      <c r="AC462" s="40"/>
      <c r="AD462" s="214"/>
      <c r="AE462" s="214"/>
      <c r="AF462" s="307"/>
      <c r="AG462" s="307"/>
      <c r="AH462" s="42"/>
      <c r="AI462" s="42"/>
      <c r="AJ462" s="326"/>
      <c r="AK462" s="326"/>
      <c r="AL462" s="154"/>
      <c r="AM462" s="154"/>
      <c r="AN462" s="303"/>
      <c r="AO462" s="303"/>
      <c r="AP462" s="311"/>
      <c r="AQ462" s="311"/>
      <c r="AR462" s="316"/>
      <c r="AS462" s="316"/>
      <c r="AT462" s="158"/>
      <c r="AU462" s="158"/>
      <c r="AV462" s="161"/>
      <c r="AW462" s="161"/>
      <c r="AX462" s="165"/>
      <c r="AY462" s="165"/>
      <c r="AZ462" s="24"/>
      <c r="BA462" s="24"/>
      <c r="BB462" s="303"/>
      <c r="BC462" s="303"/>
      <c r="BD462" s="171"/>
      <c r="BE462" s="171"/>
      <c r="BF462" s="17"/>
      <c r="BG462" s="17"/>
      <c r="BH462" s="178"/>
      <c r="BI462" s="178"/>
      <c r="BJ462" s="188"/>
      <c r="BK462" s="188"/>
      <c r="BL462" s="183"/>
      <c r="BM462" s="183"/>
      <c r="BN462" s="193"/>
      <c r="BO462" s="198"/>
      <c r="BP462" s="198"/>
      <c r="BQ462" s="201"/>
      <c r="BR462" s="206"/>
      <c r="BS462" s="211"/>
      <c r="BT462" s="211"/>
      <c r="BU462" s="214"/>
      <c r="BV462" s="214"/>
      <c r="BW462" s="18"/>
      <c r="BX462" s="18"/>
      <c r="BY462" s="219"/>
      <c r="BZ462" s="219"/>
      <c r="CA462" s="226"/>
      <c r="CB462" s="226"/>
      <c r="CC462" s="236"/>
      <c r="CD462" s="236"/>
      <c r="CE462" s="231"/>
      <c r="CF462" s="231"/>
      <c r="EQ462" s="279"/>
      <c r="ER462" s="279"/>
    </row>
    <row r="463" spans="1:148" s="3" customFormat="1" x14ac:dyDescent="0.2">
      <c r="A463" s="6"/>
      <c r="B463" s="63"/>
      <c r="E463" s="56"/>
      <c r="F463" s="56"/>
      <c r="H463" s="56"/>
      <c r="I463" s="18"/>
      <c r="J463" s="171"/>
      <c r="K463" s="171"/>
      <c r="L463" s="283"/>
      <c r="M463" s="283"/>
      <c r="N463" s="289"/>
      <c r="O463" s="289"/>
      <c r="P463" s="332"/>
      <c r="Q463" s="332"/>
      <c r="R463" s="59"/>
      <c r="S463" s="59"/>
      <c r="T463" s="31"/>
      <c r="U463" s="31"/>
      <c r="V463" s="20"/>
      <c r="W463" s="20"/>
      <c r="X463" s="303"/>
      <c r="Y463" s="303"/>
      <c r="Z463" s="211"/>
      <c r="AA463" s="211"/>
      <c r="AB463" s="40"/>
      <c r="AC463" s="40"/>
      <c r="AD463" s="214"/>
      <c r="AE463" s="214"/>
      <c r="AF463" s="307"/>
      <c r="AG463" s="307"/>
      <c r="AH463" s="42"/>
      <c r="AI463" s="42"/>
      <c r="AJ463" s="326"/>
      <c r="AK463" s="326"/>
      <c r="AL463" s="154"/>
      <c r="AM463" s="154"/>
      <c r="AN463" s="303"/>
      <c r="AO463" s="303"/>
      <c r="AP463" s="311"/>
      <c r="AQ463" s="311"/>
      <c r="AR463" s="316"/>
      <c r="AS463" s="316"/>
      <c r="AT463" s="158"/>
      <c r="AU463" s="158"/>
      <c r="AV463" s="161"/>
      <c r="AW463" s="161"/>
      <c r="AX463" s="165"/>
      <c r="AY463" s="165"/>
      <c r="AZ463" s="24"/>
      <c r="BA463" s="24"/>
      <c r="BB463" s="303"/>
      <c r="BC463" s="303"/>
      <c r="BD463" s="171"/>
      <c r="BE463" s="171"/>
      <c r="BF463" s="17"/>
      <c r="BG463" s="17"/>
      <c r="BH463" s="178"/>
      <c r="BI463" s="178"/>
      <c r="BJ463" s="188"/>
      <c r="BK463" s="188"/>
      <c r="BL463" s="183"/>
      <c r="BM463" s="183"/>
      <c r="BN463" s="193"/>
      <c r="BO463" s="198"/>
      <c r="BP463" s="198"/>
      <c r="BQ463" s="201"/>
      <c r="BR463" s="206"/>
      <c r="BS463" s="211"/>
      <c r="BT463" s="211"/>
      <c r="BU463" s="214"/>
      <c r="BV463" s="214"/>
      <c r="BW463" s="18"/>
      <c r="BX463" s="18"/>
      <c r="BY463" s="219"/>
      <c r="BZ463" s="219"/>
      <c r="CA463" s="226"/>
      <c r="CB463" s="226"/>
      <c r="CC463" s="236"/>
      <c r="CD463" s="236"/>
      <c r="CE463" s="231"/>
      <c r="CF463" s="231"/>
      <c r="EQ463" s="279"/>
      <c r="ER463" s="279"/>
    </row>
    <row r="464" spans="1:148" s="3" customFormat="1" x14ac:dyDescent="0.2">
      <c r="A464" s="6"/>
      <c r="B464" s="63"/>
      <c r="E464" s="56"/>
      <c r="F464" s="56"/>
      <c r="H464" s="56"/>
      <c r="I464" s="18"/>
      <c r="J464" s="171"/>
      <c r="K464" s="171"/>
      <c r="L464" s="283"/>
      <c r="M464" s="283"/>
      <c r="N464" s="289"/>
      <c r="O464" s="289"/>
      <c r="P464" s="332"/>
      <c r="Q464" s="332"/>
      <c r="R464" s="59"/>
      <c r="S464" s="59"/>
      <c r="T464" s="31"/>
      <c r="U464" s="31"/>
      <c r="V464" s="20"/>
      <c r="W464" s="20"/>
      <c r="X464" s="303"/>
      <c r="Y464" s="303"/>
      <c r="Z464" s="211"/>
      <c r="AA464" s="211"/>
      <c r="AB464" s="40"/>
      <c r="AC464" s="40"/>
      <c r="AD464" s="214"/>
      <c r="AE464" s="214"/>
      <c r="AF464" s="307"/>
      <c r="AG464" s="307"/>
      <c r="AH464" s="42"/>
      <c r="AI464" s="42"/>
      <c r="AJ464" s="326"/>
      <c r="AK464" s="326"/>
      <c r="AL464" s="154"/>
      <c r="AM464" s="154"/>
      <c r="AN464" s="303"/>
      <c r="AO464" s="303"/>
      <c r="AP464" s="311"/>
      <c r="AQ464" s="311"/>
      <c r="AR464" s="316"/>
      <c r="AS464" s="316"/>
      <c r="AT464" s="158"/>
      <c r="AU464" s="158"/>
      <c r="AV464" s="161"/>
      <c r="AW464" s="161"/>
      <c r="AX464" s="165"/>
      <c r="AY464" s="165"/>
      <c r="AZ464" s="24"/>
      <c r="BA464" s="24"/>
      <c r="BB464" s="303"/>
      <c r="BC464" s="303"/>
      <c r="BD464" s="171"/>
      <c r="BE464" s="171"/>
      <c r="BF464" s="17"/>
      <c r="BG464" s="17"/>
      <c r="BH464" s="178"/>
      <c r="BI464" s="178"/>
      <c r="BJ464" s="188"/>
      <c r="BK464" s="188"/>
      <c r="BL464" s="183"/>
      <c r="BM464" s="183"/>
      <c r="BN464" s="193"/>
      <c r="BO464" s="198"/>
      <c r="BP464" s="198"/>
      <c r="BQ464" s="201"/>
      <c r="BR464" s="206"/>
      <c r="BS464" s="211"/>
      <c r="BT464" s="211"/>
      <c r="BU464" s="214"/>
      <c r="BV464" s="214"/>
      <c r="BW464" s="18"/>
      <c r="BX464" s="18"/>
      <c r="BY464" s="219"/>
      <c r="BZ464" s="219"/>
      <c r="CA464" s="226"/>
      <c r="CB464" s="226"/>
      <c r="CC464" s="236"/>
      <c r="CD464" s="236"/>
      <c r="CE464" s="231"/>
      <c r="CF464" s="231"/>
      <c r="EQ464" s="279"/>
      <c r="ER464" s="279"/>
    </row>
    <row r="465" spans="1:148" s="3" customFormat="1" x14ac:dyDescent="0.2">
      <c r="A465" s="6"/>
      <c r="B465" s="63"/>
      <c r="E465" s="56"/>
      <c r="F465" s="56"/>
      <c r="H465" s="56"/>
      <c r="I465" s="18"/>
      <c r="J465" s="171"/>
      <c r="K465" s="171"/>
      <c r="L465" s="283"/>
      <c r="M465" s="283"/>
      <c r="N465" s="289"/>
      <c r="O465" s="289"/>
      <c r="P465" s="332"/>
      <c r="Q465" s="332"/>
      <c r="R465" s="59"/>
      <c r="S465" s="59"/>
      <c r="T465" s="31"/>
      <c r="U465" s="31"/>
      <c r="V465" s="20"/>
      <c r="W465" s="20"/>
      <c r="X465" s="303"/>
      <c r="Y465" s="303"/>
      <c r="Z465" s="211"/>
      <c r="AA465" s="211"/>
      <c r="AB465" s="40"/>
      <c r="AC465" s="40"/>
      <c r="AD465" s="214"/>
      <c r="AE465" s="214"/>
      <c r="AF465" s="307"/>
      <c r="AG465" s="307"/>
      <c r="AH465" s="42"/>
      <c r="AI465" s="42"/>
      <c r="AJ465" s="326"/>
      <c r="AK465" s="326"/>
      <c r="AL465" s="154"/>
      <c r="AM465" s="154"/>
      <c r="AN465" s="303"/>
      <c r="AO465" s="303"/>
      <c r="AP465" s="311"/>
      <c r="AQ465" s="311"/>
      <c r="AR465" s="316"/>
      <c r="AS465" s="316"/>
      <c r="AT465" s="158"/>
      <c r="AU465" s="158"/>
      <c r="AV465" s="161"/>
      <c r="AW465" s="161"/>
      <c r="AX465" s="165"/>
      <c r="AY465" s="165"/>
      <c r="AZ465" s="24"/>
      <c r="BA465" s="24"/>
      <c r="BB465" s="303"/>
      <c r="BC465" s="303"/>
      <c r="BD465" s="171"/>
      <c r="BE465" s="171"/>
      <c r="BF465" s="17"/>
      <c r="BG465" s="17"/>
      <c r="BH465" s="178"/>
      <c r="BI465" s="178"/>
      <c r="BJ465" s="188"/>
      <c r="BK465" s="188"/>
      <c r="BL465" s="183"/>
      <c r="BM465" s="183"/>
      <c r="BN465" s="193"/>
      <c r="BO465" s="198"/>
      <c r="BP465" s="198"/>
      <c r="BQ465" s="201"/>
      <c r="BR465" s="206"/>
      <c r="BS465" s="211"/>
      <c r="BT465" s="211"/>
      <c r="BU465" s="214"/>
      <c r="BV465" s="214"/>
      <c r="BW465" s="18"/>
      <c r="BX465" s="18"/>
      <c r="BY465" s="219"/>
      <c r="BZ465" s="219"/>
      <c r="CA465" s="226"/>
      <c r="CB465" s="226"/>
      <c r="CC465" s="236"/>
      <c r="CD465" s="236"/>
      <c r="CE465" s="231"/>
      <c r="CF465" s="231"/>
      <c r="EQ465" s="279"/>
      <c r="ER465" s="279"/>
    </row>
    <row r="466" spans="1:148" s="3" customFormat="1" x14ac:dyDescent="0.2">
      <c r="A466" s="6"/>
      <c r="B466" s="63"/>
      <c r="E466" s="56"/>
      <c r="F466" s="56"/>
      <c r="H466" s="56"/>
      <c r="I466" s="18"/>
      <c r="J466" s="171"/>
      <c r="K466" s="171"/>
      <c r="L466" s="283"/>
      <c r="M466" s="283"/>
      <c r="N466" s="289"/>
      <c r="O466" s="289"/>
      <c r="P466" s="332"/>
      <c r="Q466" s="332"/>
      <c r="R466" s="59"/>
      <c r="S466" s="59"/>
      <c r="T466" s="31"/>
      <c r="U466" s="31"/>
      <c r="V466" s="20"/>
      <c r="W466" s="20"/>
      <c r="X466" s="303"/>
      <c r="Y466" s="303"/>
      <c r="Z466" s="211"/>
      <c r="AA466" s="211"/>
      <c r="AB466" s="40"/>
      <c r="AC466" s="40"/>
      <c r="AD466" s="214"/>
      <c r="AE466" s="214"/>
      <c r="AF466" s="307"/>
      <c r="AG466" s="307"/>
      <c r="AH466" s="42"/>
      <c r="AI466" s="42"/>
      <c r="AJ466" s="326"/>
      <c r="AK466" s="326"/>
      <c r="AL466" s="154"/>
      <c r="AM466" s="154"/>
      <c r="AN466" s="303"/>
      <c r="AO466" s="303"/>
      <c r="AP466" s="311"/>
      <c r="AQ466" s="311"/>
      <c r="AR466" s="316"/>
      <c r="AS466" s="316"/>
      <c r="AT466" s="158"/>
      <c r="AU466" s="158"/>
      <c r="AV466" s="161"/>
      <c r="AW466" s="161"/>
      <c r="AX466" s="165"/>
      <c r="AY466" s="165"/>
      <c r="AZ466" s="24"/>
      <c r="BA466" s="24"/>
      <c r="BB466" s="303"/>
      <c r="BC466" s="303"/>
      <c r="BD466" s="171"/>
      <c r="BE466" s="171"/>
      <c r="BF466" s="17"/>
      <c r="BG466" s="17"/>
      <c r="BH466" s="178"/>
      <c r="BI466" s="178"/>
      <c r="BJ466" s="188"/>
      <c r="BK466" s="188"/>
      <c r="BL466" s="183"/>
      <c r="BM466" s="183"/>
      <c r="BN466" s="193"/>
      <c r="BO466" s="198"/>
      <c r="BP466" s="198"/>
      <c r="BQ466" s="201"/>
      <c r="BR466" s="206"/>
      <c r="BS466" s="211"/>
      <c r="BT466" s="211"/>
      <c r="BU466" s="214"/>
      <c r="BV466" s="214"/>
      <c r="BW466" s="18"/>
      <c r="BX466" s="18"/>
      <c r="BY466" s="219"/>
      <c r="BZ466" s="219"/>
      <c r="CA466" s="226"/>
      <c r="CB466" s="226"/>
      <c r="CC466" s="236"/>
      <c r="CD466" s="236"/>
      <c r="CE466" s="231"/>
      <c r="CF466" s="231"/>
      <c r="EQ466" s="279"/>
      <c r="ER466" s="279"/>
    </row>
    <row r="467" spans="1:148" s="3" customFormat="1" x14ac:dyDescent="0.2">
      <c r="A467" s="6"/>
      <c r="B467" s="63"/>
      <c r="E467" s="56"/>
      <c r="F467" s="56"/>
      <c r="H467" s="56"/>
      <c r="I467" s="18"/>
      <c r="J467" s="171"/>
      <c r="K467" s="171"/>
      <c r="L467" s="283"/>
      <c r="M467" s="283"/>
      <c r="N467" s="289"/>
      <c r="O467" s="289"/>
      <c r="P467" s="332"/>
      <c r="Q467" s="332"/>
      <c r="R467" s="59"/>
      <c r="S467" s="59"/>
      <c r="T467" s="31"/>
      <c r="U467" s="31"/>
      <c r="V467" s="20"/>
      <c r="W467" s="20"/>
      <c r="X467" s="303"/>
      <c r="Y467" s="303"/>
      <c r="Z467" s="211"/>
      <c r="AA467" s="211"/>
      <c r="AB467" s="40"/>
      <c r="AC467" s="40"/>
      <c r="AD467" s="214"/>
      <c r="AE467" s="214"/>
      <c r="AF467" s="307"/>
      <c r="AG467" s="307"/>
      <c r="AH467" s="42"/>
      <c r="AI467" s="42"/>
      <c r="AJ467" s="326"/>
      <c r="AK467" s="326"/>
      <c r="AL467" s="154"/>
      <c r="AM467" s="154"/>
      <c r="AN467" s="303"/>
      <c r="AO467" s="303"/>
      <c r="AP467" s="311"/>
      <c r="AQ467" s="311"/>
      <c r="AR467" s="316"/>
      <c r="AS467" s="316"/>
      <c r="AT467" s="158"/>
      <c r="AU467" s="158"/>
      <c r="AV467" s="161"/>
      <c r="AW467" s="161"/>
      <c r="AX467" s="165"/>
      <c r="AY467" s="165"/>
      <c r="AZ467" s="24"/>
      <c r="BA467" s="24"/>
      <c r="BB467" s="303"/>
      <c r="BC467" s="303"/>
      <c r="BD467" s="171"/>
      <c r="BE467" s="171"/>
      <c r="BF467" s="17"/>
      <c r="BG467" s="17"/>
      <c r="BH467" s="178"/>
      <c r="BI467" s="178"/>
      <c r="BJ467" s="188"/>
      <c r="BK467" s="188"/>
      <c r="BL467" s="183"/>
      <c r="BM467" s="183"/>
      <c r="BN467" s="193"/>
      <c r="BO467" s="198"/>
      <c r="BP467" s="198"/>
      <c r="BQ467" s="201"/>
      <c r="BR467" s="206"/>
      <c r="BS467" s="211"/>
      <c r="BT467" s="211"/>
      <c r="BU467" s="214"/>
      <c r="BV467" s="214"/>
      <c r="BW467" s="18"/>
      <c r="BX467" s="18"/>
      <c r="BY467" s="219"/>
      <c r="BZ467" s="219"/>
      <c r="CA467" s="226"/>
      <c r="CB467" s="226"/>
      <c r="CC467" s="236"/>
      <c r="CD467" s="236"/>
      <c r="CE467" s="231"/>
      <c r="CF467" s="231"/>
      <c r="EQ467" s="279"/>
      <c r="ER467" s="279"/>
    </row>
    <row r="468" spans="1:148" s="3" customFormat="1" x14ac:dyDescent="0.2">
      <c r="A468" s="6"/>
      <c r="B468" s="63"/>
      <c r="E468" s="56"/>
      <c r="F468" s="56"/>
      <c r="H468" s="56"/>
      <c r="I468" s="18"/>
      <c r="J468" s="171"/>
      <c r="K468" s="171"/>
      <c r="L468" s="283"/>
      <c r="M468" s="283"/>
      <c r="N468" s="289"/>
      <c r="O468" s="289"/>
      <c r="P468" s="332"/>
      <c r="Q468" s="332"/>
      <c r="R468" s="59"/>
      <c r="S468" s="59"/>
      <c r="T468" s="31"/>
      <c r="U468" s="31"/>
      <c r="V468" s="20"/>
      <c r="W468" s="20"/>
      <c r="X468" s="303"/>
      <c r="Y468" s="303"/>
      <c r="Z468" s="211"/>
      <c r="AA468" s="211"/>
      <c r="AB468" s="40"/>
      <c r="AC468" s="40"/>
      <c r="AD468" s="214"/>
      <c r="AE468" s="214"/>
      <c r="AF468" s="307"/>
      <c r="AG468" s="307"/>
      <c r="AH468" s="42"/>
      <c r="AI468" s="42"/>
      <c r="AJ468" s="326"/>
      <c r="AK468" s="326"/>
      <c r="AL468" s="154"/>
      <c r="AM468" s="154"/>
      <c r="AN468" s="303"/>
      <c r="AO468" s="303"/>
      <c r="AP468" s="311"/>
      <c r="AQ468" s="311"/>
      <c r="AR468" s="316"/>
      <c r="AS468" s="316"/>
      <c r="AT468" s="158"/>
      <c r="AU468" s="158"/>
      <c r="AV468" s="161"/>
      <c r="AW468" s="161"/>
      <c r="AX468" s="165"/>
      <c r="AY468" s="165"/>
      <c r="AZ468" s="24"/>
      <c r="BA468" s="24"/>
      <c r="BB468" s="303"/>
      <c r="BC468" s="303"/>
      <c r="BD468" s="171"/>
      <c r="BE468" s="171"/>
      <c r="BF468" s="17"/>
      <c r="BG468" s="17"/>
      <c r="BH468" s="178"/>
      <c r="BI468" s="178"/>
      <c r="BJ468" s="188"/>
      <c r="BK468" s="188"/>
      <c r="BL468" s="183"/>
      <c r="BM468" s="183"/>
      <c r="BN468" s="193"/>
      <c r="BO468" s="198"/>
      <c r="BP468" s="198"/>
      <c r="BQ468" s="201"/>
      <c r="BR468" s="206"/>
      <c r="BS468" s="211"/>
      <c r="BT468" s="211"/>
      <c r="BU468" s="214"/>
      <c r="BV468" s="214"/>
      <c r="BW468" s="18"/>
      <c r="BX468" s="18"/>
      <c r="BY468" s="219"/>
      <c r="BZ468" s="219"/>
      <c r="CA468" s="226"/>
      <c r="CB468" s="226"/>
      <c r="CC468" s="236"/>
      <c r="CD468" s="236"/>
      <c r="CE468" s="231"/>
      <c r="CF468" s="231"/>
      <c r="EQ468" s="279"/>
      <c r="ER468" s="279"/>
    </row>
    <row r="469" spans="1:148" s="3" customFormat="1" x14ac:dyDescent="0.2">
      <c r="A469" s="6"/>
      <c r="B469" s="63"/>
      <c r="E469" s="56"/>
      <c r="F469" s="56"/>
      <c r="H469" s="56"/>
      <c r="I469" s="18"/>
      <c r="J469" s="171"/>
      <c r="K469" s="171"/>
      <c r="L469" s="283"/>
      <c r="M469" s="283"/>
      <c r="N469" s="289"/>
      <c r="O469" s="289"/>
      <c r="P469" s="332"/>
      <c r="Q469" s="332"/>
      <c r="R469" s="59"/>
      <c r="S469" s="59"/>
      <c r="T469" s="31"/>
      <c r="U469" s="31"/>
      <c r="V469" s="20"/>
      <c r="W469" s="20"/>
      <c r="X469" s="303"/>
      <c r="Y469" s="303"/>
      <c r="Z469" s="211"/>
      <c r="AA469" s="211"/>
      <c r="AB469" s="40"/>
      <c r="AC469" s="40"/>
      <c r="AD469" s="214"/>
      <c r="AE469" s="214"/>
      <c r="AF469" s="307"/>
      <c r="AG469" s="307"/>
      <c r="AH469" s="42"/>
      <c r="AI469" s="42"/>
      <c r="AJ469" s="326"/>
      <c r="AK469" s="326"/>
      <c r="AL469" s="154"/>
      <c r="AM469" s="154"/>
      <c r="AN469" s="303"/>
      <c r="AO469" s="303"/>
      <c r="AP469" s="311"/>
      <c r="AQ469" s="311"/>
      <c r="AR469" s="316"/>
      <c r="AS469" s="316"/>
      <c r="AT469" s="158"/>
      <c r="AU469" s="158"/>
      <c r="AV469" s="161"/>
      <c r="AW469" s="161"/>
      <c r="AX469" s="165"/>
      <c r="AY469" s="165"/>
      <c r="AZ469" s="24"/>
      <c r="BA469" s="24"/>
      <c r="BB469" s="303"/>
      <c r="BC469" s="303"/>
      <c r="BD469" s="171"/>
      <c r="BE469" s="171"/>
      <c r="BF469" s="17"/>
      <c r="BG469" s="17"/>
      <c r="BH469" s="178"/>
      <c r="BI469" s="178"/>
      <c r="BJ469" s="188"/>
      <c r="BK469" s="188"/>
      <c r="BL469" s="183"/>
      <c r="BM469" s="183"/>
      <c r="BN469" s="193"/>
      <c r="BO469" s="198"/>
      <c r="BP469" s="198"/>
      <c r="BQ469" s="201"/>
      <c r="BR469" s="206"/>
      <c r="BS469" s="211"/>
      <c r="BT469" s="211"/>
      <c r="BU469" s="214"/>
      <c r="BV469" s="214"/>
      <c r="BW469" s="18"/>
      <c r="BX469" s="18"/>
      <c r="BY469" s="219"/>
      <c r="BZ469" s="219"/>
      <c r="CA469" s="226"/>
      <c r="CB469" s="226"/>
      <c r="CC469" s="236"/>
      <c r="CD469" s="236"/>
      <c r="CE469" s="231"/>
      <c r="CF469" s="231"/>
      <c r="EQ469" s="279"/>
      <c r="ER469" s="279"/>
    </row>
    <row r="470" spans="1:148" s="3" customFormat="1" x14ac:dyDescent="0.2">
      <c r="A470" s="6"/>
      <c r="B470" s="63"/>
      <c r="E470" s="56"/>
      <c r="F470" s="56"/>
      <c r="H470" s="56"/>
      <c r="I470" s="18"/>
      <c r="J470" s="171"/>
      <c r="K470" s="171"/>
      <c r="L470" s="283"/>
      <c r="M470" s="283"/>
      <c r="N470" s="289"/>
      <c r="O470" s="289"/>
      <c r="P470" s="332"/>
      <c r="Q470" s="332"/>
      <c r="R470" s="59"/>
      <c r="S470" s="59"/>
      <c r="T470" s="31"/>
      <c r="U470" s="31"/>
      <c r="V470" s="20"/>
      <c r="W470" s="20"/>
      <c r="X470" s="303"/>
      <c r="Y470" s="303"/>
      <c r="Z470" s="211"/>
      <c r="AA470" s="211"/>
      <c r="AB470" s="40"/>
      <c r="AC470" s="40"/>
      <c r="AD470" s="214"/>
      <c r="AE470" s="214"/>
      <c r="AF470" s="307"/>
      <c r="AG470" s="307"/>
      <c r="AH470" s="42"/>
      <c r="AI470" s="42"/>
      <c r="AJ470" s="326"/>
      <c r="AK470" s="326"/>
      <c r="AL470" s="154"/>
      <c r="AM470" s="154"/>
      <c r="AN470" s="303"/>
      <c r="AO470" s="303"/>
      <c r="AP470" s="311"/>
      <c r="AQ470" s="311"/>
      <c r="AR470" s="316"/>
      <c r="AS470" s="316"/>
      <c r="AT470" s="158"/>
      <c r="AU470" s="158"/>
      <c r="AV470" s="161"/>
      <c r="AW470" s="161"/>
      <c r="AX470" s="165"/>
      <c r="AY470" s="165"/>
      <c r="AZ470" s="24"/>
      <c r="BA470" s="24"/>
      <c r="BB470" s="303"/>
      <c r="BC470" s="303"/>
      <c r="BD470" s="171"/>
      <c r="BE470" s="171"/>
      <c r="BF470" s="17"/>
      <c r="BG470" s="17"/>
      <c r="BH470" s="178"/>
      <c r="BI470" s="178"/>
      <c r="BJ470" s="188"/>
      <c r="BK470" s="188"/>
      <c r="BL470" s="183"/>
      <c r="BM470" s="183"/>
      <c r="BN470" s="193"/>
      <c r="BO470" s="198"/>
      <c r="BP470" s="198"/>
      <c r="BQ470" s="201"/>
      <c r="BR470" s="206"/>
      <c r="BS470" s="211"/>
      <c r="BT470" s="211"/>
      <c r="BU470" s="214"/>
      <c r="BV470" s="214"/>
      <c r="BW470" s="18"/>
      <c r="BX470" s="18"/>
      <c r="BY470" s="219"/>
      <c r="BZ470" s="219"/>
      <c r="CA470" s="226"/>
      <c r="CB470" s="226"/>
      <c r="CC470" s="236"/>
      <c r="CD470" s="236"/>
      <c r="CE470" s="231"/>
      <c r="CF470" s="231"/>
      <c r="EQ470" s="279"/>
      <c r="ER470" s="279"/>
    </row>
    <row r="471" spans="1:148" s="3" customFormat="1" x14ac:dyDescent="0.2">
      <c r="A471" s="6"/>
      <c r="B471" s="63"/>
      <c r="E471" s="56"/>
      <c r="F471" s="56"/>
      <c r="H471" s="56"/>
      <c r="I471" s="18"/>
      <c r="J471" s="171"/>
      <c r="K471" s="171"/>
      <c r="L471" s="283"/>
      <c r="M471" s="283"/>
      <c r="N471" s="289"/>
      <c r="O471" s="289"/>
      <c r="P471" s="332"/>
      <c r="Q471" s="332"/>
      <c r="R471" s="59"/>
      <c r="S471" s="59"/>
      <c r="T471" s="31"/>
      <c r="U471" s="31"/>
      <c r="V471" s="20"/>
      <c r="W471" s="20"/>
      <c r="X471" s="303"/>
      <c r="Y471" s="303"/>
      <c r="Z471" s="211"/>
      <c r="AA471" s="211"/>
      <c r="AB471" s="40"/>
      <c r="AC471" s="40"/>
      <c r="AD471" s="214"/>
      <c r="AE471" s="214"/>
      <c r="AF471" s="307"/>
      <c r="AG471" s="307"/>
      <c r="AH471" s="42"/>
      <c r="AI471" s="42"/>
      <c r="AJ471" s="326"/>
      <c r="AK471" s="326"/>
      <c r="AL471" s="154"/>
      <c r="AM471" s="154"/>
      <c r="AN471" s="303"/>
      <c r="AO471" s="303"/>
      <c r="AP471" s="311"/>
      <c r="AQ471" s="311"/>
      <c r="AR471" s="316"/>
      <c r="AS471" s="316"/>
      <c r="AT471" s="158"/>
      <c r="AU471" s="158"/>
      <c r="AV471" s="161"/>
      <c r="AW471" s="161"/>
      <c r="AX471" s="165"/>
      <c r="AY471" s="165"/>
      <c r="AZ471" s="24"/>
      <c r="BA471" s="24"/>
      <c r="BB471" s="303"/>
      <c r="BC471" s="303"/>
      <c r="BD471" s="171"/>
      <c r="BE471" s="171"/>
      <c r="BF471" s="17"/>
      <c r="BG471" s="17"/>
      <c r="BH471" s="178"/>
      <c r="BI471" s="178"/>
      <c r="BJ471" s="188"/>
      <c r="BK471" s="188"/>
      <c r="BL471" s="183"/>
      <c r="BM471" s="183"/>
      <c r="BN471" s="193"/>
      <c r="BO471" s="198"/>
      <c r="BP471" s="198"/>
      <c r="BQ471" s="201"/>
      <c r="BR471" s="206"/>
      <c r="BS471" s="211"/>
      <c r="BT471" s="211"/>
      <c r="BU471" s="214"/>
      <c r="BV471" s="214"/>
      <c r="BW471" s="18"/>
      <c r="BX471" s="18"/>
      <c r="BY471" s="219"/>
      <c r="BZ471" s="219"/>
      <c r="CA471" s="226"/>
      <c r="CB471" s="226"/>
      <c r="CC471" s="236"/>
      <c r="CD471" s="236"/>
      <c r="CE471" s="231"/>
      <c r="CF471" s="231"/>
      <c r="EQ471" s="279"/>
      <c r="ER471" s="279"/>
    </row>
    <row r="472" spans="1:148" s="3" customFormat="1" x14ac:dyDescent="0.2">
      <c r="A472" s="6"/>
      <c r="B472" s="63"/>
      <c r="E472" s="56"/>
      <c r="F472" s="56"/>
      <c r="H472" s="56"/>
      <c r="I472" s="18"/>
      <c r="J472" s="171"/>
      <c r="K472" s="171"/>
      <c r="L472" s="283"/>
      <c r="M472" s="283"/>
      <c r="N472" s="289"/>
      <c r="O472" s="289"/>
      <c r="P472" s="332"/>
      <c r="Q472" s="332"/>
      <c r="R472" s="59"/>
      <c r="S472" s="59"/>
      <c r="T472" s="31"/>
      <c r="U472" s="31"/>
      <c r="V472" s="20"/>
      <c r="W472" s="20"/>
      <c r="X472" s="303"/>
      <c r="Y472" s="303"/>
      <c r="Z472" s="211"/>
      <c r="AA472" s="211"/>
      <c r="AB472" s="40"/>
      <c r="AC472" s="40"/>
      <c r="AD472" s="214"/>
      <c r="AE472" s="214"/>
      <c r="AF472" s="307"/>
      <c r="AG472" s="307"/>
      <c r="AH472" s="42"/>
      <c r="AI472" s="42"/>
      <c r="AJ472" s="326"/>
      <c r="AK472" s="326"/>
      <c r="AL472" s="154"/>
      <c r="AM472" s="154"/>
      <c r="AN472" s="303"/>
      <c r="AO472" s="303"/>
      <c r="AP472" s="311"/>
      <c r="AQ472" s="311"/>
      <c r="AR472" s="316"/>
      <c r="AS472" s="316"/>
      <c r="AT472" s="158"/>
      <c r="AU472" s="158"/>
      <c r="AV472" s="161"/>
      <c r="AW472" s="161"/>
      <c r="AX472" s="165"/>
      <c r="AY472" s="165"/>
      <c r="AZ472" s="24"/>
      <c r="BA472" s="24"/>
      <c r="BB472" s="303"/>
      <c r="BC472" s="303"/>
      <c r="BD472" s="171"/>
      <c r="BE472" s="171"/>
      <c r="BF472" s="17"/>
      <c r="BG472" s="17"/>
      <c r="BH472" s="178"/>
      <c r="BI472" s="178"/>
      <c r="BJ472" s="188"/>
      <c r="BK472" s="188"/>
      <c r="BL472" s="183"/>
      <c r="BM472" s="183"/>
      <c r="BN472" s="193"/>
      <c r="BO472" s="198"/>
      <c r="BP472" s="198"/>
      <c r="BQ472" s="201"/>
      <c r="BR472" s="206"/>
      <c r="BS472" s="211"/>
      <c r="BT472" s="211"/>
      <c r="BU472" s="214"/>
      <c r="BV472" s="214"/>
      <c r="BW472" s="18"/>
      <c r="BX472" s="18"/>
      <c r="BY472" s="219"/>
      <c r="BZ472" s="219"/>
      <c r="CA472" s="226"/>
      <c r="CB472" s="226"/>
      <c r="CC472" s="236"/>
      <c r="CD472" s="236"/>
      <c r="CE472" s="231"/>
      <c r="CF472" s="231"/>
      <c r="EQ472" s="279"/>
      <c r="ER472" s="279"/>
    </row>
    <row r="473" spans="1:148" s="3" customFormat="1" x14ac:dyDescent="0.2">
      <c r="A473" s="6"/>
      <c r="B473" s="63"/>
      <c r="E473" s="56"/>
      <c r="F473" s="56"/>
      <c r="H473" s="56"/>
      <c r="I473" s="18"/>
      <c r="J473" s="171"/>
      <c r="K473" s="171"/>
      <c r="L473" s="283"/>
      <c r="M473" s="283"/>
      <c r="N473" s="289"/>
      <c r="O473" s="289"/>
      <c r="P473" s="332"/>
      <c r="Q473" s="332"/>
      <c r="R473" s="59"/>
      <c r="S473" s="59"/>
      <c r="T473" s="31"/>
      <c r="U473" s="31"/>
      <c r="V473" s="20"/>
      <c r="W473" s="20"/>
      <c r="X473" s="303"/>
      <c r="Y473" s="303"/>
      <c r="Z473" s="211"/>
      <c r="AA473" s="211"/>
      <c r="AB473" s="40"/>
      <c r="AC473" s="40"/>
      <c r="AD473" s="214"/>
      <c r="AE473" s="214"/>
      <c r="AF473" s="307"/>
      <c r="AG473" s="307"/>
      <c r="AH473" s="42"/>
      <c r="AI473" s="42"/>
      <c r="AJ473" s="326"/>
      <c r="AK473" s="326"/>
      <c r="AL473" s="154"/>
      <c r="AM473" s="154"/>
      <c r="AN473" s="303"/>
      <c r="AO473" s="303"/>
      <c r="AP473" s="311"/>
      <c r="AQ473" s="311"/>
      <c r="AR473" s="316"/>
      <c r="AS473" s="316"/>
      <c r="AT473" s="158"/>
      <c r="AU473" s="158"/>
      <c r="AV473" s="161"/>
      <c r="AW473" s="161"/>
      <c r="AX473" s="165"/>
      <c r="AY473" s="165"/>
      <c r="AZ473" s="24"/>
      <c r="BA473" s="24"/>
      <c r="BB473" s="303"/>
      <c r="BC473" s="303"/>
      <c r="BD473" s="171"/>
      <c r="BE473" s="171"/>
      <c r="BF473" s="17"/>
      <c r="BG473" s="17"/>
      <c r="BH473" s="178"/>
      <c r="BI473" s="178"/>
      <c r="BJ473" s="188"/>
      <c r="BK473" s="188"/>
      <c r="BL473" s="183"/>
      <c r="BM473" s="183"/>
      <c r="BN473" s="193"/>
      <c r="BO473" s="198"/>
      <c r="BP473" s="198"/>
      <c r="BQ473" s="201"/>
      <c r="BR473" s="206"/>
      <c r="BS473" s="211"/>
      <c r="BT473" s="211"/>
      <c r="BU473" s="214"/>
      <c r="BV473" s="214"/>
      <c r="BW473" s="18"/>
      <c r="BX473" s="18"/>
      <c r="BY473" s="219"/>
      <c r="BZ473" s="219"/>
      <c r="CA473" s="226"/>
      <c r="CB473" s="226"/>
      <c r="CC473" s="236"/>
      <c r="CD473" s="236"/>
      <c r="CE473" s="231"/>
      <c r="CF473" s="231"/>
      <c r="EQ473" s="279"/>
      <c r="ER473" s="279"/>
    </row>
    <row r="474" spans="1:148" s="3" customFormat="1" x14ac:dyDescent="0.2">
      <c r="A474" s="6"/>
      <c r="B474" s="63"/>
      <c r="E474" s="56"/>
      <c r="F474" s="56"/>
      <c r="H474" s="56"/>
      <c r="I474" s="18"/>
      <c r="J474" s="171"/>
      <c r="K474" s="171"/>
      <c r="L474" s="283"/>
      <c r="M474" s="283"/>
      <c r="N474" s="289"/>
      <c r="O474" s="289"/>
      <c r="P474" s="332"/>
      <c r="Q474" s="332"/>
      <c r="R474" s="59"/>
      <c r="S474" s="59"/>
      <c r="T474" s="31"/>
      <c r="U474" s="31"/>
      <c r="V474" s="20"/>
      <c r="W474" s="20"/>
      <c r="X474" s="303"/>
      <c r="Y474" s="303"/>
      <c r="Z474" s="211"/>
      <c r="AA474" s="211"/>
      <c r="AB474" s="40"/>
      <c r="AC474" s="40"/>
      <c r="AD474" s="214"/>
      <c r="AE474" s="214"/>
      <c r="AF474" s="307"/>
      <c r="AG474" s="307"/>
      <c r="AH474" s="42"/>
      <c r="AI474" s="42"/>
      <c r="AJ474" s="326"/>
      <c r="AK474" s="326"/>
      <c r="AL474" s="154"/>
      <c r="AM474" s="154"/>
      <c r="AN474" s="303"/>
      <c r="AO474" s="303"/>
      <c r="AP474" s="311"/>
      <c r="AQ474" s="311"/>
      <c r="AR474" s="316"/>
      <c r="AS474" s="316"/>
      <c r="AT474" s="158"/>
      <c r="AU474" s="158"/>
      <c r="AV474" s="161"/>
      <c r="AW474" s="161"/>
      <c r="AX474" s="165"/>
      <c r="AY474" s="165"/>
      <c r="AZ474" s="24"/>
      <c r="BA474" s="24"/>
      <c r="BB474" s="303"/>
      <c r="BC474" s="303"/>
      <c r="BD474" s="171"/>
      <c r="BE474" s="171"/>
      <c r="BF474" s="17"/>
      <c r="BG474" s="17"/>
      <c r="BH474" s="178"/>
      <c r="BI474" s="178"/>
      <c r="BJ474" s="188"/>
      <c r="BK474" s="188"/>
      <c r="BL474" s="183"/>
      <c r="BM474" s="183"/>
      <c r="BN474" s="193"/>
      <c r="BO474" s="198"/>
      <c r="BP474" s="198"/>
      <c r="BQ474" s="201"/>
      <c r="BR474" s="206"/>
      <c r="BS474" s="211"/>
      <c r="BT474" s="211"/>
      <c r="BU474" s="214"/>
      <c r="BV474" s="214"/>
      <c r="BW474" s="18"/>
      <c r="BX474" s="18"/>
      <c r="BY474" s="219"/>
      <c r="BZ474" s="219"/>
      <c r="CA474" s="226"/>
      <c r="CB474" s="226"/>
      <c r="CC474" s="236"/>
      <c r="CD474" s="236"/>
      <c r="CE474" s="231"/>
      <c r="CF474" s="231"/>
      <c r="EQ474" s="279"/>
      <c r="ER474" s="279"/>
    </row>
    <row r="475" spans="1:148" s="3" customFormat="1" x14ac:dyDescent="0.2">
      <c r="A475" s="6"/>
      <c r="B475" s="63"/>
      <c r="E475" s="56"/>
      <c r="F475" s="56"/>
      <c r="H475" s="56"/>
      <c r="I475" s="18"/>
      <c r="J475" s="171"/>
      <c r="K475" s="171"/>
      <c r="L475" s="283"/>
      <c r="M475" s="283"/>
      <c r="N475" s="289"/>
      <c r="O475" s="289"/>
      <c r="P475" s="332"/>
      <c r="Q475" s="332"/>
      <c r="R475" s="59"/>
      <c r="S475" s="59"/>
      <c r="T475" s="31"/>
      <c r="U475" s="31"/>
      <c r="V475" s="20"/>
      <c r="W475" s="20"/>
      <c r="X475" s="303"/>
      <c r="Y475" s="303"/>
      <c r="Z475" s="211"/>
      <c r="AA475" s="211"/>
      <c r="AB475" s="40"/>
      <c r="AC475" s="40"/>
      <c r="AD475" s="214"/>
      <c r="AE475" s="214"/>
      <c r="AF475" s="307"/>
      <c r="AG475" s="307"/>
      <c r="AH475" s="42"/>
      <c r="AI475" s="42"/>
      <c r="AJ475" s="326"/>
      <c r="AK475" s="326"/>
      <c r="AL475" s="154"/>
      <c r="AM475" s="154"/>
      <c r="AN475" s="303"/>
      <c r="AO475" s="303"/>
      <c r="AP475" s="311"/>
      <c r="AQ475" s="311"/>
      <c r="AR475" s="316"/>
      <c r="AS475" s="316"/>
      <c r="AT475" s="158"/>
      <c r="AU475" s="158"/>
      <c r="AV475" s="161"/>
      <c r="AW475" s="161"/>
      <c r="AX475" s="165"/>
      <c r="AY475" s="165"/>
      <c r="AZ475" s="24"/>
      <c r="BA475" s="24"/>
      <c r="BB475" s="303"/>
      <c r="BC475" s="303"/>
      <c r="BD475" s="171"/>
      <c r="BE475" s="171"/>
      <c r="BF475" s="17"/>
      <c r="BG475" s="17"/>
      <c r="BH475" s="178"/>
      <c r="BI475" s="178"/>
      <c r="BJ475" s="188"/>
      <c r="BK475" s="188"/>
      <c r="BL475" s="183"/>
      <c r="BM475" s="183"/>
      <c r="BN475" s="193"/>
      <c r="BO475" s="198"/>
      <c r="BP475" s="198"/>
      <c r="BQ475" s="201"/>
      <c r="BR475" s="206"/>
      <c r="BS475" s="211"/>
      <c r="BT475" s="211"/>
      <c r="BU475" s="214"/>
      <c r="BV475" s="214"/>
      <c r="BW475" s="18"/>
      <c r="BX475" s="18"/>
      <c r="BY475" s="219"/>
      <c r="BZ475" s="219"/>
      <c r="CA475" s="226"/>
      <c r="CB475" s="226"/>
      <c r="CC475" s="236"/>
      <c r="CD475" s="236"/>
      <c r="CE475" s="231"/>
      <c r="CF475" s="231"/>
      <c r="EQ475" s="279"/>
      <c r="ER475" s="279"/>
    </row>
    <row r="476" spans="1:148" s="3" customFormat="1" x14ac:dyDescent="0.2">
      <c r="A476" s="6"/>
      <c r="B476" s="63"/>
      <c r="E476" s="56"/>
      <c r="F476" s="56"/>
      <c r="H476" s="56"/>
      <c r="I476" s="18"/>
      <c r="J476" s="171"/>
      <c r="K476" s="171"/>
      <c r="L476" s="283"/>
      <c r="M476" s="283"/>
      <c r="N476" s="289"/>
      <c r="O476" s="289"/>
      <c r="P476" s="332"/>
      <c r="Q476" s="332"/>
      <c r="R476" s="59"/>
      <c r="S476" s="59"/>
      <c r="T476" s="31"/>
      <c r="U476" s="31"/>
      <c r="V476" s="20"/>
      <c r="W476" s="20"/>
      <c r="X476" s="303"/>
      <c r="Y476" s="303"/>
      <c r="Z476" s="211"/>
      <c r="AA476" s="211"/>
      <c r="AB476" s="40"/>
      <c r="AC476" s="40"/>
      <c r="AD476" s="214"/>
      <c r="AE476" s="214"/>
      <c r="AF476" s="307"/>
      <c r="AG476" s="307"/>
      <c r="AH476" s="42"/>
      <c r="AI476" s="42"/>
      <c r="AJ476" s="326"/>
      <c r="AK476" s="326"/>
      <c r="AL476" s="154"/>
      <c r="AM476" s="154"/>
      <c r="AN476" s="303"/>
      <c r="AO476" s="303"/>
      <c r="AP476" s="311"/>
      <c r="AQ476" s="311"/>
      <c r="AR476" s="316"/>
      <c r="AS476" s="316"/>
      <c r="AT476" s="158"/>
      <c r="AU476" s="158"/>
      <c r="AV476" s="161"/>
      <c r="AW476" s="161"/>
      <c r="AX476" s="165"/>
      <c r="AY476" s="165"/>
      <c r="AZ476" s="24"/>
      <c r="BA476" s="24"/>
      <c r="BB476" s="303"/>
      <c r="BC476" s="303"/>
      <c r="BD476" s="171"/>
      <c r="BE476" s="171"/>
      <c r="BF476" s="17"/>
      <c r="BG476" s="17"/>
      <c r="BH476" s="178"/>
      <c r="BI476" s="178"/>
      <c r="BJ476" s="188"/>
      <c r="BK476" s="188"/>
      <c r="BL476" s="183"/>
      <c r="BM476" s="183"/>
      <c r="BN476" s="193"/>
      <c r="BO476" s="198"/>
      <c r="BP476" s="198"/>
      <c r="BQ476" s="201"/>
      <c r="BR476" s="206"/>
      <c r="BS476" s="211"/>
      <c r="BT476" s="211"/>
      <c r="BU476" s="214"/>
      <c r="BV476" s="214"/>
      <c r="BW476" s="18"/>
      <c r="BX476" s="18"/>
      <c r="BY476" s="219"/>
      <c r="BZ476" s="219"/>
      <c r="CA476" s="226"/>
      <c r="CB476" s="226"/>
      <c r="CC476" s="236"/>
      <c r="CD476" s="236"/>
      <c r="CE476" s="231"/>
      <c r="CF476" s="231"/>
      <c r="EQ476" s="279"/>
      <c r="ER476" s="279"/>
    </row>
    <row r="477" spans="1:148" s="3" customFormat="1" x14ac:dyDescent="0.2">
      <c r="A477" s="6"/>
      <c r="B477" s="63"/>
      <c r="E477" s="56"/>
      <c r="F477" s="56"/>
      <c r="H477" s="56"/>
      <c r="I477" s="18"/>
      <c r="J477" s="171"/>
      <c r="K477" s="171"/>
      <c r="L477" s="283"/>
      <c r="M477" s="283"/>
      <c r="N477" s="289"/>
      <c r="O477" s="289"/>
      <c r="P477" s="332"/>
      <c r="Q477" s="332"/>
      <c r="R477" s="59"/>
      <c r="S477" s="59"/>
      <c r="T477" s="31"/>
      <c r="U477" s="31"/>
      <c r="V477" s="20"/>
      <c r="W477" s="20"/>
      <c r="X477" s="303"/>
      <c r="Y477" s="303"/>
      <c r="Z477" s="211"/>
      <c r="AA477" s="211"/>
      <c r="AB477" s="40"/>
      <c r="AC477" s="40"/>
      <c r="AD477" s="214"/>
      <c r="AE477" s="214"/>
      <c r="AF477" s="307"/>
      <c r="AG477" s="307"/>
      <c r="AH477" s="42"/>
      <c r="AI477" s="42"/>
      <c r="AJ477" s="326"/>
      <c r="AK477" s="326"/>
      <c r="AL477" s="154"/>
      <c r="AM477" s="154"/>
      <c r="AN477" s="303"/>
      <c r="AO477" s="303"/>
      <c r="AP477" s="311"/>
      <c r="AQ477" s="311"/>
      <c r="AR477" s="316"/>
      <c r="AS477" s="316"/>
      <c r="AT477" s="158"/>
      <c r="AU477" s="158"/>
      <c r="AV477" s="161"/>
      <c r="AW477" s="161"/>
      <c r="AX477" s="165"/>
      <c r="AY477" s="165"/>
      <c r="AZ477" s="24"/>
      <c r="BA477" s="24"/>
      <c r="BB477" s="303"/>
      <c r="BC477" s="303"/>
      <c r="BD477" s="171"/>
      <c r="BE477" s="171"/>
      <c r="BF477" s="17"/>
      <c r="BG477" s="17"/>
      <c r="BH477" s="178"/>
      <c r="BI477" s="178"/>
      <c r="BJ477" s="188"/>
      <c r="BK477" s="188"/>
      <c r="BL477" s="183"/>
      <c r="BM477" s="183"/>
      <c r="BN477" s="193"/>
      <c r="BO477" s="198"/>
      <c r="BP477" s="198"/>
      <c r="BQ477" s="201"/>
      <c r="BR477" s="206"/>
      <c r="BS477" s="211"/>
      <c r="BT477" s="211"/>
      <c r="BU477" s="214"/>
      <c r="BV477" s="214"/>
      <c r="BW477" s="18"/>
      <c r="BX477" s="18"/>
      <c r="BY477" s="219"/>
      <c r="BZ477" s="219"/>
      <c r="CA477" s="226"/>
      <c r="CB477" s="226"/>
      <c r="CC477" s="236"/>
      <c r="CD477" s="236"/>
      <c r="CE477" s="231"/>
      <c r="CF477" s="231"/>
      <c r="EQ477" s="279"/>
      <c r="ER477" s="279"/>
    </row>
    <row r="478" spans="1:148" s="3" customFormat="1" x14ac:dyDescent="0.2">
      <c r="A478" s="6"/>
      <c r="B478" s="63"/>
      <c r="E478" s="56"/>
      <c r="F478" s="56"/>
      <c r="H478" s="56"/>
      <c r="I478" s="18"/>
      <c r="J478" s="171"/>
      <c r="K478" s="171"/>
      <c r="L478" s="283"/>
      <c r="M478" s="283"/>
      <c r="N478" s="289"/>
      <c r="O478" s="289"/>
      <c r="P478" s="332"/>
      <c r="Q478" s="332"/>
      <c r="R478" s="59"/>
      <c r="S478" s="59"/>
      <c r="T478" s="31"/>
      <c r="U478" s="31"/>
      <c r="V478" s="20"/>
      <c r="W478" s="20"/>
      <c r="X478" s="303"/>
      <c r="Y478" s="303"/>
      <c r="Z478" s="211"/>
      <c r="AA478" s="211"/>
      <c r="AB478" s="40"/>
      <c r="AC478" s="40"/>
      <c r="AD478" s="214"/>
      <c r="AE478" s="214"/>
      <c r="AF478" s="307"/>
      <c r="AG478" s="307"/>
      <c r="AH478" s="42"/>
      <c r="AI478" s="42"/>
      <c r="AJ478" s="326"/>
      <c r="AK478" s="326"/>
      <c r="AL478" s="154"/>
      <c r="AM478" s="154"/>
      <c r="AN478" s="303"/>
      <c r="AO478" s="303"/>
      <c r="AP478" s="311"/>
      <c r="AQ478" s="311"/>
      <c r="AR478" s="316"/>
      <c r="AS478" s="316"/>
      <c r="AT478" s="158"/>
      <c r="AU478" s="158"/>
      <c r="AV478" s="161"/>
      <c r="AW478" s="161"/>
      <c r="AX478" s="165"/>
      <c r="AY478" s="165"/>
      <c r="AZ478" s="24"/>
      <c r="BA478" s="24"/>
      <c r="BB478" s="303"/>
      <c r="BC478" s="303"/>
      <c r="BD478" s="171"/>
      <c r="BE478" s="171"/>
      <c r="BF478" s="17"/>
      <c r="BG478" s="17"/>
      <c r="BH478" s="178"/>
      <c r="BI478" s="178"/>
      <c r="BJ478" s="188"/>
      <c r="BK478" s="188"/>
      <c r="BL478" s="183"/>
      <c r="BM478" s="183"/>
      <c r="BN478" s="193"/>
      <c r="BO478" s="198"/>
      <c r="BP478" s="198"/>
      <c r="BQ478" s="201"/>
      <c r="BR478" s="206"/>
      <c r="BS478" s="211"/>
      <c r="BT478" s="211"/>
      <c r="BU478" s="214"/>
      <c r="BV478" s="214"/>
      <c r="BW478" s="18"/>
      <c r="BX478" s="18"/>
      <c r="BY478" s="219"/>
      <c r="BZ478" s="219"/>
      <c r="CA478" s="226"/>
      <c r="CB478" s="226"/>
      <c r="CC478" s="236"/>
      <c r="CD478" s="236"/>
      <c r="CE478" s="231"/>
      <c r="CF478" s="231"/>
      <c r="EQ478" s="279"/>
      <c r="ER478" s="279"/>
    </row>
    <row r="479" spans="1:148" s="3" customFormat="1" x14ac:dyDescent="0.2">
      <c r="A479" s="6"/>
      <c r="B479" s="63"/>
      <c r="E479" s="56"/>
      <c r="F479" s="56"/>
      <c r="H479" s="56"/>
      <c r="I479" s="18"/>
      <c r="J479" s="171"/>
      <c r="K479" s="171"/>
      <c r="L479" s="283"/>
      <c r="M479" s="283"/>
      <c r="N479" s="289"/>
      <c r="O479" s="289"/>
      <c r="P479" s="332"/>
      <c r="Q479" s="332"/>
      <c r="R479" s="59"/>
      <c r="S479" s="59"/>
      <c r="T479" s="31"/>
      <c r="U479" s="31"/>
      <c r="V479" s="20"/>
      <c r="W479" s="20"/>
      <c r="X479" s="303"/>
      <c r="Y479" s="303"/>
      <c r="Z479" s="211"/>
      <c r="AA479" s="211"/>
      <c r="AB479" s="40"/>
      <c r="AC479" s="40"/>
      <c r="AD479" s="214"/>
      <c r="AE479" s="214"/>
      <c r="AF479" s="307"/>
      <c r="AG479" s="307"/>
      <c r="AH479" s="42"/>
      <c r="AI479" s="42"/>
      <c r="AJ479" s="326"/>
      <c r="AK479" s="326"/>
      <c r="AL479" s="154"/>
      <c r="AM479" s="154"/>
      <c r="AN479" s="303"/>
      <c r="AO479" s="303"/>
      <c r="AP479" s="311"/>
      <c r="AQ479" s="311"/>
      <c r="AR479" s="316"/>
      <c r="AS479" s="316"/>
      <c r="AT479" s="158"/>
      <c r="AU479" s="158"/>
      <c r="AV479" s="161"/>
      <c r="AW479" s="161"/>
      <c r="AX479" s="165"/>
      <c r="AY479" s="165"/>
      <c r="AZ479" s="24"/>
      <c r="BA479" s="24"/>
      <c r="BB479" s="303"/>
      <c r="BC479" s="303"/>
      <c r="BD479" s="171"/>
      <c r="BE479" s="171"/>
      <c r="BF479" s="17"/>
      <c r="BG479" s="17"/>
      <c r="BH479" s="178"/>
      <c r="BI479" s="178"/>
      <c r="BJ479" s="188"/>
      <c r="BK479" s="188"/>
      <c r="BL479" s="183"/>
      <c r="BM479" s="183"/>
      <c r="BN479" s="193"/>
      <c r="BO479" s="198"/>
      <c r="BP479" s="198"/>
      <c r="BQ479" s="201"/>
      <c r="BR479" s="206"/>
      <c r="BS479" s="211"/>
      <c r="BT479" s="211"/>
      <c r="BU479" s="214"/>
      <c r="BV479" s="214"/>
      <c r="BW479" s="18"/>
      <c r="BX479" s="18"/>
      <c r="BY479" s="219"/>
      <c r="BZ479" s="219"/>
      <c r="CA479" s="226"/>
      <c r="CB479" s="226"/>
      <c r="CC479" s="236"/>
      <c r="CD479" s="236"/>
      <c r="CE479" s="231"/>
      <c r="CF479" s="231"/>
      <c r="EQ479" s="279"/>
      <c r="ER479" s="279"/>
    </row>
    <row r="480" spans="1:148" s="3" customFormat="1" x14ac:dyDescent="0.2">
      <c r="A480" s="6"/>
      <c r="B480" s="63"/>
      <c r="E480" s="56"/>
      <c r="F480" s="56"/>
      <c r="H480" s="56"/>
      <c r="I480" s="18"/>
      <c r="J480" s="171"/>
      <c r="K480" s="171"/>
      <c r="L480" s="283"/>
      <c r="M480" s="283"/>
      <c r="N480" s="289"/>
      <c r="O480" s="289"/>
      <c r="P480" s="332"/>
      <c r="Q480" s="332"/>
      <c r="R480" s="59"/>
      <c r="S480" s="59"/>
      <c r="T480" s="31"/>
      <c r="U480" s="31"/>
      <c r="V480" s="20"/>
      <c r="W480" s="20"/>
      <c r="X480" s="303"/>
      <c r="Y480" s="303"/>
      <c r="Z480" s="211"/>
      <c r="AA480" s="211"/>
      <c r="AB480" s="40"/>
      <c r="AC480" s="40"/>
      <c r="AD480" s="214"/>
      <c r="AE480" s="214"/>
      <c r="AF480" s="307"/>
      <c r="AG480" s="307"/>
      <c r="AH480" s="42"/>
      <c r="AI480" s="42"/>
      <c r="AJ480" s="326"/>
      <c r="AK480" s="326"/>
      <c r="AL480" s="154"/>
      <c r="AM480" s="154"/>
      <c r="AN480" s="303"/>
      <c r="AO480" s="303"/>
      <c r="AP480" s="311"/>
      <c r="AQ480" s="311"/>
      <c r="AR480" s="316"/>
      <c r="AS480" s="316"/>
      <c r="AT480" s="158"/>
      <c r="AU480" s="158"/>
      <c r="AV480" s="161"/>
      <c r="AW480" s="161"/>
      <c r="AX480" s="165"/>
      <c r="AY480" s="165"/>
      <c r="AZ480" s="24"/>
      <c r="BA480" s="24"/>
      <c r="BB480" s="303"/>
      <c r="BC480" s="303"/>
      <c r="BD480" s="171"/>
      <c r="BE480" s="171"/>
      <c r="BF480" s="17"/>
      <c r="BG480" s="17"/>
      <c r="BH480" s="178"/>
      <c r="BI480" s="178"/>
      <c r="BJ480" s="188"/>
      <c r="BK480" s="188"/>
      <c r="BL480" s="183"/>
      <c r="BM480" s="183"/>
      <c r="BN480" s="193"/>
      <c r="BO480" s="198"/>
      <c r="BP480" s="198"/>
      <c r="BQ480" s="201"/>
      <c r="BR480" s="206"/>
      <c r="BS480" s="211"/>
      <c r="BT480" s="211"/>
      <c r="BU480" s="214"/>
      <c r="BV480" s="214"/>
      <c r="BW480" s="18"/>
      <c r="BX480" s="18"/>
      <c r="BY480" s="219"/>
      <c r="BZ480" s="219"/>
      <c r="CA480" s="226"/>
      <c r="CB480" s="226"/>
      <c r="CC480" s="236"/>
      <c r="CD480" s="236"/>
      <c r="CE480" s="231"/>
      <c r="CF480" s="231"/>
      <c r="EQ480" s="279"/>
      <c r="ER480" s="279"/>
    </row>
    <row r="481" spans="1:148" s="3" customFormat="1" x14ac:dyDescent="0.2">
      <c r="A481" s="6"/>
      <c r="B481" s="63"/>
      <c r="E481" s="56"/>
      <c r="F481" s="56"/>
      <c r="H481" s="56"/>
      <c r="I481" s="18"/>
      <c r="J481" s="171"/>
      <c r="K481" s="171"/>
      <c r="L481" s="283"/>
      <c r="M481" s="283"/>
      <c r="N481" s="289"/>
      <c r="O481" s="289"/>
      <c r="P481" s="332"/>
      <c r="Q481" s="332"/>
      <c r="R481" s="59"/>
      <c r="S481" s="59"/>
      <c r="T481" s="31"/>
      <c r="U481" s="31"/>
      <c r="V481" s="20"/>
      <c r="W481" s="20"/>
      <c r="X481" s="303"/>
      <c r="Y481" s="303"/>
      <c r="Z481" s="211"/>
      <c r="AA481" s="211"/>
      <c r="AB481" s="40"/>
      <c r="AC481" s="40"/>
      <c r="AD481" s="214"/>
      <c r="AE481" s="214"/>
      <c r="AF481" s="307"/>
      <c r="AG481" s="307"/>
      <c r="AH481" s="42"/>
      <c r="AI481" s="42"/>
      <c r="AJ481" s="326"/>
      <c r="AK481" s="326"/>
      <c r="AL481" s="154"/>
      <c r="AM481" s="154"/>
      <c r="AN481" s="303"/>
      <c r="AO481" s="303"/>
      <c r="AP481" s="311"/>
      <c r="AQ481" s="311"/>
      <c r="AR481" s="316"/>
      <c r="AS481" s="316"/>
      <c r="AT481" s="158"/>
      <c r="AU481" s="158"/>
      <c r="AV481" s="161"/>
      <c r="AW481" s="161"/>
      <c r="AX481" s="165"/>
      <c r="AY481" s="165"/>
      <c r="AZ481" s="24"/>
      <c r="BA481" s="24"/>
      <c r="BB481" s="303"/>
      <c r="BC481" s="303"/>
      <c r="BD481" s="171"/>
      <c r="BE481" s="171"/>
      <c r="BF481" s="17"/>
      <c r="BG481" s="17"/>
      <c r="BH481" s="178"/>
      <c r="BI481" s="178"/>
      <c r="BJ481" s="188"/>
      <c r="BK481" s="188"/>
      <c r="BL481" s="183"/>
      <c r="BM481" s="183"/>
      <c r="BN481" s="193"/>
      <c r="BO481" s="198"/>
      <c r="BP481" s="198"/>
      <c r="BQ481" s="201"/>
      <c r="BR481" s="206"/>
      <c r="BS481" s="211"/>
      <c r="BT481" s="211"/>
      <c r="BU481" s="214"/>
      <c r="BV481" s="214"/>
      <c r="BW481" s="18"/>
      <c r="BX481" s="18"/>
      <c r="BY481" s="219"/>
      <c r="BZ481" s="219"/>
      <c r="CA481" s="226"/>
      <c r="CB481" s="226"/>
      <c r="CC481" s="236"/>
      <c r="CD481" s="236"/>
      <c r="CE481" s="231"/>
      <c r="CF481" s="231"/>
      <c r="EQ481" s="279"/>
      <c r="ER481" s="279"/>
    </row>
    <row r="482" spans="1:148" s="3" customFormat="1" x14ac:dyDescent="0.2">
      <c r="A482" s="6"/>
      <c r="B482" s="63"/>
      <c r="E482" s="56"/>
      <c r="F482" s="56"/>
      <c r="H482" s="56"/>
      <c r="I482" s="18"/>
      <c r="J482" s="171"/>
      <c r="K482" s="171"/>
      <c r="L482" s="283"/>
      <c r="M482" s="283"/>
      <c r="N482" s="289"/>
      <c r="O482" s="289"/>
      <c r="P482" s="332"/>
      <c r="Q482" s="332"/>
      <c r="R482" s="59"/>
      <c r="S482" s="59"/>
      <c r="T482" s="31"/>
      <c r="U482" s="31"/>
      <c r="V482" s="20"/>
      <c r="W482" s="20"/>
      <c r="X482" s="303"/>
      <c r="Y482" s="303"/>
      <c r="Z482" s="211"/>
      <c r="AA482" s="211"/>
      <c r="AB482" s="40"/>
      <c r="AC482" s="40"/>
      <c r="AD482" s="214"/>
      <c r="AE482" s="214"/>
      <c r="AF482" s="307"/>
      <c r="AG482" s="307"/>
      <c r="AH482" s="42"/>
      <c r="AI482" s="42"/>
      <c r="AJ482" s="326"/>
      <c r="AK482" s="326"/>
      <c r="AL482" s="154"/>
      <c r="AM482" s="154"/>
      <c r="AN482" s="303"/>
      <c r="AO482" s="303"/>
      <c r="AP482" s="311"/>
      <c r="AQ482" s="311"/>
      <c r="AR482" s="316"/>
      <c r="AS482" s="316"/>
      <c r="AT482" s="158"/>
      <c r="AU482" s="158"/>
      <c r="AV482" s="161"/>
      <c r="AW482" s="161"/>
      <c r="AX482" s="165"/>
      <c r="AY482" s="165"/>
      <c r="AZ482" s="24"/>
      <c r="BA482" s="24"/>
      <c r="BB482" s="303"/>
      <c r="BC482" s="303"/>
      <c r="BD482" s="171"/>
      <c r="BE482" s="171"/>
      <c r="BF482" s="17"/>
      <c r="BG482" s="17"/>
      <c r="BH482" s="178"/>
      <c r="BI482" s="178"/>
      <c r="BJ482" s="188"/>
      <c r="BK482" s="188"/>
      <c r="BL482" s="183"/>
      <c r="BM482" s="183"/>
      <c r="BN482" s="193"/>
      <c r="BO482" s="198"/>
      <c r="BP482" s="198"/>
      <c r="BQ482" s="201"/>
      <c r="BR482" s="206"/>
      <c r="BS482" s="211"/>
      <c r="BT482" s="211"/>
      <c r="BU482" s="214"/>
      <c r="BV482" s="214"/>
      <c r="BW482" s="18"/>
      <c r="BX482" s="18"/>
      <c r="BY482" s="219"/>
      <c r="BZ482" s="219"/>
      <c r="CA482" s="226"/>
      <c r="CB482" s="226"/>
      <c r="CC482" s="236"/>
      <c r="CD482" s="236"/>
      <c r="CE482" s="231"/>
      <c r="CF482" s="231"/>
      <c r="EQ482" s="279"/>
      <c r="ER482" s="279"/>
    </row>
    <row r="483" spans="1:148" s="3" customFormat="1" x14ac:dyDescent="0.2">
      <c r="A483" s="6"/>
      <c r="B483" s="63"/>
      <c r="E483" s="56"/>
      <c r="F483" s="56"/>
      <c r="H483" s="56"/>
      <c r="I483" s="18"/>
      <c r="J483" s="171"/>
      <c r="K483" s="171"/>
      <c r="L483" s="283"/>
      <c r="M483" s="283"/>
      <c r="N483" s="289"/>
      <c r="O483" s="289"/>
      <c r="P483" s="332"/>
      <c r="Q483" s="332"/>
      <c r="R483" s="59"/>
      <c r="S483" s="59"/>
      <c r="T483" s="31"/>
      <c r="U483" s="31"/>
      <c r="V483" s="20"/>
      <c r="W483" s="20"/>
      <c r="X483" s="303"/>
      <c r="Y483" s="303"/>
      <c r="Z483" s="211"/>
      <c r="AA483" s="211"/>
      <c r="AB483" s="40"/>
      <c r="AC483" s="40"/>
      <c r="AD483" s="214"/>
      <c r="AE483" s="214"/>
      <c r="AF483" s="307"/>
      <c r="AG483" s="307"/>
      <c r="AH483" s="42"/>
      <c r="AI483" s="42"/>
      <c r="AJ483" s="326"/>
      <c r="AK483" s="326"/>
      <c r="AL483" s="154"/>
      <c r="AM483" s="154"/>
      <c r="AN483" s="303"/>
      <c r="AO483" s="303"/>
      <c r="AP483" s="311"/>
      <c r="AQ483" s="311"/>
      <c r="AR483" s="316"/>
      <c r="AS483" s="316"/>
      <c r="AT483" s="158"/>
      <c r="AU483" s="158"/>
      <c r="AV483" s="161"/>
      <c r="AW483" s="161"/>
      <c r="AX483" s="165"/>
      <c r="AY483" s="165"/>
      <c r="AZ483" s="24"/>
      <c r="BA483" s="24"/>
      <c r="BB483" s="303"/>
      <c r="BC483" s="303"/>
      <c r="BD483" s="171"/>
      <c r="BE483" s="171"/>
      <c r="BF483" s="17"/>
      <c r="BG483" s="17"/>
      <c r="BH483" s="178"/>
      <c r="BI483" s="178"/>
      <c r="BJ483" s="188"/>
      <c r="BK483" s="188"/>
      <c r="BL483" s="183"/>
      <c r="BM483" s="183"/>
      <c r="BN483" s="193"/>
      <c r="BO483" s="198"/>
      <c r="BP483" s="198"/>
      <c r="BQ483" s="201"/>
      <c r="BR483" s="206"/>
      <c r="BS483" s="211"/>
      <c r="BT483" s="211"/>
      <c r="BU483" s="214"/>
      <c r="BV483" s="214"/>
      <c r="BW483" s="18"/>
      <c r="BX483" s="18"/>
      <c r="BY483" s="219"/>
      <c r="BZ483" s="219"/>
      <c r="CA483" s="226"/>
      <c r="CB483" s="226"/>
      <c r="CC483" s="236"/>
      <c r="CD483" s="236"/>
      <c r="CE483" s="231"/>
      <c r="CF483" s="231"/>
      <c r="EQ483" s="279"/>
      <c r="ER483" s="279"/>
    </row>
    <row r="484" spans="1:148" s="3" customFormat="1" x14ac:dyDescent="0.2">
      <c r="A484" s="6"/>
      <c r="B484" s="63"/>
      <c r="E484" s="56"/>
      <c r="F484" s="56"/>
      <c r="H484" s="56"/>
      <c r="I484" s="18"/>
      <c r="J484" s="171"/>
      <c r="K484" s="171"/>
      <c r="L484" s="283"/>
      <c r="M484" s="283"/>
      <c r="N484" s="289"/>
      <c r="O484" s="289"/>
      <c r="P484" s="332"/>
      <c r="Q484" s="332"/>
      <c r="R484" s="59"/>
      <c r="S484" s="59"/>
      <c r="T484" s="31"/>
      <c r="U484" s="31"/>
      <c r="V484" s="20"/>
      <c r="W484" s="20"/>
      <c r="X484" s="303"/>
      <c r="Y484" s="303"/>
      <c r="Z484" s="211"/>
      <c r="AA484" s="211"/>
      <c r="AB484" s="40"/>
      <c r="AC484" s="40"/>
      <c r="AD484" s="214"/>
      <c r="AE484" s="214"/>
      <c r="AF484" s="307"/>
      <c r="AG484" s="307"/>
      <c r="AH484" s="42"/>
      <c r="AI484" s="42"/>
      <c r="AJ484" s="326"/>
      <c r="AK484" s="326"/>
      <c r="AL484" s="154"/>
      <c r="AM484" s="154"/>
      <c r="AN484" s="303"/>
      <c r="AO484" s="303"/>
      <c r="AP484" s="311"/>
      <c r="AQ484" s="311"/>
      <c r="AR484" s="316"/>
      <c r="AS484" s="316"/>
      <c r="AT484" s="158"/>
      <c r="AU484" s="158"/>
      <c r="AV484" s="161"/>
      <c r="AW484" s="161"/>
      <c r="AX484" s="165"/>
      <c r="AY484" s="165"/>
      <c r="AZ484" s="24"/>
      <c r="BA484" s="24"/>
      <c r="BB484" s="303"/>
      <c r="BC484" s="303"/>
      <c r="BD484" s="171"/>
      <c r="BE484" s="171"/>
      <c r="BF484" s="17"/>
      <c r="BG484" s="17"/>
      <c r="BH484" s="178"/>
      <c r="BI484" s="178"/>
      <c r="BJ484" s="188"/>
      <c r="BK484" s="188"/>
      <c r="BL484" s="183"/>
      <c r="BM484" s="183"/>
      <c r="BN484" s="193"/>
      <c r="BO484" s="198"/>
      <c r="BP484" s="198"/>
      <c r="BQ484" s="201"/>
      <c r="BR484" s="206"/>
      <c r="BS484" s="211"/>
      <c r="BT484" s="211"/>
      <c r="BU484" s="214"/>
      <c r="BV484" s="214"/>
      <c r="BW484" s="18"/>
      <c r="BX484" s="18"/>
      <c r="BY484" s="219"/>
      <c r="BZ484" s="219"/>
      <c r="CA484" s="226"/>
      <c r="CB484" s="226"/>
      <c r="CC484" s="236"/>
      <c r="CD484" s="236"/>
      <c r="CE484" s="231"/>
      <c r="CF484" s="231"/>
      <c r="EQ484" s="279"/>
      <c r="ER484" s="279"/>
    </row>
    <row r="485" spans="1:148" s="3" customFormat="1" x14ac:dyDescent="0.2">
      <c r="A485" s="6"/>
      <c r="B485" s="63"/>
      <c r="E485" s="56"/>
      <c r="F485" s="56"/>
      <c r="H485" s="56"/>
      <c r="I485" s="18"/>
      <c r="J485" s="171"/>
      <c r="K485" s="171"/>
      <c r="L485" s="283"/>
      <c r="M485" s="283"/>
      <c r="N485" s="289"/>
      <c r="O485" s="289"/>
      <c r="P485" s="332"/>
      <c r="Q485" s="332"/>
      <c r="R485" s="59"/>
      <c r="S485" s="59"/>
      <c r="T485" s="31"/>
      <c r="U485" s="31"/>
      <c r="V485" s="20"/>
      <c r="W485" s="20"/>
      <c r="X485" s="303"/>
      <c r="Y485" s="303"/>
      <c r="Z485" s="211"/>
      <c r="AA485" s="211"/>
      <c r="AB485" s="40"/>
      <c r="AC485" s="40"/>
      <c r="AD485" s="214"/>
      <c r="AE485" s="214"/>
      <c r="AF485" s="307"/>
      <c r="AG485" s="307"/>
      <c r="AH485" s="42"/>
      <c r="AI485" s="42"/>
      <c r="AJ485" s="326"/>
      <c r="AK485" s="326"/>
      <c r="AL485" s="154"/>
      <c r="AM485" s="154"/>
      <c r="AN485" s="303"/>
      <c r="AO485" s="303"/>
      <c r="AP485" s="311"/>
      <c r="AQ485" s="311"/>
      <c r="AR485" s="316"/>
      <c r="AS485" s="316"/>
      <c r="AT485" s="158"/>
      <c r="AU485" s="158"/>
      <c r="AV485" s="161"/>
      <c r="AW485" s="161"/>
      <c r="AX485" s="165"/>
      <c r="AY485" s="165"/>
      <c r="AZ485" s="24"/>
      <c r="BA485" s="24"/>
      <c r="BB485" s="303"/>
      <c r="BC485" s="303"/>
      <c r="BD485" s="171"/>
      <c r="BE485" s="171"/>
      <c r="BF485" s="17"/>
      <c r="BG485" s="17"/>
      <c r="BH485" s="178"/>
      <c r="BI485" s="178"/>
      <c r="BJ485" s="188"/>
      <c r="BK485" s="188"/>
      <c r="BL485" s="183"/>
      <c r="BM485" s="183"/>
      <c r="BN485" s="193"/>
      <c r="BO485" s="198"/>
      <c r="BP485" s="198"/>
      <c r="BQ485" s="201"/>
      <c r="BR485" s="206"/>
      <c r="BS485" s="211"/>
      <c r="BT485" s="211"/>
      <c r="BU485" s="214"/>
      <c r="BV485" s="214"/>
      <c r="BW485" s="18"/>
      <c r="BX485" s="18"/>
      <c r="BY485" s="219"/>
      <c r="BZ485" s="219"/>
      <c r="CA485" s="226"/>
      <c r="CB485" s="226"/>
      <c r="CC485" s="236"/>
      <c r="CD485" s="236"/>
      <c r="CE485" s="231"/>
      <c r="CF485" s="231"/>
      <c r="EQ485" s="279"/>
      <c r="ER485" s="279"/>
    </row>
    <row r="486" spans="1:148" s="3" customFormat="1" x14ac:dyDescent="0.2">
      <c r="A486" s="6"/>
      <c r="B486" s="63"/>
      <c r="E486" s="56"/>
      <c r="F486" s="56"/>
      <c r="H486" s="56"/>
      <c r="I486" s="18"/>
      <c r="J486" s="171"/>
      <c r="K486" s="171"/>
      <c r="L486" s="283"/>
      <c r="M486" s="283"/>
      <c r="N486" s="289"/>
      <c r="O486" s="289"/>
      <c r="P486" s="332"/>
      <c r="Q486" s="332"/>
      <c r="R486" s="59"/>
      <c r="S486" s="59"/>
      <c r="T486" s="31"/>
      <c r="U486" s="31"/>
      <c r="V486" s="20"/>
      <c r="W486" s="20"/>
      <c r="X486" s="303"/>
      <c r="Y486" s="303"/>
      <c r="Z486" s="211"/>
      <c r="AA486" s="211"/>
      <c r="AB486" s="40"/>
      <c r="AC486" s="40"/>
      <c r="AD486" s="214"/>
      <c r="AE486" s="214"/>
      <c r="AF486" s="307"/>
      <c r="AG486" s="307"/>
      <c r="AH486" s="42"/>
      <c r="AI486" s="42"/>
      <c r="AJ486" s="326"/>
      <c r="AK486" s="326"/>
      <c r="AL486" s="154"/>
      <c r="AM486" s="154"/>
      <c r="AN486" s="303"/>
      <c r="AO486" s="303"/>
      <c r="AP486" s="311"/>
      <c r="AQ486" s="311"/>
      <c r="AR486" s="316"/>
      <c r="AS486" s="316"/>
      <c r="AT486" s="158"/>
      <c r="AU486" s="158"/>
      <c r="AV486" s="161"/>
      <c r="AW486" s="161"/>
      <c r="AX486" s="165"/>
      <c r="AY486" s="165"/>
      <c r="AZ486" s="24"/>
      <c r="BA486" s="24"/>
      <c r="BB486" s="303"/>
      <c r="BC486" s="303"/>
      <c r="BD486" s="171"/>
      <c r="BE486" s="171"/>
      <c r="BF486" s="17"/>
      <c r="BG486" s="17"/>
      <c r="BH486" s="178"/>
      <c r="BI486" s="178"/>
      <c r="BJ486" s="188"/>
      <c r="BK486" s="188"/>
      <c r="BL486" s="183"/>
      <c r="BM486" s="183"/>
      <c r="BN486" s="193"/>
      <c r="BO486" s="198"/>
      <c r="BP486" s="198"/>
      <c r="BQ486" s="201"/>
      <c r="BR486" s="206"/>
      <c r="BS486" s="211"/>
      <c r="BT486" s="211"/>
      <c r="BU486" s="214"/>
      <c r="BV486" s="214"/>
      <c r="BW486" s="18"/>
      <c r="BX486" s="18"/>
      <c r="BY486" s="219"/>
      <c r="BZ486" s="219"/>
      <c r="CA486" s="226"/>
      <c r="CB486" s="226"/>
      <c r="CC486" s="236"/>
      <c r="CD486" s="236"/>
      <c r="CE486" s="231"/>
      <c r="CF486" s="231"/>
      <c r="EQ486" s="279"/>
      <c r="ER486" s="279"/>
    </row>
    <row r="487" spans="1:148" s="3" customFormat="1" x14ac:dyDescent="0.2">
      <c r="A487" s="6"/>
      <c r="B487" s="63"/>
      <c r="E487" s="56"/>
      <c r="F487" s="56"/>
      <c r="H487" s="56"/>
      <c r="I487" s="18"/>
      <c r="J487" s="171"/>
      <c r="K487" s="171"/>
      <c r="L487" s="283"/>
      <c r="M487" s="283"/>
      <c r="N487" s="289"/>
      <c r="O487" s="289"/>
      <c r="P487" s="332"/>
      <c r="Q487" s="332"/>
      <c r="R487" s="59"/>
      <c r="S487" s="59"/>
      <c r="T487" s="31"/>
      <c r="U487" s="31"/>
      <c r="V487" s="20"/>
      <c r="W487" s="20"/>
      <c r="X487" s="303"/>
      <c r="Y487" s="303"/>
      <c r="Z487" s="211"/>
      <c r="AA487" s="211"/>
      <c r="AB487" s="40"/>
      <c r="AC487" s="40"/>
      <c r="AD487" s="214"/>
      <c r="AE487" s="214"/>
      <c r="AF487" s="307"/>
      <c r="AG487" s="307"/>
      <c r="AH487" s="42"/>
      <c r="AI487" s="42"/>
      <c r="AJ487" s="326"/>
      <c r="AK487" s="326"/>
      <c r="AL487" s="154"/>
      <c r="AM487" s="154"/>
      <c r="AN487" s="303"/>
      <c r="AO487" s="303"/>
      <c r="AP487" s="311"/>
      <c r="AQ487" s="311"/>
      <c r="AR487" s="316"/>
      <c r="AS487" s="316"/>
      <c r="AT487" s="158"/>
      <c r="AU487" s="158"/>
      <c r="AV487" s="161"/>
      <c r="AW487" s="161"/>
      <c r="AX487" s="165"/>
      <c r="AY487" s="165"/>
      <c r="AZ487" s="24"/>
      <c r="BA487" s="24"/>
      <c r="BB487" s="303"/>
      <c r="BC487" s="303"/>
      <c r="BD487" s="171"/>
      <c r="BE487" s="171"/>
      <c r="BF487" s="17"/>
      <c r="BG487" s="17"/>
      <c r="BH487" s="178"/>
      <c r="BI487" s="178"/>
      <c r="BJ487" s="188"/>
      <c r="BK487" s="188"/>
      <c r="BL487" s="183"/>
      <c r="BM487" s="183"/>
      <c r="BN487" s="193"/>
      <c r="BO487" s="198"/>
      <c r="BP487" s="198"/>
      <c r="BQ487" s="201"/>
      <c r="BR487" s="206"/>
      <c r="BS487" s="211"/>
      <c r="BT487" s="211"/>
      <c r="BU487" s="214"/>
      <c r="BV487" s="214"/>
      <c r="BW487" s="18"/>
      <c r="BX487" s="18"/>
      <c r="BY487" s="219"/>
      <c r="BZ487" s="219"/>
      <c r="CA487" s="226"/>
      <c r="CB487" s="226"/>
      <c r="CC487" s="236"/>
      <c r="CD487" s="236"/>
      <c r="CE487" s="231"/>
      <c r="CF487" s="231"/>
      <c r="EQ487" s="279"/>
      <c r="ER487" s="279"/>
    </row>
    <row r="488" spans="1:148" s="3" customFormat="1" x14ac:dyDescent="0.2">
      <c r="A488" s="6"/>
      <c r="B488" s="63"/>
      <c r="E488" s="56"/>
      <c r="F488" s="56"/>
      <c r="H488" s="56"/>
      <c r="I488" s="18"/>
      <c r="J488" s="171"/>
      <c r="K488" s="171"/>
      <c r="L488" s="283"/>
      <c r="M488" s="283"/>
      <c r="N488" s="289"/>
      <c r="O488" s="289"/>
      <c r="P488" s="332"/>
      <c r="Q488" s="332"/>
      <c r="R488" s="59"/>
      <c r="S488" s="59"/>
      <c r="T488" s="31"/>
      <c r="U488" s="31"/>
      <c r="V488" s="20"/>
      <c r="W488" s="20"/>
      <c r="X488" s="303"/>
      <c r="Y488" s="303"/>
      <c r="Z488" s="211"/>
      <c r="AA488" s="211"/>
      <c r="AB488" s="40"/>
      <c r="AC488" s="40"/>
      <c r="AD488" s="214"/>
      <c r="AE488" s="214"/>
      <c r="AF488" s="307"/>
      <c r="AG488" s="307"/>
      <c r="AH488" s="42"/>
      <c r="AI488" s="42"/>
      <c r="AJ488" s="326"/>
      <c r="AK488" s="326"/>
      <c r="AL488" s="154"/>
      <c r="AM488" s="154"/>
      <c r="AN488" s="303"/>
      <c r="AO488" s="303"/>
      <c r="AP488" s="311"/>
      <c r="AQ488" s="311"/>
      <c r="AR488" s="316"/>
      <c r="AS488" s="316"/>
      <c r="AT488" s="158"/>
      <c r="AU488" s="158"/>
      <c r="AV488" s="161"/>
      <c r="AW488" s="161"/>
      <c r="AX488" s="165"/>
      <c r="AY488" s="165"/>
      <c r="AZ488" s="24"/>
      <c r="BA488" s="24"/>
      <c r="BB488" s="303"/>
      <c r="BC488" s="303"/>
      <c r="BD488" s="171"/>
      <c r="BE488" s="171"/>
      <c r="BF488" s="17"/>
      <c r="BG488" s="17"/>
      <c r="BH488" s="178"/>
      <c r="BI488" s="178"/>
      <c r="BJ488" s="188"/>
      <c r="BK488" s="188"/>
      <c r="BL488" s="183"/>
      <c r="BM488" s="183"/>
      <c r="BN488" s="193"/>
      <c r="BO488" s="198"/>
      <c r="BP488" s="198"/>
      <c r="BQ488" s="201"/>
      <c r="BR488" s="206"/>
      <c r="BS488" s="211"/>
      <c r="BT488" s="211"/>
      <c r="BU488" s="214"/>
      <c r="BV488" s="214"/>
      <c r="BW488" s="18"/>
      <c r="BX488" s="18"/>
      <c r="BY488" s="219"/>
      <c r="BZ488" s="219"/>
      <c r="CA488" s="226"/>
      <c r="CB488" s="226"/>
      <c r="CC488" s="236"/>
      <c r="CD488" s="236"/>
      <c r="CE488" s="231"/>
      <c r="CF488" s="231"/>
      <c r="EQ488" s="279"/>
      <c r="ER488" s="279"/>
    </row>
    <row r="489" spans="1:148" s="3" customFormat="1" x14ac:dyDescent="0.2">
      <c r="A489" s="6"/>
      <c r="B489" s="63"/>
      <c r="E489" s="56"/>
      <c r="F489" s="56"/>
      <c r="H489" s="56"/>
      <c r="I489" s="18"/>
      <c r="J489" s="171"/>
      <c r="K489" s="171"/>
      <c r="L489" s="283"/>
      <c r="M489" s="283"/>
      <c r="N489" s="289"/>
      <c r="O489" s="289"/>
      <c r="P489" s="332"/>
      <c r="Q489" s="332"/>
      <c r="R489" s="59"/>
      <c r="S489" s="59"/>
      <c r="T489" s="31"/>
      <c r="U489" s="31"/>
      <c r="V489" s="20"/>
      <c r="W489" s="20"/>
      <c r="X489" s="303"/>
      <c r="Y489" s="303"/>
      <c r="Z489" s="211"/>
      <c r="AA489" s="211"/>
      <c r="AB489" s="40"/>
      <c r="AC489" s="40"/>
      <c r="AD489" s="214"/>
      <c r="AE489" s="214"/>
      <c r="AF489" s="307"/>
      <c r="AG489" s="307"/>
      <c r="AH489" s="42"/>
      <c r="AI489" s="42"/>
      <c r="AJ489" s="326"/>
      <c r="AK489" s="326"/>
      <c r="AL489" s="154"/>
      <c r="AM489" s="154"/>
      <c r="AN489" s="303"/>
      <c r="AO489" s="303"/>
      <c r="AP489" s="311"/>
      <c r="AQ489" s="311"/>
      <c r="AR489" s="316"/>
      <c r="AS489" s="316"/>
      <c r="AT489" s="158"/>
      <c r="AU489" s="158"/>
      <c r="AV489" s="161"/>
      <c r="AW489" s="161"/>
      <c r="AX489" s="165"/>
      <c r="AY489" s="165"/>
      <c r="AZ489" s="24"/>
      <c r="BA489" s="24"/>
      <c r="BB489" s="303"/>
      <c r="BC489" s="303"/>
      <c r="BD489" s="171"/>
      <c r="BE489" s="171"/>
      <c r="BF489" s="17"/>
      <c r="BG489" s="17"/>
      <c r="BH489" s="178"/>
      <c r="BI489" s="178"/>
      <c r="BJ489" s="188"/>
      <c r="BK489" s="188"/>
      <c r="BL489" s="183"/>
      <c r="BM489" s="183"/>
      <c r="BN489" s="193"/>
      <c r="BO489" s="198"/>
      <c r="BP489" s="198"/>
      <c r="BQ489" s="201"/>
      <c r="BR489" s="206"/>
      <c r="BS489" s="211"/>
      <c r="BT489" s="211"/>
      <c r="BU489" s="214"/>
      <c r="BV489" s="214"/>
      <c r="BW489" s="18"/>
      <c r="BX489" s="18"/>
      <c r="BY489" s="219"/>
      <c r="BZ489" s="219"/>
      <c r="CA489" s="226"/>
      <c r="CB489" s="226"/>
      <c r="CC489" s="236"/>
      <c r="CD489" s="236"/>
      <c r="CE489" s="231"/>
      <c r="CF489" s="231"/>
      <c r="EQ489" s="279"/>
      <c r="ER489" s="279"/>
    </row>
    <row r="490" spans="1:148" s="3" customFormat="1" x14ac:dyDescent="0.2">
      <c r="A490" s="6"/>
      <c r="B490" s="63"/>
      <c r="E490" s="56"/>
      <c r="F490" s="56"/>
      <c r="H490" s="56"/>
      <c r="I490" s="18"/>
      <c r="J490" s="171"/>
      <c r="K490" s="171"/>
      <c r="L490" s="283"/>
      <c r="M490" s="283"/>
      <c r="N490" s="289"/>
      <c r="O490" s="289"/>
      <c r="P490" s="332"/>
      <c r="Q490" s="332"/>
      <c r="R490" s="59"/>
      <c r="S490" s="59"/>
      <c r="T490" s="31"/>
      <c r="U490" s="31"/>
      <c r="V490" s="20"/>
      <c r="W490" s="20"/>
      <c r="X490" s="303"/>
      <c r="Y490" s="303"/>
      <c r="Z490" s="211"/>
      <c r="AA490" s="211"/>
      <c r="AB490" s="40"/>
      <c r="AC490" s="40"/>
      <c r="AD490" s="214"/>
      <c r="AE490" s="214"/>
      <c r="AF490" s="307"/>
      <c r="AG490" s="307"/>
      <c r="AH490" s="42"/>
      <c r="AI490" s="42"/>
      <c r="AJ490" s="326"/>
      <c r="AK490" s="326"/>
      <c r="AL490" s="154"/>
      <c r="AM490" s="154"/>
      <c r="AN490" s="303"/>
      <c r="AO490" s="303"/>
      <c r="AP490" s="311"/>
      <c r="AQ490" s="311"/>
      <c r="AR490" s="316"/>
      <c r="AS490" s="316"/>
      <c r="AT490" s="158"/>
      <c r="AU490" s="158"/>
      <c r="AV490" s="161"/>
      <c r="AW490" s="161"/>
      <c r="AX490" s="165"/>
      <c r="AY490" s="165"/>
      <c r="AZ490" s="24"/>
      <c r="BA490" s="24"/>
      <c r="BB490" s="303"/>
      <c r="BC490" s="303"/>
      <c r="BD490" s="171"/>
      <c r="BE490" s="171"/>
      <c r="BF490" s="17"/>
      <c r="BG490" s="17"/>
      <c r="BH490" s="178"/>
      <c r="BI490" s="178"/>
      <c r="BJ490" s="188"/>
      <c r="BK490" s="188"/>
      <c r="BL490" s="183"/>
      <c r="BM490" s="183"/>
      <c r="BN490" s="193"/>
      <c r="BO490" s="198"/>
      <c r="BP490" s="198"/>
      <c r="BQ490" s="201"/>
      <c r="BR490" s="206"/>
      <c r="BS490" s="211"/>
      <c r="BT490" s="211"/>
      <c r="BU490" s="214"/>
      <c r="BV490" s="214"/>
      <c r="BW490" s="18"/>
      <c r="BX490" s="18"/>
      <c r="BY490" s="219"/>
      <c r="BZ490" s="219"/>
      <c r="CA490" s="226"/>
      <c r="CB490" s="226"/>
      <c r="CC490" s="236"/>
      <c r="CD490" s="236"/>
      <c r="CE490" s="231"/>
      <c r="CF490" s="231"/>
      <c r="EQ490" s="279"/>
      <c r="ER490" s="279"/>
    </row>
    <row r="491" spans="1:148" s="3" customFormat="1" x14ac:dyDescent="0.2">
      <c r="A491" s="6"/>
      <c r="B491" s="63"/>
      <c r="E491" s="56"/>
      <c r="F491" s="56"/>
      <c r="H491" s="56"/>
      <c r="I491" s="18"/>
      <c r="J491" s="171"/>
      <c r="K491" s="171"/>
      <c r="L491" s="283"/>
      <c r="M491" s="283"/>
      <c r="N491" s="289"/>
      <c r="O491" s="289"/>
      <c r="P491" s="332"/>
      <c r="Q491" s="332"/>
      <c r="R491" s="59"/>
      <c r="S491" s="59"/>
      <c r="T491" s="31"/>
      <c r="U491" s="31"/>
      <c r="V491" s="20"/>
      <c r="W491" s="20"/>
      <c r="X491" s="303"/>
      <c r="Y491" s="303"/>
      <c r="Z491" s="211"/>
      <c r="AA491" s="211"/>
      <c r="AB491" s="40"/>
      <c r="AC491" s="40"/>
      <c r="AD491" s="214"/>
      <c r="AE491" s="214"/>
      <c r="AF491" s="307"/>
      <c r="AG491" s="307"/>
      <c r="AH491" s="42"/>
      <c r="AI491" s="42"/>
      <c r="AJ491" s="326"/>
      <c r="AK491" s="326"/>
      <c r="AL491" s="154"/>
      <c r="AM491" s="154"/>
      <c r="AN491" s="303"/>
      <c r="AO491" s="303"/>
      <c r="AP491" s="311"/>
      <c r="AQ491" s="311"/>
      <c r="AR491" s="316"/>
      <c r="AS491" s="316"/>
      <c r="AT491" s="158"/>
      <c r="AU491" s="158"/>
      <c r="AV491" s="161"/>
      <c r="AW491" s="161"/>
      <c r="AX491" s="165"/>
      <c r="AY491" s="165"/>
      <c r="AZ491" s="24"/>
      <c r="BA491" s="24"/>
      <c r="BB491" s="303"/>
      <c r="BC491" s="303"/>
      <c r="BD491" s="171"/>
      <c r="BE491" s="171"/>
      <c r="BF491" s="17"/>
      <c r="BG491" s="17"/>
      <c r="BH491" s="178"/>
      <c r="BI491" s="178"/>
      <c r="BJ491" s="188"/>
      <c r="BK491" s="188"/>
      <c r="BL491" s="183"/>
      <c r="BM491" s="183"/>
      <c r="BN491" s="193"/>
      <c r="BO491" s="198"/>
      <c r="BP491" s="198"/>
      <c r="BQ491" s="201"/>
      <c r="BR491" s="206"/>
      <c r="BS491" s="211"/>
      <c r="BT491" s="211"/>
      <c r="BU491" s="214"/>
      <c r="BV491" s="214"/>
      <c r="BW491" s="18"/>
      <c r="BX491" s="18"/>
      <c r="BY491" s="219"/>
      <c r="BZ491" s="219"/>
      <c r="CA491" s="226"/>
      <c r="CB491" s="226"/>
      <c r="CC491" s="236"/>
      <c r="CD491" s="236"/>
      <c r="CE491" s="231"/>
      <c r="CF491" s="231"/>
      <c r="EQ491" s="279"/>
      <c r="ER491" s="279"/>
    </row>
    <row r="492" spans="1:148" s="3" customFormat="1" x14ac:dyDescent="0.2">
      <c r="A492" s="6"/>
      <c r="B492" s="63"/>
      <c r="E492" s="56"/>
      <c r="F492" s="56"/>
      <c r="H492" s="56"/>
      <c r="I492" s="18"/>
      <c r="J492" s="171"/>
      <c r="K492" s="171"/>
      <c r="L492" s="283"/>
      <c r="M492" s="283"/>
      <c r="N492" s="289"/>
      <c r="O492" s="289"/>
      <c r="P492" s="332"/>
      <c r="Q492" s="332"/>
      <c r="R492" s="59"/>
      <c r="S492" s="59"/>
      <c r="T492" s="31"/>
      <c r="U492" s="31"/>
      <c r="V492" s="20"/>
      <c r="W492" s="20"/>
      <c r="X492" s="303"/>
      <c r="Y492" s="303"/>
      <c r="Z492" s="211"/>
      <c r="AA492" s="211"/>
      <c r="AB492" s="40"/>
      <c r="AC492" s="40"/>
      <c r="AD492" s="214"/>
      <c r="AE492" s="214"/>
      <c r="AF492" s="307"/>
      <c r="AG492" s="307"/>
      <c r="AH492" s="42"/>
      <c r="AI492" s="42"/>
      <c r="AJ492" s="326"/>
      <c r="AK492" s="326"/>
      <c r="AL492" s="154"/>
      <c r="AM492" s="154"/>
      <c r="AN492" s="303"/>
      <c r="AO492" s="303"/>
      <c r="AP492" s="311"/>
      <c r="AQ492" s="311"/>
      <c r="AR492" s="316"/>
      <c r="AS492" s="316"/>
      <c r="AT492" s="158"/>
      <c r="AU492" s="158"/>
      <c r="AV492" s="161"/>
      <c r="AW492" s="161"/>
      <c r="AX492" s="165"/>
      <c r="AY492" s="165"/>
      <c r="AZ492" s="24"/>
      <c r="BA492" s="24"/>
      <c r="BB492" s="303"/>
      <c r="BC492" s="303"/>
      <c r="BD492" s="171"/>
      <c r="BE492" s="171"/>
      <c r="BF492" s="17"/>
      <c r="BG492" s="17"/>
      <c r="BH492" s="178"/>
      <c r="BI492" s="178"/>
      <c r="BJ492" s="188"/>
      <c r="BK492" s="188"/>
      <c r="BL492" s="183"/>
      <c r="BM492" s="183"/>
      <c r="BN492" s="193"/>
      <c r="BO492" s="198"/>
      <c r="BP492" s="198"/>
      <c r="BQ492" s="201"/>
      <c r="BR492" s="206"/>
      <c r="BS492" s="211"/>
      <c r="BT492" s="211"/>
      <c r="BU492" s="214"/>
      <c r="BV492" s="214"/>
      <c r="BW492" s="18"/>
      <c r="BX492" s="18"/>
      <c r="BY492" s="219"/>
      <c r="BZ492" s="219"/>
      <c r="CA492" s="226"/>
      <c r="CB492" s="226"/>
      <c r="CC492" s="236"/>
      <c r="CD492" s="236"/>
      <c r="CE492" s="231"/>
      <c r="CF492" s="231"/>
      <c r="EQ492" s="279"/>
      <c r="ER492" s="279"/>
    </row>
    <row r="493" spans="1:148" s="3" customFormat="1" x14ac:dyDescent="0.2">
      <c r="A493" s="6"/>
      <c r="B493" s="63"/>
      <c r="E493" s="56"/>
      <c r="F493" s="56"/>
      <c r="H493" s="56"/>
      <c r="I493" s="18"/>
      <c r="J493" s="171"/>
      <c r="K493" s="171"/>
      <c r="L493" s="283"/>
      <c r="M493" s="283"/>
      <c r="N493" s="289"/>
      <c r="O493" s="289"/>
      <c r="P493" s="332"/>
      <c r="Q493" s="332"/>
      <c r="R493" s="59"/>
      <c r="S493" s="59"/>
      <c r="T493" s="31"/>
      <c r="U493" s="31"/>
      <c r="V493" s="20"/>
      <c r="W493" s="20"/>
      <c r="X493" s="303"/>
      <c r="Y493" s="303"/>
      <c r="Z493" s="211"/>
      <c r="AA493" s="211"/>
      <c r="AB493" s="40"/>
      <c r="AC493" s="40"/>
      <c r="AD493" s="214"/>
      <c r="AE493" s="214"/>
      <c r="AF493" s="307"/>
      <c r="AG493" s="307"/>
      <c r="AH493" s="42"/>
      <c r="AI493" s="42"/>
      <c r="AJ493" s="326"/>
      <c r="AK493" s="326"/>
      <c r="AL493" s="154"/>
      <c r="AM493" s="154"/>
      <c r="AN493" s="303"/>
      <c r="AO493" s="303"/>
      <c r="AP493" s="311"/>
      <c r="AQ493" s="311"/>
      <c r="AR493" s="316"/>
      <c r="AS493" s="316"/>
      <c r="AT493" s="158"/>
      <c r="AU493" s="158"/>
      <c r="AV493" s="161"/>
      <c r="AW493" s="161"/>
      <c r="AX493" s="165"/>
      <c r="AY493" s="165"/>
      <c r="AZ493" s="24"/>
      <c r="BA493" s="24"/>
      <c r="BB493" s="303"/>
      <c r="BC493" s="303"/>
      <c r="BD493" s="171"/>
      <c r="BE493" s="171"/>
      <c r="BF493" s="17"/>
      <c r="BG493" s="17"/>
      <c r="BH493" s="178"/>
      <c r="BI493" s="178"/>
      <c r="BJ493" s="188"/>
      <c r="BK493" s="188"/>
      <c r="BL493" s="183"/>
      <c r="BM493" s="183"/>
      <c r="BN493" s="193"/>
      <c r="BO493" s="198"/>
      <c r="BP493" s="198"/>
      <c r="BQ493" s="201"/>
      <c r="BR493" s="206"/>
      <c r="BS493" s="211"/>
      <c r="BT493" s="211"/>
      <c r="BU493" s="214"/>
      <c r="BV493" s="214"/>
      <c r="BW493" s="18"/>
      <c r="BX493" s="18"/>
      <c r="BY493" s="219"/>
      <c r="BZ493" s="219"/>
      <c r="CA493" s="226"/>
      <c r="CB493" s="226"/>
      <c r="CC493" s="236"/>
      <c r="CD493" s="236"/>
      <c r="CE493" s="231"/>
      <c r="CF493" s="231"/>
      <c r="EQ493" s="279"/>
      <c r="ER493" s="279"/>
    </row>
    <row r="494" spans="1:148" s="3" customFormat="1" x14ac:dyDescent="0.2">
      <c r="A494" s="6"/>
      <c r="B494" s="63"/>
      <c r="E494" s="56"/>
      <c r="F494" s="56"/>
      <c r="H494" s="56"/>
      <c r="I494" s="18"/>
      <c r="J494" s="171"/>
      <c r="K494" s="171"/>
      <c r="L494" s="283"/>
      <c r="M494" s="283"/>
      <c r="N494" s="289"/>
      <c r="O494" s="289"/>
      <c r="P494" s="332"/>
      <c r="Q494" s="332"/>
      <c r="R494" s="59"/>
      <c r="S494" s="59"/>
      <c r="T494" s="31"/>
      <c r="U494" s="31"/>
      <c r="V494" s="20"/>
      <c r="W494" s="20"/>
      <c r="X494" s="303"/>
      <c r="Y494" s="303"/>
      <c r="Z494" s="211"/>
      <c r="AA494" s="211"/>
      <c r="AB494" s="40"/>
      <c r="AC494" s="40"/>
      <c r="AD494" s="214"/>
      <c r="AE494" s="214"/>
      <c r="AF494" s="307"/>
      <c r="AG494" s="307"/>
      <c r="AH494" s="42"/>
      <c r="AI494" s="42"/>
      <c r="AJ494" s="326"/>
      <c r="AK494" s="326"/>
      <c r="AL494" s="154"/>
      <c r="AM494" s="154"/>
      <c r="AN494" s="303"/>
      <c r="AO494" s="303"/>
      <c r="AP494" s="311"/>
      <c r="AQ494" s="311"/>
      <c r="AR494" s="316"/>
      <c r="AS494" s="316"/>
      <c r="AT494" s="158"/>
      <c r="AU494" s="158"/>
      <c r="AV494" s="161"/>
      <c r="AW494" s="161"/>
      <c r="AX494" s="165"/>
      <c r="AY494" s="165"/>
      <c r="AZ494" s="24"/>
      <c r="BA494" s="24"/>
      <c r="BB494" s="303"/>
      <c r="BC494" s="303"/>
      <c r="BD494" s="171"/>
      <c r="BE494" s="171"/>
      <c r="BF494" s="17"/>
      <c r="BG494" s="17"/>
      <c r="BH494" s="178"/>
      <c r="BI494" s="178"/>
      <c r="BJ494" s="188"/>
      <c r="BK494" s="188"/>
      <c r="BL494" s="183"/>
      <c r="BM494" s="183"/>
      <c r="BN494" s="193"/>
      <c r="BO494" s="198"/>
      <c r="BP494" s="198"/>
      <c r="BQ494" s="201"/>
      <c r="BR494" s="206"/>
      <c r="BS494" s="211"/>
      <c r="BT494" s="211"/>
      <c r="BU494" s="214"/>
      <c r="BV494" s="214"/>
      <c r="BW494" s="18"/>
      <c r="BX494" s="18"/>
      <c r="BY494" s="219"/>
      <c r="BZ494" s="219"/>
      <c r="CA494" s="226"/>
      <c r="CB494" s="226"/>
      <c r="CC494" s="236"/>
      <c r="CD494" s="236"/>
      <c r="CE494" s="231"/>
      <c r="CF494" s="231"/>
      <c r="EQ494" s="279"/>
      <c r="ER494" s="279"/>
    </row>
    <row r="495" spans="1:148" s="3" customFormat="1" x14ac:dyDescent="0.2">
      <c r="A495" s="6"/>
      <c r="B495" s="63"/>
      <c r="E495" s="56"/>
      <c r="F495" s="56"/>
      <c r="H495" s="56"/>
      <c r="I495" s="18"/>
      <c r="J495" s="171"/>
      <c r="K495" s="171"/>
      <c r="L495" s="283"/>
      <c r="M495" s="283"/>
      <c r="N495" s="289"/>
      <c r="O495" s="289"/>
      <c r="P495" s="332"/>
      <c r="Q495" s="332"/>
      <c r="R495" s="59"/>
      <c r="S495" s="59"/>
      <c r="T495" s="31"/>
      <c r="U495" s="31"/>
      <c r="V495" s="20"/>
      <c r="W495" s="20"/>
      <c r="X495" s="303"/>
      <c r="Y495" s="303"/>
      <c r="Z495" s="211"/>
      <c r="AA495" s="211"/>
      <c r="AB495" s="40"/>
      <c r="AC495" s="40"/>
      <c r="AD495" s="214"/>
      <c r="AE495" s="214"/>
      <c r="AF495" s="307"/>
      <c r="AG495" s="307"/>
      <c r="AH495" s="42"/>
      <c r="AI495" s="42"/>
      <c r="AJ495" s="326"/>
      <c r="AK495" s="326"/>
      <c r="AL495" s="154"/>
      <c r="AM495" s="154"/>
      <c r="AN495" s="303"/>
      <c r="AO495" s="303"/>
      <c r="AP495" s="311"/>
      <c r="AQ495" s="311"/>
      <c r="AR495" s="316"/>
      <c r="AS495" s="316"/>
      <c r="AT495" s="158"/>
      <c r="AU495" s="158"/>
      <c r="AV495" s="161"/>
      <c r="AW495" s="161"/>
      <c r="AX495" s="165"/>
      <c r="AY495" s="165"/>
      <c r="AZ495" s="24"/>
      <c r="BA495" s="24"/>
      <c r="BB495" s="303"/>
      <c r="BC495" s="303"/>
      <c r="BD495" s="171"/>
      <c r="BE495" s="171"/>
      <c r="BF495" s="17"/>
      <c r="BG495" s="17"/>
      <c r="BH495" s="178"/>
      <c r="BI495" s="178"/>
      <c r="BJ495" s="188"/>
      <c r="BK495" s="188"/>
      <c r="BL495" s="183"/>
      <c r="BM495" s="183"/>
      <c r="BN495" s="193"/>
      <c r="BO495" s="198"/>
      <c r="BP495" s="198"/>
      <c r="BQ495" s="201"/>
      <c r="BR495" s="206"/>
      <c r="BS495" s="211"/>
      <c r="BT495" s="211"/>
      <c r="BU495" s="214"/>
      <c r="BV495" s="214"/>
      <c r="BW495" s="18"/>
      <c r="BX495" s="18"/>
      <c r="BY495" s="219"/>
      <c r="BZ495" s="219"/>
      <c r="CA495" s="226"/>
      <c r="CB495" s="226"/>
      <c r="CC495" s="236"/>
      <c r="CD495" s="236"/>
      <c r="CE495" s="231"/>
      <c r="CF495" s="231"/>
      <c r="EQ495" s="279"/>
      <c r="ER495" s="279"/>
    </row>
    <row r="496" spans="1:148" s="3" customFormat="1" x14ac:dyDescent="0.2">
      <c r="A496" s="6"/>
      <c r="B496" s="63"/>
      <c r="E496" s="56"/>
      <c r="F496" s="56"/>
      <c r="H496" s="56"/>
      <c r="I496" s="18"/>
      <c r="J496" s="171"/>
      <c r="K496" s="171"/>
      <c r="L496" s="283"/>
      <c r="M496" s="283"/>
      <c r="N496" s="289"/>
      <c r="O496" s="289"/>
      <c r="P496" s="332"/>
      <c r="Q496" s="332"/>
      <c r="R496" s="59"/>
      <c r="S496" s="59"/>
      <c r="T496" s="31"/>
      <c r="U496" s="31"/>
      <c r="V496" s="20"/>
      <c r="W496" s="20"/>
      <c r="X496" s="303"/>
      <c r="Y496" s="303"/>
      <c r="Z496" s="211"/>
      <c r="AA496" s="211"/>
      <c r="AB496" s="40"/>
      <c r="AC496" s="40"/>
      <c r="AD496" s="214"/>
      <c r="AE496" s="214"/>
      <c r="AF496" s="307"/>
      <c r="AG496" s="307"/>
      <c r="AH496" s="42"/>
      <c r="AI496" s="42"/>
      <c r="AJ496" s="326"/>
      <c r="AK496" s="326"/>
      <c r="AL496" s="154"/>
      <c r="AM496" s="154"/>
      <c r="AN496" s="303"/>
      <c r="AO496" s="303"/>
      <c r="AP496" s="311"/>
      <c r="AQ496" s="311"/>
      <c r="AR496" s="316"/>
      <c r="AS496" s="316"/>
      <c r="AT496" s="158"/>
      <c r="AU496" s="158"/>
      <c r="AV496" s="161"/>
      <c r="AW496" s="161"/>
      <c r="AX496" s="165"/>
      <c r="AY496" s="165"/>
      <c r="AZ496" s="24"/>
      <c r="BA496" s="24"/>
      <c r="BB496" s="303"/>
      <c r="BC496" s="303"/>
      <c r="BD496" s="171"/>
      <c r="BE496" s="171"/>
      <c r="BF496" s="17"/>
      <c r="BG496" s="17"/>
      <c r="BH496" s="178"/>
      <c r="BI496" s="178"/>
      <c r="BJ496" s="188"/>
      <c r="BK496" s="188"/>
      <c r="BL496" s="183"/>
      <c r="BM496" s="183"/>
      <c r="BN496" s="193"/>
      <c r="BO496" s="198"/>
      <c r="BP496" s="198"/>
      <c r="BQ496" s="201"/>
      <c r="BR496" s="206"/>
      <c r="BS496" s="211"/>
      <c r="BT496" s="211"/>
      <c r="BU496" s="214"/>
      <c r="BV496" s="214"/>
      <c r="BW496" s="18"/>
      <c r="BX496" s="18"/>
      <c r="BY496" s="219"/>
      <c r="BZ496" s="219"/>
      <c r="CA496" s="226"/>
      <c r="CB496" s="226"/>
      <c r="CC496" s="236"/>
      <c r="CD496" s="236"/>
      <c r="CE496" s="231"/>
      <c r="CF496" s="231"/>
      <c r="EQ496" s="279"/>
      <c r="ER496" s="279"/>
    </row>
    <row r="497" spans="1:148" s="3" customFormat="1" x14ac:dyDescent="0.2">
      <c r="A497" s="6"/>
      <c r="B497" s="63"/>
      <c r="E497" s="56"/>
      <c r="F497" s="56"/>
      <c r="H497" s="56"/>
      <c r="I497" s="18"/>
      <c r="J497" s="171"/>
      <c r="K497" s="171"/>
      <c r="L497" s="283"/>
      <c r="M497" s="283"/>
      <c r="N497" s="289"/>
      <c r="O497" s="289"/>
      <c r="P497" s="332"/>
      <c r="Q497" s="332"/>
      <c r="R497" s="59"/>
      <c r="S497" s="59"/>
      <c r="T497" s="31"/>
      <c r="U497" s="31"/>
      <c r="V497" s="20"/>
      <c r="W497" s="20"/>
      <c r="X497" s="303"/>
      <c r="Y497" s="303"/>
      <c r="Z497" s="211"/>
      <c r="AA497" s="211"/>
      <c r="AB497" s="40"/>
      <c r="AC497" s="40"/>
      <c r="AD497" s="214"/>
      <c r="AE497" s="214"/>
      <c r="AF497" s="307"/>
      <c r="AG497" s="307"/>
      <c r="AH497" s="42"/>
      <c r="AI497" s="42"/>
      <c r="AJ497" s="326"/>
      <c r="AK497" s="326"/>
      <c r="AL497" s="154"/>
      <c r="AM497" s="154"/>
      <c r="AN497" s="303"/>
      <c r="AO497" s="303"/>
      <c r="AP497" s="311"/>
      <c r="AQ497" s="311"/>
      <c r="AR497" s="316"/>
      <c r="AS497" s="316"/>
      <c r="AT497" s="158"/>
      <c r="AU497" s="158"/>
      <c r="AV497" s="161"/>
      <c r="AW497" s="161"/>
      <c r="AX497" s="165"/>
      <c r="AY497" s="165"/>
      <c r="AZ497" s="24"/>
      <c r="BA497" s="24"/>
      <c r="BB497" s="303"/>
      <c r="BC497" s="303"/>
      <c r="BD497" s="171"/>
      <c r="BE497" s="171"/>
      <c r="BF497" s="17"/>
      <c r="BG497" s="17"/>
      <c r="BH497" s="178"/>
      <c r="BI497" s="178"/>
      <c r="BJ497" s="188"/>
      <c r="BK497" s="188"/>
      <c r="BL497" s="183"/>
      <c r="BM497" s="183"/>
      <c r="BN497" s="193"/>
      <c r="BO497" s="198"/>
      <c r="BP497" s="198"/>
      <c r="BQ497" s="201"/>
      <c r="BR497" s="206"/>
      <c r="BS497" s="211"/>
      <c r="BT497" s="211"/>
      <c r="BU497" s="214"/>
      <c r="BV497" s="214"/>
      <c r="BW497" s="18"/>
      <c r="BX497" s="18"/>
      <c r="BY497" s="219"/>
      <c r="BZ497" s="219"/>
      <c r="CA497" s="226"/>
      <c r="CB497" s="226"/>
      <c r="CC497" s="236"/>
      <c r="CD497" s="236"/>
      <c r="CE497" s="231"/>
      <c r="CF497" s="231"/>
      <c r="EQ497" s="279"/>
      <c r="ER497" s="279"/>
    </row>
    <row r="498" spans="1:148" s="3" customFormat="1" x14ac:dyDescent="0.2">
      <c r="A498" s="6"/>
      <c r="B498" s="63"/>
      <c r="E498" s="56"/>
      <c r="F498" s="56"/>
      <c r="H498" s="56"/>
      <c r="I498" s="18"/>
      <c r="J498" s="171"/>
      <c r="K498" s="171"/>
      <c r="L498" s="283"/>
      <c r="M498" s="283"/>
      <c r="N498" s="289"/>
      <c r="O498" s="289"/>
      <c r="P498" s="332"/>
      <c r="Q498" s="332"/>
      <c r="R498" s="59"/>
      <c r="S498" s="59"/>
      <c r="T498" s="31"/>
      <c r="U498" s="31"/>
      <c r="V498" s="20"/>
      <c r="W498" s="20"/>
      <c r="X498" s="303"/>
      <c r="Y498" s="303"/>
      <c r="Z498" s="211"/>
      <c r="AA498" s="211"/>
      <c r="AB498" s="40"/>
      <c r="AC498" s="40"/>
      <c r="AD498" s="214"/>
      <c r="AE498" s="214"/>
      <c r="AF498" s="307"/>
      <c r="AG498" s="307"/>
      <c r="AH498" s="42"/>
      <c r="AI498" s="42"/>
      <c r="AJ498" s="326"/>
      <c r="AK498" s="326"/>
      <c r="AL498" s="154"/>
      <c r="AM498" s="154"/>
      <c r="AN498" s="303"/>
      <c r="AO498" s="303"/>
      <c r="AP498" s="311"/>
      <c r="AQ498" s="311"/>
      <c r="AR498" s="316"/>
      <c r="AS498" s="316"/>
      <c r="AT498" s="158"/>
      <c r="AU498" s="158"/>
      <c r="AV498" s="161"/>
      <c r="AW498" s="161"/>
      <c r="AX498" s="165"/>
      <c r="AY498" s="165"/>
      <c r="AZ498" s="24"/>
      <c r="BA498" s="24"/>
      <c r="BB498" s="303"/>
      <c r="BC498" s="303"/>
      <c r="BD498" s="171"/>
      <c r="BE498" s="171"/>
      <c r="BF498" s="17"/>
      <c r="BG498" s="17"/>
      <c r="BH498" s="178"/>
      <c r="BI498" s="178"/>
      <c r="BJ498" s="188"/>
      <c r="BK498" s="188"/>
      <c r="BL498" s="183"/>
      <c r="BM498" s="183"/>
      <c r="BN498" s="193"/>
      <c r="BO498" s="198"/>
      <c r="BP498" s="198"/>
      <c r="BQ498" s="201"/>
      <c r="BR498" s="206"/>
      <c r="BS498" s="211"/>
      <c r="BT498" s="211"/>
      <c r="BU498" s="214"/>
      <c r="BV498" s="214"/>
      <c r="BW498" s="18"/>
      <c r="BX498" s="18"/>
      <c r="BY498" s="219"/>
      <c r="BZ498" s="219"/>
      <c r="CA498" s="226"/>
      <c r="CB498" s="226"/>
      <c r="CC498" s="236"/>
      <c r="CD498" s="236"/>
      <c r="CE498" s="231"/>
      <c r="CF498" s="231"/>
      <c r="EQ498" s="279"/>
      <c r="ER498" s="279"/>
    </row>
    <row r="499" spans="1:148" s="3" customFormat="1" x14ac:dyDescent="0.2">
      <c r="A499" s="6"/>
      <c r="B499" s="63"/>
      <c r="E499" s="56"/>
      <c r="F499" s="56"/>
      <c r="H499" s="56"/>
      <c r="I499" s="18"/>
      <c r="J499" s="171"/>
      <c r="K499" s="171"/>
      <c r="L499" s="283"/>
      <c r="M499" s="283"/>
      <c r="N499" s="289"/>
      <c r="O499" s="289"/>
      <c r="P499" s="332"/>
      <c r="Q499" s="332"/>
      <c r="R499" s="59"/>
      <c r="S499" s="59"/>
      <c r="T499" s="31"/>
      <c r="U499" s="31"/>
      <c r="V499" s="20"/>
      <c r="W499" s="20"/>
      <c r="X499" s="303"/>
      <c r="Y499" s="303"/>
      <c r="Z499" s="211"/>
      <c r="AA499" s="211"/>
      <c r="AB499" s="40"/>
      <c r="AC499" s="40"/>
      <c r="AD499" s="214"/>
      <c r="AE499" s="214"/>
      <c r="AF499" s="307"/>
      <c r="AG499" s="307"/>
      <c r="AH499" s="42"/>
      <c r="AI499" s="42"/>
      <c r="AJ499" s="326"/>
      <c r="AK499" s="326"/>
      <c r="AL499" s="154"/>
      <c r="AM499" s="154"/>
      <c r="AN499" s="303"/>
      <c r="AO499" s="303"/>
      <c r="AP499" s="311"/>
      <c r="AQ499" s="311"/>
      <c r="AR499" s="316"/>
      <c r="AS499" s="316"/>
      <c r="AT499" s="158"/>
      <c r="AU499" s="158"/>
      <c r="AV499" s="161"/>
      <c r="AW499" s="161"/>
      <c r="AX499" s="165"/>
      <c r="AY499" s="165"/>
      <c r="AZ499" s="24"/>
      <c r="BA499" s="24"/>
      <c r="BB499" s="303"/>
      <c r="BC499" s="303"/>
      <c r="BD499" s="171"/>
      <c r="BE499" s="171"/>
      <c r="BF499" s="17"/>
      <c r="BG499" s="17"/>
      <c r="BH499" s="178"/>
      <c r="BI499" s="178"/>
      <c r="BJ499" s="188"/>
      <c r="BK499" s="188"/>
      <c r="BL499" s="183"/>
      <c r="BM499" s="183"/>
      <c r="BN499" s="193"/>
      <c r="BO499" s="198"/>
      <c r="BP499" s="198"/>
      <c r="BQ499" s="201"/>
      <c r="BR499" s="206"/>
      <c r="BS499" s="211"/>
      <c r="BT499" s="211"/>
      <c r="BU499" s="214"/>
      <c r="BV499" s="214"/>
      <c r="BW499" s="18"/>
      <c r="BX499" s="18"/>
      <c r="BY499" s="219"/>
      <c r="BZ499" s="219"/>
      <c r="CA499" s="226"/>
      <c r="CB499" s="226"/>
      <c r="CC499" s="236"/>
      <c r="CD499" s="236"/>
      <c r="CE499" s="231"/>
      <c r="CF499" s="231"/>
      <c r="EQ499" s="279"/>
      <c r="ER499" s="279"/>
    </row>
    <row r="500" spans="1:148" s="3" customFormat="1" x14ac:dyDescent="0.2">
      <c r="A500" s="6"/>
      <c r="B500" s="63"/>
      <c r="E500" s="56"/>
      <c r="F500" s="56"/>
      <c r="H500" s="56"/>
      <c r="I500" s="18"/>
      <c r="J500" s="171"/>
      <c r="K500" s="171"/>
      <c r="L500" s="283"/>
      <c r="M500" s="283"/>
      <c r="N500" s="289"/>
      <c r="O500" s="289"/>
      <c r="P500" s="332"/>
      <c r="Q500" s="332"/>
      <c r="R500" s="59"/>
      <c r="S500" s="59"/>
      <c r="T500" s="31"/>
      <c r="U500" s="31"/>
      <c r="V500" s="20"/>
      <c r="W500" s="20"/>
      <c r="X500" s="303"/>
      <c r="Y500" s="303"/>
      <c r="Z500" s="211"/>
      <c r="AA500" s="211"/>
      <c r="AB500" s="40"/>
      <c r="AC500" s="40"/>
      <c r="AD500" s="214"/>
      <c r="AE500" s="214"/>
      <c r="AF500" s="307"/>
      <c r="AG500" s="307"/>
      <c r="AH500" s="42"/>
      <c r="AI500" s="42"/>
      <c r="AJ500" s="326"/>
      <c r="AK500" s="326"/>
      <c r="AL500" s="154"/>
      <c r="AM500" s="154"/>
      <c r="AN500" s="303"/>
      <c r="AO500" s="303"/>
      <c r="AP500" s="311"/>
      <c r="AQ500" s="311"/>
      <c r="AR500" s="316"/>
      <c r="AS500" s="316"/>
      <c r="AT500" s="158"/>
      <c r="AU500" s="158"/>
      <c r="AV500" s="161"/>
      <c r="AW500" s="161"/>
      <c r="AX500" s="165"/>
      <c r="AY500" s="165"/>
      <c r="AZ500" s="24"/>
      <c r="BA500" s="24"/>
      <c r="BB500" s="303"/>
      <c r="BC500" s="303"/>
      <c r="BD500" s="171"/>
      <c r="BE500" s="171"/>
      <c r="BF500" s="17"/>
      <c r="BG500" s="17"/>
      <c r="BH500" s="178"/>
      <c r="BI500" s="178"/>
      <c r="BJ500" s="188"/>
      <c r="BK500" s="188"/>
      <c r="BL500" s="183"/>
      <c r="BM500" s="183"/>
      <c r="BN500" s="193"/>
      <c r="BO500" s="198"/>
      <c r="BP500" s="198"/>
      <c r="BQ500" s="201"/>
      <c r="BR500" s="206"/>
      <c r="BS500" s="211"/>
      <c r="BT500" s="211"/>
      <c r="BU500" s="214"/>
      <c r="BV500" s="214"/>
      <c r="BW500" s="18"/>
      <c r="BX500" s="18"/>
      <c r="BY500" s="219"/>
      <c r="BZ500" s="219"/>
      <c r="CA500" s="226"/>
      <c r="CB500" s="226"/>
      <c r="CC500" s="236"/>
      <c r="CD500" s="236"/>
      <c r="CE500" s="231"/>
      <c r="CF500" s="231"/>
      <c r="EQ500" s="279"/>
      <c r="ER500" s="279"/>
    </row>
    <row r="501" spans="1:148" s="3" customFormat="1" x14ac:dyDescent="0.2">
      <c r="A501" s="6"/>
      <c r="B501" s="63"/>
      <c r="E501" s="56"/>
      <c r="F501" s="56"/>
      <c r="H501" s="56"/>
      <c r="I501" s="18"/>
      <c r="J501" s="171"/>
      <c r="K501" s="171"/>
      <c r="L501" s="283"/>
      <c r="M501" s="283"/>
      <c r="N501" s="289"/>
      <c r="O501" s="289"/>
      <c r="P501" s="332"/>
      <c r="Q501" s="332"/>
      <c r="R501" s="59"/>
      <c r="S501" s="59"/>
      <c r="T501" s="31"/>
      <c r="U501" s="31"/>
      <c r="V501" s="20"/>
      <c r="W501" s="20"/>
      <c r="X501" s="303"/>
      <c r="Y501" s="303"/>
      <c r="Z501" s="211"/>
      <c r="AA501" s="211"/>
      <c r="AB501" s="40"/>
      <c r="AC501" s="40"/>
      <c r="AD501" s="214"/>
      <c r="AE501" s="214"/>
      <c r="AF501" s="307"/>
      <c r="AG501" s="307"/>
      <c r="AH501" s="42"/>
      <c r="AI501" s="42"/>
      <c r="AJ501" s="326"/>
      <c r="AK501" s="326"/>
      <c r="AL501" s="154"/>
      <c r="AM501" s="154"/>
      <c r="AN501" s="303"/>
      <c r="AO501" s="303"/>
      <c r="AP501" s="311"/>
      <c r="AQ501" s="311"/>
      <c r="AR501" s="316"/>
      <c r="AS501" s="316"/>
      <c r="AT501" s="158"/>
      <c r="AU501" s="158"/>
      <c r="AV501" s="161"/>
      <c r="AW501" s="161"/>
      <c r="AX501" s="165"/>
      <c r="AY501" s="165"/>
      <c r="AZ501" s="24"/>
      <c r="BA501" s="24"/>
      <c r="BB501" s="303"/>
      <c r="BC501" s="303"/>
      <c r="BD501" s="171"/>
      <c r="BE501" s="171"/>
      <c r="BF501" s="17"/>
      <c r="BG501" s="17"/>
      <c r="BH501" s="178"/>
      <c r="BI501" s="178"/>
      <c r="BJ501" s="188"/>
      <c r="BK501" s="188"/>
      <c r="BL501" s="183"/>
      <c r="BM501" s="183"/>
      <c r="BN501" s="193"/>
      <c r="BO501" s="198"/>
      <c r="BP501" s="198"/>
      <c r="BQ501" s="201"/>
      <c r="BR501" s="206"/>
      <c r="BS501" s="211"/>
      <c r="BT501" s="211"/>
      <c r="BU501" s="214"/>
      <c r="BV501" s="214"/>
      <c r="BW501" s="18"/>
      <c r="BX501" s="18"/>
      <c r="BY501" s="219"/>
      <c r="BZ501" s="219"/>
      <c r="CA501" s="226"/>
      <c r="CB501" s="226"/>
      <c r="CC501" s="236"/>
      <c r="CD501" s="236"/>
      <c r="CE501" s="231"/>
      <c r="CF501" s="231"/>
      <c r="EQ501" s="279"/>
      <c r="ER501" s="279"/>
    </row>
    <row r="502" spans="1:148" s="3" customFormat="1" x14ac:dyDescent="0.2">
      <c r="A502" s="6"/>
      <c r="B502" s="63"/>
      <c r="E502" s="56"/>
      <c r="F502" s="56"/>
      <c r="H502" s="56"/>
      <c r="I502" s="18"/>
      <c r="J502" s="171"/>
      <c r="K502" s="171"/>
      <c r="L502" s="283"/>
      <c r="M502" s="283"/>
      <c r="N502" s="289"/>
      <c r="O502" s="289"/>
      <c r="P502" s="332"/>
      <c r="Q502" s="332"/>
      <c r="R502" s="59"/>
      <c r="S502" s="59"/>
      <c r="T502" s="31"/>
      <c r="U502" s="31"/>
      <c r="V502" s="20"/>
      <c r="W502" s="20"/>
      <c r="X502" s="303"/>
      <c r="Y502" s="303"/>
      <c r="Z502" s="211"/>
      <c r="AA502" s="211"/>
      <c r="AB502" s="40"/>
      <c r="AC502" s="40"/>
      <c r="AD502" s="214"/>
      <c r="AE502" s="214"/>
      <c r="AF502" s="307"/>
      <c r="AG502" s="307"/>
      <c r="AH502" s="42"/>
      <c r="AI502" s="42"/>
      <c r="AJ502" s="326"/>
      <c r="AK502" s="326"/>
      <c r="AL502" s="154"/>
      <c r="AM502" s="154"/>
      <c r="AN502" s="303"/>
      <c r="AO502" s="303"/>
      <c r="AP502" s="311"/>
      <c r="AQ502" s="311"/>
      <c r="AR502" s="316"/>
      <c r="AS502" s="316"/>
      <c r="AT502" s="158"/>
      <c r="AU502" s="158"/>
      <c r="AV502" s="161"/>
      <c r="AW502" s="161"/>
      <c r="AX502" s="165"/>
      <c r="AY502" s="165"/>
      <c r="AZ502" s="24"/>
      <c r="BA502" s="24"/>
      <c r="BB502" s="303"/>
      <c r="BC502" s="303"/>
      <c r="BD502" s="171"/>
      <c r="BE502" s="171"/>
      <c r="BF502" s="17"/>
      <c r="BG502" s="17"/>
      <c r="BH502" s="178"/>
      <c r="BI502" s="178"/>
      <c r="BJ502" s="188"/>
      <c r="BK502" s="188"/>
      <c r="BL502" s="183"/>
      <c r="BM502" s="183"/>
      <c r="BN502" s="193"/>
      <c r="BO502" s="198"/>
      <c r="BP502" s="198"/>
      <c r="BQ502" s="201"/>
      <c r="BR502" s="206"/>
      <c r="BS502" s="211"/>
      <c r="BT502" s="211"/>
      <c r="BU502" s="214"/>
      <c r="BV502" s="214"/>
      <c r="BW502" s="18"/>
      <c r="BX502" s="18"/>
      <c r="BY502" s="219"/>
      <c r="BZ502" s="219"/>
      <c r="CA502" s="226"/>
      <c r="CB502" s="226"/>
      <c r="CC502" s="236"/>
      <c r="CD502" s="236"/>
      <c r="CE502" s="231"/>
      <c r="CF502" s="231"/>
      <c r="EQ502" s="279"/>
      <c r="ER502" s="279"/>
    </row>
    <row r="503" spans="1:148" s="3" customFormat="1" x14ac:dyDescent="0.2">
      <c r="A503" s="6"/>
      <c r="B503" s="63"/>
      <c r="E503" s="56"/>
      <c r="F503" s="56"/>
      <c r="H503" s="56"/>
      <c r="I503" s="18"/>
      <c r="J503" s="171"/>
      <c r="K503" s="171"/>
      <c r="L503" s="283"/>
      <c r="M503" s="283"/>
      <c r="N503" s="289"/>
      <c r="O503" s="289"/>
      <c r="P503" s="332"/>
      <c r="Q503" s="332"/>
      <c r="R503" s="59"/>
      <c r="S503" s="59"/>
      <c r="T503" s="31"/>
      <c r="U503" s="31"/>
      <c r="V503" s="20"/>
      <c r="W503" s="20"/>
      <c r="X503" s="303"/>
      <c r="Y503" s="303"/>
      <c r="Z503" s="211"/>
      <c r="AA503" s="211"/>
      <c r="AB503" s="40"/>
      <c r="AC503" s="40"/>
      <c r="AD503" s="214"/>
      <c r="AE503" s="214"/>
      <c r="AF503" s="307"/>
      <c r="AG503" s="307"/>
      <c r="AH503" s="42"/>
      <c r="AI503" s="42"/>
      <c r="AJ503" s="326"/>
      <c r="AK503" s="326"/>
      <c r="AL503" s="154"/>
      <c r="AM503" s="154"/>
      <c r="AN503" s="303"/>
      <c r="AO503" s="303"/>
      <c r="AP503" s="311"/>
      <c r="AQ503" s="311"/>
      <c r="AR503" s="316"/>
      <c r="AS503" s="316"/>
      <c r="AT503" s="158"/>
      <c r="AU503" s="158"/>
      <c r="AV503" s="161"/>
      <c r="AW503" s="161"/>
      <c r="AX503" s="165"/>
      <c r="AY503" s="165"/>
      <c r="AZ503" s="24"/>
      <c r="BA503" s="24"/>
      <c r="BB503" s="303"/>
      <c r="BC503" s="303"/>
      <c r="BD503" s="171"/>
      <c r="BE503" s="171"/>
      <c r="BF503" s="17"/>
      <c r="BG503" s="17"/>
      <c r="BH503" s="178"/>
      <c r="BI503" s="178"/>
      <c r="BJ503" s="188"/>
      <c r="BK503" s="188"/>
      <c r="BL503" s="183"/>
      <c r="BM503" s="183"/>
      <c r="BN503" s="193"/>
      <c r="BO503" s="198"/>
      <c r="BP503" s="198"/>
      <c r="BQ503" s="201"/>
      <c r="BR503" s="206"/>
      <c r="BS503" s="211"/>
      <c r="BT503" s="211"/>
      <c r="BU503" s="214"/>
      <c r="BV503" s="214"/>
      <c r="BW503" s="18"/>
      <c r="BX503" s="18"/>
      <c r="BY503" s="219"/>
      <c r="BZ503" s="219"/>
      <c r="CA503" s="226"/>
      <c r="CB503" s="226"/>
      <c r="CC503" s="236"/>
      <c r="CD503" s="236"/>
      <c r="CE503" s="231"/>
      <c r="CF503" s="231"/>
      <c r="EQ503" s="279"/>
      <c r="ER503" s="279"/>
    </row>
    <row r="504" spans="1:148" s="3" customFormat="1" x14ac:dyDescent="0.2">
      <c r="A504" s="6"/>
      <c r="B504" s="63"/>
      <c r="E504" s="56"/>
      <c r="F504" s="56"/>
      <c r="H504" s="56"/>
      <c r="I504" s="18"/>
      <c r="J504" s="171"/>
      <c r="K504" s="171"/>
      <c r="L504" s="283"/>
      <c r="M504" s="283"/>
      <c r="N504" s="289"/>
      <c r="O504" s="289"/>
      <c r="P504" s="332"/>
      <c r="Q504" s="332"/>
      <c r="R504" s="59"/>
      <c r="S504" s="59"/>
      <c r="T504" s="31"/>
      <c r="U504" s="31"/>
      <c r="V504" s="20"/>
      <c r="W504" s="20"/>
      <c r="X504" s="303"/>
      <c r="Y504" s="303"/>
      <c r="Z504" s="211"/>
      <c r="AA504" s="211"/>
      <c r="AB504" s="40"/>
      <c r="AC504" s="40"/>
      <c r="AD504" s="214"/>
      <c r="AE504" s="214"/>
      <c r="AF504" s="307"/>
      <c r="AG504" s="307"/>
      <c r="AH504" s="42"/>
      <c r="AI504" s="42"/>
      <c r="AJ504" s="326"/>
      <c r="AK504" s="326"/>
      <c r="AL504" s="154"/>
      <c r="AM504" s="154"/>
      <c r="AN504" s="303"/>
      <c r="AO504" s="303"/>
      <c r="AP504" s="311"/>
      <c r="AQ504" s="311"/>
      <c r="AR504" s="316"/>
      <c r="AS504" s="316"/>
      <c r="AT504" s="158"/>
      <c r="AU504" s="158"/>
      <c r="AV504" s="161"/>
      <c r="AW504" s="161"/>
      <c r="AX504" s="165"/>
      <c r="AY504" s="165"/>
      <c r="AZ504" s="24"/>
      <c r="BA504" s="24"/>
      <c r="BB504" s="303"/>
      <c r="BC504" s="303"/>
      <c r="BD504" s="171"/>
      <c r="BE504" s="171"/>
      <c r="BF504" s="17"/>
      <c r="BG504" s="17"/>
      <c r="BH504" s="178"/>
      <c r="BI504" s="178"/>
      <c r="BJ504" s="188"/>
      <c r="BK504" s="188"/>
      <c r="BL504" s="183"/>
      <c r="BM504" s="183"/>
      <c r="BN504" s="193"/>
      <c r="BO504" s="198"/>
      <c r="BP504" s="198"/>
      <c r="BQ504" s="201"/>
      <c r="BR504" s="206"/>
      <c r="BS504" s="211"/>
      <c r="BT504" s="211"/>
      <c r="BU504" s="214"/>
      <c r="BV504" s="214"/>
      <c r="BW504" s="18"/>
      <c r="BX504" s="18"/>
      <c r="BY504" s="219"/>
      <c r="BZ504" s="219"/>
      <c r="CA504" s="226"/>
      <c r="CB504" s="226"/>
      <c r="CC504" s="236"/>
      <c r="CD504" s="236"/>
      <c r="CE504" s="231"/>
      <c r="CF504" s="231"/>
      <c r="EQ504" s="279"/>
      <c r="ER504" s="279"/>
    </row>
    <row r="505" spans="1:148" s="3" customFormat="1" x14ac:dyDescent="0.2">
      <c r="A505" s="6"/>
      <c r="B505" s="63"/>
      <c r="E505" s="56"/>
      <c r="F505" s="56"/>
      <c r="H505" s="56"/>
      <c r="I505" s="18"/>
      <c r="J505" s="171"/>
      <c r="K505" s="171"/>
      <c r="L505" s="283"/>
      <c r="M505" s="283"/>
      <c r="N505" s="289"/>
      <c r="O505" s="289"/>
      <c r="P505" s="332"/>
      <c r="Q505" s="332"/>
      <c r="R505" s="59"/>
      <c r="S505" s="59"/>
      <c r="T505" s="31"/>
      <c r="U505" s="31"/>
      <c r="V505" s="20"/>
      <c r="W505" s="20"/>
      <c r="X505" s="303"/>
      <c r="Y505" s="303"/>
      <c r="Z505" s="211"/>
      <c r="AA505" s="211"/>
      <c r="AB505" s="40"/>
      <c r="AC505" s="40"/>
      <c r="AD505" s="214"/>
      <c r="AE505" s="214"/>
      <c r="AF505" s="307"/>
      <c r="AG505" s="307"/>
      <c r="AH505" s="42"/>
      <c r="AI505" s="42"/>
      <c r="AJ505" s="326"/>
      <c r="AK505" s="326"/>
      <c r="AL505" s="154"/>
      <c r="AM505" s="154"/>
      <c r="AN505" s="303"/>
      <c r="AO505" s="303"/>
      <c r="AP505" s="311"/>
      <c r="AQ505" s="311"/>
      <c r="AR505" s="316"/>
      <c r="AS505" s="316"/>
      <c r="AT505" s="158"/>
      <c r="AU505" s="158"/>
      <c r="AV505" s="161"/>
      <c r="AW505" s="161"/>
      <c r="AX505" s="165"/>
      <c r="AY505" s="165"/>
      <c r="AZ505" s="24"/>
      <c r="BA505" s="24"/>
      <c r="BB505" s="303"/>
      <c r="BC505" s="303"/>
      <c r="BD505" s="171"/>
      <c r="BE505" s="171"/>
      <c r="BF505" s="17"/>
      <c r="BG505" s="17"/>
      <c r="BH505" s="178"/>
      <c r="BI505" s="178"/>
      <c r="BJ505" s="188"/>
      <c r="BK505" s="188"/>
      <c r="BL505" s="183"/>
      <c r="BM505" s="183"/>
      <c r="BN505" s="193"/>
      <c r="BO505" s="198"/>
      <c r="BP505" s="198"/>
      <c r="BQ505" s="201"/>
      <c r="BR505" s="206"/>
      <c r="BS505" s="211"/>
      <c r="BT505" s="211"/>
      <c r="BU505" s="214"/>
      <c r="BV505" s="214"/>
      <c r="BW505" s="18"/>
      <c r="BX505" s="18"/>
      <c r="BY505" s="219"/>
      <c r="BZ505" s="219"/>
      <c r="CA505" s="226"/>
      <c r="CB505" s="226"/>
      <c r="CC505" s="236"/>
      <c r="CD505" s="236"/>
      <c r="CE505" s="231"/>
      <c r="CF505" s="231"/>
      <c r="EQ505" s="279"/>
      <c r="ER505" s="279"/>
    </row>
    <row r="506" spans="1:148" s="3" customFormat="1" x14ac:dyDescent="0.2">
      <c r="A506" s="6"/>
      <c r="B506" s="63"/>
      <c r="E506" s="56"/>
      <c r="F506" s="56"/>
      <c r="H506" s="56"/>
      <c r="I506" s="18"/>
      <c r="J506" s="171"/>
      <c r="K506" s="171"/>
      <c r="L506" s="283"/>
      <c r="M506" s="283"/>
      <c r="N506" s="289"/>
      <c r="O506" s="289"/>
      <c r="P506" s="332"/>
      <c r="Q506" s="332"/>
      <c r="R506" s="59"/>
      <c r="S506" s="59"/>
      <c r="T506" s="31"/>
      <c r="U506" s="31"/>
      <c r="V506" s="20"/>
      <c r="W506" s="20"/>
      <c r="X506" s="303"/>
      <c r="Y506" s="303"/>
      <c r="Z506" s="211"/>
      <c r="AA506" s="211"/>
      <c r="AB506" s="40"/>
      <c r="AC506" s="40"/>
      <c r="AD506" s="214"/>
      <c r="AE506" s="214"/>
      <c r="AF506" s="307"/>
      <c r="AG506" s="307"/>
      <c r="AH506" s="42"/>
      <c r="AI506" s="42"/>
      <c r="AJ506" s="326"/>
      <c r="AK506" s="326"/>
      <c r="AL506" s="154"/>
      <c r="AM506" s="154"/>
      <c r="AN506" s="303"/>
      <c r="AO506" s="303"/>
      <c r="AP506" s="311"/>
      <c r="AQ506" s="311"/>
      <c r="AR506" s="316"/>
      <c r="AS506" s="316"/>
      <c r="AT506" s="158"/>
      <c r="AU506" s="158"/>
      <c r="AV506" s="161"/>
      <c r="AW506" s="161"/>
      <c r="AX506" s="165"/>
      <c r="AY506" s="165"/>
      <c r="AZ506" s="24"/>
      <c r="BA506" s="24"/>
      <c r="BB506" s="303"/>
      <c r="BC506" s="303"/>
      <c r="BD506" s="171"/>
      <c r="BE506" s="171"/>
      <c r="BF506" s="17"/>
      <c r="BG506" s="17"/>
      <c r="BH506" s="178"/>
      <c r="BI506" s="178"/>
      <c r="BJ506" s="188"/>
      <c r="BK506" s="188"/>
      <c r="BL506" s="183"/>
      <c r="BM506" s="183"/>
      <c r="BN506" s="193"/>
      <c r="BO506" s="198"/>
      <c r="BP506" s="198"/>
      <c r="BQ506" s="201"/>
      <c r="BR506" s="206"/>
      <c r="BS506" s="211"/>
      <c r="BT506" s="211"/>
      <c r="BU506" s="214"/>
      <c r="BV506" s="214"/>
      <c r="BW506" s="18"/>
      <c r="BX506" s="18"/>
      <c r="BY506" s="219"/>
      <c r="BZ506" s="219"/>
      <c r="CA506" s="226"/>
      <c r="CB506" s="226"/>
      <c r="CC506" s="236"/>
      <c r="CD506" s="236"/>
      <c r="CE506" s="231"/>
      <c r="CF506" s="231"/>
      <c r="EQ506" s="279"/>
      <c r="ER506" s="279"/>
    </row>
    <row r="507" spans="1:148" s="3" customFormat="1" x14ac:dyDescent="0.2">
      <c r="A507" s="6"/>
      <c r="B507" s="63"/>
      <c r="E507" s="56"/>
      <c r="F507" s="56"/>
      <c r="H507" s="56"/>
      <c r="I507" s="18"/>
      <c r="J507" s="171"/>
      <c r="K507" s="171"/>
      <c r="L507" s="283"/>
      <c r="M507" s="283"/>
      <c r="N507" s="289"/>
      <c r="O507" s="289"/>
      <c r="P507" s="332"/>
      <c r="Q507" s="332"/>
      <c r="R507" s="59"/>
      <c r="S507" s="59"/>
      <c r="T507" s="31"/>
      <c r="U507" s="31"/>
      <c r="V507" s="20"/>
      <c r="W507" s="20"/>
      <c r="X507" s="303"/>
      <c r="Y507" s="303"/>
      <c r="Z507" s="211"/>
      <c r="AA507" s="211"/>
      <c r="AB507" s="40"/>
      <c r="AC507" s="40"/>
      <c r="AD507" s="214"/>
      <c r="AE507" s="214"/>
      <c r="AF507" s="307"/>
      <c r="AG507" s="307"/>
      <c r="AH507" s="42"/>
      <c r="AI507" s="42"/>
      <c r="AJ507" s="326"/>
      <c r="AK507" s="326"/>
      <c r="AL507" s="154"/>
      <c r="AM507" s="154"/>
      <c r="AN507" s="303"/>
      <c r="AO507" s="303"/>
      <c r="AP507" s="311"/>
      <c r="AQ507" s="311"/>
      <c r="AR507" s="316"/>
      <c r="AS507" s="316"/>
      <c r="AT507" s="158"/>
      <c r="AU507" s="158"/>
      <c r="AV507" s="161"/>
      <c r="AW507" s="161"/>
      <c r="AX507" s="165"/>
      <c r="AY507" s="165"/>
      <c r="AZ507" s="24"/>
      <c r="BA507" s="24"/>
      <c r="BB507" s="303"/>
      <c r="BC507" s="303"/>
      <c r="BD507" s="171"/>
      <c r="BE507" s="171"/>
      <c r="BF507" s="17"/>
      <c r="BG507" s="17"/>
      <c r="BH507" s="178"/>
      <c r="BI507" s="178"/>
      <c r="BJ507" s="188"/>
      <c r="BK507" s="188"/>
      <c r="BL507" s="183"/>
      <c r="BM507" s="183"/>
      <c r="BN507" s="193"/>
      <c r="BO507" s="198"/>
      <c r="BP507" s="198"/>
      <c r="BQ507" s="201"/>
      <c r="BR507" s="206"/>
      <c r="BS507" s="211"/>
      <c r="BT507" s="211"/>
      <c r="BU507" s="214"/>
      <c r="BV507" s="214"/>
      <c r="BW507" s="18"/>
      <c r="BX507" s="18"/>
      <c r="BY507" s="219"/>
      <c r="BZ507" s="219"/>
      <c r="CA507" s="226"/>
      <c r="CB507" s="226"/>
      <c r="CC507" s="236"/>
      <c r="CD507" s="236"/>
      <c r="CE507" s="231"/>
      <c r="CF507" s="231"/>
      <c r="EQ507" s="279"/>
      <c r="ER507" s="279"/>
    </row>
    <row r="508" spans="1:148" s="3" customFormat="1" x14ac:dyDescent="0.2">
      <c r="A508" s="6"/>
      <c r="B508" s="63"/>
      <c r="E508" s="56"/>
      <c r="F508" s="56"/>
      <c r="H508" s="56"/>
      <c r="I508" s="18"/>
      <c r="J508" s="171"/>
      <c r="K508" s="171"/>
      <c r="L508" s="283"/>
      <c r="M508" s="283"/>
      <c r="N508" s="289"/>
      <c r="O508" s="289"/>
      <c r="P508" s="332"/>
      <c r="Q508" s="332"/>
      <c r="R508" s="59"/>
      <c r="S508" s="59"/>
      <c r="T508" s="31"/>
      <c r="U508" s="31"/>
      <c r="V508" s="20"/>
      <c r="W508" s="20"/>
      <c r="X508" s="303"/>
      <c r="Y508" s="303"/>
      <c r="Z508" s="211"/>
      <c r="AA508" s="211"/>
      <c r="AB508" s="40"/>
      <c r="AC508" s="40"/>
      <c r="AD508" s="214"/>
      <c r="AE508" s="214"/>
      <c r="AF508" s="307"/>
      <c r="AG508" s="307"/>
      <c r="AH508" s="42"/>
      <c r="AI508" s="42"/>
      <c r="AJ508" s="326"/>
      <c r="AK508" s="326"/>
      <c r="AL508" s="154"/>
      <c r="AM508" s="154"/>
      <c r="AN508" s="303"/>
      <c r="AO508" s="303"/>
      <c r="AP508" s="311"/>
      <c r="AQ508" s="311"/>
      <c r="AR508" s="316"/>
      <c r="AS508" s="316"/>
      <c r="AT508" s="158"/>
      <c r="AU508" s="158"/>
      <c r="AV508" s="161"/>
      <c r="AW508" s="161"/>
      <c r="AX508" s="165"/>
      <c r="AY508" s="165"/>
      <c r="AZ508" s="24"/>
      <c r="BA508" s="24"/>
      <c r="BB508" s="303"/>
      <c r="BC508" s="303"/>
      <c r="BD508" s="171"/>
      <c r="BE508" s="171"/>
      <c r="BF508" s="17"/>
      <c r="BG508" s="17"/>
      <c r="BH508" s="178"/>
      <c r="BI508" s="178"/>
      <c r="BJ508" s="188"/>
      <c r="BK508" s="188"/>
      <c r="BL508" s="183"/>
      <c r="BM508" s="183"/>
      <c r="BN508" s="193"/>
      <c r="BO508" s="198"/>
      <c r="BP508" s="198"/>
      <c r="BQ508" s="201"/>
      <c r="BR508" s="206"/>
      <c r="BS508" s="211"/>
      <c r="BT508" s="211"/>
      <c r="BU508" s="214"/>
      <c r="BV508" s="214"/>
      <c r="BW508" s="18"/>
      <c r="BX508" s="18"/>
      <c r="BY508" s="219"/>
      <c r="BZ508" s="219"/>
      <c r="CA508" s="226"/>
      <c r="CB508" s="226"/>
      <c r="CC508" s="236"/>
      <c r="CD508" s="236"/>
      <c r="CE508" s="231"/>
      <c r="CF508" s="231"/>
      <c r="EQ508" s="279"/>
      <c r="ER508" s="279"/>
    </row>
    <row r="509" spans="1:148" s="3" customFormat="1" x14ac:dyDescent="0.2">
      <c r="A509" s="6"/>
      <c r="B509" s="63"/>
      <c r="E509" s="56"/>
      <c r="F509" s="56"/>
      <c r="H509" s="56"/>
      <c r="I509" s="18"/>
      <c r="J509" s="171"/>
      <c r="K509" s="171"/>
      <c r="L509" s="283"/>
      <c r="M509" s="283"/>
      <c r="N509" s="289"/>
      <c r="O509" s="289"/>
      <c r="P509" s="332"/>
      <c r="Q509" s="332"/>
      <c r="R509" s="59"/>
      <c r="S509" s="59"/>
      <c r="T509" s="31"/>
      <c r="U509" s="31"/>
      <c r="V509" s="20"/>
      <c r="W509" s="20"/>
      <c r="X509" s="303"/>
      <c r="Y509" s="303"/>
      <c r="Z509" s="211"/>
      <c r="AA509" s="211"/>
      <c r="AB509" s="40"/>
      <c r="AC509" s="40"/>
      <c r="AD509" s="214"/>
      <c r="AE509" s="214"/>
      <c r="AF509" s="307"/>
      <c r="AG509" s="307"/>
      <c r="AH509" s="42"/>
      <c r="AI509" s="42"/>
      <c r="AJ509" s="326"/>
      <c r="AK509" s="326"/>
      <c r="AL509" s="154"/>
      <c r="AM509" s="154"/>
      <c r="AN509" s="303"/>
      <c r="AO509" s="303"/>
      <c r="AP509" s="311"/>
      <c r="AQ509" s="311"/>
      <c r="AR509" s="316"/>
      <c r="AS509" s="316"/>
      <c r="AT509" s="158"/>
      <c r="AU509" s="158"/>
      <c r="AV509" s="161"/>
      <c r="AW509" s="161"/>
      <c r="AX509" s="165"/>
      <c r="AY509" s="165"/>
      <c r="AZ509" s="24"/>
      <c r="BA509" s="24"/>
      <c r="BB509" s="303"/>
      <c r="BC509" s="303"/>
      <c r="BD509" s="171"/>
      <c r="BE509" s="171"/>
      <c r="BF509" s="17"/>
      <c r="BG509" s="17"/>
      <c r="BH509" s="178"/>
      <c r="BI509" s="178"/>
      <c r="BJ509" s="188"/>
      <c r="BK509" s="188"/>
      <c r="BL509" s="183"/>
      <c r="BM509" s="183"/>
      <c r="BN509" s="193"/>
      <c r="BO509" s="198"/>
      <c r="BP509" s="198"/>
      <c r="BQ509" s="201"/>
      <c r="BR509" s="206"/>
      <c r="BS509" s="211"/>
      <c r="BT509" s="211"/>
      <c r="BU509" s="214"/>
      <c r="BV509" s="214"/>
      <c r="BW509" s="18"/>
      <c r="BX509" s="18"/>
      <c r="BY509" s="219"/>
      <c r="BZ509" s="219"/>
      <c r="CA509" s="226"/>
      <c r="CB509" s="226"/>
      <c r="CC509" s="236"/>
      <c r="CD509" s="236"/>
      <c r="CE509" s="231"/>
      <c r="CF509" s="231"/>
      <c r="EQ509" s="279"/>
      <c r="ER509" s="279"/>
    </row>
    <row r="510" spans="1:148" s="3" customFormat="1" x14ac:dyDescent="0.2">
      <c r="A510" s="6"/>
      <c r="B510" s="63"/>
      <c r="E510" s="56"/>
      <c r="F510" s="56"/>
      <c r="H510" s="56"/>
      <c r="I510" s="18"/>
      <c r="J510" s="171"/>
      <c r="K510" s="171"/>
      <c r="L510" s="283"/>
      <c r="M510" s="283"/>
      <c r="N510" s="289"/>
      <c r="O510" s="289"/>
      <c r="P510" s="332"/>
      <c r="Q510" s="332"/>
      <c r="R510" s="59"/>
      <c r="S510" s="59"/>
      <c r="T510" s="31"/>
      <c r="U510" s="31"/>
      <c r="V510" s="20"/>
      <c r="W510" s="20"/>
      <c r="X510" s="303"/>
      <c r="Y510" s="303"/>
      <c r="Z510" s="211"/>
      <c r="AA510" s="211"/>
      <c r="AB510" s="40"/>
      <c r="AC510" s="40"/>
      <c r="AD510" s="214"/>
      <c r="AE510" s="214"/>
      <c r="AF510" s="307"/>
      <c r="AG510" s="307"/>
      <c r="AH510" s="42"/>
      <c r="AI510" s="42"/>
      <c r="AJ510" s="326"/>
      <c r="AK510" s="326"/>
      <c r="AL510" s="154"/>
      <c r="AM510" s="154"/>
      <c r="AN510" s="303"/>
      <c r="AO510" s="303"/>
      <c r="AP510" s="311"/>
      <c r="AQ510" s="311"/>
      <c r="AR510" s="316"/>
      <c r="AS510" s="316"/>
      <c r="AT510" s="158"/>
      <c r="AU510" s="158"/>
      <c r="AV510" s="161"/>
      <c r="AW510" s="161"/>
      <c r="AX510" s="165"/>
      <c r="AY510" s="165"/>
      <c r="AZ510" s="24"/>
      <c r="BA510" s="24"/>
      <c r="BB510" s="303"/>
      <c r="BC510" s="303"/>
      <c r="BD510" s="171"/>
      <c r="BE510" s="171"/>
      <c r="BF510" s="17"/>
      <c r="BG510" s="17"/>
      <c r="BH510" s="178"/>
      <c r="BI510" s="178"/>
      <c r="BJ510" s="188"/>
      <c r="BK510" s="188"/>
      <c r="BL510" s="183"/>
      <c r="BM510" s="183"/>
      <c r="BN510" s="193"/>
      <c r="BO510" s="198"/>
      <c r="BP510" s="198"/>
      <c r="BQ510" s="201"/>
      <c r="BR510" s="206"/>
      <c r="BS510" s="211"/>
      <c r="BT510" s="211"/>
      <c r="BU510" s="214"/>
      <c r="BV510" s="214"/>
      <c r="BW510" s="18"/>
      <c r="BX510" s="18"/>
      <c r="BY510" s="219"/>
      <c r="BZ510" s="219"/>
      <c r="CA510" s="226"/>
      <c r="CB510" s="226"/>
      <c r="CC510" s="236"/>
      <c r="CD510" s="236"/>
      <c r="CE510" s="231"/>
      <c r="CF510" s="231"/>
      <c r="EQ510" s="279"/>
      <c r="ER510" s="279"/>
    </row>
    <row r="511" spans="1:148" s="3" customFormat="1" x14ac:dyDescent="0.2">
      <c r="A511" s="6"/>
      <c r="B511" s="63"/>
      <c r="E511" s="56"/>
      <c r="F511" s="56"/>
      <c r="H511" s="56"/>
      <c r="I511" s="18"/>
      <c r="J511" s="171"/>
      <c r="K511" s="171"/>
      <c r="L511" s="283"/>
      <c r="M511" s="283"/>
      <c r="N511" s="289"/>
      <c r="O511" s="289"/>
      <c r="P511" s="332"/>
      <c r="Q511" s="332"/>
      <c r="R511" s="59"/>
      <c r="S511" s="59"/>
      <c r="T511" s="31"/>
      <c r="U511" s="31"/>
      <c r="V511" s="20"/>
      <c r="W511" s="20"/>
      <c r="X511" s="303"/>
      <c r="Y511" s="303"/>
      <c r="Z511" s="211"/>
      <c r="AA511" s="211"/>
      <c r="AB511" s="40"/>
      <c r="AC511" s="40"/>
      <c r="AD511" s="214"/>
      <c r="AE511" s="214"/>
      <c r="AF511" s="307"/>
      <c r="AG511" s="307"/>
      <c r="AH511" s="42"/>
      <c r="AI511" s="42"/>
      <c r="AJ511" s="326"/>
      <c r="AK511" s="326"/>
      <c r="AL511" s="154"/>
      <c r="AM511" s="154"/>
      <c r="AN511" s="303"/>
      <c r="AO511" s="303"/>
      <c r="AP511" s="311"/>
      <c r="AQ511" s="311"/>
      <c r="AR511" s="316"/>
      <c r="AS511" s="316"/>
      <c r="AT511" s="158"/>
      <c r="AU511" s="158"/>
      <c r="AV511" s="161"/>
      <c r="AW511" s="161"/>
      <c r="AX511" s="165"/>
      <c r="AY511" s="165"/>
      <c r="AZ511" s="24"/>
      <c r="BA511" s="24"/>
      <c r="BB511" s="303"/>
      <c r="BC511" s="303"/>
      <c r="BD511" s="171"/>
      <c r="BE511" s="171"/>
      <c r="BF511" s="17"/>
      <c r="BG511" s="17"/>
      <c r="BH511" s="178"/>
      <c r="BI511" s="178"/>
      <c r="BJ511" s="188"/>
      <c r="BK511" s="188"/>
      <c r="BL511" s="183"/>
      <c r="BM511" s="183"/>
      <c r="BN511" s="193"/>
      <c r="BO511" s="198"/>
      <c r="BP511" s="198"/>
      <c r="BQ511" s="201"/>
      <c r="BR511" s="206"/>
      <c r="BS511" s="211"/>
      <c r="BT511" s="211"/>
      <c r="BU511" s="214"/>
      <c r="BV511" s="214"/>
      <c r="BW511" s="18"/>
      <c r="BX511" s="18"/>
      <c r="BY511" s="219"/>
      <c r="BZ511" s="219"/>
      <c r="CA511" s="226"/>
      <c r="CB511" s="226"/>
      <c r="CC511" s="236"/>
      <c r="CD511" s="236"/>
      <c r="CE511" s="231"/>
      <c r="CF511" s="231"/>
      <c r="EQ511" s="279"/>
      <c r="ER511" s="279"/>
    </row>
    <row r="512" spans="1:148" s="3" customFormat="1" x14ac:dyDescent="0.2">
      <c r="A512" s="6"/>
      <c r="B512" s="63"/>
      <c r="E512" s="56"/>
      <c r="F512" s="56"/>
      <c r="H512" s="56"/>
      <c r="I512" s="18"/>
      <c r="J512" s="171"/>
      <c r="K512" s="171"/>
      <c r="L512" s="283"/>
      <c r="M512" s="283"/>
      <c r="N512" s="289"/>
      <c r="O512" s="289"/>
      <c r="P512" s="332"/>
      <c r="Q512" s="332"/>
      <c r="R512" s="59"/>
      <c r="S512" s="59"/>
      <c r="T512" s="31"/>
      <c r="U512" s="31"/>
      <c r="V512" s="20"/>
      <c r="W512" s="20"/>
      <c r="X512" s="303"/>
      <c r="Y512" s="303"/>
      <c r="Z512" s="211"/>
      <c r="AA512" s="211"/>
      <c r="AB512" s="40"/>
      <c r="AC512" s="40"/>
      <c r="AD512" s="214"/>
      <c r="AE512" s="214"/>
      <c r="AF512" s="307"/>
      <c r="AG512" s="307"/>
      <c r="AH512" s="42"/>
      <c r="AI512" s="42"/>
      <c r="AJ512" s="326"/>
      <c r="AK512" s="326"/>
      <c r="AL512" s="154"/>
      <c r="AM512" s="154"/>
      <c r="AN512" s="303"/>
      <c r="AO512" s="303"/>
      <c r="AP512" s="311"/>
      <c r="AQ512" s="311"/>
      <c r="AR512" s="316"/>
      <c r="AS512" s="316"/>
      <c r="AT512" s="158"/>
      <c r="AU512" s="158"/>
      <c r="AV512" s="161"/>
      <c r="AW512" s="161"/>
      <c r="AX512" s="165"/>
      <c r="AY512" s="165"/>
      <c r="AZ512" s="24"/>
      <c r="BA512" s="24"/>
      <c r="BB512" s="303"/>
      <c r="BC512" s="303"/>
      <c r="BD512" s="171"/>
      <c r="BE512" s="171"/>
      <c r="BF512" s="17"/>
      <c r="BG512" s="17"/>
      <c r="BH512" s="178"/>
      <c r="BI512" s="178"/>
      <c r="BJ512" s="188"/>
      <c r="BK512" s="188"/>
      <c r="BL512" s="183"/>
      <c r="BM512" s="183"/>
      <c r="BN512" s="193"/>
      <c r="BO512" s="198"/>
      <c r="BP512" s="198"/>
      <c r="BQ512" s="201"/>
      <c r="BR512" s="206"/>
      <c r="BS512" s="211"/>
      <c r="BT512" s="211"/>
      <c r="BU512" s="214"/>
      <c r="BV512" s="214"/>
      <c r="BW512" s="18"/>
      <c r="BX512" s="18"/>
      <c r="BY512" s="219"/>
      <c r="BZ512" s="219"/>
      <c r="CA512" s="226"/>
      <c r="CB512" s="226"/>
      <c r="CC512" s="236"/>
      <c r="CD512" s="236"/>
      <c r="CE512" s="231"/>
      <c r="CF512" s="231"/>
      <c r="EQ512" s="279"/>
      <c r="ER512" s="279"/>
    </row>
    <row r="513" spans="1:148" s="3" customFormat="1" x14ac:dyDescent="0.2">
      <c r="A513" s="6"/>
      <c r="B513" s="63"/>
      <c r="E513" s="56"/>
      <c r="F513" s="56"/>
      <c r="H513" s="56"/>
      <c r="I513" s="18"/>
      <c r="J513" s="171"/>
      <c r="K513" s="171"/>
      <c r="L513" s="283"/>
      <c r="M513" s="283"/>
      <c r="N513" s="289"/>
      <c r="O513" s="289"/>
      <c r="P513" s="332"/>
      <c r="Q513" s="332"/>
      <c r="R513" s="59"/>
      <c r="S513" s="59"/>
      <c r="T513" s="31"/>
      <c r="U513" s="31"/>
      <c r="V513" s="20"/>
      <c r="W513" s="20"/>
      <c r="X513" s="303"/>
      <c r="Y513" s="303"/>
      <c r="Z513" s="211"/>
      <c r="AA513" s="211"/>
      <c r="AB513" s="40"/>
      <c r="AC513" s="40"/>
      <c r="AD513" s="214"/>
      <c r="AE513" s="214"/>
      <c r="AF513" s="307"/>
      <c r="AG513" s="307"/>
      <c r="AH513" s="42"/>
      <c r="AI513" s="42"/>
      <c r="AJ513" s="326"/>
      <c r="AK513" s="326"/>
      <c r="AL513" s="154"/>
      <c r="AM513" s="154"/>
      <c r="AN513" s="303"/>
      <c r="AO513" s="303"/>
      <c r="AP513" s="311"/>
      <c r="AQ513" s="311"/>
      <c r="AR513" s="316"/>
      <c r="AS513" s="316"/>
      <c r="AT513" s="158"/>
      <c r="AU513" s="158"/>
      <c r="AV513" s="161"/>
      <c r="AW513" s="161"/>
      <c r="AX513" s="165"/>
      <c r="AY513" s="165"/>
      <c r="AZ513" s="24"/>
      <c r="BA513" s="24"/>
      <c r="BB513" s="303"/>
      <c r="BC513" s="303"/>
      <c r="BD513" s="171"/>
      <c r="BE513" s="171"/>
      <c r="BF513" s="17"/>
      <c r="BG513" s="17"/>
      <c r="BH513" s="178"/>
      <c r="BI513" s="178"/>
      <c r="BJ513" s="188"/>
      <c r="BK513" s="188"/>
      <c r="BL513" s="183"/>
      <c r="BM513" s="183"/>
      <c r="BN513" s="193"/>
      <c r="BO513" s="198"/>
      <c r="BP513" s="198"/>
      <c r="BQ513" s="201"/>
      <c r="BR513" s="206"/>
      <c r="BS513" s="211"/>
      <c r="BT513" s="211"/>
      <c r="BU513" s="214"/>
      <c r="BV513" s="214"/>
      <c r="BW513" s="18"/>
      <c r="BX513" s="18"/>
      <c r="BY513" s="219"/>
      <c r="BZ513" s="219"/>
      <c r="CA513" s="226"/>
      <c r="CB513" s="226"/>
      <c r="CC513" s="236"/>
      <c r="CD513" s="236"/>
      <c r="CE513" s="231"/>
      <c r="CF513" s="231"/>
      <c r="EQ513" s="279"/>
      <c r="ER513" s="279"/>
    </row>
    <row r="514" spans="1:148" s="3" customFormat="1" x14ac:dyDescent="0.2">
      <c r="A514" s="6"/>
      <c r="B514" s="63"/>
      <c r="E514" s="56"/>
      <c r="F514" s="56"/>
      <c r="H514" s="56"/>
      <c r="I514" s="18"/>
      <c r="J514" s="171"/>
      <c r="K514" s="171"/>
      <c r="L514" s="283"/>
      <c r="M514" s="283"/>
      <c r="N514" s="289"/>
      <c r="O514" s="289"/>
      <c r="P514" s="332"/>
      <c r="Q514" s="332"/>
      <c r="R514" s="59"/>
      <c r="S514" s="59"/>
      <c r="T514" s="31"/>
      <c r="U514" s="31"/>
      <c r="V514" s="20"/>
      <c r="W514" s="20"/>
      <c r="X514" s="303"/>
      <c r="Y514" s="303"/>
      <c r="Z514" s="211"/>
      <c r="AA514" s="211"/>
      <c r="AB514" s="40"/>
      <c r="AC514" s="40"/>
      <c r="AD514" s="214"/>
      <c r="AE514" s="214"/>
      <c r="AF514" s="307"/>
      <c r="AG514" s="307"/>
      <c r="AH514" s="42"/>
      <c r="AI514" s="42"/>
      <c r="AJ514" s="326"/>
      <c r="AK514" s="326"/>
      <c r="AL514" s="154"/>
      <c r="AM514" s="154"/>
      <c r="AN514" s="303"/>
      <c r="AO514" s="303"/>
      <c r="AP514" s="311"/>
      <c r="AQ514" s="311"/>
      <c r="AR514" s="316"/>
      <c r="AS514" s="316"/>
      <c r="AT514" s="158"/>
      <c r="AU514" s="158"/>
      <c r="AV514" s="161"/>
      <c r="AW514" s="161"/>
      <c r="AX514" s="165"/>
      <c r="AY514" s="165"/>
      <c r="AZ514" s="24"/>
      <c r="BA514" s="24"/>
      <c r="BB514" s="303"/>
      <c r="BC514" s="303"/>
      <c r="BD514" s="171"/>
      <c r="BE514" s="171"/>
      <c r="BF514" s="17"/>
      <c r="BG514" s="17"/>
      <c r="BH514" s="178"/>
      <c r="BI514" s="178"/>
      <c r="BJ514" s="188"/>
      <c r="BK514" s="188"/>
      <c r="BL514" s="183"/>
      <c r="BM514" s="183"/>
      <c r="BN514" s="193"/>
      <c r="BO514" s="198"/>
      <c r="BP514" s="198"/>
      <c r="BQ514" s="201"/>
      <c r="BR514" s="206"/>
      <c r="BS514" s="211"/>
      <c r="BT514" s="211"/>
      <c r="BU514" s="214"/>
      <c r="BV514" s="214"/>
      <c r="BW514" s="18"/>
      <c r="BX514" s="18"/>
      <c r="BY514" s="219"/>
      <c r="BZ514" s="219"/>
      <c r="CA514" s="226"/>
      <c r="CB514" s="226"/>
      <c r="CC514" s="236"/>
      <c r="CD514" s="236"/>
      <c r="CE514" s="231"/>
      <c r="CF514" s="231"/>
      <c r="EQ514" s="279"/>
      <c r="ER514" s="279"/>
    </row>
    <row r="515" spans="1:148" s="3" customFormat="1" x14ac:dyDescent="0.2">
      <c r="A515" s="6"/>
      <c r="B515" s="63"/>
      <c r="E515" s="56"/>
      <c r="F515" s="56"/>
      <c r="H515" s="56"/>
      <c r="I515" s="18"/>
      <c r="J515" s="171"/>
      <c r="K515" s="171"/>
      <c r="L515" s="283"/>
      <c r="M515" s="283"/>
      <c r="N515" s="289"/>
      <c r="O515" s="289"/>
      <c r="P515" s="332"/>
      <c r="Q515" s="332"/>
      <c r="R515" s="59"/>
      <c r="S515" s="59"/>
      <c r="T515" s="31"/>
      <c r="U515" s="31"/>
      <c r="V515" s="20"/>
      <c r="W515" s="20"/>
      <c r="X515" s="303"/>
      <c r="Y515" s="303"/>
      <c r="Z515" s="211"/>
      <c r="AA515" s="211"/>
      <c r="AB515" s="40"/>
      <c r="AC515" s="40"/>
      <c r="AD515" s="214"/>
      <c r="AE515" s="214"/>
      <c r="AF515" s="307"/>
      <c r="AG515" s="307"/>
      <c r="AH515" s="42"/>
      <c r="AI515" s="42"/>
      <c r="AJ515" s="326"/>
      <c r="AK515" s="326"/>
      <c r="AL515" s="154"/>
      <c r="AM515" s="154"/>
      <c r="AN515" s="303"/>
      <c r="AO515" s="303"/>
      <c r="AP515" s="311"/>
      <c r="AQ515" s="311"/>
      <c r="AR515" s="316"/>
      <c r="AS515" s="316"/>
      <c r="AT515" s="158"/>
      <c r="AU515" s="158"/>
      <c r="AV515" s="161"/>
      <c r="AW515" s="161"/>
      <c r="AX515" s="165"/>
      <c r="AY515" s="165"/>
      <c r="AZ515" s="24"/>
      <c r="BA515" s="24"/>
      <c r="BB515" s="303"/>
      <c r="BC515" s="303"/>
      <c r="BD515" s="171"/>
      <c r="BE515" s="171"/>
      <c r="BF515" s="17"/>
      <c r="BG515" s="17"/>
      <c r="BH515" s="178"/>
      <c r="BI515" s="178"/>
      <c r="BJ515" s="188"/>
      <c r="BK515" s="188"/>
      <c r="BL515" s="183"/>
      <c r="BM515" s="183"/>
      <c r="BN515" s="193"/>
      <c r="BO515" s="198"/>
      <c r="BP515" s="198"/>
      <c r="BQ515" s="201"/>
      <c r="BR515" s="206"/>
      <c r="BS515" s="211"/>
      <c r="BT515" s="211"/>
      <c r="BU515" s="214"/>
      <c r="BV515" s="214"/>
      <c r="BW515" s="18"/>
      <c r="BX515" s="18"/>
      <c r="BY515" s="219"/>
      <c r="BZ515" s="219"/>
      <c r="CA515" s="226"/>
      <c r="CB515" s="226"/>
      <c r="CC515" s="236"/>
      <c r="CD515" s="236"/>
      <c r="CE515" s="231"/>
      <c r="CF515" s="231"/>
      <c r="EQ515" s="279"/>
      <c r="ER515" s="279"/>
    </row>
    <row r="516" spans="1:148" s="3" customFormat="1" x14ac:dyDescent="0.2">
      <c r="A516" s="6"/>
      <c r="B516" s="63"/>
      <c r="E516" s="56"/>
      <c r="F516" s="56"/>
      <c r="H516" s="56"/>
      <c r="I516" s="18"/>
      <c r="J516" s="171"/>
      <c r="K516" s="171"/>
      <c r="L516" s="283"/>
      <c r="M516" s="283"/>
      <c r="N516" s="289"/>
      <c r="O516" s="289"/>
      <c r="P516" s="332"/>
      <c r="Q516" s="332"/>
      <c r="R516" s="59"/>
      <c r="S516" s="59"/>
      <c r="T516" s="31"/>
      <c r="U516" s="31"/>
      <c r="V516" s="20"/>
      <c r="W516" s="20"/>
      <c r="X516" s="303"/>
      <c r="Y516" s="303"/>
      <c r="Z516" s="211"/>
      <c r="AA516" s="211"/>
      <c r="AB516" s="40"/>
      <c r="AC516" s="40"/>
      <c r="AD516" s="214"/>
      <c r="AE516" s="214"/>
      <c r="AF516" s="307"/>
      <c r="AG516" s="307"/>
      <c r="AH516" s="42"/>
      <c r="AI516" s="42"/>
      <c r="AJ516" s="326"/>
      <c r="AK516" s="326"/>
      <c r="AL516" s="154"/>
      <c r="AM516" s="154"/>
      <c r="AN516" s="303"/>
      <c r="AO516" s="303"/>
      <c r="AP516" s="311"/>
      <c r="AQ516" s="311"/>
      <c r="AR516" s="316"/>
      <c r="AS516" s="316"/>
      <c r="AT516" s="158"/>
      <c r="AU516" s="158"/>
      <c r="AV516" s="161"/>
      <c r="AW516" s="161"/>
      <c r="AX516" s="165"/>
      <c r="AY516" s="165"/>
      <c r="AZ516" s="24"/>
      <c r="BA516" s="24"/>
      <c r="BB516" s="303"/>
      <c r="BC516" s="303"/>
      <c r="BD516" s="171"/>
      <c r="BE516" s="171"/>
      <c r="BF516" s="17"/>
      <c r="BG516" s="17"/>
      <c r="BH516" s="178"/>
      <c r="BI516" s="178"/>
      <c r="BJ516" s="188"/>
      <c r="BK516" s="188"/>
      <c r="BL516" s="183"/>
      <c r="BM516" s="183"/>
      <c r="BN516" s="193"/>
      <c r="BO516" s="198"/>
      <c r="BP516" s="198"/>
      <c r="BQ516" s="201"/>
      <c r="BR516" s="206"/>
      <c r="BS516" s="211"/>
      <c r="BT516" s="211"/>
      <c r="BU516" s="214"/>
      <c r="BV516" s="214"/>
      <c r="BW516" s="18"/>
      <c r="BX516" s="18"/>
      <c r="BY516" s="219"/>
      <c r="BZ516" s="219"/>
      <c r="CA516" s="226"/>
      <c r="CB516" s="226"/>
      <c r="CC516" s="236"/>
      <c r="CD516" s="236"/>
      <c r="CE516" s="231"/>
      <c r="CF516" s="231"/>
      <c r="EQ516" s="279"/>
      <c r="ER516" s="279"/>
    </row>
    <row r="517" spans="1:148" s="3" customFormat="1" x14ac:dyDescent="0.2">
      <c r="A517" s="6"/>
      <c r="B517" s="63"/>
      <c r="E517" s="56"/>
      <c r="F517" s="56"/>
      <c r="H517" s="56"/>
      <c r="I517" s="18"/>
      <c r="J517" s="171"/>
      <c r="K517" s="171"/>
      <c r="L517" s="283"/>
      <c r="M517" s="283"/>
      <c r="N517" s="289"/>
      <c r="O517" s="289"/>
      <c r="P517" s="332"/>
      <c r="Q517" s="332"/>
      <c r="R517" s="59"/>
      <c r="S517" s="59"/>
      <c r="T517" s="31"/>
      <c r="U517" s="31"/>
      <c r="V517" s="20"/>
      <c r="W517" s="20"/>
      <c r="X517" s="303"/>
      <c r="Y517" s="303"/>
      <c r="Z517" s="211"/>
      <c r="AA517" s="211"/>
      <c r="AB517" s="40"/>
      <c r="AC517" s="40"/>
      <c r="AD517" s="214"/>
      <c r="AE517" s="214"/>
      <c r="AF517" s="307"/>
      <c r="AG517" s="307"/>
      <c r="AH517" s="42"/>
      <c r="AI517" s="42"/>
      <c r="AJ517" s="326"/>
      <c r="AK517" s="326"/>
      <c r="AL517" s="154"/>
      <c r="AM517" s="154"/>
      <c r="AN517" s="303"/>
      <c r="AO517" s="303"/>
      <c r="AP517" s="311"/>
      <c r="AQ517" s="311"/>
      <c r="AR517" s="316"/>
      <c r="AS517" s="316"/>
      <c r="AT517" s="158"/>
      <c r="AU517" s="158"/>
      <c r="AV517" s="161"/>
      <c r="AW517" s="161"/>
      <c r="AX517" s="165"/>
      <c r="AY517" s="165"/>
      <c r="AZ517" s="24"/>
      <c r="BA517" s="24"/>
      <c r="BB517" s="303"/>
      <c r="BC517" s="303"/>
      <c r="BD517" s="171"/>
      <c r="BE517" s="171"/>
      <c r="BF517" s="17"/>
      <c r="BG517" s="17"/>
      <c r="BH517" s="178"/>
      <c r="BI517" s="178"/>
      <c r="BJ517" s="188"/>
      <c r="BK517" s="188"/>
      <c r="BL517" s="183"/>
      <c r="BM517" s="183"/>
      <c r="BN517" s="193"/>
      <c r="BO517" s="198"/>
      <c r="BP517" s="198"/>
      <c r="BQ517" s="201"/>
      <c r="BR517" s="206"/>
      <c r="BS517" s="211"/>
      <c r="BT517" s="211"/>
      <c r="BU517" s="214"/>
      <c r="BV517" s="214"/>
      <c r="BW517" s="18"/>
      <c r="BX517" s="18"/>
      <c r="BY517" s="219"/>
      <c r="BZ517" s="219"/>
      <c r="CA517" s="226"/>
      <c r="CB517" s="226"/>
      <c r="CC517" s="236"/>
      <c r="CD517" s="236"/>
      <c r="CE517" s="231"/>
      <c r="CF517" s="231"/>
      <c r="EQ517" s="279"/>
      <c r="ER517" s="279"/>
    </row>
    <row r="518" spans="1:148" s="3" customFormat="1" x14ac:dyDescent="0.2">
      <c r="A518" s="6"/>
      <c r="B518" s="63"/>
      <c r="E518" s="56"/>
      <c r="F518" s="56"/>
      <c r="H518" s="56"/>
      <c r="I518" s="18"/>
      <c r="J518" s="171"/>
      <c r="K518" s="171"/>
      <c r="L518" s="283"/>
      <c r="M518" s="283"/>
      <c r="N518" s="289"/>
      <c r="O518" s="289"/>
      <c r="P518" s="332"/>
      <c r="Q518" s="332"/>
      <c r="R518" s="59"/>
      <c r="S518" s="59"/>
      <c r="T518" s="31"/>
      <c r="U518" s="31"/>
      <c r="V518" s="20"/>
      <c r="W518" s="20"/>
      <c r="X518" s="303"/>
      <c r="Y518" s="303"/>
      <c r="Z518" s="211"/>
      <c r="AA518" s="211"/>
      <c r="AB518" s="40"/>
      <c r="AC518" s="40"/>
      <c r="AD518" s="214"/>
      <c r="AE518" s="214"/>
      <c r="AF518" s="307"/>
      <c r="AG518" s="307"/>
      <c r="AH518" s="42"/>
      <c r="AI518" s="42"/>
      <c r="AJ518" s="326"/>
      <c r="AK518" s="326"/>
      <c r="AL518" s="154"/>
      <c r="AM518" s="154"/>
      <c r="AN518" s="303"/>
      <c r="AO518" s="303"/>
      <c r="AP518" s="311"/>
      <c r="AQ518" s="311"/>
      <c r="AR518" s="316"/>
      <c r="AS518" s="316"/>
      <c r="AT518" s="158"/>
      <c r="AU518" s="158"/>
      <c r="AV518" s="161"/>
      <c r="AW518" s="161"/>
      <c r="AX518" s="165"/>
      <c r="AY518" s="165"/>
      <c r="AZ518" s="24"/>
      <c r="BA518" s="24"/>
      <c r="BB518" s="303"/>
      <c r="BC518" s="303"/>
      <c r="BD518" s="171"/>
      <c r="BE518" s="171"/>
      <c r="BF518" s="17"/>
      <c r="BG518" s="17"/>
      <c r="BH518" s="178"/>
      <c r="BI518" s="178"/>
      <c r="BJ518" s="188"/>
      <c r="BK518" s="188"/>
      <c r="BL518" s="183"/>
      <c r="BM518" s="183"/>
      <c r="BN518" s="193"/>
      <c r="BO518" s="198"/>
      <c r="BP518" s="198"/>
      <c r="BQ518" s="201"/>
      <c r="BR518" s="206"/>
      <c r="BS518" s="211"/>
      <c r="BT518" s="211"/>
      <c r="BU518" s="214"/>
      <c r="BV518" s="214"/>
      <c r="BW518" s="18"/>
      <c r="BX518" s="18"/>
      <c r="BY518" s="219"/>
      <c r="BZ518" s="219"/>
      <c r="CA518" s="226"/>
      <c r="CB518" s="226"/>
      <c r="CC518" s="236"/>
      <c r="CD518" s="236"/>
      <c r="CE518" s="231"/>
      <c r="CF518" s="231"/>
      <c r="EQ518" s="279"/>
      <c r="ER518" s="279"/>
    </row>
    <row r="519" spans="1:148" s="3" customFormat="1" x14ac:dyDescent="0.2">
      <c r="A519" s="6"/>
      <c r="B519" s="63"/>
      <c r="E519" s="56"/>
      <c r="F519" s="56"/>
      <c r="H519" s="56"/>
      <c r="I519" s="18"/>
      <c r="J519" s="171"/>
      <c r="K519" s="171"/>
      <c r="L519" s="283"/>
      <c r="M519" s="283"/>
      <c r="N519" s="289"/>
      <c r="O519" s="289"/>
      <c r="P519" s="332"/>
      <c r="Q519" s="332"/>
      <c r="R519" s="59"/>
      <c r="S519" s="59"/>
      <c r="T519" s="31"/>
      <c r="U519" s="31"/>
      <c r="V519" s="20"/>
      <c r="W519" s="20"/>
      <c r="X519" s="303"/>
      <c r="Y519" s="303"/>
      <c r="Z519" s="211"/>
      <c r="AA519" s="211"/>
      <c r="AB519" s="40"/>
      <c r="AC519" s="40"/>
      <c r="AD519" s="214"/>
      <c r="AE519" s="214"/>
      <c r="AF519" s="307"/>
      <c r="AG519" s="307"/>
      <c r="AH519" s="42"/>
      <c r="AI519" s="42"/>
      <c r="AJ519" s="326"/>
      <c r="AK519" s="326"/>
      <c r="AL519" s="154"/>
      <c r="AM519" s="154"/>
      <c r="AN519" s="303"/>
      <c r="AO519" s="303"/>
      <c r="AP519" s="311"/>
      <c r="AQ519" s="311"/>
      <c r="AR519" s="316"/>
      <c r="AS519" s="316"/>
      <c r="AT519" s="158"/>
      <c r="AU519" s="158"/>
      <c r="AV519" s="161"/>
      <c r="AW519" s="161"/>
      <c r="AX519" s="165"/>
      <c r="AY519" s="165"/>
      <c r="AZ519" s="24"/>
      <c r="BA519" s="24"/>
      <c r="BB519" s="303"/>
      <c r="BC519" s="303"/>
      <c r="BD519" s="171"/>
      <c r="BE519" s="171"/>
      <c r="BF519" s="17"/>
      <c r="BG519" s="17"/>
      <c r="BH519" s="178"/>
      <c r="BI519" s="178"/>
      <c r="BJ519" s="188"/>
      <c r="BK519" s="188"/>
      <c r="BL519" s="183"/>
      <c r="BM519" s="183"/>
      <c r="BN519" s="193"/>
      <c r="BO519" s="198"/>
      <c r="BP519" s="198"/>
      <c r="BQ519" s="201"/>
      <c r="BR519" s="206"/>
      <c r="BS519" s="211"/>
      <c r="BT519" s="211"/>
      <c r="BU519" s="214"/>
      <c r="BV519" s="214"/>
      <c r="BW519" s="18"/>
      <c r="BX519" s="18"/>
      <c r="BY519" s="219"/>
      <c r="BZ519" s="219"/>
      <c r="CA519" s="226"/>
      <c r="CB519" s="226"/>
      <c r="CC519" s="236"/>
      <c r="CD519" s="236"/>
      <c r="CE519" s="231"/>
      <c r="CF519" s="231"/>
      <c r="EQ519" s="279"/>
      <c r="ER519" s="279"/>
    </row>
    <row r="520" spans="1:148" s="3" customFormat="1" x14ac:dyDescent="0.2">
      <c r="A520" s="6"/>
      <c r="B520" s="63"/>
      <c r="E520" s="56"/>
      <c r="F520" s="56"/>
      <c r="H520" s="56"/>
      <c r="I520" s="18"/>
      <c r="J520" s="171"/>
      <c r="K520" s="171"/>
      <c r="L520" s="283"/>
      <c r="M520" s="283"/>
      <c r="N520" s="289"/>
      <c r="O520" s="289"/>
      <c r="P520" s="332"/>
      <c r="Q520" s="332"/>
      <c r="R520" s="59"/>
      <c r="S520" s="59"/>
      <c r="T520" s="31"/>
      <c r="U520" s="31"/>
      <c r="V520" s="20"/>
      <c r="W520" s="20"/>
      <c r="X520" s="303"/>
      <c r="Y520" s="303"/>
      <c r="Z520" s="211"/>
      <c r="AA520" s="211"/>
      <c r="AB520" s="40"/>
      <c r="AC520" s="40"/>
      <c r="AD520" s="214"/>
      <c r="AE520" s="214"/>
      <c r="AF520" s="307"/>
      <c r="AG520" s="307"/>
      <c r="AH520" s="42"/>
      <c r="AI520" s="42"/>
      <c r="AJ520" s="326"/>
      <c r="AK520" s="326"/>
      <c r="AL520" s="154"/>
      <c r="AM520" s="154"/>
      <c r="AN520" s="303"/>
      <c r="AO520" s="303"/>
      <c r="AP520" s="311"/>
      <c r="AQ520" s="311"/>
      <c r="AR520" s="316"/>
      <c r="AS520" s="316"/>
      <c r="AT520" s="158"/>
      <c r="AU520" s="158"/>
      <c r="AV520" s="161"/>
      <c r="AW520" s="161"/>
      <c r="AX520" s="165"/>
      <c r="AY520" s="165"/>
      <c r="AZ520" s="24"/>
      <c r="BA520" s="24"/>
      <c r="BB520" s="303"/>
      <c r="BC520" s="303"/>
      <c r="BD520" s="171"/>
      <c r="BE520" s="171"/>
      <c r="BF520" s="17"/>
      <c r="BG520" s="17"/>
      <c r="BH520" s="178"/>
      <c r="BI520" s="178"/>
      <c r="BJ520" s="188"/>
      <c r="BK520" s="188"/>
      <c r="BL520" s="183"/>
      <c r="BM520" s="183"/>
      <c r="BN520" s="193"/>
      <c r="BO520" s="198"/>
      <c r="BP520" s="198"/>
      <c r="BQ520" s="201"/>
      <c r="BR520" s="206"/>
      <c r="BS520" s="211"/>
      <c r="BT520" s="211"/>
      <c r="BU520" s="214"/>
      <c r="BV520" s="214"/>
      <c r="BW520" s="18"/>
      <c r="BX520" s="18"/>
      <c r="BY520" s="219"/>
      <c r="BZ520" s="219"/>
      <c r="CA520" s="226"/>
      <c r="CB520" s="226"/>
      <c r="CC520" s="236"/>
      <c r="CD520" s="236"/>
      <c r="CE520" s="231"/>
      <c r="CF520" s="231"/>
      <c r="EQ520" s="279"/>
      <c r="ER520" s="279"/>
    </row>
    <row r="521" spans="1:148" s="3" customFormat="1" x14ac:dyDescent="0.2">
      <c r="A521" s="6"/>
      <c r="B521" s="63"/>
      <c r="E521" s="56"/>
      <c r="F521" s="56"/>
      <c r="H521" s="56"/>
      <c r="I521" s="18"/>
      <c r="J521" s="171"/>
      <c r="K521" s="171"/>
      <c r="L521" s="283"/>
      <c r="M521" s="283"/>
      <c r="N521" s="289"/>
      <c r="O521" s="289"/>
      <c r="P521" s="332"/>
      <c r="Q521" s="332"/>
      <c r="R521" s="59"/>
      <c r="S521" s="59"/>
      <c r="T521" s="31"/>
      <c r="U521" s="31"/>
      <c r="V521" s="20"/>
      <c r="W521" s="20"/>
      <c r="X521" s="303"/>
      <c r="Y521" s="303"/>
      <c r="Z521" s="211"/>
      <c r="AA521" s="211"/>
      <c r="AB521" s="40"/>
      <c r="AC521" s="40"/>
      <c r="AD521" s="214"/>
      <c r="AE521" s="214"/>
      <c r="AF521" s="307"/>
      <c r="AG521" s="307"/>
      <c r="AH521" s="42"/>
      <c r="AI521" s="42"/>
      <c r="AJ521" s="326"/>
      <c r="AK521" s="326"/>
      <c r="AL521" s="154"/>
      <c r="AM521" s="154"/>
      <c r="AN521" s="303"/>
      <c r="AO521" s="303"/>
      <c r="AP521" s="311"/>
      <c r="AQ521" s="311"/>
      <c r="AR521" s="316"/>
      <c r="AS521" s="316"/>
      <c r="AT521" s="158"/>
      <c r="AU521" s="158"/>
      <c r="AV521" s="161"/>
      <c r="AW521" s="161"/>
      <c r="AX521" s="165"/>
      <c r="AY521" s="165"/>
      <c r="AZ521" s="24"/>
      <c r="BA521" s="24"/>
      <c r="BB521" s="303"/>
      <c r="BC521" s="303"/>
      <c r="BD521" s="171"/>
      <c r="BE521" s="171"/>
      <c r="BF521" s="17"/>
      <c r="BG521" s="17"/>
      <c r="BH521" s="178"/>
      <c r="BI521" s="178"/>
      <c r="BJ521" s="188"/>
      <c r="BK521" s="188"/>
      <c r="BL521" s="183"/>
      <c r="BM521" s="183"/>
      <c r="BN521" s="193"/>
      <c r="BO521" s="198"/>
      <c r="BP521" s="198"/>
      <c r="BQ521" s="201"/>
      <c r="BR521" s="206"/>
      <c r="BS521" s="211"/>
      <c r="BT521" s="211"/>
      <c r="BU521" s="214"/>
      <c r="BV521" s="214"/>
      <c r="BW521" s="18"/>
      <c r="BX521" s="18"/>
      <c r="BY521" s="219"/>
      <c r="BZ521" s="219"/>
      <c r="CA521" s="226"/>
      <c r="CB521" s="226"/>
      <c r="CC521" s="236"/>
      <c r="CD521" s="236"/>
      <c r="CE521" s="231"/>
      <c r="CF521" s="231"/>
      <c r="EQ521" s="279"/>
      <c r="ER521" s="279"/>
    </row>
    <row r="522" spans="1:148" s="3" customFormat="1" x14ac:dyDescent="0.2">
      <c r="A522" s="6"/>
      <c r="B522" s="63"/>
      <c r="E522" s="56"/>
      <c r="F522" s="56"/>
      <c r="H522" s="56"/>
      <c r="I522" s="18"/>
      <c r="J522" s="171"/>
      <c r="K522" s="171"/>
      <c r="L522" s="283"/>
      <c r="M522" s="283"/>
      <c r="N522" s="289"/>
      <c r="O522" s="289"/>
      <c r="P522" s="332"/>
      <c r="Q522" s="332"/>
      <c r="R522" s="59"/>
      <c r="S522" s="59"/>
      <c r="T522" s="31"/>
      <c r="U522" s="31"/>
      <c r="V522" s="20"/>
      <c r="W522" s="20"/>
      <c r="X522" s="303"/>
      <c r="Y522" s="303"/>
      <c r="Z522" s="211"/>
      <c r="AA522" s="211"/>
      <c r="AB522" s="40"/>
      <c r="AC522" s="40"/>
      <c r="AD522" s="214"/>
      <c r="AE522" s="214"/>
      <c r="AF522" s="307"/>
      <c r="AG522" s="307"/>
      <c r="AH522" s="42"/>
      <c r="AI522" s="42"/>
      <c r="AJ522" s="326"/>
      <c r="AK522" s="326"/>
      <c r="AL522" s="154"/>
      <c r="AM522" s="154"/>
      <c r="AN522" s="303"/>
      <c r="AO522" s="303"/>
      <c r="AP522" s="311"/>
      <c r="AQ522" s="311"/>
      <c r="AR522" s="316"/>
      <c r="AS522" s="316"/>
      <c r="AT522" s="158"/>
      <c r="AU522" s="158"/>
      <c r="AV522" s="161"/>
      <c r="AW522" s="161"/>
      <c r="AX522" s="165"/>
      <c r="AY522" s="165"/>
      <c r="AZ522" s="24"/>
      <c r="BA522" s="24"/>
      <c r="BB522" s="303"/>
      <c r="BC522" s="303"/>
      <c r="BD522" s="171"/>
      <c r="BE522" s="171"/>
      <c r="BF522" s="17"/>
      <c r="BG522" s="17"/>
      <c r="BH522" s="178"/>
      <c r="BI522" s="178"/>
      <c r="BJ522" s="188"/>
      <c r="BK522" s="188"/>
      <c r="BL522" s="183"/>
      <c r="BM522" s="183"/>
      <c r="BN522" s="193"/>
      <c r="BO522" s="198"/>
      <c r="BP522" s="198"/>
      <c r="BQ522" s="201"/>
      <c r="BR522" s="206"/>
      <c r="BS522" s="211"/>
      <c r="BT522" s="211"/>
      <c r="BU522" s="214"/>
      <c r="BV522" s="214"/>
      <c r="BW522" s="18"/>
      <c r="BX522" s="18"/>
      <c r="BY522" s="219"/>
      <c r="BZ522" s="219"/>
      <c r="CA522" s="226"/>
      <c r="CB522" s="226"/>
      <c r="CC522" s="236"/>
      <c r="CD522" s="236"/>
      <c r="CE522" s="231"/>
      <c r="CF522" s="231"/>
      <c r="EQ522" s="279"/>
      <c r="ER522" s="279"/>
    </row>
    <row r="523" spans="1:148" s="3" customFormat="1" x14ac:dyDescent="0.2">
      <c r="A523" s="6"/>
      <c r="B523" s="63"/>
      <c r="E523" s="56"/>
      <c r="F523" s="56"/>
      <c r="H523" s="56"/>
      <c r="I523" s="18"/>
      <c r="J523" s="171"/>
      <c r="K523" s="171"/>
      <c r="L523" s="283"/>
      <c r="M523" s="283"/>
      <c r="N523" s="289"/>
      <c r="O523" s="289"/>
      <c r="P523" s="332"/>
      <c r="Q523" s="332"/>
      <c r="R523" s="59"/>
      <c r="S523" s="59"/>
      <c r="T523" s="31"/>
      <c r="U523" s="31"/>
      <c r="V523" s="20"/>
      <c r="W523" s="20"/>
      <c r="X523" s="303"/>
      <c r="Y523" s="303"/>
      <c r="Z523" s="211"/>
      <c r="AA523" s="211"/>
      <c r="AB523" s="40"/>
      <c r="AC523" s="40"/>
      <c r="AD523" s="214"/>
      <c r="AE523" s="214"/>
      <c r="AF523" s="307"/>
      <c r="AG523" s="307"/>
      <c r="AH523" s="42"/>
      <c r="AI523" s="42"/>
      <c r="AJ523" s="326"/>
      <c r="AK523" s="326"/>
      <c r="AL523" s="154"/>
      <c r="AM523" s="154"/>
      <c r="AN523" s="303"/>
      <c r="AO523" s="303"/>
      <c r="AP523" s="311"/>
      <c r="AQ523" s="311"/>
      <c r="AR523" s="316"/>
      <c r="AS523" s="316"/>
      <c r="AT523" s="158"/>
      <c r="AU523" s="158"/>
      <c r="AV523" s="161"/>
      <c r="AW523" s="161"/>
      <c r="AX523" s="165"/>
      <c r="AY523" s="165"/>
      <c r="AZ523" s="24"/>
      <c r="BA523" s="24"/>
      <c r="BB523" s="303"/>
      <c r="BC523" s="303"/>
      <c r="BD523" s="171"/>
      <c r="BE523" s="171"/>
      <c r="BF523" s="17"/>
      <c r="BG523" s="17"/>
      <c r="BH523" s="178"/>
      <c r="BI523" s="178"/>
      <c r="BJ523" s="188"/>
      <c r="BK523" s="188"/>
      <c r="BL523" s="183"/>
      <c r="BM523" s="183"/>
      <c r="BN523" s="193"/>
      <c r="BO523" s="198"/>
      <c r="BP523" s="198"/>
      <c r="BQ523" s="201"/>
      <c r="BR523" s="206"/>
      <c r="BS523" s="211"/>
      <c r="BT523" s="211"/>
      <c r="BU523" s="214"/>
      <c r="BV523" s="214"/>
      <c r="BW523" s="18"/>
      <c r="BX523" s="18"/>
      <c r="BY523" s="219"/>
      <c r="BZ523" s="219"/>
      <c r="CA523" s="226"/>
      <c r="CB523" s="226"/>
      <c r="CC523" s="236"/>
      <c r="CD523" s="236"/>
      <c r="CE523" s="231"/>
      <c r="CF523" s="231"/>
      <c r="EQ523" s="279"/>
      <c r="ER523" s="279"/>
    </row>
    <row r="524" spans="1:148" s="3" customFormat="1" x14ac:dyDescent="0.2">
      <c r="A524" s="6"/>
      <c r="B524" s="63"/>
      <c r="E524" s="56"/>
      <c r="F524" s="56"/>
      <c r="H524" s="56"/>
      <c r="I524" s="18"/>
      <c r="J524" s="171"/>
      <c r="K524" s="171"/>
      <c r="L524" s="283"/>
      <c r="M524" s="283"/>
      <c r="N524" s="289"/>
      <c r="O524" s="289"/>
      <c r="P524" s="332"/>
      <c r="Q524" s="332"/>
      <c r="R524" s="59"/>
      <c r="S524" s="59"/>
      <c r="T524" s="31"/>
      <c r="U524" s="31"/>
      <c r="V524" s="20"/>
      <c r="W524" s="20"/>
      <c r="X524" s="303"/>
      <c r="Y524" s="303"/>
      <c r="Z524" s="211"/>
      <c r="AA524" s="211"/>
      <c r="AB524" s="40"/>
      <c r="AC524" s="40"/>
      <c r="AD524" s="214"/>
      <c r="AE524" s="214"/>
      <c r="AF524" s="307"/>
      <c r="AG524" s="307"/>
      <c r="AH524" s="42"/>
      <c r="AI524" s="42"/>
      <c r="AJ524" s="326"/>
      <c r="AK524" s="326"/>
      <c r="AL524" s="154"/>
      <c r="AM524" s="154"/>
      <c r="AN524" s="303"/>
      <c r="AO524" s="303"/>
      <c r="AP524" s="311"/>
      <c r="AQ524" s="311"/>
      <c r="AR524" s="316"/>
      <c r="AS524" s="316"/>
      <c r="AT524" s="158"/>
      <c r="AU524" s="158"/>
      <c r="AV524" s="161"/>
      <c r="AW524" s="161"/>
      <c r="AX524" s="165"/>
      <c r="AY524" s="165"/>
      <c r="AZ524" s="24"/>
      <c r="BA524" s="24"/>
      <c r="BB524" s="303"/>
      <c r="BC524" s="303"/>
      <c r="BD524" s="171"/>
      <c r="BE524" s="171"/>
      <c r="BF524" s="17"/>
      <c r="BG524" s="17"/>
      <c r="BH524" s="178"/>
      <c r="BI524" s="178"/>
      <c r="BJ524" s="188"/>
      <c r="BK524" s="188"/>
      <c r="BL524" s="183"/>
      <c r="BM524" s="183"/>
      <c r="BN524" s="193"/>
      <c r="BO524" s="198"/>
      <c r="BP524" s="198"/>
      <c r="BQ524" s="201"/>
      <c r="BR524" s="206"/>
      <c r="BS524" s="211"/>
      <c r="BT524" s="211"/>
      <c r="BU524" s="214"/>
      <c r="BV524" s="214"/>
      <c r="BW524" s="18"/>
      <c r="BX524" s="18"/>
      <c r="BY524" s="219"/>
      <c r="BZ524" s="219"/>
      <c r="CA524" s="226"/>
      <c r="CB524" s="226"/>
      <c r="CC524" s="236"/>
      <c r="CD524" s="236"/>
      <c r="CE524" s="231"/>
      <c r="CF524" s="231"/>
      <c r="EQ524" s="279"/>
      <c r="ER524" s="279"/>
    </row>
    <row r="525" spans="1:148" s="3" customFormat="1" x14ac:dyDescent="0.2">
      <c r="A525" s="6"/>
      <c r="B525" s="63"/>
      <c r="E525" s="56"/>
      <c r="F525" s="56"/>
      <c r="H525" s="56"/>
      <c r="I525" s="18"/>
      <c r="J525" s="171"/>
      <c r="K525" s="171"/>
      <c r="L525" s="283"/>
      <c r="M525" s="283"/>
      <c r="N525" s="289"/>
      <c r="O525" s="289"/>
      <c r="P525" s="332"/>
      <c r="Q525" s="332"/>
      <c r="R525" s="59"/>
      <c r="S525" s="59"/>
      <c r="T525" s="31"/>
      <c r="U525" s="31"/>
      <c r="V525" s="20"/>
      <c r="W525" s="20"/>
      <c r="X525" s="303"/>
      <c r="Y525" s="303"/>
      <c r="Z525" s="211"/>
      <c r="AA525" s="211"/>
      <c r="AB525" s="40"/>
      <c r="AC525" s="40"/>
      <c r="AD525" s="214"/>
      <c r="AE525" s="214"/>
      <c r="AF525" s="307"/>
      <c r="AG525" s="307"/>
      <c r="AH525" s="42"/>
      <c r="AI525" s="42"/>
      <c r="AJ525" s="326"/>
      <c r="AK525" s="326"/>
      <c r="AL525" s="154"/>
      <c r="AM525" s="154"/>
      <c r="AN525" s="303"/>
      <c r="AO525" s="303"/>
      <c r="AP525" s="311"/>
      <c r="AQ525" s="311"/>
      <c r="AR525" s="316"/>
      <c r="AS525" s="316"/>
      <c r="AT525" s="158"/>
      <c r="AU525" s="158"/>
      <c r="AV525" s="161"/>
      <c r="AW525" s="161"/>
      <c r="AX525" s="165"/>
      <c r="AY525" s="165"/>
      <c r="AZ525" s="24"/>
      <c r="BA525" s="24"/>
      <c r="BB525" s="303"/>
      <c r="BC525" s="303"/>
      <c r="BD525" s="171"/>
      <c r="BE525" s="171"/>
      <c r="BF525" s="17"/>
      <c r="BG525" s="17"/>
      <c r="BH525" s="178"/>
      <c r="BI525" s="178"/>
      <c r="BJ525" s="188"/>
      <c r="BK525" s="188"/>
      <c r="BL525" s="183"/>
      <c r="BM525" s="183"/>
      <c r="BN525" s="193"/>
      <c r="BO525" s="198"/>
      <c r="BP525" s="198"/>
      <c r="BQ525" s="201"/>
      <c r="BR525" s="206"/>
      <c r="BS525" s="211"/>
      <c r="BT525" s="211"/>
      <c r="BU525" s="214"/>
      <c r="BV525" s="214"/>
      <c r="BW525" s="18"/>
      <c r="BX525" s="18"/>
      <c r="BY525" s="219"/>
      <c r="BZ525" s="219"/>
      <c r="CA525" s="226"/>
      <c r="CB525" s="226"/>
      <c r="CC525" s="236"/>
      <c r="CD525" s="236"/>
      <c r="CE525" s="231"/>
      <c r="CF525" s="231"/>
      <c r="EQ525" s="279"/>
      <c r="ER525" s="279"/>
    </row>
    <row r="526" spans="1:148" s="3" customFormat="1" x14ac:dyDescent="0.2">
      <c r="A526" s="6"/>
      <c r="B526" s="63"/>
      <c r="E526" s="56"/>
      <c r="F526" s="56"/>
      <c r="H526" s="56"/>
      <c r="I526" s="18"/>
      <c r="J526" s="171"/>
      <c r="K526" s="171"/>
      <c r="L526" s="283"/>
      <c r="M526" s="283"/>
      <c r="N526" s="289"/>
      <c r="O526" s="289"/>
      <c r="P526" s="332"/>
      <c r="Q526" s="332"/>
      <c r="R526" s="59"/>
      <c r="S526" s="59"/>
      <c r="T526" s="31"/>
      <c r="U526" s="31"/>
      <c r="V526" s="20"/>
      <c r="W526" s="20"/>
      <c r="X526" s="303"/>
      <c r="Y526" s="303"/>
      <c r="Z526" s="211"/>
      <c r="AA526" s="211"/>
      <c r="AB526" s="40"/>
      <c r="AC526" s="40"/>
      <c r="AD526" s="214"/>
      <c r="AE526" s="214"/>
      <c r="AF526" s="307"/>
      <c r="AG526" s="307"/>
      <c r="AH526" s="42"/>
      <c r="AI526" s="42"/>
      <c r="AJ526" s="326"/>
      <c r="AK526" s="326"/>
      <c r="AL526" s="154"/>
      <c r="AM526" s="154"/>
      <c r="AN526" s="303"/>
      <c r="AO526" s="303"/>
      <c r="AP526" s="311"/>
      <c r="AQ526" s="311"/>
      <c r="AR526" s="316"/>
      <c r="AS526" s="316"/>
      <c r="AT526" s="158"/>
      <c r="AU526" s="158"/>
      <c r="AV526" s="161"/>
      <c r="AW526" s="161"/>
      <c r="AX526" s="165"/>
      <c r="AY526" s="165"/>
      <c r="AZ526" s="24"/>
      <c r="BA526" s="24"/>
      <c r="BB526" s="303"/>
      <c r="BC526" s="303"/>
      <c r="BD526" s="171"/>
      <c r="BE526" s="171"/>
      <c r="BF526" s="17"/>
      <c r="BG526" s="17"/>
      <c r="BH526" s="178"/>
      <c r="BI526" s="178"/>
      <c r="BJ526" s="188"/>
      <c r="BK526" s="188"/>
      <c r="BL526" s="183"/>
      <c r="BM526" s="183"/>
      <c r="BN526" s="193"/>
      <c r="BO526" s="198"/>
      <c r="BP526" s="198"/>
      <c r="BQ526" s="201"/>
      <c r="BR526" s="206"/>
      <c r="BS526" s="211"/>
      <c r="BT526" s="211"/>
      <c r="BU526" s="214"/>
      <c r="BV526" s="214"/>
      <c r="BW526" s="18"/>
      <c r="BX526" s="18"/>
      <c r="BY526" s="219"/>
      <c r="BZ526" s="219"/>
      <c r="CA526" s="226"/>
      <c r="CB526" s="226"/>
      <c r="CC526" s="236"/>
      <c r="CD526" s="236"/>
      <c r="CE526" s="231"/>
      <c r="CF526" s="231"/>
      <c r="EQ526" s="279"/>
      <c r="ER526" s="279"/>
    </row>
    <row r="527" spans="1:148" s="3" customFormat="1" x14ac:dyDescent="0.2">
      <c r="A527" s="6"/>
      <c r="B527" s="63"/>
      <c r="E527" s="56"/>
      <c r="F527" s="56"/>
      <c r="H527" s="56"/>
      <c r="I527" s="18"/>
      <c r="J527" s="171"/>
      <c r="K527" s="171"/>
      <c r="L527" s="283"/>
      <c r="M527" s="283"/>
      <c r="N527" s="289"/>
      <c r="O527" s="289"/>
      <c r="P527" s="332"/>
      <c r="Q527" s="332"/>
      <c r="R527" s="59"/>
      <c r="S527" s="59"/>
      <c r="T527" s="31"/>
      <c r="U527" s="31"/>
      <c r="V527" s="20"/>
      <c r="W527" s="20"/>
      <c r="X527" s="303"/>
      <c r="Y527" s="303"/>
      <c r="Z527" s="211"/>
      <c r="AA527" s="211"/>
      <c r="AB527" s="40"/>
      <c r="AC527" s="40"/>
      <c r="AD527" s="214"/>
      <c r="AE527" s="214"/>
      <c r="AF527" s="307"/>
      <c r="AG527" s="307"/>
      <c r="AH527" s="42"/>
      <c r="AI527" s="42"/>
      <c r="AJ527" s="326"/>
      <c r="AK527" s="326"/>
      <c r="AL527" s="154"/>
      <c r="AM527" s="154"/>
      <c r="AN527" s="303"/>
      <c r="AO527" s="303"/>
      <c r="AP527" s="311"/>
      <c r="AQ527" s="311"/>
      <c r="AR527" s="316"/>
      <c r="AS527" s="316"/>
      <c r="AT527" s="158"/>
      <c r="AU527" s="158"/>
      <c r="AV527" s="161"/>
      <c r="AW527" s="161"/>
      <c r="AX527" s="165"/>
      <c r="AY527" s="165"/>
      <c r="AZ527" s="24"/>
      <c r="BA527" s="24"/>
      <c r="BB527" s="303"/>
      <c r="BC527" s="303"/>
      <c r="BD527" s="171"/>
      <c r="BE527" s="171"/>
      <c r="BF527" s="17"/>
      <c r="BG527" s="17"/>
      <c r="BH527" s="178"/>
      <c r="BI527" s="178"/>
      <c r="BJ527" s="188"/>
      <c r="BK527" s="188"/>
      <c r="BL527" s="183"/>
      <c r="BM527" s="183"/>
      <c r="BN527" s="193"/>
      <c r="BO527" s="198"/>
      <c r="BP527" s="198"/>
      <c r="BQ527" s="201"/>
      <c r="BR527" s="206"/>
      <c r="BS527" s="211"/>
      <c r="BT527" s="211"/>
      <c r="BU527" s="214"/>
      <c r="BV527" s="214"/>
      <c r="BW527" s="18"/>
      <c r="BX527" s="18"/>
      <c r="BY527" s="219"/>
      <c r="BZ527" s="219"/>
      <c r="CA527" s="226"/>
      <c r="CB527" s="226"/>
      <c r="CC527" s="236"/>
      <c r="CD527" s="236"/>
      <c r="CE527" s="231"/>
      <c r="CF527" s="231"/>
      <c r="EQ527" s="279"/>
      <c r="ER527" s="279"/>
    </row>
    <row r="528" spans="1:148" s="3" customFormat="1" x14ac:dyDescent="0.2">
      <c r="A528" s="6"/>
      <c r="B528" s="63"/>
      <c r="E528" s="56"/>
      <c r="F528" s="56"/>
      <c r="H528" s="56"/>
      <c r="I528" s="18"/>
      <c r="J528" s="171"/>
      <c r="K528" s="171"/>
      <c r="L528" s="283"/>
      <c r="M528" s="283"/>
      <c r="N528" s="289"/>
      <c r="O528" s="289"/>
      <c r="P528" s="332"/>
      <c r="Q528" s="332"/>
      <c r="R528" s="59"/>
      <c r="S528" s="59"/>
      <c r="T528" s="31"/>
      <c r="U528" s="31"/>
      <c r="V528" s="20"/>
      <c r="W528" s="20"/>
      <c r="X528" s="303"/>
      <c r="Y528" s="303"/>
      <c r="Z528" s="211"/>
      <c r="AA528" s="211"/>
      <c r="AB528" s="40"/>
      <c r="AC528" s="40"/>
      <c r="AD528" s="214"/>
      <c r="AE528" s="214"/>
      <c r="AF528" s="307"/>
      <c r="AG528" s="307"/>
      <c r="AH528" s="42"/>
      <c r="AI528" s="42"/>
      <c r="AJ528" s="326"/>
      <c r="AK528" s="326"/>
      <c r="AL528" s="154"/>
      <c r="AM528" s="154"/>
      <c r="AN528" s="303"/>
      <c r="AO528" s="303"/>
      <c r="AP528" s="311"/>
      <c r="AQ528" s="311"/>
      <c r="AR528" s="316"/>
      <c r="AS528" s="316"/>
      <c r="AT528" s="158"/>
      <c r="AU528" s="158"/>
      <c r="AV528" s="161"/>
      <c r="AW528" s="161"/>
      <c r="AX528" s="165"/>
      <c r="AY528" s="165"/>
      <c r="AZ528" s="24"/>
      <c r="BA528" s="24"/>
      <c r="BB528" s="303"/>
      <c r="BC528" s="303"/>
      <c r="BD528" s="171"/>
      <c r="BE528" s="171"/>
      <c r="BF528" s="17"/>
      <c r="BG528" s="17"/>
      <c r="BH528" s="178"/>
      <c r="BI528" s="178"/>
      <c r="BJ528" s="188"/>
      <c r="BK528" s="188"/>
      <c r="BL528" s="183"/>
      <c r="BM528" s="183"/>
      <c r="BN528" s="193"/>
      <c r="BO528" s="198"/>
      <c r="BP528" s="198"/>
      <c r="BQ528" s="201"/>
      <c r="BR528" s="206"/>
      <c r="BS528" s="211"/>
      <c r="BT528" s="211"/>
      <c r="BU528" s="214"/>
      <c r="BV528" s="214"/>
      <c r="BW528" s="18"/>
      <c r="BX528" s="18"/>
      <c r="BY528" s="219"/>
      <c r="BZ528" s="219"/>
      <c r="CA528" s="226"/>
      <c r="CB528" s="226"/>
      <c r="CC528" s="236"/>
      <c r="CD528" s="236"/>
      <c r="CE528" s="231"/>
      <c r="CF528" s="231"/>
      <c r="EQ528" s="279"/>
      <c r="ER528" s="279"/>
    </row>
    <row r="529" spans="1:148" s="3" customFormat="1" x14ac:dyDescent="0.2">
      <c r="A529" s="6"/>
      <c r="B529" s="63"/>
      <c r="E529" s="56"/>
      <c r="F529" s="56"/>
      <c r="H529" s="56"/>
      <c r="I529" s="18"/>
      <c r="J529" s="171"/>
      <c r="K529" s="171"/>
      <c r="L529" s="283"/>
      <c r="M529" s="283"/>
      <c r="N529" s="289"/>
      <c r="O529" s="289"/>
      <c r="P529" s="332"/>
      <c r="Q529" s="332"/>
      <c r="R529" s="59"/>
      <c r="S529" s="59"/>
      <c r="T529" s="31"/>
      <c r="U529" s="31"/>
      <c r="V529" s="20"/>
      <c r="W529" s="20"/>
      <c r="X529" s="303"/>
      <c r="Y529" s="303"/>
      <c r="Z529" s="211"/>
      <c r="AA529" s="211"/>
      <c r="AB529" s="40"/>
      <c r="AC529" s="40"/>
      <c r="AD529" s="214"/>
      <c r="AE529" s="214"/>
      <c r="AF529" s="307"/>
      <c r="AG529" s="307"/>
      <c r="AH529" s="42"/>
      <c r="AI529" s="42"/>
      <c r="AJ529" s="326"/>
      <c r="AK529" s="326"/>
      <c r="AL529" s="154"/>
      <c r="AM529" s="154"/>
      <c r="AN529" s="303"/>
      <c r="AO529" s="303"/>
      <c r="AP529" s="311"/>
      <c r="AQ529" s="311"/>
      <c r="AR529" s="316"/>
      <c r="AS529" s="316"/>
      <c r="AT529" s="158"/>
      <c r="AU529" s="158"/>
      <c r="AV529" s="161"/>
      <c r="AW529" s="161"/>
      <c r="AX529" s="165"/>
      <c r="AY529" s="165"/>
      <c r="AZ529" s="24"/>
      <c r="BA529" s="24"/>
      <c r="BB529" s="303"/>
      <c r="BC529" s="303"/>
      <c r="BD529" s="171"/>
      <c r="BE529" s="171"/>
      <c r="BF529" s="17"/>
      <c r="BG529" s="17"/>
      <c r="BH529" s="178"/>
      <c r="BI529" s="178"/>
      <c r="BJ529" s="188"/>
      <c r="BK529" s="188"/>
      <c r="BL529" s="183"/>
      <c r="BM529" s="183"/>
      <c r="BN529" s="193"/>
      <c r="BO529" s="198"/>
      <c r="BP529" s="198"/>
      <c r="BQ529" s="201"/>
      <c r="BR529" s="206"/>
      <c r="BS529" s="211"/>
      <c r="BT529" s="211"/>
      <c r="BU529" s="214"/>
      <c r="BV529" s="214"/>
      <c r="BW529" s="18"/>
      <c r="BX529" s="18"/>
      <c r="BY529" s="219"/>
      <c r="BZ529" s="219"/>
      <c r="CA529" s="226"/>
      <c r="CB529" s="226"/>
      <c r="CC529" s="236"/>
      <c r="CD529" s="236"/>
      <c r="CE529" s="231"/>
      <c r="CF529" s="231"/>
      <c r="EQ529" s="279"/>
      <c r="ER529" s="279"/>
    </row>
    <row r="530" spans="1:148" s="3" customFormat="1" x14ac:dyDescent="0.2">
      <c r="A530" s="6"/>
      <c r="B530" s="63"/>
      <c r="E530" s="56"/>
      <c r="F530" s="56"/>
      <c r="H530" s="56"/>
      <c r="I530" s="18"/>
      <c r="J530" s="171"/>
      <c r="K530" s="171"/>
      <c r="L530" s="283"/>
      <c r="M530" s="283"/>
      <c r="N530" s="289"/>
      <c r="O530" s="289"/>
      <c r="P530" s="332"/>
      <c r="Q530" s="332"/>
      <c r="R530" s="59"/>
      <c r="S530" s="59"/>
      <c r="T530" s="31"/>
      <c r="U530" s="31"/>
      <c r="V530" s="20"/>
      <c r="W530" s="20"/>
      <c r="X530" s="303"/>
      <c r="Y530" s="303"/>
      <c r="Z530" s="211"/>
      <c r="AA530" s="211"/>
      <c r="AB530" s="40"/>
      <c r="AC530" s="40"/>
      <c r="AD530" s="214"/>
      <c r="AE530" s="214"/>
      <c r="AF530" s="307"/>
      <c r="AG530" s="307"/>
      <c r="AH530" s="42"/>
      <c r="AI530" s="42"/>
      <c r="AJ530" s="326"/>
      <c r="AK530" s="326"/>
      <c r="AL530" s="154"/>
      <c r="AM530" s="154"/>
      <c r="AN530" s="303"/>
      <c r="AO530" s="303"/>
      <c r="AP530" s="311"/>
      <c r="AQ530" s="311"/>
      <c r="AR530" s="316"/>
      <c r="AS530" s="316"/>
      <c r="AT530" s="158"/>
      <c r="AU530" s="158"/>
      <c r="AV530" s="161"/>
      <c r="AW530" s="161"/>
      <c r="AX530" s="165"/>
      <c r="AY530" s="165"/>
      <c r="AZ530" s="24"/>
      <c r="BA530" s="24"/>
      <c r="BB530" s="303"/>
      <c r="BC530" s="303"/>
      <c r="BD530" s="171"/>
      <c r="BE530" s="171"/>
      <c r="BF530" s="17"/>
      <c r="BG530" s="17"/>
      <c r="BH530" s="178"/>
      <c r="BI530" s="178"/>
      <c r="BJ530" s="188"/>
      <c r="BK530" s="188"/>
      <c r="BL530" s="183"/>
      <c r="BM530" s="183"/>
      <c r="BN530" s="193"/>
      <c r="BO530" s="198"/>
      <c r="BP530" s="198"/>
      <c r="BQ530" s="201"/>
      <c r="BR530" s="206"/>
      <c r="BS530" s="211"/>
      <c r="BT530" s="211"/>
      <c r="BU530" s="214"/>
      <c r="BV530" s="214"/>
      <c r="BW530" s="18"/>
      <c r="BX530" s="18"/>
      <c r="BY530" s="219"/>
      <c r="BZ530" s="219"/>
      <c r="CA530" s="226"/>
      <c r="CB530" s="226"/>
      <c r="CC530" s="236"/>
      <c r="CD530" s="236"/>
      <c r="CE530" s="231"/>
      <c r="CF530" s="231"/>
      <c r="EQ530" s="279"/>
      <c r="ER530" s="279"/>
    </row>
    <row r="531" spans="1:148" s="3" customFormat="1" x14ac:dyDescent="0.2">
      <c r="A531" s="6"/>
      <c r="B531" s="63"/>
      <c r="E531" s="56"/>
      <c r="F531" s="56"/>
      <c r="H531" s="56"/>
      <c r="I531" s="18"/>
      <c r="J531" s="171"/>
      <c r="K531" s="171"/>
      <c r="L531" s="283"/>
      <c r="M531" s="283"/>
      <c r="N531" s="289"/>
      <c r="O531" s="289"/>
      <c r="P531" s="332"/>
      <c r="Q531" s="332"/>
      <c r="R531" s="59"/>
      <c r="S531" s="59"/>
      <c r="T531" s="31"/>
      <c r="U531" s="31"/>
      <c r="V531" s="20"/>
      <c r="W531" s="20"/>
      <c r="X531" s="303"/>
      <c r="Y531" s="303"/>
      <c r="Z531" s="211"/>
      <c r="AA531" s="211"/>
      <c r="AB531" s="40"/>
      <c r="AC531" s="40"/>
      <c r="AD531" s="214"/>
      <c r="AE531" s="214"/>
      <c r="AF531" s="307"/>
      <c r="AG531" s="307"/>
      <c r="AH531" s="42"/>
      <c r="AI531" s="42"/>
      <c r="AJ531" s="326"/>
      <c r="AK531" s="326"/>
      <c r="AL531" s="154"/>
      <c r="AM531" s="154"/>
      <c r="AN531" s="303"/>
      <c r="AO531" s="303"/>
      <c r="AP531" s="311"/>
      <c r="AQ531" s="311"/>
      <c r="AR531" s="316"/>
      <c r="AS531" s="316"/>
      <c r="AT531" s="158"/>
      <c r="AU531" s="158"/>
      <c r="AV531" s="161"/>
      <c r="AW531" s="161"/>
      <c r="AX531" s="165"/>
      <c r="AY531" s="165"/>
      <c r="AZ531" s="24"/>
      <c r="BA531" s="24"/>
      <c r="BB531" s="303"/>
      <c r="BC531" s="303"/>
      <c r="BD531" s="171"/>
      <c r="BE531" s="171"/>
      <c r="BF531" s="17"/>
      <c r="BG531" s="17"/>
      <c r="BH531" s="178"/>
      <c r="BI531" s="178"/>
      <c r="BJ531" s="188"/>
      <c r="BK531" s="188"/>
      <c r="BL531" s="183"/>
      <c r="BM531" s="183"/>
      <c r="BN531" s="193"/>
      <c r="BO531" s="198"/>
      <c r="BP531" s="198"/>
      <c r="BQ531" s="201"/>
      <c r="BR531" s="206"/>
      <c r="BS531" s="211"/>
      <c r="BT531" s="211"/>
      <c r="BU531" s="214"/>
      <c r="BV531" s="214"/>
      <c r="BW531" s="18"/>
      <c r="BX531" s="18"/>
      <c r="BY531" s="219"/>
      <c r="BZ531" s="219"/>
      <c r="CA531" s="226"/>
      <c r="CB531" s="226"/>
      <c r="CC531" s="236"/>
      <c r="CD531" s="236"/>
      <c r="CE531" s="231"/>
      <c r="CF531" s="231"/>
      <c r="EQ531" s="279"/>
      <c r="ER531" s="279"/>
    </row>
    <row r="532" spans="1:148" s="3" customFormat="1" x14ac:dyDescent="0.2">
      <c r="A532" s="6"/>
      <c r="B532" s="63"/>
      <c r="E532" s="56"/>
      <c r="F532" s="56"/>
      <c r="H532" s="56"/>
      <c r="I532" s="18"/>
      <c r="J532" s="171"/>
      <c r="K532" s="171"/>
      <c r="L532" s="283"/>
      <c r="M532" s="283"/>
      <c r="N532" s="289"/>
      <c r="O532" s="289"/>
      <c r="P532" s="332"/>
      <c r="Q532" s="332"/>
      <c r="R532" s="59"/>
      <c r="S532" s="59"/>
      <c r="T532" s="31"/>
      <c r="U532" s="31"/>
      <c r="V532" s="20"/>
      <c r="W532" s="20"/>
      <c r="X532" s="303"/>
      <c r="Y532" s="303"/>
      <c r="Z532" s="211"/>
      <c r="AA532" s="211"/>
      <c r="AB532" s="40"/>
      <c r="AC532" s="40"/>
      <c r="AD532" s="214"/>
      <c r="AE532" s="214"/>
      <c r="AF532" s="307"/>
      <c r="AG532" s="307"/>
      <c r="AH532" s="42"/>
      <c r="AI532" s="42"/>
      <c r="AJ532" s="326"/>
      <c r="AK532" s="326"/>
      <c r="AL532" s="154"/>
      <c r="AM532" s="154"/>
      <c r="AN532" s="303"/>
      <c r="AO532" s="303"/>
      <c r="AP532" s="311"/>
      <c r="AQ532" s="311"/>
      <c r="AR532" s="316"/>
      <c r="AS532" s="316"/>
      <c r="AT532" s="158"/>
      <c r="AU532" s="158"/>
      <c r="AV532" s="161"/>
      <c r="AW532" s="161"/>
      <c r="AX532" s="165"/>
      <c r="AY532" s="165"/>
      <c r="AZ532" s="24"/>
      <c r="BA532" s="24"/>
      <c r="BB532" s="303"/>
      <c r="BC532" s="303"/>
      <c r="BD532" s="171"/>
      <c r="BE532" s="171"/>
      <c r="BF532" s="17"/>
      <c r="BG532" s="17"/>
      <c r="BH532" s="178"/>
      <c r="BI532" s="178"/>
      <c r="BJ532" s="188"/>
      <c r="BK532" s="188"/>
      <c r="BL532" s="183"/>
      <c r="BM532" s="183"/>
      <c r="BN532" s="193"/>
      <c r="BO532" s="198"/>
      <c r="BP532" s="198"/>
      <c r="BQ532" s="201"/>
      <c r="BR532" s="206"/>
      <c r="BS532" s="211"/>
      <c r="BT532" s="211"/>
      <c r="BU532" s="214"/>
      <c r="BV532" s="214"/>
      <c r="BW532" s="18"/>
      <c r="BX532" s="18"/>
      <c r="BY532" s="219"/>
      <c r="BZ532" s="219"/>
      <c r="CA532" s="226"/>
      <c r="CB532" s="226"/>
      <c r="CC532" s="236"/>
      <c r="CD532" s="236"/>
      <c r="CE532" s="231"/>
      <c r="CF532" s="231"/>
      <c r="EQ532" s="279"/>
      <c r="ER532" s="279"/>
    </row>
    <row r="533" spans="1:148" s="3" customFormat="1" x14ac:dyDescent="0.2">
      <c r="A533" s="6"/>
      <c r="B533" s="63"/>
      <c r="E533" s="56"/>
      <c r="F533" s="56"/>
      <c r="H533" s="56"/>
      <c r="I533" s="18"/>
      <c r="J533" s="171"/>
      <c r="K533" s="171"/>
      <c r="L533" s="283"/>
      <c r="M533" s="283"/>
      <c r="N533" s="289"/>
      <c r="O533" s="289"/>
      <c r="P533" s="332"/>
      <c r="Q533" s="332"/>
      <c r="R533" s="59"/>
      <c r="S533" s="59"/>
      <c r="T533" s="31"/>
      <c r="U533" s="31"/>
      <c r="V533" s="20"/>
      <c r="W533" s="20"/>
      <c r="X533" s="303"/>
      <c r="Y533" s="303"/>
      <c r="Z533" s="211"/>
      <c r="AA533" s="211"/>
      <c r="AB533" s="40"/>
      <c r="AC533" s="40"/>
      <c r="AD533" s="214"/>
      <c r="AE533" s="214"/>
      <c r="AF533" s="307"/>
      <c r="AG533" s="307"/>
      <c r="AH533" s="42"/>
      <c r="AI533" s="42"/>
      <c r="AJ533" s="326"/>
      <c r="AK533" s="326"/>
      <c r="AL533" s="154"/>
      <c r="AM533" s="154"/>
      <c r="AN533" s="303"/>
      <c r="AO533" s="303"/>
      <c r="AP533" s="311"/>
      <c r="AQ533" s="311"/>
      <c r="AR533" s="316"/>
      <c r="AS533" s="316"/>
      <c r="AT533" s="158"/>
      <c r="AU533" s="158"/>
      <c r="AV533" s="161"/>
      <c r="AW533" s="161"/>
      <c r="AX533" s="165"/>
      <c r="AY533" s="165"/>
      <c r="AZ533" s="24"/>
      <c r="BA533" s="24"/>
      <c r="BB533" s="303"/>
      <c r="BC533" s="303"/>
      <c r="BD533" s="171"/>
      <c r="BE533" s="171"/>
      <c r="BF533" s="17"/>
      <c r="BG533" s="17"/>
      <c r="BH533" s="178"/>
      <c r="BI533" s="178"/>
      <c r="BJ533" s="188"/>
      <c r="BK533" s="188"/>
      <c r="BL533" s="183"/>
      <c r="BM533" s="183"/>
      <c r="BN533" s="193"/>
      <c r="BO533" s="198"/>
      <c r="BP533" s="198"/>
      <c r="BQ533" s="201"/>
      <c r="BR533" s="206"/>
      <c r="BS533" s="211"/>
      <c r="BT533" s="211"/>
      <c r="BU533" s="214"/>
      <c r="BV533" s="214"/>
      <c r="BW533" s="18"/>
      <c r="BX533" s="18"/>
      <c r="BY533" s="219"/>
      <c r="BZ533" s="219"/>
      <c r="CA533" s="226"/>
      <c r="CB533" s="226"/>
      <c r="CC533" s="236"/>
      <c r="CD533" s="236"/>
      <c r="CE533" s="231"/>
      <c r="CF533" s="231"/>
      <c r="EQ533" s="279"/>
      <c r="ER533" s="279"/>
    </row>
    <row r="534" spans="1:148" s="3" customFormat="1" x14ac:dyDescent="0.2">
      <c r="A534" s="6"/>
      <c r="B534" s="63"/>
      <c r="E534" s="56"/>
      <c r="F534" s="56"/>
      <c r="H534" s="56"/>
      <c r="I534" s="18"/>
      <c r="J534" s="171"/>
      <c r="K534" s="171"/>
      <c r="L534" s="283"/>
      <c r="M534" s="283"/>
      <c r="N534" s="289"/>
      <c r="O534" s="289"/>
      <c r="P534" s="332"/>
      <c r="Q534" s="332"/>
      <c r="R534" s="59"/>
      <c r="S534" s="59"/>
      <c r="T534" s="31"/>
      <c r="U534" s="31"/>
      <c r="V534" s="20"/>
      <c r="W534" s="20"/>
      <c r="X534" s="303"/>
      <c r="Y534" s="303"/>
      <c r="Z534" s="211"/>
      <c r="AA534" s="211"/>
      <c r="AB534" s="40"/>
      <c r="AC534" s="40"/>
      <c r="AD534" s="214"/>
      <c r="AE534" s="214"/>
      <c r="AF534" s="307"/>
      <c r="AG534" s="307"/>
      <c r="AH534" s="42"/>
      <c r="AI534" s="42"/>
      <c r="AJ534" s="326"/>
      <c r="AK534" s="326"/>
      <c r="AL534" s="154"/>
      <c r="AM534" s="154"/>
      <c r="AN534" s="303"/>
      <c r="AO534" s="303"/>
      <c r="AP534" s="311"/>
      <c r="AQ534" s="311"/>
      <c r="AR534" s="316"/>
      <c r="AS534" s="316"/>
      <c r="AT534" s="158"/>
      <c r="AU534" s="158"/>
      <c r="AV534" s="161"/>
      <c r="AW534" s="161"/>
      <c r="AX534" s="165"/>
      <c r="AY534" s="165"/>
      <c r="AZ534" s="24"/>
      <c r="BA534" s="24"/>
      <c r="BB534" s="303"/>
      <c r="BC534" s="303"/>
      <c r="BD534" s="171"/>
      <c r="BE534" s="171"/>
      <c r="BF534" s="17"/>
      <c r="BG534" s="17"/>
      <c r="BH534" s="178"/>
      <c r="BI534" s="178"/>
      <c r="BJ534" s="188"/>
      <c r="BK534" s="188"/>
      <c r="BL534" s="183"/>
      <c r="BM534" s="183"/>
      <c r="BN534" s="193"/>
      <c r="BO534" s="198"/>
      <c r="BP534" s="198"/>
      <c r="BQ534" s="201"/>
      <c r="BR534" s="206"/>
      <c r="BS534" s="211"/>
      <c r="BT534" s="211"/>
      <c r="BU534" s="214"/>
      <c r="BV534" s="214"/>
      <c r="BW534" s="18"/>
      <c r="BX534" s="18"/>
      <c r="BY534" s="219"/>
      <c r="BZ534" s="219"/>
      <c r="CA534" s="226"/>
      <c r="CB534" s="226"/>
      <c r="CC534" s="236"/>
      <c r="CD534" s="236"/>
      <c r="CE534" s="231"/>
      <c r="CF534" s="231"/>
      <c r="EQ534" s="279"/>
      <c r="ER534" s="279"/>
    </row>
    <row r="535" spans="1:148" s="3" customFormat="1" x14ac:dyDescent="0.2">
      <c r="A535" s="6"/>
      <c r="B535" s="63"/>
      <c r="E535" s="56"/>
      <c r="F535" s="56"/>
      <c r="H535" s="56"/>
      <c r="I535" s="18"/>
      <c r="J535" s="171"/>
      <c r="K535" s="171"/>
      <c r="L535" s="283"/>
      <c r="M535" s="283"/>
      <c r="N535" s="289"/>
      <c r="O535" s="289"/>
      <c r="P535" s="332"/>
      <c r="Q535" s="332"/>
      <c r="R535" s="59"/>
      <c r="S535" s="59"/>
      <c r="T535" s="31"/>
      <c r="U535" s="31"/>
      <c r="V535" s="20"/>
      <c r="W535" s="20"/>
      <c r="X535" s="303"/>
      <c r="Y535" s="303"/>
      <c r="Z535" s="211"/>
      <c r="AA535" s="211"/>
      <c r="AB535" s="40"/>
      <c r="AC535" s="40"/>
      <c r="AD535" s="214"/>
      <c r="AE535" s="214"/>
      <c r="AF535" s="307"/>
      <c r="AG535" s="307"/>
      <c r="AH535" s="42"/>
      <c r="AI535" s="42"/>
      <c r="AJ535" s="326"/>
      <c r="AK535" s="326"/>
      <c r="AL535" s="154"/>
      <c r="AM535" s="154"/>
      <c r="AN535" s="303"/>
      <c r="AO535" s="303"/>
      <c r="AP535" s="311"/>
      <c r="AQ535" s="311"/>
      <c r="AR535" s="316"/>
      <c r="AS535" s="316"/>
      <c r="AT535" s="158"/>
      <c r="AU535" s="158"/>
      <c r="AV535" s="161"/>
      <c r="AW535" s="161"/>
      <c r="AX535" s="165"/>
      <c r="AY535" s="165"/>
      <c r="AZ535" s="24"/>
      <c r="BA535" s="24"/>
      <c r="BB535" s="303"/>
      <c r="BC535" s="303"/>
      <c r="BD535" s="171"/>
      <c r="BE535" s="171"/>
      <c r="BF535" s="17"/>
      <c r="BG535" s="17"/>
      <c r="BH535" s="178"/>
      <c r="BI535" s="178"/>
      <c r="BJ535" s="188"/>
      <c r="BK535" s="188"/>
      <c r="BL535" s="183"/>
      <c r="BM535" s="183"/>
      <c r="BN535" s="193"/>
      <c r="BO535" s="198"/>
      <c r="BP535" s="198"/>
      <c r="BQ535" s="201"/>
      <c r="BR535" s="206"/>
      <c r="BS535" s="211"/>
      <c r="BT535" s="211"/>
      <c r="BU535" s="214"/>
      <c r="BV535" s="214"/>
      <c r="BW535" s="18"/>
      <c r="BX535" s="18"/>
      <c r="BY535" s="219"/>
      <c r="BZ535" s="219"/>
      <c r="CA535" s="226"/>
      <c r="CB535" s="226"/>
      <c r="CC535" s="236"/>
      <c r="CD535" s="236"/>
      <c r="CE535" s="231"/>
      <c r="CF535" s="231"/>
      <c r="EQ535" s="279"/>
      <c r="ER535" s="279"/>
    </row>
    <row r="536" spans="1:148" s="3" customFormat="1" x14ac:dyDescent="0.2">
      <c r="A536" s="6"/>
      <c r="B536" s="63"/>
      <c r="E536" s="56"/>
      <c r="F536" s="56"/>
      <c r="H536" s="56"/>
      <c r="I536" s="18"/>
      <c r="J536" s="171"/>
      <c r="K536" s="171"/>
      <c r="L536" s="283"/>
      <c r="M536" s="283"/>
      <c r="N536" s="289"/>
      <c r="O536" s="289"/>
      <c r="P536" s="332"/>
      <c r="Q536" s="332"/>
      <c r="R536" s="59"/>
      <c r="S536" s="59"/>
      <c r="T536" s="31"/>
      <c r="U536" s="31"/>
      <c r="V536" s="20"/>
      <c r="W536" s="20"/>
      <c r="X536" s="303"/>
      <c r="Y536" s="303"/>
      <c r="Z536" s="211"/>
      <c r="AA536" s="211"/>
      <c r="AB536" s="40"/>
      <c r="AC536" s="40"/>
      <c r="AD536" s="214"/>
      <c r="AE536" s="214"/>
      <c r="AF536" s="307"/>
      <c r="AG536" s="307"/>
      <c r="AH536" s="42"/>
      <c r="AI536" s="42"/>
      <c r="AJ536" s="326"/>
      <c r="AK536" s="326"/>
      <c r="AL536" s="154"/>
      <c r="AM536" s="154"/>
      <c r="AN536" s="303"/>
      <c r="AO536" s="303"/>
      <c r="AP536" s="311"/>
      <c r="AQ536" s="311"/>
      <c r="AR536" s="316"/>
      <c r="AS536" s="316"/>
      <c r="AT536" s="158"/>
      <c r="AU536" s="158"/>
      <c r="AV536" s="161"/>
      <c r="AW536" s="161"/>
      <c r="AX536" s="165"/>
      <c r="AY536" s="165"/>
      <c r="AZ536" s="24"/>
      <c r="BA536" s="24"/>
      <c r="BB536" s="303"/>
      <c r="BC536" s="303"/>
      <c r="BD536" s="171"/>
      <c r="BE536" s="171"/>
      <c r="BF536" s="17"/>
      <c r="BG536" s="17"/>
      <c r="BH536" s="178"/>
      <c r="BI536" s="178"/>
      <c r="BJ536" s="188"/>
      <c r="BK536" s="188"/>
      <c r="BL536" s="183"/>
      <c r="BM536" s="183"/>
      <c r="BN536" s="193"/>
      <c r="BO536" s="198"/>
      <c r="BP536" s="198"/>
      <c r="BQ536" s="201"/>
      <c r="BR536" s="206"/>
      <c r="BS536" s="211"/>
      <c r="BT536" s="211"/>
      <c r="BU536" s="214"/>
      <c r="BV536" s="214"/>
      <c r="BW536" s="18"/>
      <c r="BX536" s="18"/>
      <c r="BY536" s="219"/>
      <c r="BZ536" s="219"/>
      <c r="CA536" s="226"/>
      <c r="CB536" s="226"/>
      <c r="CC536" s="236"/>
      <c r="CD536" s="236"/>
      <c r="CE536" s="231"/>
      <c r="CF536" s="231"/>
      <c r="EQ536" s="279"/>
      <c r="ER536" s="279"/>
    </row>
    <row r="537" spans="1:148" s="3" customFormat="1" x14ac:dyDescent="0.2">
      <c r="A537" s="6"/>
      <c r="B537" s="63"/>
      <c r="E537" s="56"/>
      <c r="F537" s="56"/>
      <c r="H537" s="56"/>
      <c r="I537" s="18"/>
      <c r="J537" s="171"/>
      <c r="K537" s="171"/>
      <c r="L537" s="283"/>
      <c r="M537" s="283"/>
      <c r="N537" s="289"/>
      <c r="O537" s="289"/>
      <c r="P537" s="332"/>
      <c r="Q537" s="332"/>
      <c r="R537" s="59"/>
      <c r="S537" s="59"/>
      <c r="T537" s="31"/>
      <c r="U537" s="31"/>
      <c r="V537" s="20"/>
      <c r="W537" s="20"/>
      <c r="X537" s="303"/>
      <c r="Y537" s="303"/>
      <c r="Z537" s="211"/>
      <c r="AA537" s="211"/>
      <c r="AB537" s="40"/>
      <c r="AC537" s="40"/>
      <c r="AD537" s="214"/>
      <c r="AE537" s="214"/>
      <c r="AF537" s="307"/>
      <c r="AG537" s="307"/>
      <c r="AH537" s="42"/>
      <c r="AI537" s="42"/>
      <c r="AJ537" s="326"/>
      <c r="AK537" s="326"/>
      <c r="AL537" s="154"/>
      <c r="AM537" s="154"/>
      <c r="AN537" s="303"/>
      <c r="AO537" s="303"/>
      <c r="AP537" s="311"/>
      <c r="AQ537" s="311"/>
      <c r="AR537" s="316"/>
      <c r="AS537" s="316"/>
      <c r="AT537" s="158"/>
      <c r="AU537" s="158"/>
      <c r="AV537" s="161"/>
      <c r="AW537" s="161"/>
      <c r="AX537" s="165"/>
      <c r="AY537" s="165"/>
      <c r="AZ537" s="24"/>
      <c r="BA537" s="24"/>
      <c r="BB537" s="303"/>
      <c r="BC537" s="303"/>
      <c r="BD537" s="171"/>
      <c r="BE537" s="171"/>
      <c r="BF537" s="17"/>
      <c r="BG537" s="17"/>
      <c r="BH537" s="178"/>
      <c r="BI537" s="178"/>
      <c r="BJ537" s="188"/>
      <c r="BK537" s="188"/>
      <c r="BL537" s="183"/>
      <c r="BM537" s="183"/>
      <c r="BN537" s="193"/>
      <c r="BO537" s="198"/>
      <c r="BP537" s="198"/>
      <c r="BQ537" s="201"/>
      <c r="BR537" s="206"/>
      <c r="BS537" s="211"/>
      <c r="BT537" s="211"/>
      <c r="BU537" s="214"/>
      <c r="BV537" s="214"/>
      <c r="BW537" s="18"/>
      <c r="BX537" s="18"/>
      <c r="BY537" s="219"/>
      <c r="BZ537" s="219"/>
      <c r="CA537" s="226"/>
      <c r="CB537" s="226"/>
      <c r="CC537" s="236"/>
      <c r="CD537" s="236"/>
      <c r="CE537" s="231"/>
      <c r="CF537" s="231"/>
      <c r="EQ537" s="279"/>
      <c r="ER537" s="279"/>
    </row>
    <row r="538" spans="1:148" s="3" customFormat="1" x14ac:dyDescent="0.2">
      <c r="A538" s="6"/>
      <c r="B538" s="63"/>
      <c r="E538" s="56"/>
      <c r="F538" s="56"/>
      <c r="H538" s="56"/>
      <c r="I538" s="18"/>
      <c r="J538" s="171"/>
      <c r="K538" s="171"/>
      <c r="L538" s="283"/>
      <c r="M538" s="283"/>
      <c r="N538" s="289"/>
      <c r="O538" s="289"/>
      <c r="P538" s="332"/>
      <c r="Q538" s="332"/>
      <c r="R538" s="59"/>
      <c r="S538" s="59"/>
      <c r="T538" s="31"/>
      <c r="U538" s="31"/>
      <c r="V538" s="20"/>
      <c r="W538" s="20"/>
      <c r="X538" s="303"/>
      <c r="Y538" s="303"/>
      <c r="Z538" s="211"/>
      <c r="AA538" s="211"/>
      <c r="AB538" s="40"/>
      <c r="AC538" s="40"/>
      <c r="AD538" s="214"/>
      <c r="AE538" s="214"/>
      <c r="AF538" s="307"/>
      <c r="AG538" s="307"/>
      <c r="AH538" s="42"/>
      <c r="AI538" s="42"/>
      <c r="AJ538" s="326"/>
      <c r="AK538" s="326"/>
      <c r="AL538" s="154"/>
      <c r="AM538" s="154"/>
      <c r="AN538" s="303"/>
      <c r="AO538" s="303"/>
      <c r="AP538" s="311"/>
      <c r="AQ538" s="311"/>
      <c r="AR538" s="316"/>
      <c r="AS538" s="316"/>
      <c r="AT538" s="158"/>
      <c r="AU538" s="158"/>
      <c r="AV538" s="161"/>
      <c r="AW538" s="161"/>
      <c r="AX538" s="165"/>
      <c r="AY538" s="165"/>
      <c r="AZ538" s="24"/>
      <c r="BA538" s="24"/>
      <c r="BB538" s="303"/>
      <c r="BC538" s="303"/>
      <c r="BD538" s="171"/>
      <c r="BE538" s="171"/>
      <c r="BF538" s="17"/>
      <c r="BG538" s="17"/>
      <c r="BH538" s="178"/>
      <c r="BI538" s="178"/>
      <c r="BJ538" s="188"/>
      <c r="BK538" s="188"/>
      <c r="BL538" s="183"/>
      <c r="BM538" s="183"/>
      <c r="BN538" s="193"/>
      <c r="BO538" s="198"/>
      <c r="BP538" s="198"/>
      <c r="BQ538" s="201"/>
      <c r="BR538" s="206"/>
      <c r="BS538" s="211"/>
      <c r="BT538" s="211"/>
      <c r="BU538" s="214"/>
      <c r="BV538" s="214"/>
      <c r="BW538" s="18"/>
      <c r="BX538" s="18"/>
      <c r="BY538" s="219"/>
      <c r="BZ538" s="219"/>
      <c r="CA538" s="226"/>
      <c r="CB538" s="226"/>
      <c r="CC538" s="236"/>
      <c r="CD538" s="236"/>
      <c r="CE538" s="231"/>
      <c r="CF538" s="231"/>
      <c r="EQ538" s="279"/>
      <c r="ER538" s="279"/>
    </row>
    <row r="539" spans="1:148" s="3" customFormat="1" x14ac:dyDescent="0.2">
      <c r="A539" s="6"/>
      <c r="B539" s="63"/>
      <c r="E539" s="56"/>
      <c r="F539" s="56"/>
      <c r="H539" s="56"/>
      <c r="I539" s="18"/>
      <c r="J539" s="171"/>
      <c r="K539" s="171"/>
      <c r="L539" s="283"/>
      <c r="M539" s="283"/>
      <c r="N539" s="289"/>
      <c r="O539" s="289"/>
      <c r="P539" s="332"/>
      <c r="Q539" s="332"/>
      <c r="R539" s="59"/>
      <c r="S539" s="59"/>
      <c r="T539" s="31"/>
      <c r="U539" s="31"/>
      <c r="V539" s="20"/>
      <c r="W539" s="20"/>
      <c r="X539" s="303"/>
      <c r="Y539" s="303"/>
      <c r="Z539" s="211"/>
      <c r="AA539" s="211"/>
      <c r="AB539" s="40"/>
      <c r="AC539" s="40"/>
      <c r="AD539" s="214"/>
      <c r="AE539" s="214"/>
      <c r="AF539" s="307"/>
      <c r="AG539" s="307"/>
      <c r="AH539" s="42"/>
      <c r="AI539" s="42"/>
      <c r="AJ539" s="326"/>
      <c r="AK539" s="326"/>
      <c r="AL539" s="154"/>
      <c r="AM539" s="154"/>
      <c r="AN539" s="303"/>
      <c r="AO539" s="303"/>
      <c r="AP539" s="311"/>
      <c r="AQ539" s="311"/>
      <c r="AR539" s="316"/>
      <c r="AS539" s="316"/>
      <c r="AT539" s="158"/>
      <c r="AU539" s="158"/>
      <c r="AV539" s="161"/>
      <c r="AW539" s="161"/>
      <c r="AX539" s="165"/>
      <c r="AY539" s="165"/>
      <c r="AZ539" s="24"/>
      <c r="BA539" s="24"/>
      <c r="BB539" s="303"/>
      <c r="BC539" s="303"/>
      <c r="BD539" s="171"/>
      <c r="BE539" s="171"/>
      <c r="BF539" s="17"/>
      <c r="BG539" s="17"/>
      <c r="BH539" s="178"/>
      <c r="BI539" s="178"/>
      <c r="BJ539" s="188"/>
      <c r="BK539" s="188"/>
      <c r="BL539" s="183"/>
      <c r="BM539" s="183"/>
      <c r="BN539" s="193"/>
      <c r="BO539" s="198"/>
      <c r="BP539" s="198"/>
      <c r="BQ539" s="201"/>
      <c r="BR539" s="206"/>
      <c r="BS539" s="211"/>
      <c r="BT539" s="211"/>
      <c r="BU539" s="214"/>
      <c r="BV539" s="214"/>
      <c r="BW539" s="18"/>
      <c r="BX539" s="18"/>
      <c r="BY539" s="219"/>
      <c r="BZ539" s="219"/>
      <c r="CA539" s="226"/>
      <c r="CB539" s="226"/>
      <c r="CC539" s="236"/>
      <c r="CD539" s="236"/>
      <c r="CE539" s="231"/>
      <c r="CF539" s="231"/>
      <c r="EQ539" s="279"/>
      <c r="ER539" s="279"/>
    </row>
    <row r="540" spans="1:148" s="3" customFormat="1" x14ac:dyDescent="0.2">
      <c r="A540" s="6"/>
      <c r="B540" s="63"/>
      <c r="E540" s="56"/>
      <c r="F540" s="56"/>
      <c r="H540" s="56"/>
      <c r="I540" s="18"/>
      <c r="J540" s="171"/>
      <c r="K540" s="171"/>
      <c r="L540" s="283"/>
      <c r="M540" s="283"/>
      <c r="N540" s="289"/>
      <c r="O540" s="289"/>
      <c r="P540" s="332"/>
      <c r="Q540" s="332"/>
      <c r="R540" s="59"/>
      <c r="S540" s="59"/>
      <c r="T540" s="31"/>
      <c r="U540" s="31"/>
      <c r="V540" s="20"/>
      <c r="W540" s="20"/>
      <c r="X540" s="303"/>
      <c r="Y540" s="303"/>
      <c r="Z540" s="211"/>
      <c r="AA540" s="211"/>
      <c r="AB540" s="40"/>
      <c r="AC540" s="40"/>
      <c r="AD540" s="214"/>
      <c r="AE540" s="214"/>
      <c r="AF540" s="307"/>
      <c r="AG540" s="307"/>
      <c r="AH540" s="42"/>
      <c r="AI540" s="42"/>
      <c r="AJ540" s="326"/>
      <c r="AK540" s="326"/>
      <c r="AL540" s="154"/>
      <c r="AM540" s="154"/>
      <c r="AN540" s="303"/>
      <c r="AO540" s="303"/>
      <c r="AP540" s="311"/>
      <c r="AQ540" s="311"/>
      <c r="AR540" s="316"/>
      <c r="AS540" s="316"/>
      <c r="AT540" s="158"/>
      <c r="AU540" s="158"/>
      <c r="AV540" s="161"/>
      <c r="AW540" s="161"/>
      <c r="AX540" s="165"/>
      <c r="AY540" s="165"/>
      <c r="AZ540" s="24"/>
      <c r="BA540" s="24"/>
      <c r="BB540" s="303"/>
      <c r="BC540" s="303"/>
      <c r="BD540" s="171"/>
      <c r="BE540" s="171"/>
      <c r="BF540" s="17"/>
      <c r="BG540" s="17"/>
      <c r="BH540" s="178"/>
      <c r="BI540" s="178"/>
      <c r="BJ540" s="188"/>
      <c r="BK540" s="188"/>
      <c r="BL540" s="183"/>
      <c r="BM540" s="183"/>
      <c r="BN540" s="193"/>
      <c r="BO540" s="198"/>
      <c r="BP540" s="198"/>
      <c r="BQ540" s="201"/>
      <c r="BR540" s="206"/>
      <c r="BS540" s="211"/>
      <c r="BT540" s="211"/>
      <c r="BU540" s="214"/>
      <c r="BV540" s="214"/>
      <c r="BW540" s="18"/>
      <c r="BX540" s="18"/>
      <c r="BY540" s="219"/>
      <c r="BZ540" s="219"/>
      <c r="CA540" s="226"/>
      <c r="CB540" s="226"/>
      <c r="CC540" s="236"/>
      <c r="CD540" s="236"/>
      <c r="CE540" s="231"/>
      <c r="CF540" s="231"/>
      <c r="EQ540" s="279"/>
      <c r="ER540" s="279"/>
    </row>
    <row r="541" spans="1:148" s="3" customFormat="1" x14ac:dyDescent="0.2">
      <c r="A541" s="6"/>
      <c r="B541" s="63"/>
      <c r="E541" s="56"/>
      <c r="F541" s="56"/>
      <c r="H541" s="56"/>
      <c r="I541" s="18"/>
      <c r="J541" s="171"/>
      <c r="K541" s="171"/>
      <c r="L541" s="283"/>
      <c r="M541" s="283"/>
      <c r="N541" s="289"/>
      <c r="O541" s="289"/>
      <c r="P541" s="332"/>
      <c r="Q541" s="332"/>
      <c r="R541" s="59"/>
      <c r="S541" s="59"/>
      <c r="T541" s="31"/>
      <c r="U541" s="31"/>
      <c r="V541" s="20"/>
      <c r="W541" s="20"/>
      <c r="X541" s="303"/>
      <c r="Y541" s="303"/>
      <c r="Z541" s="211"/>
      <c r="AA541" s="211"/>
      <c r="AB541" s="40"/>
      <c r="AC541" s="40"/>
      <c r="AD541" s="214"/>
      <c r="AE541" s="214"/>
      <c r="AF541" s="307"/>
      <c r="AG541" s="307"/>
      <c r="AH541" s="42"/>
      <c r="AI541" s="42"/>
      <c r="AJ541" s="326"/>
      <c r="AK541" s="326"/>
      <c r="AL541" s="154"/>
      <c r="AM541" s="154"/>
      <c r="AN541" s="303"/>
      <c r="AO541" s="303"/>
      <c r="AP541" s="311"/>
      <c r="AQ541" s="311"/>
      <c r="AR541" s="316"/>
      <c r="AS541" s="316"/>
      <c r="AT541" s="158"/>
      <c r="AU541" s="158"/>
      <c r="AV541" s="161"/>
      <c r="AW541" s="161"/>
      <c r="AX541" s="165"/>
      <c r="AY541" s="165"/>
      <c r="AZ541" s="24"/>
      <c r="BA541" s="24"/>
      <c r="BB541" s="303"/>
      <c r="BC541" s="303"/>
      <c r="BD541" s="171"/>
      <c r="BE541" s="171"/>
      <c r="BF541" s="17"/>
      <c r="BG541" s="17"/>
      <c r="BH541" s="178"/>
      <c r="BI541" s="178"/>
      <c r="BJ541" s="188"/>
      <c r="BK541" s="188"/>
      <c r="BL541" s="183"/>
      <c r="BM541" s="183"/>
      <c r="BN541" s="193"/>
      <c r="BO541" s="198"/>
      <c r="BP541" s="198"/>
      <c r="BQ541" s="201"/>
      <c r="BR541" s="206"/>
      <c r="BS541" s="211"/>
      <c r="BT541" s="211"/>
      <c r="BU541" s="214"/>
      <c r="BV541" s="214"/>
      <c r="BW541" s="18"/>
      <c r="BX541" s="18"/>
      <c r="BY541" s="219"/>
      <c r="BZ541" s="219"/>
      <c r="CA541" s="226"/>
      <c r="CB541" s="226"/>
      <c r="CC541" s="236"/>
      <c r="CD541" s="236"/>
      <c r="CE541" s="231"/>
      <c r="CF541" s="231"/>
      <c r="EQ541" s="279"/>
      <c r="ER541" s="279"/>
    </row>
    <row r="542" spans="1:148" s="3" customFormat="1" x14ac:dyDescent="0.2">
      <c r="A542" s="6"/>
      <c r="B542" s="63"/>
      <c r="E542" s="56"/>
      <c r="F542" s="56"/>
      <c r="H542" s="56"/>
      <c r="I542" s="18"/>
      <c r="J542" s="171"/>
      <c r="K542" s="171"/>
      <c r="L542" s="283"/>
      <c r="M542" s="283"/>
      <c r="N542" s="289"/>
      <c r="O542" s="289"/>
      <c r="P542" s="332"/>
      <c r="Q542" s="332"/>
      <c r="R542" s="59"/>
      <c r="S542" s="59"/>
      <c r="T542" s="31"/>
      <c r="U542" s="31"/>
      <c r="V542" s="20"/>
      <c r="W542" s="20"/>
      <c r="X542" s="303"/>
      <c r="Y542" s="303"/>
      <c r="Z542" s="211"/>
      <c r="AA542" s="211"/>
      <c r="AB542" s="40"/>
      <c r="AC542" s="40"/>
      <c r="AD542" s="214"/>
      <c r="AE542" s="214"/>
      <c r="AF542" s="307"/>
      <c r="AG542" s="307"/>
      <c r="AH542" s="42"/>
      <c r="AI542" s="42"/>
      <c r="AJ542" s="326"/>
      <c r="AK542" s="326"/>
      <c r="AL542" s="154"/>
      <c r="AM542" s="154"/>
      <c r="AN542" s="303"/>
      <c r="AO542" s="303"/>
      <c r="AP542" s="311"/>
      <c r="AQ542" s="311"/>
      <c r="AR542" s="316"/>
      <c r="AS542" s="316"/>
      <c r="AT542" s="158"/>
      <c r="AU542" s="158"/>
      <c r="AV542" s="161"/>
      <c r="AW542" s="161"/>
      <c r="AX542" s="165"/>
      <c r="AY542" s="165"/>
      <c r="AZ542" s="24"/>
      <c r="BA542" s="24"/>
      <c r="BB542" s="303"/>
      <c r="BC542" s="303"/>
      <c r="BD542" s="171"/>
      <c r="BE542" s="171"/>
      <c r="BF542" s="17"/>
      <c r="BG542" s="17"/>
      <c r="BH542" s="178"/>
      <c r="BI542" s="178"/>
      <c r="BJ542" s="188"/>
      <c r="BK542" s="188"/>
      <c r="BL542" s="183"/>
      <c r="BM542" s="183"/>
      <c r="BN542" s="193"/>
      <c r="BO542" s="198"/>
      <c r="BP542" s="198"/>
      <c r="BQ542" s="201"/>
      <c r="BR542" s="206"/>
      <c r="BS542" s="211"/>
      <c r="BT542" s="211"/>
      <c r="BU542" s="214"/>
      <c r="BV542" s="214"/>
      <c r="BW542" s="18"/>
      <c r="BX542" s="18"/>
      <c r="BY542" s="219"/>
      <c r="BZ542" s="219"/>
      <c r="CA542" s="226"/>
      <c r="CB542" s="226"/>
      <c r="CC542" s="236"/>
      <c r="CD542" s="236"/>
      <c r="CE542" s="231"/>
      <c r="CF542" s="231"/>
      <c r="EQ542" s="279"/>
      <c r="ER542" s="279"/>
    </row>
    <row r="543" spans="1:148" s="3" customFormat="1" x14ac:dyDescent="0.2">
      <c r="A543" s="6"/>
      <c r="B543" s="63"/>
      <c r="E543" s="56"/>
      <c r="F543" s="56"/>
      <c r="H543" s="56"/>
      <c r="I543" s="18"/>
      <c r="J543" s="171"/>
      <c r="K543" s="171"/>
      <c r="L543" s="283"/>
      <c r="M543" s="283"/>
      <c r="N543" s="289"/>
      <c r="O543" s="289"/>
      <c r="P543" s="332"/>
      <c r="Q543" s="332"/>
      <c r="R543" s="59"/>
      <c r="S543" s="59"/>
      <c r="T543" s="31"/>
      <c r="U543" s="31"/>
      <c r="V543" s="20"/>
      <c r="W543" s="20"/>
      <c r="X543" s="303"/>
      <c r="Y543" s="303"/>
      <c r="Z543" s="211"/>
      <c r="AA543" s="211"/>
      <c r="AB543" s="40"/>
      <c r="AC543" s="40"/>
      <c r="AD543" s="214"/>
      <c r="AE543" s="214"/>
      <c r="AF543" s="307"/>
      <c r="AG543" s="307"/>
      <c r="AH543" s="42"/>
      <c r="AI543" s="42"/>
      <c r="AJ543" s="326"/>
      <c r="AK543" s="326"/>
      <c r="AL543" s="154"/>
      <c r="AM543" s="154"/>
      <c r="AN543" s="303"/>
      <c r="AO543" s="303"/>
      <c r="AP543" s="311"/>
      <c r="AQ543" s="311"/>
      <c r="AR543" s="316"/>
      <c r="AS543" s="316"/>
      <c r="AT543" s="158"/>
      <c r="AU543" s="158"/>
      <c r="AV543" s="161"/>
      <c r="AW543" s="161"/>
      <c r="AX543" s="165"/>
      <c r="AY543" s="165"/>
      <c r="AZ543" s="24"/>
      <c r="BA543" s="24"/>
      <c r="BB543" s="303"/>
      <c r="BC543" s="303"/>
      <c r="BD543" s="171"/>
      <c r="BE543" s="171"/>
      <c r="BF543" s="17"/>
      <c r="BG543" s="17"/>
      <c r="BH543" s="178"/>
      <c r="BI543" s="178"/>
      <c r="BJ543" s="188"/>
      <c r="BK543" s="188"/>
      <c r="BL543" s="183"/>
      <c r="BM543" s="183"/>
      <c r="BN543" s="193"/>
      <c r="BO543" s="198"/>
      <c r="BP543" s="198"/>
      <c r="BQ543" s="201"/>
      <c r="BR543" s="206"/>
      <c r="BS543" s="211"/>
      <c r="BT543" s="211"/>
      <c r="BU543" s="214"/>
      <c r="BV543" s="214"/>
      <c r="BW543" s="18"/>
      <c r="BX543" s="18"/>
      <c r="BY543" s="219"/>
      <c r="BZ543" s="219"/>
      <c r="CA543" s="226"/>
      <c r="CB543" s="226"/>
      <c r="CC543" s="236"/>
      <c r="CD543" s="236"/>
      <c r="CE543" s="231"/>
      <c r="CF543" s="231"/>
      <c r="EQ543" s="279"/>
      <c r="ER543" s="279"/>
    </row>
    <row r="544" spans="1:148" s="3" customFormat="1" x14ac:dyDescent="0.2">
      <c r="A544" s="6"/>
      <c r="B544" s="63"/>
      <c r="E544" s="56"/>
      <c r="F544" s="56"/>
      <c r="H544" s="56"/>
      <c r="I544" s="18"/>
      <c r="J544" s="171"/>
      <c r="K544" s="171"/>
      <c r="L544" s="283"/>
      <c r="M544" s="283"/>
      <c r="N544" s="289"/>
      <c r="O544" s="289"/>
      <c r="P544" s="332"/>
      <c r="Q544" s="332"/>
      <c r="R544" s="59"/>
      <c r="S544" s="59"/>
      <c r="T544" s="31"/>
      <c r="U544" s="31"/>
      <c r="V544" s="20"/>
      <c r="W544" s="20"/>
      <c r="X544" s="303"/>
      <c r="Y544" s="303"/>
      <c r="Z544" s="211"/>
      <c r="AA544" s="211"/>
      <c r="AB544" s="40"/>
      <c r="AC544" s="40"/>
      <c r="AD544" s="214"/>
      <c r="AE544" s="214"/>
      <c r="AF544" s="307"/>
      <c r="AG544" s="307"/>
      <c r="AH544" s="42"/>
      <c r="AI544" s="42"/>
      <c r="AJ544" s="326"/>
      <c r="AK544" s="326"/>
      <c r="AL544" s="154"/>
      <c r="AM544" s="154"/>
      <c r="AN544" s="303"/>
      <c r="AO544" s="303"/>
      <c r="AP544" s="311"/>
      <c r="AQ544" s="311"/>
      <c r="AR544" s="316"/>
      <c r="AS544" s="316"/>
      <c r="AT544" s="158"/>
      <c r="AU544" s="158"/>
      <c r="AV544" s="161"/>
      <c r="AW544" s="161"/>
      <c r="AX544" s="165"/>
      <c r="AY544" s="165"/>
      <c r="AZ544" s="24"/>
      <c r="BA544" s="24"/>
      <c r="BB544" s="303"/>
      <c r="BC544" s="303"/>
      <c r="BD544" s="171"/>
      <c r="BE544" s="171"/>
      <c r="BF544" s="17"/>
      <c r="BG544" s="17"/>
      <c r="BH544" s="178"/>
      <c r="BI544" s="178"/>
      <c r="BJ544" s="188"/>
      <c r="BK544" s="188"/>
      <c r="BL544" s="183"/>
      <c r="BM544" s="183"/>
      <c r="BN544" s="193"/>
      <c r="BO544" s="198"/>
      <c r="BP544" s="198"/>
      <c r="BQ544" s="201"/>
      <c r="BR544" s="206"/>
      <c r="BS544" s="211"/>
      <c r="BT544" s="211"/>
      <c r="BU544" s="214"/>
      <c r="BV544" s="214"/>
      <c r="BW544" s="18"/>
      <c r="BX544" s="18"/>
      <c r="BY544" s="219"/>
      <c r="BZ544" s="219"/>
      <c r="CA544" s="226"/>
      <c r="CB544" s="226"/>
      <c r="CC544" s="236"/>
      <c r="CD544" s="236"/>
      <c r="CE544" s="231"/>
      <c r="CF544" s="231"/>
      <c r="EQ544" s="279"/>
      <c r="ER544" s="279"/>
    </row>
    <row r="545" spans="1:148" s="3" customFormat="1" x14ac:dyDescent="0.2">
      <c r="A545" s="6"/>
      <c r="B545" s="63"/>
      <c r="E545" s="56"/>
      <c r="F545" s="56"/>
      <c r="H545" s="56"/>
      <c r="I545" s="18"/>
      <c r="J545" s="171"/>
      <c r="K545" s="171"/>
      <c r="L545" s="283"/>
      <c r="M545" s="283"/>
      <c r="N545" s="289"/>
      <c r="O545" s="289"/>
      <c r="P545" s="332"/>
      <c r="Q545" s="332"/>
      <c r="R545" s="59"/>
      <c r="S545" s="59"/>
      <c r="T545" s="31"/>
      <c r="U545" s="31"/>
      <c r="V545" s="20"/>
      <c r="W545" s="20"/>
      <c r="X545" s="303"/>
      <c r="Y545" s="303"/>
      <c r="Z545" s="211"/>
      <c r="AA545" s="211"/>
      <c r="AB545" s="40"/>
      <c r="AC545" s="40"/>
      <c r="AD545" s="214"/>
      <c r="AE545" s="214"/>
      <c r="AF545" s="307"/>
      <c r="AG545" s="307"/>
      <c r="AH545" s="42"/>
      <c r="AI545" s="42"/>
      <c r="AJ545" s="326"/>
      <c r="AK545" s="326"/>
      <c r="AL545" s="154"/>
      <c r="AM545" s="154"/>
      <c r="AN545" s="303"/>
      <c r="AO545" s="303"/>
      <c r="AP545" s="311"/>
      <c r="AQ545" s="311"/>
      <c r="AR545" s="316"/>
      <c r="AS545" s="316"/>
      <c r="AT545" s="158"/>
      <c r="AU545" s="158"/>
      <c r="AV545" s="161"/>
      <c r="AW545" s="161"/>
      <c r="AX545" s="165"/>
      <c r="AY545" s="165"/>
      <c r="AZ545" s="24"/>
      <c r="BA545" s="24"/>
      <c r="BB545" s="303"/>
      <c r="BC545" s="303"/>
      <c r="BD545" s="171"/>
      <c r="BE545" s="171"/>
      <c r="BF545" s="17"/>
      <c r="BG545" s="17"/>
      <c r="BH545" s="178"/>
      <c r="BI545" s="178"/>
      <c r="BJ545" s="188"/>
      <c r="BK545" s="188"/>
      <c r="BL545" s="183"/>
      <c r="BM545" s="183"/>
      <c r="BN545" s="193"/>
      <c r="BO545" s="198"/>
      <c r="BP545" s="198"/>
      <c r="BQ545" s="201"/>
      <c r="BR545" s="206"/>
      <c r="BS545" s="211"/>
      <c r="BT545" s="211"/>
      <c r="BU545" s="214"/>
      <c r="BV545" s="214"/>
      <c r="BW545" s="18"/>
      <c r="BX545" s="18"/>
      <c r="BY545" s="219"/>
      <c r="BZ545" s="219"/>
      <c r="CA545" s="226"/>
      <c r="CB545" s="226"/>
      <c r="CC545" s="236"/>
      <c r="CD545" s="236"/>
      <c r="CE545" s="231"/>
      <c r="CF545" s="231"/>
      <c r="EQ545" s="279"/>
      <c r="ER545" s="279"/>
    </row>
    <row r="546" spans="1:148" s="3" customFormat="1" x14ac:dyDescent="0.2">
      <c r="A546" s="6"/>
      <c r="B546" s="63"/>
      <c r="E546" s="56"/>
      <c r="F546" s="56"/>
      <c r="H546" s="56"/>
      <c r="I546" s="18"/>
      <c r="J546" s="171"/>
      <c r="K546" s="171"/>
      <c r="L546" s="283"/>
      <c r="M546" s="283"/>
      <c r="N546" s="289"/>
      <c r="O546" s="289"/>
      <c r="P546" s="332"/>
      <c r="Q546" s="332"/>
      <c r="R546" s="59"/>
      <c r="S546" s="59"/>
      <c r="T546" s="31"/>
      <c r="U546" s="31"/>
      <c r="V546" s="20"/>
      <c r="W546" s="20"/>
      <c r="X546" s="303"/>
      <c r="Y546" s="303"/>
      <c r="Z546" s="211"/>
      <c r="AA546" s="211"/>
      <c r="AB546" s="40"/>
      <c r="AC546" s="40"/>
      <c r="AD546" s="214"/>
      <c r="AE546" s="214"/>
      <c r="AF546" s="307"/>
      <c r="AG546" s="307"/>
      <c r="AH546" s="42"/>
      <c r="AI546" s="42"/>
      <c r="AJ546" s="326"/>
      <c r="AK546" s="326"/>
      <c r="AL546" s="154"/>
      <c r="AM546" s="154"/>
      <c r="AN546" s="303"/>
      <c r="AO546" s="303"/>
      <c r="AP546" s="311"/>
      <c r="AQ546" s="311"/>
      <c r="AR546" s="316"/>
      <c r="AS546" s="316"/>
      <c r="AT546" s="158"/>
      <c r="AU546" s="158"/>
      <c r="AV546" s="161"/>
      <c r="AW546" s="161"/>
      <c r="AX546" s="165"/>
      <c r="AY546" s="165"/>
      <c r="AZ546" s="24"/>
      <c r="BA546" s="24"/>
      <c r="BB546" s="303"/>
      <c r="BC546" s="303"/>
      <c r="BD546" s="171"/>
      <c r="BE546" s="171"/>
      <c r="BF546" s="17"/>
      <c r="BG546" s="17"/>
      <c r="BH546" s="178"/>
      <c r="BI546" s="178"/>
      <c r="BJ546" s="188"/>
      <c r="BK546" s="188"/>
      <c r="BL546" s="183"/>
      <c r="BM546" s="183"/>
      <c r="BN546" s="193"/>
      <c r="BO546" s="198"/>
      <c r="BP546" s="198"/>
      <c r="BQ546" s="201"/>
      <c r="BR546" s="206"/>
      <c r="BS546" s="211"/>
      <c r="BT546" s="211"/>
      <c r="BU546" s="214"/>
      <c r="BV546" s="214"/>
      <c r="BW546" s="18"/>
      <c r="BX546" s="18"/>
      <c r="BY546" s="219"/>
      <c r="BZ546" s="219"/>
      <c r="CA546" s="226"/>
      <c r="CB546" s="226"/>
      <c r="CC546" s="236"/>
      <c r="CD546" s="236"/>
      <c r="CE546" s="231"/>
      <c r="CF546" s="231"/>
      <c r="EQ546" s="279"/>
      <c r="ER546" s="279"/>
    </row>
    <row r="547" spans="1:148" s="3" customFormat="1" x14ac:dyDescent="0.2">
      <c r="A547" s="6"/>
      <c r="B547" s="63"/>
      <c r="E547" s="56"/>
      <c r="F547" s="56"/>
      <c r="H547" s="56"/>
      <c r="I547" s="18"/>
      <c r="J547" s="171"/>
      <c r="K547" s="171"/>
      <c r="L547" s="283"/>
      <c r="M547" s="283"/>
      <c r="N547" s="289"/>
      <c r="O547" s="289"/>
      <c r="P547" s="332"/>
      <c r="Q547" s="332"/>
      <c r="R547" s="59"/>
      <c r="S547" s="59"/>
      <c r="T547" s="31"/>
      <c r="U547" s="31"/>
      <c r="V547" s="20"/>
      <c r="W547" s="20"/>
      <c r="X547" s="303"/>
      <c r="Y547" s="303"/>
      <c r="Z547" s="211"/>
      <c r="AA547" s="211"/>
      <c r="AB547" s="40"/>
      <c r="AC547" s="40"/>
      <c r="AD547" s="214"/>
      <c r="AE547" s="214"/>
      <c r="AF547" s="307"/>
      <c r="AG547" s="307"/>
      <c r="AH547" s="42"/>
      <c r="AI547" s="42"/>
      <c r="AJ547" s="326"/>
      <c r="AK547" s="326"/>
      <c r="AL547" s="154"/>
      <c r="AM547" s="154"/>
      <c r="AN547" s="303"/>
      <c r="AO547" s="303"/>
      <c r="AP547" s="311"/>
      <c r="AQ547" s="311"/>
      <c r="AR547" s="316"/>
      <c r="AS547" s="316"/>
      <c r="AT547" s="158"/>
      <c r="AU547" s="158"/>
      <c r="AV547" s="161"/>
      <c r="AW547" s="161"/>
      <c r="AX547" s="165"/>
      <c r="AY547" s="165"/>
      <c r="AZ547" s="24"/>
      <c r="BA547" s="24"/>
      <c r="BB547" s="303"/>
      <c r="BC547" s="303"/>
      <c r="BD547" s="171"/>
      <c r="BE547" s="171"/>
      <c r="BF547" s="17"/>
      <c r="BG547" s="17"/>
      <c r="BH547" s="178"/>
      <c r="BI547" s="178"/>
      <c r="BJ547" s="188"/>
      <c r="BK547" s="188"/>
      <c r="BL547" s="183"/>
      <c r="BM547" s="183"/>
      <c r="BN547" s="193"/>
      <c r="BO547" s="198"/>
      <c r="BP547" s="198"/>
      <c r="BQ547" s="201"/>
      <c r="BR547" s="206"/>
      <c r="BS547" s="211"/>
      <c r="BT547" s="211"/>
      <c r="BU547" s="214"/>
      <c r="BV547" s="214"/>
      <c r="BW547" s="18"/>
      <c r="BX547" s="18"/>
      <c r="BY547" s="219"/>
      <c r="BZ547" s="219"/>
      <c r="CA547" s="226"/>
      <c r="CB547" s="226"/>
      <c r="CC547" s="236"/>
      <c r="CD547" s="236"/>
      <c r="CE547" s="231"/>
      <c r="CF547" s="231"/>
      <c r="EQ547" s="279"/>
      <c r="ER547" s="279"/>
    </row>
    <row r="548" spans="1:148" s="3" customFormat="1" x14ac:dyDescent="0.2">
      <c r="A548" s="6"/>
      <c r="B548" s="63"/>
      <c r="E548" s="56"/>
      <c r="F548" s="56"/>
      <c r="H548" s="56"/>
      <c r="I548" s="18"/>
      <c r="J548" s="171"/>
      <c r="K548" s="171"/>
      <c r="L548" s="283"/>
      <c r="M548" s="283"/>
      <c r="N548" s="289"/>
      <c r="O548" s="289"/>
      <c r="P548" s="332"/>
      <c r="Q548" s="332"/>
      <c r="R548" s="59"/>
      <c r="S548" s="59"/>
      <c r="T548" s="31"/>
      <c r="U548" s="31"/>
      <c r="V548" s="20"/>
      <c r="W548" s="20"/>
      <c r="X548" s="303"/>
      <c r="Y548" s="303"/>
      <c r="Z548" s="211"/>
      <c r="AA548" s="211"/>
      <c r="AB548" s="40"/>
      <c r="AC548" s="40"/>
      <c r="AD548" s="214"/>
      <c r="AE548" s="214"/>
      <c r="AF548" s="307"/>
      <c r="AG548" s="307"/>
      <c r="AH548" s="42"/>
      <c r="AI548" s="42"/>
      <c r="AJ548" s="326"/>
      <c r="AK548" s="326"/>
      <c r="AL548" s="154"/>
      <c r="AM548" s="154"/>
      <c r="AN548" s="303"/>
      <c r="AO548" s="303"/>
      <c r="AP548" s="311"/>
      <c r="AQ548" s="311"/>
      <c r="AR548" s="316"/>
      <c r="AS548" s="316"/>
      <c r="AT548" s="158"/>
      <c r="AU548" s="158"/>
      <c r="AV548" s="161"/>
      <c r="AW548" s="161"/>
      <c r="AX548" s="165"/>
      <c r="AY548" s="165"/>
      <c r="AZ548" s="24"/>
      <c r="BA548" s="24"/>
      <c r="BB548" s="303"/>
      <c r="BC548" s="303"/>
      <c r="BD548" s="171"/>
      <c r="BE548" s="171"/>
      <c r="BF548" s="17"/>
      <c r="BG548" s="17"/>
      <c r="BH548" s="178"/>
      <c r="BI548" s="178"/>
      <c r="BJ548" s="188"/>
      <c r="BK548" s="188"/>
      <c r="BL548" s="183"/>
      <c r="BM548" s="183"/>
      <c r="BN548" s="193"/>
      <c r="BO548" s="198"/>
      <c r="BP548" s="198"/>
      <c r="BQ548" s="201"/>
      <c r="BR548" s="206"/>
      <c r="BS548" s="211"/>
      <c r="BT548" s="211"/>
      <c r="BU548" s="214"/>
      <c r="BV548" s="214"/>
      <c r="BW548" s="18"/>
      <c r="BX548" s="18"/>
      <c r="BY548" s="219"/>
      <c r="BZ548" s="219"/>
      <c r="CA548" s="226"/>
      <c r="CB548" s="226"/>
      <c r="CC548" s="236"/>
      <c r="CD548" s="236"/>
      <c r="CE548" s="231"/>
      <c r="CF548" s="231"/>
      <c r="EQ548" s="279"/>
      <c r="ER548" s="279"/>
    </row>
    <row r="549" spans="1:148" s="3" customFormat="1" x14ac:dyDescent="0.2">
      <c r="A549" s="6"/>
      <c r="B549" s="63"/>
      <c r="E549" s="56"/>
      <c r="F549" s="56"/>
      <c r="H549" s="56"/>
      <c r="I549" s="18"/>
      <c r="J549" s="171"/>
      <c r="K549" s="171"/>
      <c r="L549" s="283"/>
      <c r="M549" s="283"/>
      <c r="N549" s="289"/>
      <c r="O549" s="289"/>
      <c r="P549" s="332"/>
      <c r="Q549" s="332"/>
      <c r="R549" s="59"/>
      <c r="S549" s="59"/>
      <c r="T549" s="31"/>
      <c r="U549" s="31"/>
      <c r="V549" s="20"/>
      <c r="W549" s="20"/>
      <c r="X549" s="303"/>
      <c r="Y549" s="303"/>
      <c r="Z549" s="211"/>
      <c r="AA549" s="211"/>
      <c r="AB549" s="40"/>
      <c r="AC549" s="40"/>
      <c r="AD549" s="214"/>
      <c r="AE549" s="214"/>
      <c r="AF549" s="307"/>
      <c r="AG549" s="307"/>
      <c r="AH549" s="42"/>
      <c r="AI549" s="42"/>
      <c r="AJ549" s="326"/>
      <c r="AK549" s="326"/>
      <c r="AL549" s="154"/>
      <c r="AM549" s="154"/>
      <c r="AN549" s="303"/>
      <c r="AO549" s="303"/>
      <c r="AP549" s="311"/>
      <c r="AQ549" s="311"/>
      <c r="AR549" s="316"/>
      <c r="AS549" s="316"/>
      <c r="AT549" s="158"/>
      <c r="AU549" s="158"/>
      <c r="AV549" s="161"/>
      <c r="AW549" s="161"/>
      <c r="AX549" s="165"/>
      <c r="AY549" s="165"/>
      <c r="AZ549" s="24"/>
      <c r="BA549" s="24"/>
      <c r="BB549" s="303"/>
      <c r="BC549" s="303"/>
      <c r="BD549" s="171"/>
      <c r="BE549" s="171"/>
      <c r="BF549" s="17"/>
      <c r="BG549" s="17"/>
      <c r="BH549" s="178"/>
      <c r="BI549" s="178"/>
      <c r="BJ549" s="188"/>
      <c r="BK549" s="188"/>
      <c r="BL549" s="183"/>
      <c r="BM549" s="183"/>
      <c r="BN549" s="193"/>
      <c r="BO549" s="198"/>
      <c r="BP549" s="198"/>
      <c r="BQ549" s="201"/>
      <c r="BR549" s="206"/>
      <c r="BS549" s="211"/>
      <c r="BT549" s="211"/>
      <c r="BU549" s="214"/>
      <c r="BV549" s="214"/>
      <c r="BW549" s="18"/>
      <c r="BX549" s="18"/>
      <c r="BY549" s="219"/>
      <c r="BZ549" s="219"/>
      <c r="CA549" s="226"/>
      <c r="CB549" s="226"/>
      <c r="CC549" s="236"/>
      <c r="CD549" s="236"/>
      <c r="CE549" s="231"/>
      <c r="CF549" s="231"/>
      <c r="EQ549" s="279"/>
      <c r="ER549" s="279"/>
    </row>
    <row r="550" spans="1:148" s="3" customFormat="1" x14ac:dyDescent="0.2">
      <c r="A550" s="6"/>
      <c r="B550" s="63"/>
      <c r="E550" s="56"/>
      <c r="F550" s="56"/>
      <c r="H550" s="56"/>
      <c r="I550" s="18"/>
      <c r="J550" s="171"/>
      <c r="K550" s="171"/>
      <c r="L550" s="283"/>
      <c r="M550" s="283"/>
      <c r="N550" s="289"/>
      <c r="O550" s="289"/>
      <c r="P550" s="332"/>
      <c r="Q550" s="332"/>
      <c r="R550" s="59"/>
      <c r="S550" s="59"/>
      <c r="T550" s="31"/>
      <c r="U550" s="31"/>
      <c r="V550" s="20"/>
      <c r="W550" s="20"/>
      <c r="X550" s="303"/>
      <c r="Y550" s="303"/>
      <c r="Z550" s="211"/>
      <c r="AA550" s="211"/>
      <c r="AB550" s="40"/>
      <c r="AC550" s="40"/>
      <c r="AD550" s="214"/>
      <c r="AE550" s="214"/>
      <c r="AF550" s="307"/>
      <c r="AG550" s="307"/>
      <c r="AH550" s="42"/>
      <c r="AI550" s="42"/>
      <c r="AJ550" s="326"/>
      <c r="AK550" s="326"/>
      <c r="AL550" s="154"/>
      <c r="AM550" s="154"/>
      <c r="AN550" s="303"/>
      <c r="AO550" s="303"/>
      <c r="AP550" s="311"/>
      <c r="AQ550" s="311"/>
      <c r="AR550" s="316"/>
      <c r="AS550" s="316"/>
      <c r="AT550" s="158"/>
      <c r="AU550" s="158"/>
      <c r="AV550" s="161"/>
      <c r="AW550" s="161"/>
      <c r="AX550" s="165"/>
      <c r="AY550" s="165"/>
      <c r="AZ550" s="24"/>
      <c r="BA550" s="24"/>
      <c r="BB550" s="303"/>
      <c r="BC550" s="303"/>
      <c r="BD550" s="171"/>
      <c r="BE550" s="171"/>
      <c r="BF550" s="17"/>
      <c r="BG550" s="17"/>
      <c r="BH550" s="178"/>
      <c r="BI550" s="178"/>
      <c r="BJ550" s="188"/>
      <c r="BK550" s="188"/>
      <c r="BL550" s="183"/>
      <c r="BM550" s="183"/>
      <c r="BN550" s="193"/>
      <c r="BO550" s="198"/>
      <c r="BP550" s="198"/>
      <c r="BQ550" s="201"/>
      <c r="BR550" s="206"/>
      <c r="BS550" s="211"/>
      <c r="BT550" s="211"/>
      <c r="BU550" s="214"/>
      <c r="BV550" s="214"/>
      <c r="BW550" s="18"/>
      <c r="BX550" s="18"/>
      <c r="BY550" s="219"/>
      <c r="BZ550" s="219"/>
      <c r="CA550" s="226"/>
      <c r="CB550" s="226"/>
      <c r="CC550" s="236"/>
      <c r="CD550" s="236"/>
      <c r="CE550" s="231"/>
      <c r="CF550" s="231"/>
      <c r="EQ550" s="279"/>
      <c r="ER550" s="279"/>
    </row>
    <row r="551" spans="1:148" s="3" customFormat="1" x14ac:dyDescent="0.2">
      <c r="A551" s="6"/>
      <c r="B551" s="63"/>
      <c r="E551" s="56"/>
      <c r="F551" s="56"/>
      <c r="H551" s="56"/>
      <c r="I551" s="18"/>
      <c r="J551" s="171"/>
      <c r="K551" s="171"/>
      <c r="L551" s="283"/>
      <c r="M551" s="283"/>
      <c r="N551" s="289"/>
      <c r="O551" s="289"/>
      <c r="P551" s="332"/>
      <c r="Q551" s="332"/>
      <c r="R551" s="59"/>
      <c r="S551" s="59"/>
      <c r="T551" s="31"/>
      <c r="U551" s="31"/>
      <c r="V551" s="20"/>
      <c r="W551" s="20"/>
      <c r="X551" s="303"/>
      <c r="Y551" s="303"/>
      <c r="Z551" s="211"/>
      <c r="AA551" s="211"/>
      <c r="AB551" s="40"/>
      <c r="AC551" s="40"/>
      <c r="AD551" s="214"/>
      <c r="AE551" s="214"/>
      <c r="AF551" s="307"/>
      <c r="AG551" s="307"/>
      <c r="AH551" s="42"/>
      <c r="AI551" s="42"/>
      <c r="AJ551" s="326"/>
      <c r="AK551" s="326"/>
      <c r="AL551" s="154"/>
      <c r="AM551" s="154"/>
      <c r="AN551" s="303"/>
      <c r="AO551" s="303"/>
      <c r="AP551" s="311"/>
      <c r="AQ551" s="311"/>
      <c r="AR551" s="316"/>
      <c r="AS551" s="316"/>
      <c r="AT551" s="158"/>
      <c r="AU551" s="158"/>
      <c r="AV551" s="161"/>
      <c r="AW551" s="161"/>
      <c r="AX551" s="165"/>
      <c r="AY551" s="165"/>
      <c r="AZ551" s="24"/>
      <c r="BA551" s="24"/>
      <c r="BB551" s="303"/>
      <c r="BC551" s="303"/>
      <c r="BD551" s="171"/>
      <c r="BE551" s="171"/>
      <c r="BF551" s="17"/>
      <c r="BG551" s="17"/>
      <c r="BH551" s="178"/>
      <c r="BI551" s="178"/>
      <c r="BJ551" s="188"/>
      <c r="BK551" s="188"/>
      <c r="BL551" s="183"/>
      <c r="BM551" s="183"/>
      <c r="BN551" s="193"/>
      <c r="BO551" s="198"/>
      <c r="BP551" s="198"/>
      <c r="BQ551" s="201"/>
      <c r="BR551" s="206"/>
      <c r="BS551" s="211"/>
      <c r="BT551" s="211"/>
      <c r="BU551" s="214"/>
      <c r="BV551" s="214"/>
      <c r="BW551" s="18"/>
      <c r="BX551" s="18"/>
      <c r="BY551" s="219"/>
      <c r="BZ551" s="219"/>
      <c r="CA551" s="226"/>
      <c r="CB551" s="226"/>
      <c r="CC551" s="236"/>
      <c r="CD551" s="236"/>
      <c r="CE551" s="231"/>
      <c r="CF551" s="231"/>
      <c r="EQ551" s="279"/>
      <c r="ER551" s="279"/>
    </row>
    <row r="552" spans="1:148" s="3" customFormat="1" x14ac:dyDescent="0.2">
      <c r="A552" s="6"/>
      <c r="B552" s="63"/>
      <c r="E552" s="56"/>
      <c r="F552" s="56"/>
      <c r="H552" s="56"/>
      <c r="I552" s="18"/>
      <c r="J552" s="171"/>
      <c r="K552" s="171"/>
      <c r="L552" s="283"/>
      <c r="M552" s="283"/>
      <c r="N552" s="289"/>
      <c r="O552" s="289"/>
      <c r="P552" s="332"/>
      <c r="Q552" s="332"/>
      <c r="R552" s="59"/>
      <c r="S552" s="59"/>
      <c r="T552" s="31"/>
      <c r="U552" s="31"/>
      <c r="V552" s="20"/>
      <c r="W552" s="20"/>
      <c r="X552" s="303"/>
      <c r="Y552" s="303"/>
      <c r="Z552" s="211"/>
      <c r="AA552" s="211"/>
      <c r="AB552" s="40"/>
      <c r="AC552" s="40"/>
      <c r="AD552" s="214"/>
      <c r="AE552" s="214"/>
      <c r="AF552" s="307"/>
      <c r="AG552" s="307"/>
      <c r="AH552" s="42"/>
      <c r="AI552" s="42"/>
      <c r="AJ552" s="326"/>
      <c r="AK552" s="326"/>
      <c r="AL552" s="154"/>
      <c r="AM552" s="154"/>
      <c r="AN552" s="303"/>
      <c r="AO552" s="303"/>
      <c r="AP552" s="311"/>
      <c r="AQ552" s="311"/>
      <c r="AR552" s="316"/>
      <c r="AS552" s="316"/>
      <c r="AT552" s="158"/>
      <c r="AU552" s="158"/>
      <c r="AV552" s="161"/>
      <c r="AW552" s="161"/>
      <c r="AX552" s="165"/>
      <c r="AY552" s="165"/>
      <c r="AZ552" s="24"/>
      <c r="BA552" s="24"/>
      <c r="BB552" s="303"/>
      <c r="BC552" s="303"/>
      <c r="BD552" s="171"/>
      <c r="BE552" s="171"/>
      <c r="BF552" s="17"/>
      <c r="BG552" s="17"/>
      <c r="BH552" s="178"/>
      <c r="BI552" s="178"/>
      <c r="BJ552" s="188"/>
      <c r="BK552" s="188"/>
      <c r="BL552" s="183"/>
      <c r="BM552" s="183"/>
      <c r="BN552" s="193"/>
      <c r="BO552" s="198"/>
      <c r="BP552" s="198"/>
      <c r="BQ552" s="201"/>
      <c r="BR552" s="206"/>
      <c r="BS552" s="211"/>
      <c r="BT552" s="211"/>
      <c r="BU552" s="214"/>
      <c r="BV552" s="214"/>
      <c r="BW552" s="18"/>
      <c r="BX552" s="18"/>
      <c r="BY552" s="219"/>
      <c r="BZ552" s="219"/>
      <c r="CA552" s="226"/>
      <c r="CB552" s="226"/>
      <c r="CC552" s="236"/>
      <c r="CD552" s="236"/>
      <c r="CE552" s="231"/>
      <c r="CF552" s="231"/>
      <c r="EQ552" s="279"/>
      <c r="ER552" s="279"/>
    </row>
    <row r="553" spans="1:148" s="3" customFormat="1" x14ac:dyDescent="0.2">
      <c r="A553" s="6"/>
      <c r="B553" s="63"/>
      <c r="E553" s="56"/>
      <c r="F553" s="56"/>
      <c r="H553" s="56"/>
      <c r="I553" s="18"/>
      <c r="J553" s="171"/>
      <c r="K553" s="171"/>
      <c r="L553" s="283"/>
      <c r="M553" s="283"/>
      <c r="N553" s="289"/>
      <c r="O553" s="289"/>
      <c r="P553" s="332"/>
      <c r="Q553" s="332"/>
      <c r="R553" s="59"/>
      <c r="S553" s="59"/>
      <c r="T553" s="31"/>
      <c r="U553" s="31"/>
      <c r="V553" s="20"/>
      <c r="W553" s="20"/>
      <c r="X553" s="303"/>
      <c r="Y553" s="303"/>
      <c r="Z553" s="211"/>
      <c r="AA553" s="211"/>
      <c r="AB553" s="40"/>
      <c r="AC553" s="40"/>
      <c r="AD553" s="214"/>
      <c r="AE553" s="214"/>
      <c r="AF553" s="307"/>
      <c r="AG553" s="307"/>
      <c r="AH553" s="42"/>
      <c r="AI553" s="42"/>
      <c r="AJ553" s="326"/>
      <c r="AK553" s="326"/>
      <c r="AL553" s="154"/>
      <c r="AM553" s="154"/>
      <c r="AN553" s="303"/>
      <c r="AO553" s="303"/>
      <c r="AP553" s="311"/>
      <c r="AQ553" s="311"/>
      <c r="AR553" s="316"/>
      <c r="AS553" s="316"/>
      <c r="AT553" s="158"/>
      <c r="AU553" s="158"/>
      <c r="AV553" s="161"/>
      <c r="AW553" s="161"/>
      <c r="AX553" s="165"/>
      <c r="AY553" s="165"/>
      <c r="AZ553" s="24"/>
      <c r="BA553" s="24"/>
      <c r="BB553" s="303"/>
      <c r="BC553" s="303"/>
      <c r="BD553" s="171"/>
      <c r="BE553" s="171"/>
      <c r="BF553" s="17"/>
      <c r="BG553" s="17"/>
      <c r="BH553" s="178"/>
      <c r="BI553" s="178"/>
      <c r="BJ553" s="188"/>
      <c r="BK553" s="188"/>
      <c r="BL553" s="183"/>
      <c r="BM553" s="183"/>
      <c r="BN553" s="193"/>
      <c r="BO553" s="198"/>
      <c r="BP553" s="198"/>
      <c r="BQ553" s="201"/>
      <c r="BR553" s="206"/>
      <c r="BS553" s="211"/>
      <c r="BT553" s="211"/>
      <c r="BU553" s="214"/>
      <c r="BV553" s="214"/>
      <c r="BW553" s="18"/>
      <c r="BX553" s="18"/>
      <c r="BY553" s="219"/>
      <c r="BZ553" s="219"/>
      <c r="CA553" s="226"/>
      <c r="CB553" s="226"/>
      <c r="CC553" s="236"/>
      <c r="CD553" s="236"/>
      <c r="CE553" s="231"/>
      <c r="CF553" s="231"/>
      <c r="EQ553" s="279"/>
      <c r="ER553" s="279"/>
    </row>
    <row r="554" spans="1:148" s="3" customFormat="1" x14ac:dyDescent="0.2">
      <c r="A554" s="6"/>
      <c r="B554" s="63"/>
      <c r="E554" s="56"/>
      <c r="F554" s="56"/>
      <c r="H554" s="56"/>
      <c r="I554" s="18"/>
      <c r="J554" s="171"/>
      <c r="K554" s="171"/>
      <c r="L554" s="283"/>
      <c r="M554" s="283"/>
      <c r="N554" s="289"/>
      <c r="O554" s="289"/>
      <c r="P554" s="332"/>
      <c r="Q554" s="332"/>
      <c r="R554" s="59"/>
      <c r="S554" s="59"/>
      <c r="T554" s="31"/>
      <c r="U554" s="31"/>
      <c r="V554" s="20"/>
      <c r="W554" s="20"/>
      <c r="X554" s="303"/>
      <c r="Y554" s="303"/>
      <c r="Z554" s="211"/>
      <c r="AA554" s="211"/>
      <c r="AB554" s="40"/>
      <c r="AC554" s="40"/>
      <c r="AD554" s="214"/>
      <c r="AE554" s="214"/>
      <c r="AF554" s="307"/>
      <c r="AG554" s="307"/>
      <c r="AH554" s="42"/>
      <c r="AI554" s="42"/>
      <c r="AJ554" s="326"/>
      <c r="AK554" s="326"/>
      <c r="AL554" s="154"/>
      <c r="AM554" s="154"/>
      <c r="AN554" s="303"/>
      <c r="AO554" s="303"/>
      <c r="AP554" s="311"/>
      <c r="AQ554" s="311"/>
      <c r="AR554" s="316"/>
      <c r="AS554" s="316"/>
      <c r="AT554" s="158"/>
      <c r="AU554" s="158"/>
      <c r="AV554" s="161"/>
      <c r="AW554" s="161"/>
      <c r="AX554" s="165"/>
      <c r="AY554" s="165"/>
      <c r="AZ554" s="24"/>
      <c r="BA554" s="24"/>
      <c r="BB554" s="303"/>
      <c r="BC554" s="303"/>
      <c r="BD554" s="171"/>
      <c r="BE554" s="171"/>
      <c r="BF554" s="17"/>
      <c r="BG554" s="17"/>
      <c r="BH554" s="178"/>
      <c r="BI554" s="178"/>
      <c r="BJ554" s="188"/>
      <c r="BK554" s="188"/>
      <c r="BL554" s="183"/>
      <c r="BM554" s="183"/>
      <c r="BN554" s="193"/>
      <c r="BO554" s="198"/>
      <c r="BP554" s="198"/>
      <c r="BQ554" s="201"/>
      <c r="BR554" s="206"/>
      <c r="BS554" s="211"/>
      <c r="BT554" s="211"/>
      <c r="BU554" s="214"/>
      <c r="BV554" s="214"/>
      <c r="BW554" s="18"/>
      <c r="BX554" s="18"/>
      <c r="BY554" s="219"/>
      <c r="BZ554" s="219"/>
      <c r="CA554" s="226"/>
      <c r="CB554" s="226"/>
      <c r="CC554" s="236"/>
      <c r="CD554" s="236"/>
      <c r="CE554" s="231"/>
      <c r="CF554" s="231"/>
      <c r="EQ554" s="279"/>
      <c r="ER554" s="279"/>
    </row>
    <row r="555" spans="1:148" s="3" customFormat="1" x14ac:dyDescent="0.2">
      <c r="A555" s="6"/>
      <c r="B555" s="63"/>
      <c r="E555" s="56"/>
      <c r="F555" s="56"/>
      <c r="H555" s="56"/>
      <c r="I555" s="18"/>
      <c r="J555" s="171"/>
      <c r="K555" s="171"/>
      <c r="L555" s="283"/>
      <c r="M555" s="283"/>
      <c r="N555" s="289"/>
      <c r="O555" s="289"/>
      <c r="P555" s="332"/>
      <c r="Q555" s="332"/>
      <c r="R555" s="59"/>
      <c r="S555" s="59"/>
      <c r="T555" s="31"/>
      <c r="U555" s="31"/>
      <c r="V555" s="20"/>
      <c r="W555" s="20"/>
      <c r="X555" s="303"/>
      <c r="Y555" s="303"/>
      <c r="Z555" s="211"/>
      <c r="AA555" s="211"/>
      <c r="AB555" s="40"/>
      <c r="AC555" s="40"/>
      <c r="AD555" s="214"/>
      <c r="AE555" s="214"/>
      <c r="AF555" s="307"/>
      <c r="AG555" s="307"/>
      <c r="AH555" s="42"/>
      <c r="AI555" s="42"/>
      <c r="AJ555" s="326"/>
      <c r="AK555" s="326"/>
      <c r="AL555" s="154"/>
      <c r="AM555" s="154"/>
      <c r="AN555" s="303"/>
      <c r="AO555" s="303"/>
      <c r="AP555" s="311"/>
      <c r="AQ555" s="311"/>
      <c r="AR555" s="316"/>
      <c r="AS555" s="316"/>
      <c r="AT555" s="158"/>
      <c r="AU555" s="158"/>
      <c r="AV555" s="161"/>
      <c r="AW555" s="161"/>
      <c r="AX555" s="165"/>
      <c r="AY555" s="165"/>
      <c r="AZ555" s="24"/>
      <c r="BA555" s="24"/>
      <c r="BB555" s="303"/>
      <c r="BC555" s="303"/>
      <c r="BD555" s="171"/>
      <c r="BE555" s="171"/>
      <c r="BF555" s="17"/>
      <c r="BG555" s="17"/>
      <c r="BH555" s="178"/>
      <c r="BI555" s="178"/>
      <c r="BJ555" s="188"/>
      <c r="BK555" s="188"/>
      <c r="BL555" s="183"/>
      <c r="BM555" s="183"/>
      <c r="BN555" s="193"/>
      <c r="BO555" s="198"/>
      <c r="BP555" s="198"/>
      <c r="BQ555" s="201"/>
      <c r="BR555" s="206"/>
      <c r="BS555" s="211"/>
      <c r="BT555" s="211"/>
      <c r="BU555" s="214"/>
      <c r="BV555" s="214"/>
      <c r="BW555" s="18"/>
      <c r="BX555" s="18"/>
      <c r="BY555" s="219"/>
      <c r="BZ555" s="219"/>
      <c r="CA555" s="226"/>
      <c r="CB555" s="226"/>
      <c r="CC555" s="236"/>
      <c r="CD555" s="236"/>
      <c r="CE555" s="231"/>
      <c r="CF555" s="231"/>
      <c r="EQ555" s="279"/>
      <c r="ER555" s="279"/>
    </row>
    <row r="556" spans="1:148" s="3" customFormat="1" x14ac:dyDescent="0.2">
      <c r="A556" s="6"/>
      <c r="B556" s="63"/>
      <c r="E556" s="56"/>
      <c r="F556" s="56"/>
      <c r="H556" s="56"/>
      <c r="I556" s="18"/>
      <c r="J556" s="171"/>
      <c r="K556" s="171"/>
      <c r="L556" s="283"/>
      <c r="M556" s="283"/>
      <c r="N556" s="289"/>
      <c r="O556" s="289"/>
      <c r="P556" s="332"/>
      <c r="Q556" s="332"/>
      <c r="R556" s="59"/>
      <c r="S556" s="59"/>
      <c r="T556" s="31"/>
      <c r="U556" s="31"/>
      <c r="V556" s="20"/>
      <c r="W556" s="20"/>
      <c r="X556" s="303"/>
      <c r="Y556" s="303"/>
      <c r="Z556" s="211"/>
      <c r="AA556" s="211"/>
      <c r="AB556" s="40"/>
      <c r="AC556" s="40"/>
      <c r="AD556" s="214"/>
      <c r="AE556" s="214"/>
      <c r="AF556" s="307"/>
      <c r="AG556" s="307"/>
      <c r="AH556" s="42"/>
      <c r="AI556" s="42"/>
      <c r="AJ556" s="326"/>
      <c r="AK556" s="326"/>
      <c r="AL556" s="154"/>
      <c r="AM556" s="154"/>
      <c r="AN556" s="303"/>
      <c r="AO556" s="303"/>
      <c r="AP556" s="311"/>
      <c r="AQ556" s="311"/>
      <c r="AR556" s="316"/>
      <c r="AS556" s="316"/>
      <c r="AT556" s="158"/>
      <c r="AU556" s="158"/>
      <c r="AV556" s="161"/>
      <c r="AW556" s="161"/>
      <c r="AX556" s="165"/>
      <c r="AY556" s="165"/>
      <c r="AZ556" s="24"/>
      <c r="BA556" s="24"/>
      <c r="BB556" s="303"/>
      <c r="BC556" s="303"/>
      <c r="BD556" s="171"/>
      <c r="BE556" s="171"/>
      <c r="BF556" s="17"/>
      <c r="BG556" s="17"/>
      <c r="BH556" s="178"/>
      <c r="BI556" s="178"/>
      <c r="BJ556" s="188"/>
      <c r="BK556" s="188"/>
      <c r="BL556" s="183"/>
      <c r="BM556" s="183"/>
      <c r="BN556" s="193"/>
      <c r="BO556" s="198"/>
      <c r="BP556" s="198"/>
      <c r="BQ556" s="201"/>
      <c r="BR556" s="206"/>
      <c r="BS556" s="211"/>
      <c r="BT556" s="211"/>
      <c r="BU556" s="214"/>
      <c r="BV556" s="214"/>
      <c r="BW556" s="18"/>
      <c r="BX556" s="18"/>
      <c r="BY556" s="219"/>
      <c r="BZ556" s="219"/>
      <c r="CA556" s="226"/>
      <c r="CB556" s="226"/>
      <c r="CC556" s="236"/>
      <c r="CD556" s="236"/>
      <c r="CE556" s="231"/>
      <c r="CF556" s="231"/>
      <c r="EQ556" s="279"/>
      <c r="ER556" s="279"/>
    </row>
    <row r="557" spans="1:148" s="3" customFormat="1" x14ac:dyDescent="0.2">
      <c r="A557" s="6"/>
      <c r="B557" s="63"/>
      <c r="E557" s="56"/>
      <c r="F557" s="56"/>
      <c r="H557" s="56"/>
      <c r="I557" s="18"/>
      <c r="J557" s="171"/>
      <c r="K557" s="171"/>
      <c r="L557" s="283"/>
      <c r="M557" s="283"/>
      <c r="N557" s="289"/>
      <c r="O557" s="289"/>
      <c r="P557" s="332"/>
      <c r="Q557" s="332"/>
      <c r="R557" s="59"/>
      <c r="S557" s="59"/>
      <c r="T557" s="31"/>
      <c r="U557" s="31"/>
      <c r="V557" s="20"/>
      <c r="W557" s="20"/>
      <c r="X557" s="303"/>
      <c r="Y557" s="303"/>
      <c r="Z557" s="211"/>
      <c r="AA557" s="211"/>
      <c r="AB557" s="40"/>
      <c r="AC557" s="40"/>
      <c r="AD557" s="214"/>
      <c r="AE557" s="214"/>
      <c r="AF557" s="307"/>
      <c r="AG557" s="307"/>
      <c r="AH557" s="42"/>
      <c r="AI557" s="42"/>
      <c r="AJ557" s="326"/>
      <c r="AK557" s="326"/>
      <c r="AL557" s="154"/>
      <c r="AM557" s="154"/>
      <c r="AN557" s="303"/>
      <c r="AO557" s="303"/>
      <c r="AP557" s="311"/>
      <c r="AQ557" s="311"/>
      <c r="AR557" s="316"/>
      <c r="AS557" s="316"/>
      <c r="AT557" s="158"/>
      <c r="AU557" s="158"/>
      <c r="AV557" s="161"/>
      <c r="AW557" s="161"/>
      <c r="AX557" s="165"/>
      <c r="AY557" s="165"/>
      <c r="AZ557" s="24"/>
      <c r="BA557" s="24"/>
      <c r="BB557" s="303"/>
      <c r="BC557" s="303"/>
      <c r="BD557" s="171"/>
      <c r="BE557" s="171"/>
      <c r="BF557" s="17"/>
      <c r="BG557" s="17"/>
      <c r="BH557" s="178"/>
      <c r="BI557" s="178"/>
      <c r="BJ557" s="188"/>
      <c r="BK557" s="188"/>
      <c r="BL557" s="183"/>
      <c r="BM557" s="183"/>
      <c r="BN557" s="193"/>
      <c r="BO557" s="198"/>
      <c r="BP557" s="198"/>
      <c r="BQ557" s="201"/>
      <c r="BR557" s="206"/>
      <c r="BS557" s="211"/>
      <c r="BT557" s="211"/>
      <c r="BU557" s="214"/>
      <c r="BV557" s="214"/>
      <c r="BW557" s="18"/>
      <c r="BX557" s="18"/>
      <c r="BY557" s="219"/>
      <c r="BZ557" s="219"/>
      <c r="CA557" s="226"/>
      <c r="CB557" s="226"/>
      <c r="CC557" s="236"/>
      <c r="CD557" s="236"/>
      <c r="CE557" s="231"/>
      <c r="CF557" s="231"/>
      <c r="EQ557" s="279"/>
      <c r="ER557" s="279"/>
    </row>
    <row r="558" spans="1:148" s="3" customFormat="1" x14ac:dyDescent="0.2">
      <c r="A558" s="6"/>
      <c r="B558" s="63"/>
      <c r="E558" s="56"/>
      <c r="F558" s="56"/>
      <c r="H558" s="56"/>
      <c r="I558" s="18"/>
      <c r="J558" s="171"/>
      <c r="K558" s="171"/>
      <c r="L558" s="283"/>
      <c r="M558" s="283"/>
      <c r="N558" s="289"/>
      <c r="O558" s="289"/>
      <c r="P558" s="332"/>
      <c r="Q558" s="332"/>
      <c r="R558" s="59"/>
      <c r="S558" s="59"/>
      <c r="T558" s="31"/>
      <c r="U558" s="31"/>
      <c r="V558" s="20"/>
      <c r="W558" s="20"/>
      <c r="X558" s="303"/>
      <c r="Y558" s="303"/>
      <c r="Z558" s="211"/>
      <c r="AA558" s="211"/>
      <c r="AB558" s="40"/>
      <c r="AC558" s="40"/>
      <c r="AD558" s="214"/>
      <c r="AE558" s="214"/>
      <c r="AF558" s="307"/>
      <c r="AG558" s="307"/>
      <c r="AH558" s="42"/>
      <c r="AI558" s="42"/>
      <c r="AJ558" s="326"/>
      <c r="AK558" s="326"/>
      <c r="AL558" s="154"/>
      <c r="AM558" s="154"/>
      <c r="AN558" s="303"/>
      <c r="AO558" s="303"/>
      <c r="AP558" s="311"/>
      <c r="AQ558" s="311"/>
      <c r="AR558" s="316"/>
      <c r="AS558" s="316"/>
      <c r="AT558" s="158"/>
      <c r="AU558" s="158"/>
      <c r="AV558" s="161"/>
      <c r="AW558" s="161"/>
      <c r="AX558" s="165"/>
      <c r="AY558" s="165"/>
      <c r="AZ558" s="24"/>
      <c r="BA558" s="24"/>
      <c r="BB558" s="303"/>
      <c r="BC558" s="303"/>
      <c r="BD558" s="171"/>
      <c r="BE558" s="171"/>
      <c r="BF558" s="17"/>
      <c r="BG558" s="17"/>
      <c r="BH558" s="178"/>
      <c r="BI558" s="178"/>
      <c r="BJ558" s="188"/>
      <c r="BK558" s="188"/>
      <c r="BL558" s="183"/>
      <c r="BM558" s="183"/>
      <c r="BN558" s="193"/>
      <c r="BO558" s="198"/>
      <c r="BP558" s="198"/>
      <c r="BQ558" s="201"/>
      <c r="BR558" s="206"/>
      <c r="BS558" s="211"/>
      <c r="BT558" s="211"/>
      <c r="BU558" s="214"/>
      <c r="BV558" s="214"/>
      <c r="BW558" s="18"/>
      <c r="BX558" s="18"/>
      <c r="BY558" s="219"/>
      <c r="BZ558" s="219"/>
      <c r="CA558" s="226"/>
      <c r="CB558" s="226"/>
      <c r="CC558" s="236"/>
      <c r="CD558" s="236"/>
      <c r="CE558" s="231"/>
      <c r="CF558" s="231"/>
      <c r="EQ558" s="279"/>
      <c r="ER558" s="279"/>
    </row>
    <row r="559" spans="1:148" s="3" customFormat="1" x14ac:dyDescent="0.2">
      <c r="A559" s="6"/>
      <c r="B559" s="63"/>
      <c r="E559" s="56"/>
      <c r="F559" s="56"/>
      <c r="H559" s="56"/>
      <c r="I559" s="18"/>
      <c r="J559" s="171"/>
      <c r="K559" s="171"/>
      <c r="L559" s="283"/>
      <c r="M559" s="283"/>
      <c r="N559" s="289"/>
      <c r="O559" s="289"/>
      <c r="P559" s="332"/>
      <c r="Q559" s="332"/>
      <c r="R559" s="59"/>
      <c r="S559" s="59"/>
      <c r="T559" s="31"/>
      <c r="U559" s="31"/>
      <c r="V559" s="20"/>
      <c r="W559" s="20"/>
      <c r="X559" s="303"/>
      <c r="Y559" s="303"/>
      <c r="Z559" s="211"/>
      <c r="AA559" s="211"/>
      <c r="AB559" s="40"/>
      <c r="AC559" s="40"/>
      <c r="AD559" s="214"/>
      <c r="AE559" s="214"/>
      <c r="AF559" s="307"/>
      <c r="AG559" s="307"/>
      <c r="AH559" s="42"/>
      <c r="AI559" s="42"/>
      <c r="AJ559" s="326"/>
      <c r="AK559" s="326"/>
      <c r="AL559" s="154"/>
      <c r="AM559" s="154"/>
      <c r="AN559" s="303"/>
      <c r="AO559" s="303"/>
      <c r="AP559" s="311"/>
      <c r="AQ559" s="311"/>
      <c r="AR559" s="316"/>
      <c r="AS559" s="316"/>
      <c r="AT559" s="158"/>
      <c r="AU559" s="158"/>
      <c r="AV559" s="161"/>
      <c r="AW559" s="161"/>
      <c r="AX559" s="165"/>
      <c r="AY559" s="165"/>
      <c r="AZ559" s="24"/>
      <c r="BA559" s="24"/>
      <c r="BB559" s="303"/>
      <c r="BC559" s="303"/>
      <c r="BD559" s="171"/>
      <c r="BE559" s="171"/>
      <c r="BF559" s="17"/>
      <c r="BG559" s="17"/>
      <c r="BH559" s="178"/>
      <c r="BI559" s="178"/>
      <c r="BJ559" s="188"/>
      <c r="BK559" s="188"/>
      <c r="BL559" s="183"/>
      <c r="BM559" s="183"/>
      <c r="BN559" s="193"/>
      <c r="BO559" s="198"/>
      <c r="BP559" s="198"/>
      <c r="BQ559" s="201"/>
      <c r="BR559" s="206"/>
      <c r="BS559" s="211"/>
      <c r="BT559" s="211"/>
      <c r="BU559" s="214"/>
      <c r="BV559" s="214"/>
      <c r="BW559" s="18"/>
      <c r="BX559" s="18"/>
      <c r="BY559" s="219"/>
      <c r="BZ559" s="219"/>
      <c r="CA559" s="226"/>
      <c r="CB559" s="226"/>
      <c r="CC559" s="236"/>
      <c r="CD559" s="236"/>
      <c r="CE559" s="231"/>
      <c r="CF559" s="231"/>
      <c r="EQ559" s="279"/>
      <c r="ER559" s="279"/>
    </row>
    <row r="560" spans="1:148" s="3" customFormat="1" x14ac:dyDescent="0.2">
      <c r="A560" s="6"/>
      <c r="B560" s="63"/>
      <c r="E560" s="56"/>
      <c r="F560" s="56"/>
      <c r="H560" s="56"/>
      <c r="I560" s="18"/>
      <c r="J560" s="171"/>
      <c r="K560" s="171"/>
      <c r="L560" s="283"/>
      <c r="M560" s="283"/>
      <c r="N560" s="289"/>
      <c r="O560" s="289"/>
      <c r="P560" s="332"/>
      <c r="Q560" s="332"/>
      <c r="R560" s="59"/>
      <c r="S560" s="59"/>
      <c r="T560" s="31"/>
      <c r="U560" s="31"/>
      <c r="V560" s="20"/>
      <c r="W560" s="20"/>
      <c r="X560" s="303"/>
      <c r="Y560" s="303"/>
      <c r="Z560" s="211"/>
      <c r="AA560" s="211"/>
      <c r="AB560" s="40"/>
      <c r="AC560" s="40"/>
      <c r="AD560" s="214"/>
      <c r="AE560" s="214"/>
      <c r="AF560" s="307"/>
      <c r="AG560" s="307"/>
      <c r="AH560" s="42"/>
      <c r="AI560" s="42"/>
      <c r="AJ560" s="326"/>
      <c r="AK560" s="326"/>
      <c r="AL560" s="154"/>
      <c r="AM560" s="154"/>
      <c r="AN560" s="303"/>
      <c r="AO560" s="303"/>
      <c r="AP560" s="311"/>
      <c r="AQ560" s="311"/>
      <c r="AR560" s="316"/>
      <c r="AS560" s="316"/>
      <c r="AT560" s="158"/>
      <c r="AU560" s="158"/>
      <c r="AV560" s="161"/>
      <c r="AW560" s="161"/>
      <c r="AX560" s="165"/>
      <c r="AY560" s="165"/>
      <c r="AZ560" s="24"/>
      <c r="BA560" s="24"/>
      <c r="BB560" s="303"/>
      <c r="BC560" s="303"/>
      <c r="BD560" s="171"/>
      <c r="BE560" s="171"/>
      <c r="BF560" s="17"/>
      <c r="BG560" s="17"/>
      <c r="BH560" s="178"/>
      <c r="BI560" s="178"/>
      <c r="BJ560" s="188"/>
      <c r="BK560" s="188"/>
      <c r="BL560" s="183"/>
      <c r="BM560" s="183"/>
      <c r="BN560" s="193"/>
      <c r="BO560" s="198"/>
      <c r="BP560" s="198"/>
      <c r="BQ560" s="201"/>
      <c r="BR560" s="206"/>
      <c r="BS560" s="211"/>
      <c r="BT560" s="211"/>
      <c r="BU560" s="214"/>
      <c r="BV560" s="214"/>
      <c r="BW560" s="18"/>
      <c r="BX560" s="18"/>
      <c r="BY560" s="219"/>
      <c r="BZ560" s="219"/>
      <c r="CA560" s="226"/>
      <c r="CB560" s="226"/>
      <c r="CC560" s="236"/>
      <c r="CD560" s="236"/>
      <c r="CE560" s="231"/>
      <c r="CF560" s="231"/>
      <c r="EQ560" s="279"/>
      <c r="ER560" s="279"/>
    </row>
    <row r="561" spans="1:148" s="3" customFormat="1" x14ac:dyDescent="0.2">
      <c r="A561" s="6"/>
      <c r="B561" s="63"/>
      <c r="E561" s="56"/>
      <c r="F561" s="56"/>
      <c r="H561" s="56"/>
      <c r="I561" s="18"/>
      <c r="J561" s="171"/>
      <c r="K561" s="171"/>
      <c r="L561" s="283"/>
      <c r="M561" s="283"/>
      <c r="N561" s="289"/>
      <c r="O561" s="289"/>
      <c r="P561" s="332"/>
      <c r="Q561" s="332"/>
      <c r="R561" s="59"/>
      <c r="S561" s="59"/>
      <c r="T561" s="31"/>
      <c r="U561" s="31"/>
      <c r="V561" s="20"/>
      <c r="W561" s="20"/>
      <c r="X561" s="303"/>
      <c r="Y561" s="303"/>
      <c r="Z561" s="211"/>
      <c r="AA561" s="211"/>
      <c r="AB561" s="40"/>
      <c r="AC561" s="40"/>
      <c r="AD561" s="214"/>
      <c r="AE561" s="214"/>
      <c r="AF561" s="307"/>
      <c r="AG561" s="307"/>
      <c r="AH561" s="42"/>
      <c r="AI561" s="42"/>
      <c r="AJ561" s="326"/>
      <c r="AK561" s="326"/>
      <c r="AL561" s="154"/>
      <c r="AM561" s="154"/>
      <c r="AN561" s="303"/>
      <c r="AO561" s="303"/>
      <c r="AP561" s="311"/>
      <c r="AQ561" s="311"/>
      <c r="AR561" s="316"/>
      <c r="AS561" s="316"/>
      <c r="AT561" s="158"/>
      <c r="AU561" s="158"/>
      <c r="AV561" s="161"/>
      <c r="AW561" s="161"/>
      <c r="AX561" s="165"/>
      <c r="AY561" s="165"/>
      <c r="AZ561" s="24"/>
      <c r="BA561" s="24"/>
      <c r="BB561" s="303"/>
      <c r="BC561" s="303"/>
      <c r="BD561" s="171"/>
      <c r="BE561" s="171"/>
      <c r="BF561" s="17"/>
      <c r="BG561" s="17"/>
      <c r="BH561" s="178"/>
      <c r="BI561" s="178"/>
      <c r="BJ561" s="188"/>
      <c r="BK561" s="188"/>
      <c r="BL561" s="183"/>
      <c r="BM561" s="183"/>
      <c r="BN561" s="193"/>
      <c r="BO561" s="198"/>
      <c r="BP561" s="198"/>
      <c r="BQ561" s="201"/>
      <c r="BR561" s="206"/>
      <c r="BS561" s="211"/>
      <c r="BT561" s="211"/>
      <c r="BU561" s="214"/>
      <c r="BV561" s="214"/>
      <c r="BW561" s="18"/>
      <c r="BX561" s="18"/>
      <c r="BY561" s="219"/>
      <c r="BZ561" s="219"/>
      <c r="CA561" s="226"/>
      <c r="CB561" s="226"/>
      <c r="CC561" s="236"/>
      <c r="CD561" s="236"/>
      <c r="CE561" s="231"/>
      <c r="CF561" s="231"/>
      <c r="EQ561" s="279"/>
      <c r="ER561" s="279"/>
    </row>
    <row r="562" spans="1:148" s="3" customFormat="1" x14ac:dyDescent="0.2">
      <c r="A562" s="6"/>
      <c r="B562" s="63"/>
      <c r="E562" s="56"/>
      <c r="F562" s="56"/>
      <c r="H562" s="56"/>
      <c r="I562" s="18"/>
      <c r="J562" s="171"/>
      <c r="K562" s="171"/>
      <c r="L562" s="283"/>
      <c r="M562" s="283"/>
      <c r="N562" s="289"/>
      <c r="O562" s="289"/>
      <c r="P562" s="332"/>
      <c r="Q562" s="332"/>
      <c r="R562" s="59"/>
      <c r="S562" s="59"/>
      <c r="T562" s="31"/>
      <c r="U562" s="31"/>
      <c r="V562" s="20"/>
      <c r="W562" s="20"/>
      <c r="X562" s="303"/>
      <c r="Y562" s="303"/>
      <c r="Z562" s="211"/>
      <c r="AA562" s="211"/>
      <c r="AB562" s="40"/>
      <c r="AC562" s="40"/>
      <c r="AD562" s="214"/>
      <c r="AE562" s="214"/>
      <c r="AF562" s="307"/>
      <c r="AG562" s="307"/>
      <c r="AH562" s="42"/>
      <c r="AI562" s="42"/>
      <c r="AJ562" s="326"/>
      <c r="AK562" s="326"/>
      <c r="AL562" s="154"/>
      <c r="AM562" s="154"/>
      <c r="AN562" s="303"/>
      <c r="AO562" s="303"/>
      <c r="AP562" s="311"/>
      <c r="AQ562" s="311"/>
      <c r="AR562" s="316"/>
      <c r="AS562" s="316"/>
      <c r="AT562" s="158"/>
      <c r="AU562" s="158"/>
      <c r="AV562" s="161"/>
      <c r="AW562" s="161"/>
      <c r="AX562" s="165"/>
      <c r="AY562" s="165"/>
      <c r="AZ562" s="24"/>
      <c r="BA562" s="24"/>
      <c r="BB562" s="303"/>
      <c r="BC562" s="303"/>
      <c r="BD562" s="171"/>
      <c r="BE562" s="171"/>
      <c r="BF562" s="17"/>
      <c r="BG562" s="17"/>
      <c r="BH562" s="178"/>
      <c r="BI562" s="178"/>
      <c r="BJ562" s="188"/>
      <c r="BK562" s="188"/>
      <c r="BL562" s="183"/>
      <c r="BM562" s="183"/>
      <c r="BN562" s="193"/>
      <c r="BO562" s="198"/>
      <c r="BP562" s="198"/>
      <c r="BQ562" s="201"/>
      <c r="BR562" s="206"/>
      <c r="BS562" s="211"/>
      <c r="BT562" s="211"/>
      <c r="BU562" s="214"/>
      <c r="BV562" s="214"/>
      <c r="BW562" s="18"/>
      <c r="BX562" s="18"/>
      <c r="BY562" s="219"/>
      <c r="BZ562" s="219"/>
      <c r="CA562" s="226"/>
      <c r="CB562" s="226"/>
      <c r="CC562" s="236"/>
      <c r="CD562" s="236"/>
      <c r="CE562" s="231"/>
      <c r="CF562" s="231"/>
      <c r="EQ562" s="279"/>
      <c r="ER562" s="279"/>
    </row>
    <row r="563" spans="1:148" s="3" customFormat="1" x14ac:dyDescent="0.2">
      <c r="A563" s="6"/>
      <c r="B563" s="63"/>
      <c r="E563" s="56"/>
      <c r="F563" s="56"/>
      <c r="H563" s="56"/>
      <c r="I563" s="18"/>
      <c r="J563" s="171"/>
      <c r="K563" s="171"/>
      <c r="L563" s="283"/>
      <c r="M563" s="283"/>
      <c r="N563" s="289"/>
      <c r="O563" s="289"/>
      <c r="P563" s="332"/>
      <c r="Q563" s="332"/>
      <c r="R563" s="59"/>
      <c r="S563" s="59"/>
      <c r="T563" s="31"/>
      <c r="U563" s="31"/>
      <c r="V563" s="20"/>
      <c r="W563" s="20"/>
      <c r="X563" s="303"/>
      <c r="Y563" s="303"/>
      <c r="Z563" s="211"/>
      <c r="AA563" s="211"/>
      <c r="AB563" s="40"/>
      <c r="AC563" s="40"/>
      <c r="AD563" s="214"/>
      <c r="AE563" s="214"/>
      <c r="AF563" s="307"/>
      <c r="AG563" s="307"/>
      <c r="AH563" s="42"/>
      <c r="AI563" s="42"/>
      <c r="AJ563" s="326"/>
      <c r="AK563" s="326"/>
      <c r="AL563" s="154"/>
      <c r="AM563" s="154"/>
      <c r="AN563" s="303"/>
      <c r="AO563" s="303"/>
      <c r="AP563" s="311"/>
      <c r="AQ563" s="311"/>
      <c r="AR563" s="316"/>
      <c r="AS563" s="316"/>
      <c r="AT563" s="158"/>
      <c r="AU563" s="158"/>
      <c r="AV563" s="161"/>
      <c r="AW563" s="161"/>
      <c r="AX563" s="165"/>
      <c r="AY563" s="165"/>
      <c r="AZ563" s="24"/>
      <c r="BA563" s="24"/>
      <c r="BB563" s="303"/>
      <c r="BC563" s="303"/>
      <c r="BD563" s="171"/>
      <c r="BE563" s="171"/>
      <c r="BF563" s="17"/>
      <c r="BG563" s="17"/>
      <c r="BH563" s="178"/>
      <c r="BI563" s="178"/>
      <c r="BJ563" s="188"/>
      <c r="BK563" s="188"/>
      <c r="BL563" s="183"/>
      <c r="BM563" s="183"/>
      <c r="BN563" s="193"/>
      <c r="BO563" s="198"/>
      <c r="BP563" s="198"/>
      <c r="BQ563" s="201"/>
      <c r="BR563" s="206"/>
      <c r="BS563" s="211"/>
      <c r="BT563" s="211"/>
      <c r="BU563" s="214"/>
      <c r="BV563" s="214"/>
      <c r="BW563" s="18"/>
      <c r="BX563" s="18"/>
      <c r="BY563" s="219"/>
      <c r="BZ563" s="219"/>
      <c r="CA563" s="226"/>
      <c r="CB563" s="226"/>
      <c r="CC563" s="236"/>
      <c r="CD563" s="236"/>
      <c r="CE563" s="231"/>
      <c r="CF563" s="231"/>
      <c r="EQ563" s="279"/>
      <c r="ER563" s="279"/>
    </row>
    <row r="564" spans="1:148" s="3" customFormat="1" x14ac:dyDescent="0.2">
      <c r="A564" s="6"/>
      <c r="B564" s="63"/>
      <c r="E564" s="56"/>
      <c r="F564" s="56"/>
      <c r="H564" s="56"/>
      <c r="I564" s="18"/>
      <c r="J564" s="171"/>
      <c r="K564" s="171"/>
      <c r="L564" s="283"/>
      <c r="M564" s="283"/>
      <c r="N564" s="289"/>
      <c r="O564" s="289"/>
      <c r="P564" s="332"/>
      <c r="Q564" s="332"/>
      <c r="R564" s="59"/>
      <c r="S564" s="59"/>
      <c r="T564" s="31"/>
      <c r="U564" s="31"/>
      <c r="V564" s="20"/>
      <c r="W564" s="20"/>
      <c r="X564" s="303"/>
      <c r="Y564" s="303"/>
      <c r="Z564" s="211"/>
      <c r="AA564" s="211"/>
      <c r="AB564" s="40"/>
      <c r="AC564" s="40"/>
      <c r="AD564" s="214"/>
      <c r="AE564" s="214"/>
      <c r="AF564" s="307"/>
      <c r="AG564" s="307"/>
      <c r="AH564" s="42"/>
      <c r="AI564" s="42"/>
      <c r="AJ564" s="326"/>
      <c r="AK564" s="326"/>
      <c r="AL564" s="154"/>
      <c r="AM564" s="154"/>
      <c r="AN564" s="303"/>
      <c r="AO564" s="303"/>
      <c r="AP564" s="311"/>
      <c r="AQ564" s="311"/>
      <c r="AR564" s="316"/>
      <c r="AS564" s="316"/>
      <c r="AT564" s="158"/>
      <c r="AU564" s="158"/>
      <c r="AV564" s="161"/>
      <c r="AW564" s="161"/>
      <c r="AX564" s="165"/>
      <c r="AY564" s="165"/>
      <c r="AZ564" s="24"/>
      <c r="BA564" s="24"/>
      <c r="BB564" s="303"/>
      <c r="BC564" s="303"/>
      <c r="BD564" s="171"/>
      <c r="BE564" s="171"/>
      <c r="BF564" s="17"/>
      <c r="BG564" s="17"/>
      <c r="BH564" s="178"/>
      <c r="BI564" s="178"/>
      <c r="BJ564" s="188"/>
      <c r="BK564" s="188"/>
      <c r="BL564" s="183"/>
      <c r="BM564" s="183"/>
      <c r="BN564" s="193"/>
      <c r="BO564" s="198"/>
      <c r="BP564" s="198"/>
      <c r="BQ564" s="201"/>
      <c r="BR564" s="206"/>
      <c r="BS564" s="211"/>
      <c r="BT564" s="211"/>
      <c r="BU564" s="214"/>
      <c r="BV564" s="214"/>
      <c r="BW564" s="18"/>
      <c r="BX564" s="18"/>
      <c r="BY564" s="219"/>
      <c r="BZ564" s="219"/>
      <c r="CA564" s="226"/>
      <c r="CB564" s="226"/>
      <c r="CC564" s="236"/>
      <c r="CD564" s="236"/>
      <c r="CE564" s="231"/>
      <c r="CF564" s="231"/>
      <c r="EQ564" s="279"/>
      <c r="ER564" s="279"/>
    </row>
    <row r="565" spans="1:148" s="3" customFormat="1" x14ac:dyDescent="0.2">
      <c r="A565" s="6"/>
      <c r="B565" s="63"/>
      <c r="E565" s="56"/>
      <c r="F565" s="56"/>
      <c r="H565" s="56"/>
      <c r="I565" s="18"/>
      <c r="J565" s="171"/>
      <c r="K565" s="171"/>
      <c r="L565" s="283"/>
      <c r="M565" s="283"/>
      <c r="N565" s="289"/>
      <c r="O565" s="289"/>
      <c r="P565" s="332"/>
      <c r="Q565" s="332"/>
      <c r="R565" s="59"/>
      <c r="S565" s="59"/>
      <c r="T565" s="31"/>
      <c r="U565" s="31"/>
      <c r="V565" s="20"/>
      <c r="W565" s="20"/>
      <c r="X565" s="303"/>
      <c r="Y565" s="303"/>
      <c r="Z565" s="211"/>
      <c r="AA565" s="211"/>
      <c r="AB565" s="40"/>
      <c r="AC565" s="40"/>
      <c r="AD565" s="214"/>
      <c r="AE565" s="214"/>
      <c r="AF565" s="307"/>
      <c r="AG565" s="307"/>
      <c r="AH565" s="42"/>
      <c r="AI565" s="42"/>
      <c r="AJ565" s="326"/>
      <c r="AK565" s="326"/>
      <c r="AL565" s="154"/>
      <c r="AM565" s="154"/>
      <c r="AN565" s="303"/>
      <c r="AO565" s="303"/>
      <c r="AP565" s="311"/>
      <c r="AQ565" s="311"/>
      <c r="AR565" s="316"/>
      <c r="AS565" s="316"/>
      <c r="AT565" s="158"/>
      <c r="AU565" s="158"/>
      <c r="AV565" s="161"/>
      <c r="AW565" s="161"/>
      <c r="AX565" s="165"/>
      <c r="AY565" s="165"/>
      <c r="AZ565" s="24"/>
      <c r="BA565" s="24"/>
      <c r="BB565" s="303"/>
      <c r="BC565" s="303"/>
      <c r="BD565" s="171"/>
      <c r="BE565" s="171"/>
      <c r="BF565" s="17"/>
      <c r="BG565" s="17"/>
      <c r="BH565" s="178"/>
      <c r="BI565" s="178"/>
      <c r="BJ565" s="188"/>
      <c r="BK565" s="188"/>
      <c r="BL565" s="183"/>
      <c r="BM565" s="183"/>
      <c r="BN565" s="193"/>
      <c r="BO565" s="198"/>
      <c r="BP565" s="198"/>
      <c r="BQ565" s="201"/>
      <c r="BR565" s="206"/>
      <c r="BS565" s="211"/>
      <c r="BT565" s="211"/>
      <c r="BU565" s="214"/>
      <c r="BV565" s="214"/>
      <c r="BW565" s="18"/>
      <c r="BX565" s="18"/>
      <c r="BY565" s="219"/>
      <c r="BZ565" s="219"/>
      <c r="CA565" s="226"/>
      <c r="CB565" s="226"/>
      <c r="CC565" s="236"/>
      <c r="CD565" s="236"/>
      <c r="CE565" s="231"/>
      <c r="CF565" s="231"/>
      <c r="EQ565" s="279"/>
      <c r="ER565" s="279"/>
    </row>
    <row r="566" spans="1:148" s="3" customFormat="1" x14ac:dyDescent="0.2">
      <c r="A566" s="6"/>
      <c r="B566" s="63"/>
      <c r="E566" s="56"/>
      <c r="F566" s="56"/>
      <c r="H566" s="56"/>
      <c r="I566" s="18"/>
      <c r="J566" s="171"/>
      <c r="K566" s="171"/>
      <c r="L566" s="283"/>
      <c r="M566" s="283"/>
      <c r="N566" s="289"/>
      <c r="O566" s="289"/>
      <c r="P566" s="332"/>
      <c r="Q566" s="332"/>
      <c r="R566" s="59"/>
      <c r="S566" s="59"/>
      <c r="T566" s="31"/>
      <c r="U566" s="31"/>
      <c r="V566" s="20"/>
      <c r="W566" s="20"/>
      <c r="X566" s="303"/>
      <c r="Y566" s="303"/>
      <c r="Z566" s="211"/>
      <c r="AA566" s="211"/>
      <c r="AB566" s="40"/>
      <c r="AC566" s="40"/>
      <c r="AD566" s="214"/>
      <c r="AE566" s="214"/>
      <c r="AF566" s="307"/>
      <c r="AG566" s="307"/>
      <c r="AH566" s="42"/>
      <c r="AI566" s="42"/>
      <c r="AJ566" s="326"/>
      <c r="AK566" s="326"/>
      <c r="AL566" s="154"/>
      <c r="AM566" s="154"/>
      <c r="AN566" s="303"/>
      <c r="AO566" s="303"/>
      <c r="AP566" s="311"/>
      <c r="AQ566" s="311"/>
      <c r="AR566" s="316"/>
      <c r="AS566" s="316"/>
      <c r="AT566" s="158"/>
      <c r="AU566" s="158"/>
      <c r="AV566" s="161"/>
      <c r="AW566" s="161"/>
      <c r="AX566" s="165"/>
      <c r="AY566" s="165"/>
      <c r="AZ566" s="24"/>
      <c r="BA566" s="24"/>
      <c r="BB566" s="303"/>
      <c r="BC566" s="303"/>
      <c r="BD566" s="171"/>
      <c r="BE566" s="171"/>
      <c r="BF566" s="17"/>
      <c r="BG566" s="17"/>
      <c r="BH566" s="178"/>
      <c r="BI566" s="178"/>
      <c r="BJ566" s="188"/>
      <c r="BK566" s="188"/>
      <c r="BL566" s="183"/>
      <c r="BM566" s="183"/>
      <c r="BN566" s="193"/>
      <c r="BO566" s="198"/>
      <c r="BP566" s="198"/>
      <c r="BQ566" s="201"/>
      <c r="BR566" s="206"/>
      <c r="BS566" s="211"/>
      <c r="BT566" s="211"/>
      <c r="BU566" s="214"/>
      <c r="BV566" s="214"/>
      <c r="BW566" s="18"/>
      <c r="BX566" s="18"/>
      <c r="BY566" s="219"/>
      <c r="BZ566" s="219"/>
      <c r="CA566" s="226"/>
      <c r="CB566" s="226"/>
      <c r="CC566" s="236"/>
      <c r="CD566" s="236"/>
      <c r="CE566" s="231"/>
      <c r="CF566" s="231"/>
      <c r="EQ566" s="279"/>
      <c r="ER566" s="279"/>
    </row>
    <row r="567" spans="1:148" s="3" customFormat="1" x14ac:dyDescent="0.2">
      <c r="A567" s="6"/>
      <c r="B567" s="63"/>
      <c r="E567" s="56"/>
      <c r="F567" s="56"/>
      <c r="H567" s="56"/>
      <c r="I567" s="18"/>
      <c r="J567" s="171"/>
      <c r="K567" s="171"/>
      <c r="L567" s="283"/>
      <c r="M567" s="283"/>
      <c r="N567" s="289"/>
      <c r="O567" s="289"/>
      <c r="P567" s="332"/>
      <c r="Q567" s="332"/>
      <c r="R567" s="59"/>
      <c r="S567" s="59"/>
      <c r="T567" s="31"/>
      <c r="U567" s="31"/>
      <c r="V567" s="20"/>
      <c r="W567" s="20"/>
      <c r="X567" s="303"/>
      <c r="Y567" s="303"/>
      <c r="Z567" s="211"/>
      <c r="AA567" s="211"/>
      <c r="AB567" s="40"/>
      <c r="AC567" s="40"/>
      <c r="AD567" s="214"/>
      <c r="AE567" s="214"/>
      <c r="AF567" s="307"/>
      <c r="AG567" s="307"/>
      <c r="AH567" s="42"/>
      <c r="AI567" s="42"/>
      <c r="AJ567" s="326"/>
      <c r="AK567" s="326"/>
      <c r="AL567" s="154"/>
      <c r="AM567" s="154"/>
      <c r="AN567" s="303"/>
      <c r="AO567" s="303"/>
      <c r="AP567" s="311"/>
      <c r="AQ567" s="311"/>
      <c r="AR567" s="316"/>
      <c r="AS567" s="316"/>
      <c r="AT567" s="158"/>
      <c r="AU567" s="158"/>
      <c r="AV567" s="161"/>
      <c r="AW567" s="161"/>
      <c r="AX567" s="165"/>
      <c r="AY567" s="165"/>
      <c r="AZ567" s="24"/>
      <c r="BA567" s="24"/>
      <c r="BB567" s="303"/>
      <c r="BC567" s="303"/>
      <c r="BD567" s="171"/>
      <c r="BE567" s="171"/>
      <c r="BF567" s="17"/>
      <c r="BG567" s="17"/>
      <c r="BH567" s="178"/>
      <c r="BI567" s="178"/>
      <c r="BJ567" s="188"/>
      <c r="BK567" s="188"/>
      <c r="BL567" s="183"/>
      <c r="BM567" s="183"/>
      <c r="BN567" s="193"/>
      <c r="BO567" s="198"/>
      <c r="BP567" s="198"/>
      <c r="BQ567" s="201"/>
      <c r="BR567" s="206"/>
      <c r="BS567" s="211"/>
      <c r="BT567" s="211"/>
      <c r="BU567" s="214"/>
      <c r="BV567" s="214"/>
      <c r="BW567" s="18"/>
      <c r="BX567" s="18"/>
      <c r="BY567" s="219"/>
      <c r="BZ567" s="219"/>
      <c r="CA567" s="226"/>
      <c r="CB567" s="226"/>
      <c r="CC567" s="236"/>
      <c r="CD567" s="236"/>
      <c r="CE567" s="231"/>
      <c r="CF567" s="231"/>
      <c r="EQ567" s="279"/>
      <c r="ER567" s="279"/>
    </row>
    <row r="568" spans="1:148" s="3" customFormat="1" x14ac:dyDescent="0.2">
      <c r="A568" s="6"/>
      <c r="B568" s="63"/>
      <c r="E568" s="56"/>
      <c r="F568" s="56"/>
      <c r="H568" s="56"/>
      <c r="I568" s="18"/>
      <c r="J568" s="171"/>
      <c r="K568" s="171"/>
      <c r="L568" s="283"/>
      <c r="M568" s="283"/>
      <c r="N568" s="289"/>
      <c r="O568" s="289"/>
      <c r="P568" s="332"/>
      <c r="Q568" s="332"/>
      <c r="R568" s="59"/>
      <c r="S568" s="59"/>
      <c r="T568" s="31"/>
      <c r="U568" s="31"/>
      <c r="V568" s="20"/>
      <c r="W568" s="20"/>
      <c r="X568" s="303"/>
      <c r="Y568" s="303"/>
      <c r="Z568" s="211"/>
      <c r="AA568" s="211"/>
      <c r="AB568" s="40"/>
      <c r="AC568" s="40"/>
      <c r="AD568" s="214"/>
      <c r="AE568" s="214"/>
      <c r="AF568" s="307"/>
      <c r="AG568" s="307"/>
      <c r="AH568" s="42"/>
      <c r="AI568" s="42"/>
      <c r="AJ568" s="326"/>
      <c r="AK568" s="326"/>
      <c r="AL568" s="154"/>
      <c r="AM568" s="154"/>
      <c r="AN568" s="303"/>
      <c r="AO568" s="303"/>
      <c r="AP568" s="311"/>
      <c r="AQ568" s="311"/>
      <c r="AR568" s="316"/>
      <c r="AS568" s="316"/>
      <c r="AT568" s="158"/>
      <c r="AU568" s="158"/>
      <c r="AV568" s="161"/>
      <c r="AW568" s="161"/>
      <c r="AX568" s="165"/>
      <c r="AY568" s="165"/>
      <c r="AZ568" s="24"/>
      <c r="BA568" s="24"/>
      <c r="BB568" s="303"/>
      <c r="BC568" s="303"/>
      <c r="BD568" s="171"/>
      <c r="BE568" s="171"/>
      <c r="BF568" s="17"/>
      <c r="BG568" s="17"/>
      <c r="BH568" s="178"/>
      <c r="BI568" s="178"/>
      <c r="BJ568" s="188"/>
      <c r="BK568" s="188"/>
      <c r="BL568" s="183"/>
      <c r="BM568" s="183"/>
      <c r="BN568" s="193"/>
      <c r="BO568" s="198"/>
      <c r="BP568" s="198"/>
      <c r="BQ568" s="201"/>
      <c r="BR568" s="206"/>
      <c r="BS568" s="211"/>
      <c r="BT568" s="211"/>
      <c r="BU568" s="214"/>
      <c r="BV568" s="214"/>
      <c r="BW568" s="18"/>
      <c r="BX568" s="18"/>
      <c r="BY568" s="219"/>
      <c r="BZ568" s="219"/>
      <c r="CA568" s="226"/>
      <c r="CB568" s="226"/>
      <c r="CC568" s="236"/>
      <c r="CD568" s="236"/>
      <c r="CE568" s="231"/>
      <c r="CF568" s="231"/>
      <c r="EQ568" s="279"/>
      <c r="ER568" s="279"/>
    </row>
    <row r="569" spans="1:148" s="3" customFormat="1" x14ac:dyDescent="0.2">
      <c r="A569" s="6"/>
      <c r="B569" s="63"/>
      <c r="E569" s="56"/>
      <c r="F569" s="56"/>
      <c r="H569" s="56"/>
      <c r="I569" s="18"/>
      <c r="J569" s="171"/>
      <c r="K569" s="171"/>
      <c r="L569" s="283"/>
      <c r="M569" s="283"/>
      <c r="N569" s="289"/>
      <c r="O569" s="289"/>
      <c r="P569" s="332"/>
      <c r="Q569" s="332"/>
      <c r="R569" s="59"/>
      <c r="S569" s="59"/>
      <c r="T569" s="31"/>
      <c r="U569" s="31"/>
      <c r="V569" s="20"/>
      <c r="W569" s="20"/>
      <c r="X569" s="303"/>
      <c r="Y569" s="303"/>
      <c r="Z569" s="211"/>
      <c r="AA569" s="211"/>
      <c r="AB569" s="40"/>
      <c r="AC569" s="40"/>
      <c r="AD569" s="214"/>
      <c r="AE569" s="214"/>
      <c r="AF569" s="307"/>
      <c r="AG569" s="307"/>
      <c r="AH569" s="42"/>
      <c r="AI569" s="42"/>
      <c r="AJ569" s="326"/>
      <c r="AK569" s="326"/>
      <c r="AL569" s="154"/>
      <c r="AM569" s="154"/>
      <c r="AN569" s="303"/>
      <c r="AO569" s="303"/>
      <c r="AP569" s="311"/>
      <c r="AQ569" s="311"/>
      <c r="AR569" s="316"/>
      <c r="AS569" s="316"/>
      <c r="AT569" s="158"/>
      <c r="AU569" s="158"/>
      <c r="AV569" s="161"/>
      <c r="AW569" s="161"/>
      <c r="AX569" s="165"/>
      <c r="AY569" s="165"/>
      <c r="AZ569" s="24"/>
      <c r="BA569" s="24"/>
      <c r="BB569" s="303"/>
      <c r="BC569" s="303"/>
      <c r="BD569" s="171"/>
      <c r="BE569" s="171"/>
      <c r="BF569" s="17"/>
      <c r="BG569" s="17"/>
      <c r="BH569" s="178"/>
      <c r="BI569" s="178"/>
      <c r="BJ569" s="188"/>
      <c r="BK569" s="188"/>
      <c r="BL569" s="183"/>
      <c r="BM569" s="183"/>
      <c r="BN569" s="193"/>
      <c r="BO569" s="198"/>
      <c r="BP569" s="198"/>
      <c r="BQ569" s="201"/>
      <c r="BR569" s="206"/>
      <c r="BS569" s="211"/>
      <c r="BT569" s="211"/>
      <c r="BU569" s="214"/>
      <c r="BV569" s="214"/>
      <c r="BW569" s="18"/>
      <c r="BX569" s="18"/>
      <c r="BY569" s="219"/>
      <c r="BZ569" s="219"/>
      <c r="CA569" s="226"/>
      <c r="CB569" s="226"/>
      <c r="CC569" s="236"/>
      <c r="CD569" s="236"/>
      <c r="CE569" s="231"/>
      <c r="CF569" s="231"/>
      <c r="EQ569" s="279"/>
      <c r="ER569" s="279"/>
    </row>
    <row r="570" spans="1:148" s="3" customFormat="1" x14ac:dyDescent="0.2">
      <c r="A570" s="6"/>
      <c r="B570" s="63"/>
      <c r="E570" s="56"/>
      <c r="F570" s="56"/>
      <c r="H570" s="56"/>
      <c r="I570" s="18"/>
      <c r="J570" s="171"/>
      <c r="K570" s="171"/>
      <c r="L570" s="283"/>
      <c r="M570" s="283"/>
      <c r="N570" s="289"/>
      <c r="O570" s="289"/>
      <c r="P570" s="332"/>
      <c r="Q570" s="332"/>
      <c r="R570" s="59"/>
      <c r="S570" s="59"/>
      <c r="T570" s="31"/>
      <c r="U570" s="31"/>
      <c r="V570" s="20"/>
      <c r="W570" s="20"/>
      <c r="X570" s="303"/>
      <c r="Y570" s="303"/>
      <c r="Z570" s="211"/>
      <c r="AA570" s="211"/>
      <c r="AB570" s="40"/>
      <c r="AC570" s="40"/>
      <c r="AD570" s="214"/>
      <c r="AE570" s="214"/>
      <c r="AF570" s="307"/>
      <c r="AG570" s="307"/>
      <c r="AH570" s="42"/>
      <c r="AI570" s="42"/>
      <c r="AJ570" s="326"/>
      <c r="AK570" s="326"/>
      <c r="AL570" s="154"/>
      <c r="AM570" s="154"/>
      <c r="AN570" s="303"/>
      <c r="AO570" s="303"/>
      <c r="AP570" s="311"/>
      <c r="AQ570" s="311"/>
      <c r="AR570" s="316"/>
      <c r="AS570" s="316"/>
      <c r="AT570" s="158"/>
      <c r="AU570" s="158"/>
      <c r="AV570" s="161"/>
      <c r="AW570" s="161"/>
      <c r="AX570" s="165"/>
      <c r="AY570" s="165"/>
      <c r="AZ570" s="24"/>
      <c r="BA570" s="24"/>
      <c r="BB570" s="303"/>
      <c r="BC570" s="303"/>
      <c r="BD570" s="171"/>
      <c r="BE570" s="171"/>
      <c r="BF570" s="17"/>
      <c r="BG570" s="17"/>
      <c r="BH570" s="178"/>
      <c r="BI570" s="178"/>
      <c r="BJ570" s="188"/>
      <c r="BK570" s="188"/>
      <c r="BL570" s="183"/>
      <c r="BM570" s="183"/>
      <c r="BN570" s="193"/>
      <c r="BO570" s="198"/>
      <c r="BP570" s="198"/>
      <c r="BQ570" s="201"/>
      <c r="BR570" s="206"/>
      <c r="BS570" s="211"/>
      <c r="BT570" s="211"/>
      <c r="BU570" s="214"/>
      <c r="BV570" s="214"/>
      <c r="BW570" s="18"/>
      <c r="BX570" s="18"/>
      <c r="BY570" s="219"/>
      <c r="BZ570" s="219"/>
      <c r="CA570" s="226"/>
      <c r="CB570" s="226"/>
      <c r="CC570" s="236"/>
      <c r="CD570" s="236"/>
      <c r="CE570" s="231"/>
      <c r="CF570" s="231"/>
      <c r="EQ570" s="279"/>
      <c r="ER570" s="279"/>
    </row>
    <row r="571" spans="1:148" s="3" customFormat="1" x14ac:dyDescent="0.2">
      <c r="A571" s="6"/>
      <c r="B571" s="63"/>
      <c r="E571" s="56"/>
      <c r="F571" s="56"/>
      <c r="H571" s="56"/>
      <c r="I571" s="18"/>
      <c r="J571" s="171"/>
      <c r="K571" s="171"/>
      <c r="L571" s="283"/>
      <c r="M571" s="283"/>
      <c r="N571" s="289"/>
      <c r="O571" s="289"/>
      <c r="P571" s="332"/>
      <c r="Q571" s="332"/>
      <c r="R571" s="59"/>
      <c r="S571" s="59"/>
      <c r="T571" s="31"/>
      <c r="U571" s="31"/>
      <c r="V571" s="20"/>
      <c r="W571" s="20"/>
      <c r="X571" s="303"/>
      <c r="Y571" s="303"/>
      <c r="Z571" s="211"/>
      <c r="AA571" s="211"/>
      <c r="AB571" s="40"/>
      <c r="AC571" s="40"/>
      <c r="AD571" s="214"/>
      <c r="AE571" s="214"/>
      <c r="AF571" s="307"/>
      <c r="AG571" s="307"/>
      <c r="AH571" s="42"/>
      <c r="AI571" s="42"/>
      <c r="AJ571" s="326"/>
      <c r="AK571" s="326"/>
      <c r="AL571" s="154"/>
      <c r="AM571" s="154"/>
      <c r="AN571" s="303"/>
      <c r="AO571" s="303"/>
      <c r="AP571" s="311"/>
      <c r="AQ571" s="311"/>
      <c r="AR571" s="316"/>
      <c r="AS571" s="316"/>
      <c r="AT571" s="158"/>
      <c r="AU571" s="158"/>
      <c r="AV571" s="161"/>
      <c r="AW571" s="161"/>
      <c r="AX571" s="165"/>
      <c r="AY571" s="165"/>
      <c r="AZ571" s="24"/>
      <c r="BA571" s="24"/>
      <c r="BB571" s="303"/>
      <c r="BC571" s="303"/>
      <c r="BD571" s="171"/>
      <c r="BE571" s="171"/>
      <c r="BF571" s="17"/>
      <c r="BG571" s="17"/>
      <c r="BH571" s="178"/>
      <c r="BI571" s="178"/>
      <c r="BJ571" s="188"/>
      <c r="BK571" s="188"/>
      <c r="BL571" s="183"/>
      <c r="BM571" s="183"/>
      <c r="BN571" s="193"/>
      <c r="BO571" s="198"/>
      <c r="BP571" s="198"/>
      <c r="BQ571" s="201"/>
      <c r="BR571" s="206"/>
      <c r="BS571" s="211"/>
      <c r="BT571" s="211"/>
      <c r="BU571" s="214"/>
      <c r="BV571" s="214"/>
      <c r="BW571" s="18"/>
      <c r="BX571" s="18"/>
      <c r="BY571" s="219"/>
      <c r="BZ571" s="219"/>
      <c r="CA571" s="226"/>
      <c r="CB571" s="226"/>
      <c r="CC571" s="236"/>
      <c r="CD571" s="236"/>
      <c r="CE571" s="231"/>
      <c r="CF571" s="231"/>
      <c r="EQ571" s="279"/>
      <c r="ER571" s="279"/>
    </row>
    <row r="572" spans="1:148" s="3" customFormat="1" x14ac:dyDescent="0.2">
      <c r="A572" s="6"/>
      <c r="B572" s="63"/>
      <c r="E572" s="56"/>
      <c r="F572" s="56"/>
      <c r="H572" s="56"/>
      <c r="I572" s="18"/>
      <c r="J572" s="171"/>
      <c r="K572" s="171"/>
      <c r="L572" s="283"/>
      <c r="M572" s="283"/>
      <c r="N572" s="289"/>
      <c r="O572" s="289"/>
      <c r="P572" s="332"/>
      <c r="Q572" s="332"/>
      <c r="R572" s="59"/>
      <c r="S572" s="59"/>
      <c r="T572" s="31"/>
      <c r="U572" s="31"/>
      <c r="V572" s="20"/>
      <c r="W572" s="20"/>
      <c r="X572" s="303"/>
      <c r="Y572" s="303"/>
      <c r="Z572" s="211"/>
      <c r="AA572" s="211"/>
      <c r="AB572" s="40"/>
      <c r="AC572" s="40"/>
      <c r="AD572" s="214"/>
      <c r="AE572" s="214"/>
      <c r="AF572" s="307"/>
      <c r="AG572" s="307"/>
      <c r="AH572" s="42"/>
      <c r="AI572" s="42"/>
      <c r="AJ572" s="326"/>
      <c r="AK572" s="326"/>
      <c r="AL572" s="154"/>
      <c r="AM572" s="154"/>
      <c r="AN572" s="303"/>
      <c r="AO572" s="303"/>
      <c r="AP572" s="311"/>
      <c r="AQ572" s="311"/>
      <c r="AR572" s="316"/>
      <c r="AS572" s="316"/>
      <c r="AT572" s="158"/>
      <c r="AU572" s="158"/>
      <c r="AV572" s="161"/>
      <c r="AW572" s="161"/>
      <c r="AX572" s="165"/>
      <c r="AY572" s="165"/>
      <c r="AZ572" s="24"/>
      <c r="BA572" s="24"/>
      <c r="BB572" s="303"/>
      <c r="BC572" s="303"/>
      <c r="BD572" s="171"/>
      <c r="BE572" s="171"/>
      <c r="BF572" s="17"/>
      <c r="BG572" s="17"/>
      <c r="BH572" s="178"/>
      <c r="BI572" s="178"/>
      <c r="BJ572" s="188"/>
      <c r="BK572" s="188"/>
      <c r="BL572" s="183"/>
      <c r="BM572" s="183"/>
      <c r="BN572" s="193"/>
      <c r="BO572" s="198"/>
      <c r="BP572" s="198"/>
      <c r="BQ572" s="201"/>
      <c r="BR572" s="206"/>
      <c r="BS572" s="211"/>
      <c r="BT572" s="211"/>
      <c r="BU572" s="214"/>
      <c r="BV572" s="214"/>
      <c r="BW572" s="18"/>
      <c r="BX572" s="18"/>
      <c r="BY572" s="219"/>
      <c r="BZ572" s="219"/>
      <c r="CA572" s="226"/>
      <c r="CB572" s="226"/>
      <c r="CC572" s="236"/>
      <c r="CD572" s="236"/>
      <c r="CE572" s="231"/>
      <c r="CF572" s="231"/>
      <c r="EQ572" s="279"/>
      <c r="ER572" s="279"/>
    </row>
    <row r="573" spans="1:148" s="3" customFormat="1" x14ac:dyDescent="0.2">
      <c r="A573" s="6"/>
      <c r="B573" s="63"/>
      <c r="E573" s="56"/>
      <c r="F573" s="56"/>
      <c r="H573" s="56"/>
      <c r="I573" s="18"/>
      <c r="J573" s="171"/>
      <c r="K573" s="171"/>
      <c r="L573" s="283"/>
      <c r="M573" s="283"/>
      <c r="N573" s="289"/>
      <c r="O573" s="289"/>
      <c r="P573" s="332"/>
      <c r="Q573" s="332"/>
      <c r="R573" s="59"/>
      <c r="S573" s="59"/>
      <c r="T573" s="31"/>
      <c r="U573" s="31"/>
      <c r="V573" s="20"/>
      <c r="W573" s="20"/>
      <c r="X573" s="303"/>
      <c r="Y573" s="303"/>
      <c r="Z573" s="211"/>
      <c r="AA573" s="211"/>
      <c r="AB573" s="40"/>
      <c r="AC573" s="40"/>
      <c r="AD573" s="214"/>
      <c r="AE573" s="214"/>
      <c r="AF573" s="307"/>
      <c r="AG573" s="307"/>
      <c r="AH573" s="42"/>
      <c r="AI573" s="42"/>
      <c r="AJ573" s="326"/>
      <c r="AK573" s="326"/>
      <c r="AL573" s="154"/>
      <c r="AM573" s="154"/>
      <c r="AN573" s="303"/>
      <c r="AO573" s="303"/>
      <c r="AP573" s="311"/>
      <c r="AQ573" s="311"/>
      <c r="AR573" s="316"/>
      <c r="AS573" s="316"/>
      <c r="AT573" s="158"/>
      <c r="AU573" s="158"/>
      <c r="AV573" s="161"/>
      <c r="AW573" s="161"/>
      <c r="AX573" s="165"/>
      <c r="AY573" s="165"/>
      <c r="AZ573" s="24"/>
      <c r="BA573" s="24"/>
      <c r="BB573" s="303"/>
      <c r="BC573" s="303"/>
      <c r="BD573" s="171"/>
      <c r="BE573" s="171"/>
      <c r="BF573" s="17"/>
      <c r="BG573" s="17"/>
      <c r="BH573" s="178"/>
      <c r="BI573" s="178"/>
      <c r="BJ573" s="188"/>
      <c r="BK573" s="188"/>
      <c r="BL573" s="183"/>
      <c r="BM573" s="183"/>
      <c r="BN573" s="193"/>
      <c r="BO573" s="198"/>
      <c r="BP573" s="198"/>
      <c r="BQ573" s="201"/>
      <c r="BR573" s="206"/>
      <c r="BS573" s="211"/>
      <c r="BT573" s="211"/>
      <c r="BU573" s="214"/>
      <c r="BV573" s="214"/>
      <c r="BW573" s="18"/>
      <c r="BX573" s="18"/>
      <c r="BY573" s="219"/>
      <c r="BZ573" s="219"/>
      <c r="CA573" s="226"/>
      <c r="CB573" s="226"/>
      <c r="CC573" s="236"/>
      <c r="CD573" s="236"/>
      <c r="CE573" s="231"/>
      <c r="CF573" s="231"/>
      <c r="EQ573" s="279"/>
      <c r="ER573" s="279"/>
    </row>
    <row r="574" spans="1:148" s="3" customFormat="1" x14ac:dyDescent="0.2">
      <c r="A574" s="6"/>
      <c r="B574" s="63"/>
      <c r="E574" s="56"/>
      <c r="F574" s="56"/>
      <c r="H574" s="56"/>
      <c r="I574" s="18"/>
      <c r="J574" s="171"/>
      <c r="K574" s="171"/>
      <c r="L574" s="283"/>
      <c r="M574" s="283"/>
      <c r="N574" s="289"/>
      <c r="O574" s="289"/>
      <c r="P574" s="332"/>
      <c r="Q574" s="332"/>
      <c r="R574" s="59"/>
      <c r="S574" s="59"/>
      <c r="T574" s="31"/>
      <c r="U574" s="31"/>
      <c r="V574" s="20"/>
      <c r="W574" s="20"/>
      <c r="X574" s="303"/>
      <c r="Y574" s="303"/>
      <c r="Z574" s="211"/>
      <c r="AA574" s="211"/>
      <c r="AB574" s="40"/>
      <c r="AC574" s="40"/>
      <c r="AD574" s="214"/>
      <c r="AE574" s="214"/>
      <c r="AF574" s="307"/>
      <c r="AG574" s="307"/>
      <c r="AH574" s="42"/>
      <c r="AI574" s="42"/>
      <c r="AJ574" s="326"/>
      <c r="AK574" s="326"/>
      <c r="AL574" s="154"/>
      <c r="AM574" s="154"/>
      <c r="AN574" s="303"/>
      <c r="AO574" s="303"/>
      <c r="AP574" s="311"/>
      <c r="AQ574" s="311"/>
      <c r="AR574" s="316"/>
      <c r="AS574" s="316"/>
      <c r="AT574" s="158"/>
      <c r="AU574" s="158"/>
      <c r="AV574" s="161"/>
      <c r="AW574" s="161"/>
      <c r="AX574" s="165"/>
      <c r="AY574" s="165"/>
      <c r="AZ574" s="24"/>
      <c r="BA574" s="24"/>
      <c r="BB574" s="303"/>
      <c r="BC574" s="303"/>
      <c r="BD574" s="171"/>
      <c r="BE574" s="171"/>
      <c r="BF574" s="17"/>
      <c r="BG574" s="17"/>
      <c r="BH574" s="178"/>
      <c r="BI574" s="178"/>
      <c r="BJ574" s="188"/>
      <c r="BK574" s="188"/>
      <c r="BL574" s="183"/>
      <c r="BM574" s="183"/>
      <c r="BN574" s="193"/>
      <c r="BO574" s="198"/>
      <c r="BP574" s="198"/>
      <c r="BQ574" s="201"/>
      <c r="BR574" s="206"/>
      <c r="BS574" s="211"/>
      <c r="BT574" s="211"/>
      <c r="BU574" s="214"/>
      <c r="BV574" s="214"/>
      <c r="BW574" s="18"/>
      <c r="BX574" s="18"/>
      <c r="BY574" s="219"/>
      <c r="BZ574" s="219"/>
      <c r="CA574" s="226"/>
      <c r="CB574" s="226"/>
      <c r="CC574" s="236"/>
      <c r="CD574" s="236"/>
      <c r="CE574" s="231"/>
      <c r="CF574" s="231"/>
      <c r="EQ574" s="279"/>
      <c r="ER574" s="279"/>
    </row>
    <row r="575" spans="1:148" s="3" customFormat="1" x14ac:dyDescent="0.2">
      <c r="A575" s="6"/>
      <c r="B575" s="63"/>
      <c r="E575" s="56"/>
      <c r="F575" s="56"/>
      <c r="H575" s="56"/>
      <c r="I575" s="18"/>
      <c r="J575" s="171"/>
      <c r="K575" s="171"/>
      <c r="L575" s="283"/>
      <c r="M575" s="283"/>
      <c r="N575" s="289"/>
      <c r="O575" s="289"/>
      <c r="P575" s="332"/>
      <c r="Q575" s="332"/>
      <c r="R575" s="59"/>
      <c r="S575" s="59"/>
      <c r="T575" s="31"/>
      <c r="U575" s="31"/>
      <c r="V575" s="20"/>
      <c r="W575" s="20"/>
      <c r="X575" s="303"/>
      <c r="Y575" s="303"/>
      <c r="Z575" s="211"/>
      <c r="AA575" s="211"/>
      <c r="AB575" s="40"/>
      <c r="AC575" s="40"/>
      <c r="AD575" s="214"/>
      <c r="AE575" s="214"/>
      <c r="AF575" s="307"/>
      <c r="AG575" s="307"/>
      <c r="AH575" s="42"/>
      <c r="AI575" s="42"/>
      <c r="AJ575" s="326"/>
      <c r="AK575" s="326"/>
      <c r="AL575" s="154"/>
      <c r="AM575" s="154"/>
      <c r="AN575" s="303"/>
      <c r="AO575" s="303"/>
      <c r="AP575" s="311"/>
      <c r="AQ575" s="311"/>
      <c r="AR575" s="316"/>
      <c r="AS575" s="316"/>
      <c r="AT575" s="158"/>
      <c r="AU575" s="158"/>
      <c r="AV575" s="161"/>
      <c r="AW575" s="161"/>
      <c r="AX575" s="165"/>
      <c r="AY575" s="165"/>
      <c r="AZ575" s="24"/>
      <c r="BA575" s="24"/>
      <c r="BB575" s="303"/>
      <c r="BC575" s="303"/>
      <c r="BD575" s="171"/>
      <c r="BE575" s="171"/>
      <c r="BF575" s="17"/>
      <c r="BG575" s="17"/>
      <c r="BH575" s="178"/>
      <c r="BI575" s="178"/>
      <c r="BJ575" s="188"/>
      <c r="BK575" s="188"/>
      <c r="BL575" s="183"/>
      <c r="BM575" s="183"/>
      <c r="BN575" s="193"/>
      <c r="BO575" s="198"/>
      <c r="BP575" s="198"/>
      <c r="BQ575" s="201"/>
      <c r="BR575" s="206"/>
      <c r="BS575" s="211"/>
      <c r="BT575" s="211"/>
      <c r="BU575" s="214"/>
      <c r="BV575" s="214"/>
      <c r="BW575" s="18"/>
      <c r="BX575" s="18"/>
      <c r="BY575" s="219"/>
      <c r="BZ575" s="219"/>
      <c r="CA575" s="226"/>
      <c r="CB575" s="226"/>
      <c r="CC575" s="236"/>
      <c r="CD575" s="236"/>
      <c r="CE575" s="231"/>
      <c r="CF575" s="231"/>
      <c r="EQ575" s="279"/>
      <c r="ER575" s="279"/>
    </row>
    <row r="576" spans="1:148" s="3" customFormat="1" x14ac:dyDescent="0.2">
      <c r="A576" s="6"/>
      <c r="B576" s="63"/>
      <c r="E576" s="56"/>
      <c r="F576" s="56"/>
      <c r="H576" s="56"/>
      <c r="I576" s="18"/>
      <c r="J576" s="171"/>
      <c r="K576" s="171"/>
      <c r="L576" s="283"/>
      <c r="M576" s="283"/>
      <c r="N576" s="289"/>
      <c r="O576" s="289"/>
      <c r="P576" s="332"/>
      <c r="Q576" s="332"/>
      <c r="R576" s="59"/>
      <c r="S576" s="59"/>
      <c r="T576" s="31"/>
      <c r="U576" s="31"/>
      <c r="V576" s="20"/>
      <c r="W576" s="20"/>
      <c r="X576" s="303"/>
      <c r="Y576" s="303"/>
      <c r="Z576" s="211"/>
      <c r="AA576" s="211"/>
      <c r="AB576" s="40"/>
      <c r="AC576" s="40"/>
      <c r="AD576" s="214"/>
      <c r="AE576" s="214"/>
      <c r="AF576" s="307"/>
      <c r="AG576" s="307"/>
      <c r="AH576" s="42"/>
      <c r="AI576" s="42"/>
      <c r="AJ576" s="326"/>
      <c r="AK576" s="326"/>
      <c r="AL576" s="154"/>
      <c r="AM576" s="154"/>
      <c r="AN576" s="303"/>
      <c r="AO576" s="303"/>
      <c r="AP576" s="311"/>
      <c r="AQ576" s="311"/>
      <c r="AR576" s="316"/>
      <c r="AS576" s="316"/>
      <c r="AT576" s="158"/>
      <c r="AU576" s="158"/>
      <c r="AV576" s="161"/>
      <c r="AW576" s="161"/>
      <c r="AX576" s="165"/>
      <c r="AY576" s="165"/>
      <c r="AZ576" s="24"/>
      <c r="BA576" s="24"/>
      <c r="BB576" s="303"/>
      <c r="BC576" s="303"/>
      <c r="BD576" s="171"/>
      <c r="BE576" s="171"/>
      <c r="BF576" s="17"/>
      <c r="BG576" s="17"/>
      <c r="BH576" s="178"/>
      <c r="BI576" s="178"/>
      <c r="BJ576" s="188"/>
      <c r="BK576" s="188"/>
      <c r="BL576" s="183"/>
      <c r="BM576" s="183"/>
      <c r="BN576" s="193"/>
      <c r="BO576" s="198"/>
      <c r="BP576" s="198"/>
      <c r="BQ576" s="201"/>
      <c r="BR576" s="206"/>
      <c r="BS576" s="211"/>
      <c r="BT576" s="211"/>
      <c r="BU576" s="214"/>
      <c r="BV576" s="214"/>
      <c r="BW576" s="18"/>
      <c r="BX576" s="18"/>
      <c r="BY576" s="219"/>
      <c r="BZ576" s="219"/>
      <c r="CA576" s="226"/>
      <c r="CB576" s="226"/>
      <c r="CC576" s="236"/>
      <c r="CD576" s="236"/>
      <c r="CE576" s="231"/>
      <c r="CF576" s="231"/>
      <c r="EQ576" s="279"/>
      <c r="ER576" s="279"/>
    </row>
    <row r="577" spans="1:148" s="3" customFormat="1" x14ac:dyDescent="0.2">
      <c r="A577" s="6"/>
      <c r="B577" s="63"/>
      <c r="E577" s="56"/>
      <c r="F577" s="56"/>
      <c r="H577" s="56"/>
      <c r="I577" s="18"/>
      <c r="J577" s="171"/>
      <c r="K577" s="171"/>
      <c r="L577" s="283"/>
      <c r="M577" s="283"/>
      <c r="N577" s="289"/>
      <c r="O577" s="289"/>
      <c r="P577" s="332"/>
      <c r="Q577" s="332"/>
      <c r="R577" s="59"/>
      <c r="S577" s="59"/>
      <c r="T577" s="31"/>
      <c r="U577" s="31"/>
      <c r="V577" s="20"/>
      <c r="W577" s="20"/>
      <c r="X577" s="303"/>
      <c r="Y577" s="303"/>
      <c r="Z577" s="211"/>
      <c r="AA577" s="211"/>
      <c r="AB577" s="40"/>
      <c r="AC577" s="40"/>
      <c r="AD577" s="214"/>
      <c r="AE577" s="214"/>
      <c r="AF577" s="307"/>
      <c r="AG577" s="307"/>
      <c r="AH577" s="42"/>
      <c r="AI577" s="42"/>
      <c r="AJ577" s="326"/>
      <c r="AK577" s="326"/>
      <c r="AL577" s="154"/>
      <c r="AM577" s="154"/>
      <c r="AN577" s="303"/>
      <c r="AO577" s="303"/>
      <c r="AP577" s="311"/>
      <c r="AQ577" s="311"/>
      <c r="AR577" s="316"/>
      <c r="AS577" s="316"/>
      <c r="AT577" s="158"/>
      <c r="AU577" s="158"/>
      <c r="AV577" s="161"/>
      <c r="AW577" s="161"/>
      <c r="AX577" s="165"/>
      <c r="AY577" s="165"/>
      <c r="AZ577" s="24"/>
      <c r="BA577" s="24"/>
      <c r="BB577" s="303"/>
      <c r="BC577" s="303"/>
      <c r="BD577" s="171"/>
      <c r="BE577" s="171"/>
      <c r="BF577" s="17"/>
      <c r="BG577" s="17"/>
      <c r="BH577" s="178"/>
      <c r="BI577" s="178"/>
      <c r="BJ577" s="188"/>
      <c r="BK577" s="188"/>
      <c r="BL577" s="183"/>
      <c r="BM577" s="183"/>
      <c r="BN577" s="193"/>
      <c r="BO577" s="198"/>
      <c r="BP577" s="198"/>
      <c r="BQ577" s="201"/>
      <c r="BR577" s="206"/>
      <c r="BS577" s="211"/>
      <c r="BT577" s="211"/>
      <c r="BU577" s="214"/>
      <c r="BV577" s="214"/>
      <c r="BW577" s="18"/>
      <c r="BX577" s="18"/>
      <c r="BY577" s="219"/>
      <c r="BZ577" s="219"/>
      <c r="CA577" s="226"/>
      <c r="CB577" s="226"/>
      <c r="CC577" s="236"/>
      <c r="CD577" s="236"/>
      <c r="CE577" s="231"/>
      <c r="CF577" s="231"/>
      <c r="EQ577" s="279"/>
      <c r="ER577" s="279"/>
    </row>
    <row r="578" spans="1:148" s="3" customFormat="1" x14ac:dyDescent="0.2">
      <c r="A578" s="6"/>
      <c r="B578" s="63"/>
      <c r="E578" s="56"/>
      <c r="F578" s="56"/>
      <c r="H578" s="56"/>
      <c r="I578" s="18"/>
      <c r="J578" s="171"/>
      <c r="K578" s="171"/>
      <c r="L578" s="283"/>
      <c r="M578" s="283"/>
      <c r="N578" s="289"/>
      <c r="O578" s="289"/>
      <c r="P578" s="332"/>
      <c r="Q578" s="332"/>
      <c r="R578" s="59"/>
      <c r="S578" s="59"/>
      <c r="T578" s="31"/>
      <c r="U578" s="31"/>
      <c r="V578" s="20"/>
      <c r="W578" s="20"/>
      <c r="X578" s="303"/>
      <c r="Y578" s="303"/>
      <c r="Z578" s="211"/>
      <c r="AA578" s="211"/>
      <c r="AB578" s="40"/>
      <c r="AC578" s="40"/>
      <c r="AD578" s="214"/>
      <c r="AE578" s="214"/>
      <c r="AF578" s="307"/>
      <c r="AG578" s="307"/>
      <c r="AH578" s="42"/>
      <c r="AI578" s="42"/>
      <c r="AJ578" s="326"/>
      <c r="AK578" s="326"/>
      <c r="AL578" s="154"/>
      <c r="AM578" s="154"/>
      <c r="AN578" s="303"/>
      <c r="AO578" s="303"/>
      <c r="AP578" s="311"/>
      <c r="AQ578" s="311"/>
      <c r="AR578" s="316"/>
      <c r="AS578" s="316"/>
      <c r="AT578" s="158"/>
      <c r="AU578" s="158"/>
      <c r="AV578" s="161"/>
      <c r="AW578" s="161"/>
      <c r="AX578" s="165"/>
      <c r="AY578" s="165"/>
      <c r="AZ578" s="24"/>
      <c r="BA578" s="24"/>
      <c r="BB578" s="303"/>
      <c r="BC578" s="303"/>
      <c r="BD578" s="171"/>
      <c r="BE578" s="171"/>
      <c r="BF578" s="17"/>
      <c r="BG578" s="17"/>
      <c r="BH578" s="178"/>
      <c r="BI578" s="178"/>
      <c r="BJ578" s="188"/>
      <c r="BK578" s="188"/>
      <c r="BL578" s="183"/>
      <c r="BM578" s="183"/>
      <c r="BN578" s="193"/>
      <c r="BO578" s="198"/>
      <c r="BP578" s="198"/>
      <c r="BQ578" s="201"/>
      <c r="BR578" s="206"/>
      <c r="BS578" s="211"/>
      <c r="BT578" s="211"/>
      <c r="BU578" s="214"/>
      <c r="BV578" s="214"/>
      <c r="BW578" s="18"/>
      <c r="BX578" s="18"/>
      <c r="BY578" s="219"/>
      <c r="BZ578" s="219"/>
      <c r="CA578" s="226"/>
      <c r="CB578" s="226"/>
      <c r="CC578" s="236"/>
      <c r="CD578" s="236"/>
      <c r="CE578" s="231"/>
      <c r="CF578" s="231"/>
      <c r="EQ578" s="279"/>
      <c r="ER578" s="279"/>
    </row>
    <row r="579" spans="1:148" s="3" customFormat="1" x14ac:dyDescent="0.2">
      <c r="A579" s="6"/>
      <c r="B579" s="63"/>
      <c r="E579" s="56"/>
      <c r="F579" s="56"/>
      <c r="H579" s="56"/>
      <c r="I579" s="18"/>
      <c r="J579" s="171"/>
      <c r="K579" s="171"/>
      <c r="L579" s="283"/>
      <c r="M579" s="283"/>
      <c r="N579" s="289"/>
      <c r="O579" s="289"/>
      <c r="P579" s="332"/>
      <c r="Q579" s="332"/>
      <c r="R579" s="59"/>
      <c r="S579" s="59"/>
      <c r="T579" s="31"/>
      <c r="U579" s="31"/>
      <c r="V579" s="20"/>
      <c r="W579" s="20"/>
      <c r="X579" s="303"/>
      <c r="Y579" s="303"/>
      <c r="Z579" s="211"/>
      <c r="AA579" s="211"/>
      <c r="AB579" s="40"/>
      <c r="AC579" s="40"/>
      <c r="AD579" s="214"/>
      <c r="AE579" s="214"/>
      <c r="AF579" s="307"/>
      <c r="AG579" s="307"/>
      <c r="AH579" s="42"/>
      <c r="AI579" s="42"/>
      <c r="AJ579" s="326"/>
      <c r="AK579" s="326"/>
      <c r="AL579" s="154"/>
      <c r="AM579" s="154"/>
      <c r="AN579" s="303"/>
      <c r="AO579" s="303"/>
      <c r="AP579" s="311"/>
      <c r="AQ579" s="311"/>
      <c r="AR579" s="316"/>
      <c r="AS579" s="316"/>
      <c r="AT579" s="158"/>
      <c r="AU579" s="158"/>
      <c r="AV579" s="161"/>
      <c r="AW579" s="161"/>
      <c r="AX579" s="165"/>
      <c r="AY579" s="165"/>
      <c r="AZ579" s="24"/>
      <c r="BA579" s="24"/>
      <c r="BB579" s="303"/>
      <c r="BC579" s="303"/>
      <c r="BD579" s="171"/>
      <c r="BE579" s="171"/>
      <c r="BF579" s="17"/>
      <c r="BG579" s="17"/>
      <c r="BH579" s="178"/>
      <c r="BI579" s="178"/>
      <c r="BJ579" s="188"/>
      <c r="BK579" s="188"/>
      <c r="BL579" s="183"/>
      <c r="BM579" s="183"/>
      <c r="BN579" s="193"/>
      <c r="BO579" s="198"/>
      <c r="BP579" s="198"/>
      <c r="BQ579" s="201"/>
      <c r="BR579" s="206"/>
      <c r="BS579" s="211"/>
      <c r="BT579" s="211"/>
      <c r="BU579" s="214"/>
      <c r="BV579" s="214"/>
      <c r="BW579" s="18"/>
      <c r="BX579" s="18"/>
      <c r="BY579" s="219"/>
      <c r="BZ579" s="219"/>
      <c r="CA579" s="226"/>
      <c r="CB579" s="226"/>
      <c r="CC579" s="236"/>
      <c r="CD579" s="236"/>
      <c r="CE579" s="231"/>
      <c r="CF579" s="231"/>
      <c r="EQ579" s="279"/>
      <c r="ER579" s="279"/>
    </row>
    <row r="580" spans="1:148" s="3" customFormat="1" x14ac:dyDescent="0.2">
      <c r="A580" s="6"/>
      <c r="B580" s="63"/>
      <c r="E580" s="56"/>
      <c r="F580" s="56"/>
      <c r="H580" s="56"/>
      <c r="I580" s="18"/>
      <c r="J580" s="171"/>
      <c r="K580" s="171"/>
      <c r="L580" s="283"/>
      <c r="M580" s="283"/>
      <c r="N580" s="289"/>
      <c r="O580" s="289"/>
      <c r="P580" s="332"/>
      <c r="Q580" s="332"/>
      <c r="R580" s="59"/>
      <c r="S580" s="59"/>
      <c r="T580" s="31"/>
      <c r="U580" s="31"/>
      <c r="V580" s="20"/>
      <c r="W580" s="20"/>
      <c r="X580" s="303"/>
      <c r="Y580" s="303"/>
      <c r="Z580" s="211"/>
      <c r="AA580" s="211"/>
      <c r="AB580" s="40"/>
      <c r="AC580" s="40"/>
      <c r="AD580" s="214"/>
      <c r="AE580" s="214"/>
      <c r="AF580" s="307"/>
      <c r="AG580" s="307"/>
      <c r="AH580" s="42"/>
      <c r="AI580" s="42"/>
      <c r="AJ580" s="326"/>
      <c r="AK580" s="326"/>
      <c r="AL580" s="154"/>
      <c r="AM580" s="154"/>
      <c r="AN580" s="303"/>
      <c r="AO580" s="303"/>
      <c r="AP580" s="311"/>
      <c r="AQ580" s="311"/>
      <c r="AR580" s="316"/>
      <c r="AS580" s="316"/>
      <c r="AT580" s="158"/>
      <c r="AU580" s="158"/>
      <c r="AV580" s="161"/>
      <c r="AW580" s="161"/>
      <c r="AX580" s="165"/>
      <c r="AY580" s="165"/>
      <c r="AZ580" s="24"/>
      <c r="BA580" s="24"/>
      <c r="BB580" s="303"/>
      <c r="BC580" s="303"/>
      <c r="BD580" s="171"/>
      <c r="BE580" s="171"/>
      <c r="BF580" s="17"/>
      <c r="BG580" s="17"/>
      <c r="BH580" s="178"/>
      <c r="BI580" s="178"/>
      <c r="BJ580" s="188"/>
      <c r="BK580" s="188"/>
      <c r="BL580" s="183"/>
      <c r="BM580" s="183"/>
      <c r="BN580" s="193"/>
      <c r="BO580" s="198"/>
      <c r="BP580" s="198"/>
      <c r="BQ580" s="201"/>
      <c r="BR580" s="206"/>
      <c r="BS580" s="211"/>
      <c r="BT580" s="211"/>
      <c r="BU580" s="214"/>
      <c r="BV580" s="214"/>
      <c r="BW580" s="18"/>
      <c r="BX580" s="18"/>
      <c r="BY580" s="219"/>
      <c r="BZ580" s="219"/>
      <c r="CA580" s="226"/>
      <c r="CB580" s="226"/>
      <c r="CC580" s="236"/>
      <c r="CD580" s="236"/>
      <c r="CE580" s="231"/>
      <c r="CF580" s="231"/>
      <c r="EQ580" s="279"/>
      <c r="ER580" s="279"/>
    </row>
    <row r="581" spans="1:148" s="3" customFormat="1" x14ac:dyDescent="0.2">
      <c r="A581" s="6"/>
      <c r="B581" s="63"/>
      <c r="E581" s="56"/>
      <c r="F581" s="56"/>
      <c r="H581" s="56"/>
      <c r="I581" s="18"/>
      <c r="J581" s="171"/>
      <c r="K581" s="171"/>
      <c r="L581" s="283"/>
      <c r="M581" s="283"/>
      <c r="N581" s="289"/>
      <c r="O581" s="289"/>
      <c r="P581" s="332"/>
      <c r="Q581" s="332"/>
      <c r="R581" s="59"/>
      <c r="S581" s="59"/>
      <c r="T581" s="31"/>
      <c r="U581" s="31"/>
      <c r="V581" s="20"/>
      <c r="W581" s="20"/>
      <c r="X581" s="303"/>
      <c r="Y581" s="303"/>
      <c r="Z581" s="211"/>
      <c r="AA581" s="211"/>
      <c r="AB581" s="40"/>
      <c r="AC581" s="40"/>
      <c r="AD581" s="214"/>
      <c r="AE581" s="214"/>
      <c r="AF581" s="307"/>
      <c r="AG581" s="307"/>
      <c r="AH581" s="42"/>
      <c r="AI581" s="42"/>
      <c r="AJ581" s="326"/>
      <c r="AK581" s="326"/>
      <c r="AL581" s="154"/>
      <c r="AM581" s="154"/>
      <c r="AN581" s="303"/>
      <c r="AO581" s="303"/>
      <c r="AP581" s="311"/>
      <c r="AQ581" s="311"/>
      <c r="AR581" s="316"/>
      <c r="AS581" s="316"/>
      <c r="AT581" s="158"/>
      <c r="AU581" s="158"/>
      <c r="AV581" s="161"/>
      <c r="AW581" s="161"/>
      <c r="AX581" s="165"/>
      <c r="AY581" s="165"/>
      <c r="AZ581" s="24"/>
      <c r="BA581" s="24"/>
      <c r="BB581" s="303"/>
      <c r="BC581" s="303"/>
      <c r="BD581" s="171"/>
      <c r="BE581" s="171"/>
      <c r="BF581" s="17"/>
      <c r="BG581" s="17"/>
      <c r="BH581" s="178"/>
      <c r="BI581" s="178"/>
      <c r="BJ581" s="188"/>
      <c r="BK581" s="188"/>
      <c r="BL581" s="183"/>
      <c r="BM581" s="183"/>
      <c r="BN581" s="193"/>
      <c r="BO581" s="198"/>
      <c r="BP581" s="198"/>
      <c r="BQ581" s="201"/>
      <c r="BR581" s="206"/>
      <c r="BS581" s="211"/>
      <c r="BT581" s="211"/>
      <c r="BU581" s="214"/>
      <c r="BV581" s="214"/>
      <c r="BW581" s="18"/>
      <c r="BX581" s="18"/>
      <c r="BY581" s="219"/>
      <c r="BZ581" s="219"/>
      <c r="CA581" s="226"/>
      <c r="CB581" s="226"/>
      <c r="CC581" s="236"/>
      <c r="CD581" s="236"/>
      <c r="CE581" s="231"/>
      <c r="CF581" s="231"/>
      <c r="EQ581" s="279"/>
      <c r="ER581" s="279"/>
    </row>
    <row r="582" spans="1:148" s="3" customFormat="1" x14ac:dyDescent="0.2">
      <c r="A582" s="6"/>
      <c r="B582" s="63"/>
      <c r="E582" s="56"/>
      <c r="F582" s="56"/>
      <c r="H582" s="56"/>
      <c r="I582" s="18"/>
      <c r="J582" s="171"/>
      <c r="K582" s="171"/>
      <c r="L582" s="283"/>
      <c r="M582" s="283"/>
      <c r="N582" s="289"/>
      <c r="O582" s="289"/>
      <c r="P582" s="332"/>
      <c r="Q582" s="332"/>
      <c r="R582" s="59"/>
      <c r="S582" s="59"/>
      <c r="T582" s="31"/>
      <c r="U582" s="31"/>
      <c r="V582" s="20"/>
      <c r="W582" s="20"/>
      <c r="X582" s="303"/>
      <c r="Y582" s="303"/>
      <c r="Z582" s="211"/>
      <c r="AA582" s="211"/>
      <c r="AB582" s="40"/>
      <c r="AC582" s="40"/>
      <c r="AD582" s="214"/>
      <c r="AE582" s="214"/>
      <c r="AF582" s="307"/>
      <c r="AG582" s="307"/>
      <c r="AH582" s="42"/>
      <c r="AI582" s="42"/>
      <c r="AJ582" s="326"/>
      <c r="AK582" s="326"/>
      <c r="AL582" s="154"/>
      <c r="AM582" s="154"/>
      <c r="AN582" s="303"/>
      <c r="AO582" s="303"/>
      <c r="AP582" s="311"/>
      <c r="AQ582" s="311"/>
      <c r="AR582" s="316"/>
      <c r="AS582" s="316"/>
      <c r="AT582" s="158"/>
      <c r="AU582" s="158"/>
      <c r="AV582" s="161"/>
      <c r="AW582" s="161"/>
      <c r="AX582" s="165"/>
      <c r="AY582" s="165"/>
      <c r="AZ582" s="24"/>
      <c r="BA582" s="24"/>
      <c r="BB582" s="303"/>
      <c r="BC582" s="303"/>
      <c r="BD582" s="171"/>
      <c r="BE582" s="171"/>
      <c r="BF582" s="17"/>
      <c r="BG582" s="17"/>
      <c r="BH582" s="178"/>
      <c r="BI582" s="178"/>
      <c r="BJ582" s="188"/>
      <c r="BK582" s="188"/>
      <c r="BL582" s="183"/>
      <c r="BM582" s="183"/>
      <c r="BN582" s="193"/>
      <c r="BO582" s="198"/>
      <c r="BP582" s="198"/>
      <c r="BQ582" s="201"/>
      <c r="BR582" s="206"/>
      <c r="BS582" s="211"/>
      <c r="BT582" s="211"/>
      <c r="BU582" s="214"/>
      <c r="BV582" s="214"/>
      <c r="BW582" s="18"/>
      <c r="BX582" s="18"/>
      <c r="BY582" s="219"/>
      <c r="BZ582" s="219"/>
      <c r="CA582" s="226"/>
      <c r="CB582" s="226"/>
      <c r="CC582" s="236"/>
      <c r="CD582" s="236"/>
      <c r="CE582" s="231"/>
      <c r="CF582" s="231"/>
      <c r="EQ582" s="279"/>
      <c r="ER582" s="279"/>
    </row>
    <row r="583" spans="1:148" s="3" customFormat="1" x14ac:dyDescent="0.2">
      <c r="A583" s="6"/>
      <c r="B583" s="63"/>
      <c r="E583" s="56"/>
      <c r="F583" s="56"/>
      <c r="H583" s="56"/>
      <c r="I583" s="18"/>
      <c r="J583" s="171"/>
      <c r="K583" s="171"/>
      <c r="L583" s="283"/>
      <c r="M583" s="283"/>
      <c r="N583" s="289"/>
      <c r="O583" s="289"/>
      <c r="P583" s="332"/>
      <c r="Q583" s="332"/>
      <c r="R583" s="59"/>
      <c r="S583" s="59"/>
      <c r="T583" s="31"/>
      <c r="U583" s="31"/>
      <c r="V583" s="20"/>
      <c r="W583" s="20"/>
      <c r="X583" s="303"/>
      <c r="Y583" s="303"/>
      <c r="Z583" s="211"/>
      <c r="AA583" s="211"/>
      <c r="AB583" s="40"/>
      <c r="AC583" s="40"/>
      <c r="AD583" s="214"/>
      <c r="AE583" s="214"/>
      <c r="AF583" s="307"/>
      <c r="AG583" s="307"/>
      <c r="AH583" s="42"/>
      <c r="AI583" s="42"/>
      <c r="AJ583" s="326"/>
      <c r="AK583" s="326"/>
      <c r="AL583" s="154"/>
      <c r="AM583" s="154"/>
      <c r="AN583" s="303"/>
      <c r="AO583" s="303"/>
      <c r="AP583" s="311"/>
      <c r="AQ583" s="311"/>
      <c r="AR583" s="316"/>
      <c r="AS583" s="316"/>
      <c r="AT583" s="158"/>
      <c r="AU583" s="158"/>
      <c r="AV583" s="161"/>
      <c r="AW583" s="161"/>
      <c r="AX583" s="165"/>
      <c r="AY583" s="165"/>
      <c r="AZ583" s="24"/>
      <c r="BA583" s="24"/>
      <c r="BB583" s="303"/>
      <c r="BC583" s="303"/>
      <c r="BD583" s="171"/>
      <c r="BE583" s="171"/>
      <c r="BF583" s="17"/>
      <c r="BG583" s="17"/>
      <c r="BH583" s="178"/>
      <c r="BI583" s="178"/>
      <c r="BJ583" s="188"/>
      <c r="BK583" s="188"/>
      <c r="BL583" s="183"/>
      <c r="BM583" s="183"/>
      <c r="BN583" s="193"/>
      <c r="BO583" s="198"/>
      <c r="BP583" s="198"/>
      <c r="BQ583" s="201"/>
      <c r="BR583" s="206"/>
      <c r="BS583" s="211"/>
      <c r="BT583" s="211"/>
      <c r="BU583" s="214"/>
      <c r="BV583" s="214"/>
      <c r="BW583" s="18"/>
      <c r="BX583" s="18"/>
      <c r="BY583" s="219"/>
      <c r="BZ583" s="219"/>
      <c r="CA583" s="226"/>
      <c r="CB583" s="226"/>
      <c r="CC583" s="236"/>
      <c r="CD583" s="236"/>
      <c r="CE583" s="231"/>
      <c r="CF583" s="231"/>
      <c r="EQ583" s="279"/>
      <c r="ER583" s="279"/>
    </row>
    <row r="584" spans="1:148" s="3" customFormat="1" x14ac:dyDescent="0.2">
      <c r="A584" s="6"/>
      <c r="B584" s="63"/>
      <c r="E584" s="56"/>
      <c r="F584" s="56"/>
      <c r="H584" s="56"/>
      <c r="I584" s="18"/>
      <c r="J584" s="171"/>
      <c r="K584" s="171"/>
      <c r="L584" s="283"/>
      <c r="M584" s="283"/>
      <c r="N584" s="289"/>
      <c r="O584" s="289"/>
      <c r="P584" s="332"/>
      <c r="Q584" s="332"/>
      <c r="R584" s="59"/>
      <c r="S584" s="59"/>
      <c r="T584" s="31"/>
      <c r="U584" s="31"/>
      <c r="V584" s="20"/>
      <c r="W584" s="20"/>
      <c r="X584" s="303"/>
      <c r="Y584" s="303"/>
      <c r="Z584" s="211"/>
      <c r="AA584" s="211"/>
      <c r="AB584" s="40"/>
      <c r="AC584" s="40"/>
      <c r="AD584" s="214"/>
      <c r="AE584" s="214"/>
      <c r="AF584" s="307"/>
      <c r="AG584" s="307"/>
      <c r="AH584" s="42"/>
      <c r="AI584" s="42"/>
      <c r="AJ584" s="326"/>
      <c r="AK584" s="326"/>
      <c r="AL584" s="154"/>
      <c r="AM584" s="154"/>
      <c r="AN584" s="303"/>
      <c r="AO584" s="303"/>
      <c r="AP584" s="311"/>
      <c r="AQ584" s="311"/>
      <c r="AR584" s="316"/>
      <c r="AS584" s="316"/>
      <c r="AT584" s="158"/>
      <c r="AU584" s="158"/>
      <c r="AV584" s="161"/>
      <c r="AW584" s="161"/>
      <c r="AX584" s="165"/>
      <c r="AY584" s="165"/>
      <c r="AZ584" s="24"/>
      <c r="BA584" s="24"/>
      <c r="BB584" s="303"/>
      <c r="BC584" s="303"/>
      <c r="BD584" s="171"/>
      <c r="BE584" s="171"/>
      <c r="BF584" s="17"/>
      <c r="BG584" s="17"/>
      <c r="BH584" s="178"/>
      <c r="BI584" s="178"/>
      <c r="BJ584" s="188"/>
      <c r="BK584" s="188"/>
      <c r="BL584" s="183"/>
      <c r="BM584" s="183"/>
      <c r="BN584" s="193"/>
      <c r="BO584" s="198"/>
      <c r="BP584" s="198"/>
      <c r="BQ584" s="201"/>
      <c r="BR584" s="206"/>
      <c r="BS584" s="211"/>
      <c r="BT584" s="211"/>
      <c r="BU584" s="214"/>
      <c r="BV584" s="214"/>
      <c r="BW584" s="18"/>
      <c r="BX584" s="18"/>
      <c r="BY584" s="219"/>
      <c r="BZ584" s="219"/>
      <c r="CA584" s="226"/>
      <c r="CB584" s="226"/>
      <c r="CC584" s="236"/>
      <c r="CD584" s="236"/>
      <c r="CE584" s="231"/>
      <c r="CF584" s="231"/>
      <c r="EQ584" s="279"/>
      <c r="ER584" s="279"/>
    </row>
    <row r="585" spans="1:148" s="3" customFormat="1" x14ac:dyDescent="0.2">
      <c r="A585" s="6"/>
      <c r="B585" s="63"/>
      <c r="E585" s="56"/>
      <c r="F585" s="56"/>
      <c r="H585" s="56"/>
      <c r="I585" s="18"/>
      <c r="J585" s="171"/>
      <c r="K585" s="171"/>
      <c r="L585" s="283"/>
      <c r="M585" s="283"/>
      <c r="N585" s="289"/>
      <c r="O585" s="289"/>
      <c r="P585" s="332"/>
      <c r="Q585" s="332"/>
      <c r="R585" s="59"/>
      <c r="S585" s="59"/>
      <c r="T585" s="31"/>
      <c r="U585" s="31"/>
      <c r="V585" s="20"/>
      <c r="W585" s="20"/>
      <c r="X585" s="303"/>
      <c r="Y585" s="303"/>
      <c r="Z585" s="211"/>
      <c r="AA585" s="211"/>
      <c r="AB585" s="40"/>
      <c r="AC585" s="40"/>
      <c r="AD585" s="214"/>
      <c r="AE585" s="214"/>
      <c r="AF585" s="307"/>
      <c r="AG585" s="307"/>
      <c r="AH585" s="42"/>
      <c r="AI585" s="42"/>
      <c r="AJ585" s="326"/>
      <c r="AK585" s="326"/>
      <c r="AL585" s="154"/>
      <c r="AM585" s="154"/>
      <c r="AN585" s="303"/>
      <c r="AO585" s="303"/>
      <c r="AP585" s="311"/>
      <c r="AQ585" s="311"/>
      <c r="AR585" s="316"/>
      <c r="AS585" s="316"/>
      <c r="AT585" s="158"/>
      <c r="AU585" s="158"/>
      <c r="AV585" s="161"/>
      <c r="AW585" s="161"/>
      <c r="AX585" s="165"/>
      <c r="AY585" s="165"/>
      <c r="AZ585" s="24"/>
      <c r="BA585" s="24"/>
      <c r="BB585" s="303"/>
      <c r="BC585" s="303"/>
      <c r="BD585" s="171"/>
      <c r="BE585" s="171"/>
      <c r="BF585" s="17"/>
      <c r="BG585" s="17"/>
      <c r="BH585" s="178"/>
      <c r="BI585" s="178"/>
      <c r="BJ585" s="188"/>
      <c r="BK585" s="188"/>
      <c r="BL585" s="183"/>
      <c r="BM585" s="183"/>
      <c r="BN585" s="193"/>
      <c r="BO585" s="198"/>
      <c r="BP585" s="198"/>
      <c r="BQ585" s="201"/>
      <c r="BR585" s="206"/>
      <c r="BS585" s="211"/>
      <c r="BT585" s="211"/>
      <c r="BU585" s="214"/>
      <c r="BV585" s="214"/>
      <c r="BW585" s="18"/>
      <c r="BX585" s="18"/>
      <c r="BY585" s="219"/>
      <c r="BZ585" s="219"/>
      <c r="CA585" s="226"/>
      <c r="CB585" s="226"/>
      <c r="CC585" s="236"/>
      <c r="CD585" s="236"/>
      <c r="CE585" s="231"/>
      <c r="CF585" s="231"/>
      <c r="EQ585" s="279"/>
      <c r="ER585" s="279"/>
    </row>
    <row r="586" spans="1:148" s="3" customFormat="1" x14ac:dyDescent="0.2">
      <c r="A586" s="6"/>
      <c r="B586" s="63"/>
      <c r="E586" s="56"/>
      <c r="F586" s="56"/>
      <c r="H586" s="56"/>
      <c r="I586" s="18"/>
      <c r="J586" s="171"/>
      <c r="K586" s="171"/>
      <c r="L586" s="283"/>
      <c r="M586" s="283"/>
      <c r="N586" s="289"/>
      <c r="O586" s="289"/>
      <c r="P586" s="332"/>
      <c r="Q586" s="332"/>
      <c r="R586" s="59"/>
      <c r="S586" s="59"/>
      <c r="T586" s="31"/>
      <c r="U586" s="31"/>
      <c r="V586" s="20"/>
      <c r="W586" s="20"/>
      <c r="X586" s="303"/>
      <c r="Y586" s="303"/>
      <c r="Z586" s="211"/>
      <c r="AA586" s="211"/>
      <c r="AB586" s="40"/>
      <c r="AC586" s="40"/>
      <c r="AD586" s="214"/>
      <c r="AE586" s="214"/>
      <c r="AF586" s="307"/>
      <c r="AG586" s="307"/>
      <c r="AH586" s="42"/>
      <c r="AI586" s="42"/>
      <c r="AJ586" s="326"/>
      <c r="AK586" s="326"/>
      <c r="AL586" s="154"/>
      <c r="AM586" s="154"/>
      <c r="AN586" s="303"/>
      <c r="AO586" s="303"/>
      <c r="AP586" s="311"/>
      <c r="AQ586" s="311"/>
      <c r="AR586" s="316"/>
      <c r="AS586" s="316"/>
      <c r="AT586" s="158"/>
      <c r="AU586" s="158"/>
      <c r="AV586" s="161"/>
      <c r="AW586" s="161"/>
      <c r="AX586" s="165"/>
      <c r="AY586" s="165"/>
      <c r="AZ586" s="24"/>
      <c r="BA586" s="24"/>
      <c r="BB586" s="303"/>
      <c r="BC586" s="303"/>
      <c r="BD586" s="171"/>
      <c r="BE586" s="171"/>
      <c r="BF586" s="17"/>
      <c r="BG586" s="17"/>
      <c r="BH586" s="178"/>
      <c r="BI586" s="178"/>
      <c r="BJ586" s="188"/>
      <c r="BK586" s="188"/>
      <c r="BL586" s="183"/>
      <c r="BM586" s="183"/>
      <c r="BN586" s="193"/>
      <c r="BO586" s="198"/>
      <c r="BP586" s="198"/>
      <c r="BQ586" s="201"/>
      <c r="BR586" s="206"/>
      <c r="BS586" s="211"/>
      <c r="BT586" s="211"/>
      <c r="BU586" s="214"/>
      <c r="BV586" s="214"/>
      <c r="BW586" s="18"/>
      <c r="BX586" s="18"/>
      <c r="BY586" s="219"/>
      <c r="BZ586" s="219"/>
      <c r="CA586" s="226"/>
      <c r="CB586" s="226"/>
      <c r="CC586" s="236"/>
      <c r="CD586" s="236"/>
      <c r="CE586" s="231"/>
      <c r="CF586" s="231"/>
      <c r="EQ586" s="279"/>
      <c r="ER586" s="279"/>
    </row>
    <row r="587" spans="1:148" s="3" customFormat="1" x14ac:dyDescent="0.2">
      <c r="A587" s="6"/>
      <c r="B587" s="63"/>
      <c r="E587" s="56"/>
      <c r="F587" s="56"/>
      <c r="H587" s="56"/>
      <c r="I587" s="18"/>
      <c r="J587" s="171"/>
      <c r="K587" s="171"/>
      <c r="L587" s="283"/>
      <c r="M587" s="283"/>
      <c r="N587" s="289"/>
      <c r="O587" s="289"/>
      <c r="P587" s="332"/>
      <c r="Q587" s="332"/>
      <c r="R587" s="59"/>
      <c r="S587" s="59"/>
      <c r="T587" s="31"/>
      <c r="U587" s="31"/>
      <c r="V587" s="20"/>
      <c r="W587" s="20"/>
      <c r="X587" s="303"/>
      <c r="Y587" s="303"/>
      <c r="Z587" s="211"/>
      <c r="AA587" s="211"/>
      <c r="AB587" s="40"/>
      <c r="AC587" s="40"/>
      <c r="AD587" s="214"/>
      <c r="AE587" s="214"/>
      <c r="AF587" s="307"/>
      <c r="AG587" s="307"/>
      <c r="AH587" s="42"/>
      <c r="AI587" s="42"/>
      <c r="AJ587" s="326"/>
      <c r="AK587" s="326"/>
      <c r="AL587" s="154"/>
      <c r="AM587" s="154"/>
      <c r="AN587" s="303"/>
      <c r="AO587" s="303"/>
      <c r="AP587" s="311"/>
      <c r="AQ587" s="311"/>
      <c r="AR587" s="316"/>
      <c r="AS587" s="316"/>
      <c r="AT587" s="158"/>
      <c r="AU587" s="158"/>
      <c r="AV587" s="161"/>
      <c r="AW587" s="161"/>
      <c r="AX587" s="165"/>
      <c r="AY587" s="165"/>
      <c r="AZ587" s="24"/>
      <c r="BA587" s="24"/>
      <c r="BB587" s="303"/>
      <c r="BC587" s="303"/>
      <c r="BD587" s="171"/>
      <c r="BE587" s="171"/>
      <c r="BF587" s="17"/>
      <c r="BG587" s="17"/>
      <c r="BH587" s="178"/>
      <c r="BI587" s="178"/>
      <c r="BJ587" s="188"/>
      <c r="BK587" s="188"/>
      <c r="BL587" s="183"/>
      <c r="BM587" s="183"/>
      <c r="BN587" s="193"/>
      <c r="BO587" s="198"/>
      <c r="BP587" s="198"/>
      <c r="BQ587" s="201"/>
      <c r="BR587" s="206"/>
      <c r="BS587" s="211"/>
      <c r="BT587" s="211"/>
      <c r="BU587" s="214"/>
      <c r="BV587" s="214"/>
      <c r="BW587" s="18"/>
      <c r="BX587" s="18"/>
      <c r="BY587" s="219"/>
      <c r="BZ587" s="219"/>
      <c r="CA587" s="226"/>
      <c r="CB587" s="226"/>
      <c r="CC587" s="236"/>
      <c r="CD587" s="236"/>
      <c r="CE587" s="231"/>
      <c r="CF587" s="231"/>
      <c r="EQ587" s="279"/>
      <c r="ER587" s="279"/>
    </row>
    <row r="588" spans="1:148" s="3" customFormat="1" x14ac:dyDescent="0.2">
      <c r="A588" s="6"/>
      <c r="B588" s="63"/>
      <c r="E588" s="56"/>
      <c r="F588" s="56"/>
      <c r="H588" s="56"/>
      <c r="I588" s="18"/>
      <c r="J588" s="171"/>
      <c r="K588" s="171"/>
      <c r="L588" s="283"/>
      <c r="M588" s="283"/>
      <c r="N588" s="289"/>
      <c r="O588" s="289"/>
      <c r="P588" s="332"/>
      <c r="Q588" s="332"/>
      <c r="R588" s="59"/>
      <c r="S588" s="59"/>
      <c r="T588" s="31"/>
      <c r="U588" s="31"/>
      <c r="V588" s="20"/>
      <c r="W588" s="20"/>
      <c r="X588" s="303"/>
      <c r="Y588" s="303"/>
      <c r="Z588" s="211"/>
      <c r="AA588" s="211"/>
      <c r="AB588" s="40"/>
      <c r="AC588" s="40"/>
      <c r="AD588" s="214"/>
      <c r="AE588" s="214"/>
      <c r="AF588" s="307"/>
      <c r="AG588" s="307"/>
      <c r="AH588" s="42"/>
      <c r="AI588" s="42"/>
      <c r="AJ588" s="326"/>
      <c r="AK588" s="326"/>
      <c r="AL588" s="154"/>
      <c r="AM588" s="154"/>
      <c r="AN588" s="303"/>
      <c r="AO588" s="303"/>
      <c r="AP588" s="311"/>
      <c r="AQ588" s="311"/>
      <c r="AR588" s="316"/>
      <c r="AS588" s="316"/>
      <c r="AT588" s="158"/>
      <c r="AU588" s="158"/>
      <c r="AV588" s="161"/>
      <c r="AW588" s="161"/>
      <c r="AX588" s="165"/>
      <c r="AY588" s="165"/>
      <c r="AZ588" s="24"/>
      <c r="BA588" s="24"/>
      <c r="BB588" s="303"/>
      <c r="BC588" s="303"/>
      <c r="BD588" s="171"/>
      <c r="BE588" s="171"/>
      <c r="BF588" s="17"/>
      <c r="BG588" s="17"/>
      <c r="BH588" s="178"/>
      <c r="BI588" s="178"/>
      <c r="BJ588" s="188"/>
      <c r="BK588" s="188"/>
      <c r="BL588" s="183"/>
      <c r="BM588" s="183"/>
      <c r="BN588" s="193"/>
      <c r="BO588" s="198"/>
      <c r="BP588" s="198"/>
      <c r="BQ588" s="201"/>
      <c r="BR588" s="206"/>
      <c r="BS588" s="211"/>
      <c r="BT588" s="211"/>
      <c r="BU588" s="214"/>
      <c r="BV588" s="214"/>
      <c r="BW588" s="18"/>
      <c r="BX588" s="18"/>
      <c r="BY588" s="219"/>
      <c r="BZ588" s="219"/>
      <c r="CA588" s="226"/>
      <c r="CB588" s="226"/>
      <c r="CC588" s="236"/>
      <c r="CD588" s="236"/>
      <c r="CE588" s="231"/>
      <c r="CF588" s="231"/>
      <c r="EQ588" s="279"/>
      <c r="ER588" s="279"/>
    </row>
    <row r="589" spans="1:148" s="3" customFormat="1" x14ac:dyDescent="0.2">
      <c r="A589" s="6"/>
      <c r="B589" s="63"/>
      <c r="E589" s="56"/>
      <c r="F589" s="56"/>
      <c r="H589" s="56"/>
      <c r="I589" s="18"/>
      <c r="J589" s="171"/>
      <c r="K589" s="171"/>
      <c r="L589" s="283"/>
      <c r="M589" s="283"/>
      <c r="N589" s="289"/>
      <c r="O589" s="289"/>
      <c r="P589" s="332"/>
      <c r="Q589" s="332"/>
      <c r="R589" s="59"/>
      <c r="S589" s="59"/>
      <c r="T589" s="31"/>
      <c r="U589" s="31"/>
      <c r="V589" s="20"/>
      <c r="W589" s="20"/>
      <c r="X589" s="303"/>
      <c r="Y589" s="303"/>
      <c r="Z589" s="211"/>
      <c r="AA589" s="211"/>
      <c r="AB589" s="40"/>
      <c r="AC589" s="40"/>
      <c r="AD589" s="214"/>
      <c r="AE589" s="214"/>
      <c r="AF589" s="307"/>
      <c r="AG589" s="307"/>
      <c r="AH589" s="42"/>
      <c r="AI589" s="42"/>
      <c r="AJ589" s="326"/>
      <c r="AK589" s="326"/>
      <c r="AL589" s="154"/>
      <c r="AM589" s="154"/>
      <c r="AN589" s="303"/>
      <c r="AO589" s="303"/>
      <c r="AP589" s="311"/>
      <c r="AQ589" s="311"/>
      <c r="AR589" s="316"/>
      <c r="AS589" s="316"/>
      <c r="AT589" s="158"/>
      <c r="AU589" s="158"/>
      <c r="AV589" s="161"/>
      <c r="AW589" s="161"/>
      <c r="AX589" s="165"/>
      <c r="AY589" s="165"/>
      <c r="AZ589" s="24"/>
      <c r="BA589" s="24"/>
      <c r="BB589" s="303"/>
      <c r="BC589" s="303"/>
      <c r="BD589" s="171"/>
      <c r="BE589" s="171"/>
      <c r="BF589" s="17"/>
      <c r="BG589" s="17"/>
      <c r="BH589" s="178"/>
      <c r="BI589" s="178"/>
      <c r="BJ589" s="188"/>
      <c r="BK589" s="188"/>
      <c r="BL589" s="183"/>
      <c r="BM589" s="183"/>
      <c r="BN589" s="193"/>
      <c r="BO589" s="198"/>
      <c r="BP589" s="198"/>
      <c r="BQ589" s="201"/>
      <c r="BR589" s="206"/>
      <c r="BS589" s="211"/>
      <c r="BT589" s="211"/>
      <c r="BU589" s="214"/>
      <c r="BV589" s="214"/>
      <c r="BW589" s="18"/>
      <c r="BX589" s="18"/>
      <c r="BY589" s="219"/>
      <c r="BZ589" s="219"/>
      <c r="CA589" s="226"/>
      <c r="CB589" s="226"/>
      <c r="CC589" s="236"/>
      <c r="CD589" s="236"/>
      <c r="CE589" s="231"/>
      <c r="CF589" s="231"/>
      <c r="EQ589" s="279"/>
      <c r="ER589" s="279"/>
    </row>
    <row r="590" spans="1:148" s="3" customFormat="1" x14ac:dyDescent="0.2">
      <c r="A590" s="6"/>
      <c r="B590" s="63"/>
      <c r="E590" s="56"/>
      <c r="F590" s="56"/>
      <c r="H590" s="56"/>
      <c r="I590" s="18"/>
      <c r="J590" s="171"/>
      <c r="K590" s="171"/>
      <c r="L590" s="283"/>
      <c r="M590" s="283"/>
      <c r="N590" s="289"/>
      <c r="O590" s="289"/>
      <c r="P590" s="332"/>
      <c r="Q590" s="332"/>
      <c r="R590" s="59"/>
      <c r="S590" s="59"/>
      <c r="T590" s="31"/>
      <c r="U590" s="31"/>
      <c r="V590" s="20"/>
      <c r="W590" s="20"/>
      <c r="X590" s="303"/>
      <c r="Y590" s="303"/>
      <c r="Z590" s="211"/>
      <c r="AA590" s="211"/>
      <c r="AB590" s="40"/>
      <c r="AC590" s="40"/>
      <c r="AD590" s="214"/>
      <c r="AE590" s="214"/>
      <c r="AF590" s="307"/>
      <c r="AG590" s="307"/>
      <c r="AH590" s="42"/>
      <c r="AI590" s="42"/>
      <c r="AJ590" s="326"/>
      <c r="AK590" s="326"/>
      <c r="AL590" s="154"/>
      <c r="AM590" s="154"/>
      <c r="AN590" s="303"/>
      <c r="AO590" s="303"/>
      <c r="AP590" s="311"/>
      <c r="AQ590" s="311"/>
      <c r="AR590" s="316"/>
      <c r="AS590" s="316"/>
      <c r="AT590" s="158"/>
      <c r="AU590" s="158"/>
      <c r="AV590" s="161"/>
      <c r="AW590" s="161"/>
      <c r="AX590" s="165"/>
      <c r="AY590" s="165"/>
      <c r="AZ590" s="24"/>
      <c r="BA590" s="24"/>
      <c r="BB590" s="303"/>
      <c r="BC590" s="303"/>
      <c r="BD590" s="171"/>
      <c r="BE590" s="171"/>
      <c r="BF590" s="17"/>
      <c r="BG590" s="17"/>
      <c r="BH590" s="178"/>
      <c r="BI590" s="178"/>
      <c r="BJ590" s="188"/>
      <c r="BK590" s="188"/>
      <c r="BL590" s="183"/>
      <c r="BM590" s="183"/>
      <c r="BN590" s="193"/>
      <c r="BO590" s="198"/>
      <c r="BP590" s="198"/>
      <c r="BQ590" s="201"/>
      <c r="BR590" s="206"/>
      <c r="BS590" s="211"/>
      <c r="BT590" s="211"/>
      <c r="BU590" s="214"/>
      <c r="BV590" s="214"/>
      <c r="BW590" s="18"/>
      <c r="BX590" s="18"/>
      <c r="BY590" s="219"/>
      <c r="BZ590" s="219"/>
      <c r="CA590" s="226"/>
      <c r="CB590" s="226"/>
      <c r="CC590" s="236"/>
      <c r="CD590" s="236"/>
      <c r="CE590" s="231"/>
      <c r="CF590" s="231"/>
      <c r="EQ590" s="279"/>
      <c r="ER590" s="279"/>
    </row>
    <row r="591" spans="1:148" s="3" customFormat="1" x14ac:dyDescent="0.2">
      <c r="A591" s="6"/>
      <c r="B591" s="63"/>
      <c r="E591" s="56"/>
      <c r="F591" s="56"/>
      <c r="H591" s="56"/>
      <c r="I591" s="18"/>
      <c r="J591" s="171"/>
      <c r="K591" s="171"/>
      <c r="L591" s="283"/>
      <c r="M591" s="283"/>
      <c r="N591" s="289"/>
      <c r="O591" s="289"/>
      <c r="P591" s="332"/>
      <c r="Q591" s="332"/>
      <c r="R591" s="59"/>
      <c r="S591" s="59"/>
      <c r="T591" s="31"/>
      <c r="U591" s="31"/>
      <c r="V591" s="20"/>
      <c r="W591" s="20"/>
      <c r="X591" s="303"/>
      <c r="Y591" s="303"/>
      <c r="Z591" s="211"/>
      <c r="AA591" s="211"/>
      <c r="AB591" s="40"/>
      <c r="AC591" s="40"/>
      <c r="AD591" s="214"/>
      <c r="AE591" s="214"/>
      <c r="AF591" s="307"/>
      <c r="AG591" s="307"/>
      <c r="AH591" s="42"/>
      <c r="AI591" s="42"/>
      <c r="AJ591" s="326"/>
      <c r="AK591" s="326"/>
      <c r="AL591" s="154"/>
      <c r="AM591" s="154"/>
      <c r="AN591" s="303"/>
      <c r="AO591" s="303"/>
      <c r="AP591" s="311"/>
      <c r="AQ591" s="311"/>
      <c r="AR591" s="316"/>
      <c r="AS591" s="316"/>
      <c r="AT591" s="158"/>
      <c r="AU591" s="158"/>
      <c r="AV591" s="161"/>
      <c r="AW591" s="161"/>
      <c r="AX591" s="165"/>
      <c r="AY591" s="165"/>
      <c r="AZ591" s="24"/>
      <c r="BA591" s="24"/>
      <c r="BB591" s="303"/>
      <c r="BC591" s="303"/>
      <c r="BD591" s="171"/>
      <c r="BE591" s="171"/>
      <c r="BF591" s="17"/>
      <c r="BG591" s="17"/>
      <c r="BH591" s="178"/>
      <c r="BI591" s="178"/>
      <c r="BJ591" s="188"/>
      <c r="BK591" s="188"/>
      <c r="BL591" s="183"/>
      <c r="BM591" s="183"/>
      <c r="BN591" s="193"/>
      <c r="BO591" s="198"/>
      <c r="BP591" s="198"/>
      <c r="BQ591" s="201"/>
      <c r="BR591" s="206"/>
      <c r="BS591" s="211"/>
      <c r="BT591" s="211"/>
      <c r="BU591" s="214"/>
      <c r="BV591" s="214"/>
      <c r="BW591" s="18"/>
      <c r="BX591" s="18"/>
      <c r="BY591" s="219"/>
      <c r="BZ591" s="219"/>
      <c r="CA591" s="226"/>
      <c r="CB591" s="226"/>
      <c r="CC591" s="236"/>
      <c r="CD591" s="236"/>
      <c r="CE591" s="231"/>
      <c r="CF591" s="231"/>
      <c r="EQ591" s="279"/>
      <c r="ER591" s="279"/>
    </row>
    <row r="592" spans="1:148" s="3" customFormat="1" x14ac:dyDescent="0.2">
      <c r="A592" s="6"/>
      <c r="B592" s="63"/>
      <c r="E592" s="56"/>
      <c r="F592" s="56"/>
      <c r="H592" s="56"/>
      <c r="I592" s="18"/>
      <c r="J592" s="171"/>
      <c r="K592" s="171"/>
      <c r="L592" s="283"/>
      <c r="M592" s="283"/>
      <c r="N592" s="289"/>
      <c r="O592" s="289"/>
      <c r="P592" s="332"/>
      <c r="Q592" s="332"/>
      <c r="R592" s="59"/>
      <c r="S592" s="59"/>
      <c r="T592" s="31"/>
      <c r="U592" s="31"/>
      <c r="V592" s="20"/>
      <c r="W592" s="20"/>
      <c r="X592" s="303"/>
      <c r="Y592" s="303"/>
      <c r="Z592" s="211"/>
      <c r="AA592" s="211"/>
      <c r="AB592" s="40"/>
      <c r="AC592" s="40"/>
      <c r="AD592" s="214"/>
      <c r="AE592" s="214"/>
      <c r="AF592" s="307"/>
      <c r="AG592" s="307"/>
      <c r="AH592" s="42"/>
      <c r="AI592" s="42"/>
      <c r="AJ592" s="326"/>
      <c r="AK592" s="326"/>
      <c r="AL592" s="154"/>
      <c r="AM592" s="154"/>
      <c r="AN592" s="303"/>
      <c r="AO592" s="303"/>
      <c r="AP592" s="311"/>
      <c r="AQ592" s="311"/>
      <c r="AR592" s="316"/>
      <c r="AS592" s="316"/>
      <c r="AT592" s="158"/>
      <c r="AU592" s="158"/>
      <c r="AV592" s="161"/>
      <c r="AW592" s="161"/>
      <c r="AX592" s="165"/>
      <c r="AY592" s="165"/>
      <c r="AZ592" s="24"/>
      <c r="BA592" s="24"/>
      <c r="BB592" s="303"/>
      <c r="BC592" s="303"/>
      <c r="BD592" s="171"/>
      <c r="BE592" s="171"/>
      <c r="BF592" s="17"/>
      <c r="BG592" s="17"/>
      <c r="BH592" s="178"/>
      <c r="BI592" s="178"/>
      <c r="BJ592" s="188"/>
      <c r="BK592" s="188"/>
      <c r="BL592" s="183"/>
      <c r="BM592" s="183"/>
      <c r="BN592" s="193"/>
      <c r="BO592" s="198"/>
      <c r="BP592" s="198"/>
      <c r="BQ592" s="201"/>
      <c r="BR592" s="206"/>
      <c r="BS592" s="211"/>
      <c r="BT592" s="211"/>
      <c r="BU592" s="214"/>
      <c r="BV592" s="214"/>
      <c r="BW592" s="18"/>
      <c r="BX592" s="18"/>
      <c r="BY592" s="219"/>
      <c r="BZ592" s="219"/>
      <c r="CA592" s="226"/>
      <c r="CB592" s="226"/>
      <c r="CC592" s="236"/>
      <c r="CD592" s="236"/>
      <c r="CE592" s="231"/>
      <c r="CF592" s="231"/>
      <c r="EQ592" s="279"/>
      <c r="ER592" s="279"/>
    </row>
    <row r="593" spans="1:148" s="3" customFormat="1" x14ac:dyDescent="0.2">
      <c r="A593" s="6"/>
      <c r="B593" s="63"/>
      <c r="E593" s="56"/>
      <c r="F593" s="56"/>
      <c r="H593" s="56"/>
      <c r="I593" s="18"/>
      <c r="J593" s="171"/>
      <c r="K593" s="171"/>
      <c r="L593" s="283"/>
      <c r="M593" s="283"/>
      <c r="N593" s="289"/>
      <c r="O593" s="289"/>
      <c r="P593" s="332"/>
      <c r="Q593" s="332"/>
      <c r="R593" s="59"/>
      <c r="S593" s="59"/>
      <c r="T593" s="31"/>
      <c r="U593" s="31"/>
      <c r="V593" s="20"/>
      <c r="W593" s="20"/>
      <c r="X593" s="303"/>
      <c r="Y593" s="303"/>
      <c r="Z593" s="211"/>
      <c r="AA593" s="211"/>
      <c r="AB593" s="40"/>
      <c r="AC593" s="40"/>
      <c r="AD593" s="214"/>
      <c r="AE593" s="214"/>
      <c r="AF593" s="307"/>
      <c r="AG593" s="307"/>
      <c r="AH593" s="42"/>
      <c r="AI593" s="42"/>
      <c r="AJ593" s="326"/>
      <c r="AK593" s="326"/>
      <c r="AL593" s="154"/>
      <c r="AM593" s="154"/>
      <c r="AN593" s="303"/>
      <c r="AO593" s="303"/>
      <c r="AP593" s="311"/>
      <c r="AQ593" s="311"/>
      <c r="AR593" s="316"/>
      <c r="AS593" s="316"/>
      <c r="AT593" s="158"/>
      <c r="AU593" s="158"/>
      <c r="AV593" s="161"/>
      <c r="AW593" s="161"/>
      <c r="AX593" s="165"/>
      <c r="AY593" s="165"/>
      <c r="AZ593" s="24"/>
      <c r="BA593" s="24"/>
      <c r="BB593" s="303"/>
      <c r="BC593" s="303"/>
      <c r="BD593" s="171"/>
      <c r="BE593" s="171"/>
      <c r="BF593" s="17"/>
      <c r="BG593" s="17"/>
      <c r="BH593" s="178"/>
      <c r="BI593" s="178"/>
      <c r="BJ593" s="188"/>
      <c r="BK593" s="188"/>
      <c r="BL593" s="183"/>
      <c r="BM593" s="183"/>
      <c r="BN593" s="193"/>
      <c r="BO593" s="198"/>
      <c r="BP593" s="198"/>
      <c r="BQ593" s="201"/>
      <c r="BR593" s="206"/>
      <c r="BS593" s="211"/>
      <c r="BT593" s="211"/>
      <c r="BU593" s="214"/>
      <c r="BV593" s="214"/>
      <c r="BW593" s="18"/>
      <c r="BX593" s="18"/>
      <c r="BY593" s="219"/>
      <c r="BZ593" s="219"/>
      <c r="CA593" s="226"/>
      <c r="CB593" s="226"/>
      <c r="CC593" s="236"/>
      <c r="CD593" s="236"/>
      <c r="CE593" s="231"/>
      <c r="CF593" s="231"/>
      <c r="EQ593" s="279"/>
      <c r="ER593" s="279"/>
    </row>
    <row r="594" spans="1:148" s="3" customFormat="1" x14ac:dyDescent="0.2">
      <c r="A594" s="6"/>
      <c r="B594" s="63"/>
      <c r="E594" s="56"/>
      <c r="F594" s="56"/>
      <c r="H594" s="56"/>
      <c r="I594" s="18"/>
      <c r="J594" s="171"/>
      <c r="K594" s="171"/>
      <c r="L594" s="283"/>
      <c r="M594" s="283"/>
      <c r="N594" s="289"/>
      <c r="O594" s="289"/>
      <c r="P594" s="332"/>
      <c r="Q594" s="332"/>
      <c r="R594" s="59"/>
      <c r="S594" s="59"/>
      <c r="T594" s="31"/>
      <c r="U594" s="31"/>
      <c r="V594" s="20"/>
      <c r="W594" s="20"/>
      <c r="X594" s="303"/>
      <c r="Y594" s="303"/>
      <c r="Z594" s="211"/>
      <c r="AA594" s="211"/>
      <c r="AB594" s="40"/>
      <c r="AC594" s="40"/>
      <c r="AD594" s="214"/>
      <c r="AE594" s="214"/>
      <c r="AF594" s="307"/>
      <c r="AG594" s="307"/>
      <c r="AH594" s="42"/>
      <c r="AI594" s="42"/>
      <c r="AJ594" s="326"/>
      <c r="AK594" s="326"/>
      <c r="AL594" s="154"/>
      <c r="AM594" s="154"/>
      <c r="AN594" s="303"/>
      <c r="AO594" s="303"/>
      <c r="AP594" s="311"/>
      <c r="AQ594" s="311"/>
      <c r="AR594" s="316"/>
      <c r="AS594" s="316"/>
      <c r="AT594" s="158"/>
      <c r="AU594" s="158"/>
      <c r="AV594" s="161"/>
      <c r="AW594" s="161"/>
      <c r="AX594" s="165"/>
      <c r="AY594" s="165"/>
      <c r="AZ594" s="24"/>
      <c r="BA594" s="24"/>
      <c r="BB594" s="303"/>
      <c r="BC594" s="303"/>
      <c r="BD594" s="171"/>
      <c r="BE594" s="171"/>
      <c r="BF594" s="17"/>
      <c r="BG594" s="17"/>
      <c r="BH594" s="178"/>
      <c r="BI594" s="178"/>
      <c r="BJ594" s="188"/>
      <c r="BK594" s="188"/>
      <c r="BL594" s="183"/>
      <c r="BM594" s="183"/>
      <c r="BN594" s="193"/>
      <c r="BO594" s="198"/>
      <c r="BP594" s="198"/>
      <c r="BQ594" s="201"/>
      <c r="BR594" s="206"/>
      <c r="BS594" s="211"/>
      <c r="BT594" s="211"/>
      <c r="BU594" s="214"/>
      <c r="BV594" s="214"/>
      <c r="BW594" s="18"/>
      <c r="BX594" s="18"/>
      <c r="BY594" s="219"/>
      <c r="BZ594" s="219"/>
      <c r="CA594" s="226"/>
      <c r="CB594" s="226"/>
      <c r="CC594" s="236"/>
      <c r="CD594" s="236"/>
      <c r="CE594" s="231"/>
      <c r="CF594" s="231"/>
      <c r="EQ594" s="279"/>
      <c r="ER594" s="279"/>
    </row>
    <row r="595" spans="1:148" s="3" customFormat="1" x14ac:dyDescent="0.2">
      <c r="A595" s="6"/>
      <c r="B595" s="63"/>
      <c r="E595" s="56"/>
      <c r="F595" s="56"/>
      <c r="H595" s="56"/>
      <c r="I595" s="18"/>
      <c r="J595" s="171"/>
      <c r="K595" s="171"/>
      <c r="L595" s="283"/>
      <c r="M595" s="283"/>
      <c r="N595" s="289"/>
      <c r="O595" s="289"/>
      <c r="P595" s="332"/>
      <c r="Q595" s="332"/>
      <c r="R595" s="59"/>
      <c r="S595" s="59"/>
      <c r="T595" s="31"/>
      <c r="U595" s="31"/>
      <c r="V595" s="20"/>
      <c r="W595" s="20"/>
      <c r="X595" s="303"/>
      <c r="Y595" s="303"/>
      <c r="Z595" s="211"/>
      <c r="AA595" s="211"/>
      <c r="AB595" s="40"/>
      <c r="AC595" s="40"/>
      <c r="AD595" s="214"/>
      <c r="AE595" s="214"/>
      <c r="AF595" s="307"/>
      <c r="AG595" s="307"/>
      <c r="AH595" s="42"/>
      <c r="AI595" s="42"/>
      <c r="AJ595" s="326"/>
      <c r="AK595" s="326"/>
      <c r="AL595" s="154"/>
      <c r="AM595" s="154"/>
      <c r="AN595" s="303"/>
      <c r="AO595" s="303"/>
      <c r="AP595" s="311"/>
      <c r="AQ595" s="311"/>
      <c r="AR595" s="316"/>
      <c r="AS595" s="316"/>
      <c r="AT595" s="158"/>
      <c r="AU595" s="158"/>
      <c r="AV595" s="161"/>
      <c r="AW595" s="161"/>
      <c r="AX595" s="165"/>
      <c r="AY595" s="165"/>
      <c r="AZ595" s="24"/>
      <c r="BA595" s="24"/>
      <c r="BB595" s="303"/>
      <c r="BC595" s="303"/>
      <c r="BD595" s="171"/>
      <c r="BE595" s="171"/>
      <c r="BF595" s="17"/>
      <c r="BG595" s="17"/>
      <c r="BH595" s="178"/>
      <c r="BI595" s="178"/>
      <c r="BJ595" s="188"/>
      <c r="BK595" s="188"/>
      <c r="BL595" s="183"/>
      <c r="BM595" s="183"/>
      <c r="BN595" s="193"/>
      <c r="BO595" s="198"/>
      <c r="BP595" s="198"/>
      <c r="BQ595" s="201"/>
      <c r="BR595" s="206"/>
      <c r="BS595" s="211"/>
      <c r="BT595" s="211"/>
      <c r="BU595" s="214"/>
      <c r="BV595" s="214"/>
      <c r="BW595" s="18"/>
      <c r="BX595" s="18"/>
      <c r="BY595" s="219"/>
      <c r="BZ595" s="219"/>
      <c r="CA595" s="226"/>
      <c r="CB595" s="226"/>
      <c r="CC595" s="236"/>
      <c r="CD595" s="236"/>
      <c r="CE595" s="231"/>
      <c r="CF595" s="231"/>
      <c r="EQ595" s="279"/>
      <c r="ER595" s="279"/>
    </row>
    <row r="596" spans="1:148" s="3" customFormat="1" x14ac:dyDescent="0.2">
      <c r="A596" s="6"/>
      <c r="B596" s="63"/>
      <c r="E596" s="56"/>
      <c r="F596" s="56"/>
      <c r="H596" s="56"/>
      <c r="I596" s="18"/>
      <c r="J596" s="171"/>
      <c r="K596" s="171"/>
      <c r="L596" s="283"/>
      <c r="M596" s="283"/>
      <c r="N596" s="289"/>
      <c r="O596" s="289"/>
      <c r="P596" s="332"/>
      <c r="Q596" s="332"/>
      <c r="R596" s="59"/>
      <c r="S596" s="59"/>
      <c r="T596" s="31"/>
      <c r="U596" s="31"/>
      <c r="V596" s="20"/>
      <c r="W596" s="20"/>
      <c r="X596" s="303"/>
      <c r="Y596" s="303"/>
      <c r="Z596" s="211"/>
      <c r="AA596" s="211"/>
      <c r="AB596" s="40"/>
      <c r="AC596" s="40"/>
      <c r="AD596" s="214"/>
      <c r="AE596" s="214"/>
      <c r="AF596" s="307"/>
      <c r="AG596" s="307"/>
      <c r="AH596" s="42"/>
      <c r="AI596" s="42"/>
      <c r="AJ596" s="326"/>
      <c r="AK596" s="326"/>
      <c r="AL596" s="154"/>
      <c r="AM596" s="154"/>
      <c r="AN596" s="303"/>
      <c r="AO596" s="303"/>
      <c r="AP596" s="311"/>
      <c r="AQ596" s="311"/>
      <c r="AR596" s="316"/>
      <c r="AS596" s="316"/>
      <c r="AT596" s="158"/>
      <c r="AU596" s="158"/>
      <c r="AV596" s="161"/>
      <c r="AW596" s="161"/>
      <c r="AX596" s="165"/>
      <c r="AY596" s="165"/>
      <c r="AZ596" s="24"/>
      <c r="BA596" s="24"/>
      <c r="BB596" s="303"/>
      <c r="BC596" s="303"/>
      <c r="BD596" s="171"/>
      <c r="BE596" s="171"/>
      <c r="BF596" s="17"/>
      <c r="BG596" s="17"/>
      <c r="BH596" s="178"/>
      <c r="BI596" s="178"/>
      <c r="BJ596" s="188"/>
      <c r="BK596" s="188"/>
      <c r="BL596" s="183"/>
      <c r="BM596" s="183"/>
      <c r="BN596" s="193"/>
      <c r="BO596" s="198"/>
      <c r="BP596" s="198"/>
      <c r="BQ596" s="201"/>
      <c r="BR596" s="206"/>
      <c r="BS596" s="211"/>
      <c r="BT596" s="211"/>
      <c r="BU596" s="214"/>
      <c r="BV596" s="214"/>
      <c r="BW596" s="18"/>
      <c r="BX596" s="18"/>
      <c r="BY596" s="219"/>
      <c r="BZ596" s="219"/>
      <c r="CA596" s="226"/>
      <c r="CB596" s="226"/>
      <c r="CC596" s="236"/>
      <c r="CD596" s="236"/>
      <c r="CE596" s="231"/>
      <c r="CF596" s="231"/>
      <c r="EQ596" s="279"/>
      <c r="ER596" s="279"/>
    </row>
    <row r="597" spans="1:148" s="3" customFormat="1" x14ac:dyDescent="0.2">
      <c r="A597" s="6"/>
      <c r="B597" s="63"/>
      <c r="E597" s="56"/>
      <c r="F597" s="56"/>
      <c r="H597" s="56"/>
      <c r="I597" s="18"/>
      <c r="J597" s="171"/>
      <c r="K597" s="171"/>
      <c r="L597" s="283"/>
      <c r="M597" s="283"/>
      <c r="N597" s="289"/>
      <c r="O597" s="289"/>
      <c r="P597" s="332"/>
      <c r="Q597" s="332"/>
      <c r="R597" s="59"/>
      <c r="S597" s="59"/>
      <c r="T597" s="31"/>
      <c r="U597" s="31"/>
      <c r="V597" s="20"/>
      <c r="W597" s="20"/>
      <c r="X597" s="303"/>
      <c r="Y597" s="303"/>
      <c r="Z597" s="211"/>
      <c r="AA597" s="211"/>
      <c r="AB597" s="40"/>
      <c r="AC597" s="40"/>
      <c r="AD597" s="214"/>
      <c r="AE597" s="214"/>
      <c r="AF597" s="307"/>
      <c r="AG597" s="307"/>
      <c r="AH597" s="42"/>
      <c r="AI597" s="42"/>
      <c r="AJ597" s="326"/>
      <c r="AK597" s="326"/>
      <c r="AL597" s="154"/>
      <c r="AM597" s="154"/>
      <c r="AN597" s="303"/>
      <c r="AO597" s="303"/>
      <c r="AP597" s="311"/>
      <c r="AQ597" s="311"/>
      <c r="AR597" s="316"/>
      <c r="AS597" s="316"/>
      <c r="AT597" s="158"/>
      <c r="AU597" s="158"/>
      <c r="AV597" s="161"/>
      <c r="AW597" s="161"/>
      <c r="AX597" s="165"/>
      <c r="AY597" s="165"/>
      <c r="AZ597" s="24"/>
      <c r="BA597" s="24"/>
      <c r="BB597" s="303"/>
      <c r="BC597" s="303"/>
      <c r="BD597" s="171"/>
      <c r="BE597" s="171"/>
      <c r="BF597" s="17"/>
      <c r="BG597" s="17"/>
      <c r="BH597" s="178"/>
      <c r="BI597" s="178"/>
      <c r="BJ597" s="188"/>
      <c r="BK597" s="188"/>
      <c r="BL597" s="183"/>
      <c r="BM597" s="183"/>
      <c r="BN597" s="193"/>
      <c r="BO597" s="198"/>
      <c r="BP597" s="198"/>
      <c r="BQ597" s="201"/>
      <c r="BR597" s="206"/>
      <c r="BS597" s="211"/>
      <c r="BT597" s="211"/>
      <c r="BU597" s="214"/>
      <c r="BV597" s="214"/>
      <c r="BW597" s="18"/>
      <c r="BX597" s="18"/>
      <c r="BY597" s="219"/>
      <c r="BZ597" s="219"/>
      <c r="CA597" s="226"/>
      <c r="CB597" s="226"/>
      <c r="CC597" s="236"/>
      <c r="CD597" s="236"/>
      <c r="CE597" s="231"/>
      <c r="CF597" s="231"/>
      <c r="EQ597" s="279"/>
      <c r="ER597" s="279"/>
    </row>
    <row r="598" spans="1:148" s="3" customFormat="1" x14ac:dyDescent="0.2">
      <c r="A598" s="6"/>
      <c r="B598" s="63"/>
      <c r="E598" s="56"/>
      <c r="F598" s="56"/>
      <c r="H598" s="56"/>
      <c r="I598" s="18"/>
      <c r="J598" s="171"/>
      <c r="K598" s="171"/>
      <c r="L598" s="283"/>
      <c r="M598" s="283"/>
      <c r="N598" s="289"/>
      <c r="O598" s="289"/>
      <c r="P598" s="332"/>
      <c r="Q598" s="332"/>
      <c r="R598" s="59"/>
      <c r="S598" s="59"/>
      <c r="T598" s="31"/>
      <c r="U598" s="31"/>
      <c r="V598" s="20"/>
      <c r="W598" s="20"/>
      <c r="X598" s="303"/>
      <c r="Y598" s="303"/>
      <c r="Z598" s="211"/>
      <c r="AA598" s="211"/>
      <c r="AB598" s="40"/>
      <c r="AC598" s="40"/>
      <c r="AD598" s="214"/>
      <c r="AE598" s="214"/>
      <c r="AF598" s="307"/>
      <c r="AG598" s="307"/>
      <c r="AH598" s="42"/>
      <c r="AI598" s="42"/>
      <c r="AJ598" s="326"/>
      <c r="AK598" s="326"/>
      <c r="AL598" s="154"/>
      <c r="AM598" s="154"/>
      <c r="AN598" s="303"/>
      <c r="AO598" s="303"/>
      <c r="AP598" s="311"/>
      <c r="AQ598" s="311"/>
      <c r="AR598" s="316"/>
      <c r="AS598" s="316"/>
      <c r="AT598" s="158"/>
      <c r="AU598" s="158"/>
      <c r="AV598" s="161"/>
      <c r="AW598" s="161"/>
      <c r="AX598" s="165"/>
      <c r="AY598" s="165"/>
      <c r="AZ598" s="24"/>
      <c r="BA598" s="24"/>
      <c r="BB598" s="303"/>
      <c r="BC598" s="303"/>
      <c r="BD598" s="171"/>
      <c r="BE598" s="171"/>
      <c r="BF598" s="17"/>
      <c r="BG598" s="17"/>
      <c r="BH598" s="178"/>
      <c r="BI598" s="178"/>
      <c r="BJ598" s="188"/>
      <c r="BK598" s="188"/>
      <c r="BL598" s="183"/>
      <c r="BM598" s="183"/>
      <c r="BN598" s="193"/>
      <c r="BO598" s="198"/>
      <c r="BP598" s="198"/>
      <c r="BQ598" s="201"/>
      <c r="BR598" s="206"/>
      <c r="BS598" s="211"/>
      <c r="BT598" s="211"/>
      <c r="BU598" s="214"/>
      <c r="BV598" s="214"/>
      <c r="BW598" s="18"/>
      <c r="BX598" s="18"/>
      <c r="BY598" s="219"/>
      <c r="BZ598" s="219"/>
      <c r="CA598" s="226"/>
      <c r="CB598" s="226"/>
      <c r="CC598" s="236"/>
      <c r="CD598" s="236"/>
      <c r="CE598" s="231"/>
      <c r="CF598" s="231"/>
      <c r="EQ598" s="279"/>
      <c r="ER598" s="279"/>
    </row>
    <row r="599" spans="1:148" s="3" customFormat="1" x14ac:dyDescent="0.2">
      <c r="A599" s="6"/>
      <c r="B599" s="63"/>
      <c r="E599" s="56"/>
      <c r="F599" s="56"/>
      <c r="H599" s="56"/>
      <c r="I599" s="18"/>
      <c r="J599" s="171"/>
      <c r="K599" s="171"/>
      <c r="L599" s="283"/>
      <c r="M599" s="283"/>
      <c r="N599" s="289"/>
      <c r="O599" s="289"/>
      <c r="P599" s="332"/>
      <c r="Q599" s="332"/>
      <c r="R599" s="59"/>
      <c r="S599" s="59"/>
      <c r="T599" s="31"/>
      <c r="U599" s="31"/>
      <c r="V599" s="20"/>
      <c r="W599" s="20"/>
      <c r="X599" s="303"/>
      <c r="Y599" s="303"/>
      <c r="Z599" s="211"/>
      <c r="AA599" s="211"/>
      <c r="AB599" s="40"/>
      <c r="AC599" s="40"/>
      <c r="AD599" s="214"/>
      <c r="AE599" s="214"/>
      <c r="AF599" s="307"/>
      <c r="AG599" s="307"/>
      <c r="AH599" s="42"/>
      <c r="AI599" s="42"/>
      <c r="AJ599" s="326"/>
      <c r="AK599" s="326"/>
      <c r="AL599" s="154"/>
      <c r="AM599" s="154"/>
      <c r="AN599" s="303"/>
      <c r="AO599" s="303"/>
      <c r="AP599" s="311"/>
      <c r="AQ599" s="311"/>
      <c r="AR599" s="316"/>
      <c r="AS599" s="316"/>
      <c r="AT599" s="158"/>
      <c r="AU599" s="158"/>
      <c r="AV599" s="161"/>
      <c r="AW599" s="161"/>
      <c r="AX599" s="165"/>
      <c r="AY599" s="165"/>
      <c r="AZ599" s="24"/>
      <c r="BA599" s="24"/>
      <c r="BB599" s="303"/>
      <c r="BC599" s="303"/>
      <c r="BD599" s="171"/>
      <c r="BE599" s="171"/>
      <c r="BF599" s="17"/>
      <c r="BG599" s="17"/>
      <c r="BH599" s="178"/>
      <c r="BI599" s="178"/>
      <c r="BJ599" s="188"/>
      <c r="BK599" s="188"/>
      <c r="BL599" s="183"/>
      <c r="BM599" s="183"/>
      <c r="BN599" s="193"/>
      <c r="BO599" s="198"/>
      <c r="BP599" s="198"/>
      <c r="BQ599" s="201"/>
      <c r="BR599" s="206"/>
      <c r="BS599" s="211"/>
      <c r="BT599" s="211"/>
      <c r="BU599" s="214"/>
      <c r="BV599" s="214"/>
      <c r="BW599" s="18"/>
      <c r="BX599" s="18"/>
      <c r="BY599" s="219"/>
      <c r="BZ599" s="219"/>
      <c r="CA599" s="226"/>
      <c r="CB599" s="226"/>
      <c r="CC599" s="236"/>
      <c r="CD599" s="236"/>
      <c r="CE599" s="231"/>
      <c r="CF599" s="231"/>
      <c r="EQ599" s="279"/>
      <c r="ER599" s="279"/>
    </row>
    <row r="600" spans="1:148" s="3" customFormat="1" x14ac:dyDescent="0.2">
      <c r="A600" s="6"/>
      <c r="B600" s="63"/>
      <c r="E600" s="56"/>
      <c r="F600" s="56"/>
      <c r="H600" s="56"/>
      <c r="I600" s="18"/>
      <c r="J600" s="171"/>
      <c r="K600" s="171"/>
      <c r="L600" s="283"/>
      <c r="M600" s="283"/>
      <c r="N600" s="289"/>
      <c r="O600" s="289"/>
      <c r="P600" s="332"/>
      <c r="Q600" s="332"/>
      <c r="R600" s="59"/>
      <c r="S600" s="59"/>
      <c r="T600" s="31"/>
      <c r="U600" s="31"/>
      <c r="V600" s="20"/>
      <c r="W600" s="20"/>
      <c r="X600" s="303"/>
      <c r="Y600" s="303"/>
      <c r="Z600" s="211"/>
      <c r="AA600" s="211"/>
      <c r="AB600" s="40"/>
      <c r="AC600" s="40"/>
      <c r="AD600" s="214"/>
      <c r="AE600" s="214"/>
      <c r="AF600" s="307"/>
      <c r="AG600" s="307"/>
      <c r="AH600" s="42"/>
      <c r="AI600" s="42"/>
      <c r="AJ600" s="326"/>
      <c r="AK600" s="326"/>
      <c r="AL600" s="154"/>
      <c r="AM600" s="154"/>
      <c r="AN600" s="303"/>
      <c r="AO600" s="303"/>
      <c r="AP600" s="311"/>
      <c r="AQ600" s="311"/>
      <c r="AR600" s="316"/>
      <c r="AS600" s="316"/>
      <c r="AT600" s="158"/>
      <c r="AU600" s="158"/>
      <c r="AV600" s="161"/>
      <c r="AW600" s="161"/>
      <c r="AX600" s="165"/>
      <c r="AY600" s="165"/>
      <c r="AZ600" s="24"/>
      <c r="BA600" s="24"/>
      <c r="BB600" s="303"/>
      <c r="BC600" s="303"/>
      <c r="BD600" s="171"/>
      <c r="BE600" s="171"/>
      <c r="BF600" s="17"/>
      <c r="BG600" s="17"/>
      <c r="BH600" s="178"/>
      <c r="BI600" s="178"/>
      <c r="BJ600" s="188"/>
      <c r="BK600" s="188"/>
      <c r="BL600" s="183"/>
      <c r="BM600" s="183"/>
      <c r="BN600" s="193"/>
      <c r="BO600" s="198"/>
      <c r="BP600" s="198"/>
      <c r="BQ600" s="201"/>
      <c r="BR600" s="206"/>
      <c r="BS600" s="211"/>
      <c r="BT600" s="211"/>
      <c r="BU600" s="214"/>
      <c r="BV600" s="214"/>
      <c r="BW600" s="18"/>
      <c r="BX600" s="18"/>
      <c r="BY600" s="219"/>
      <c r="BZ600" s="219"/>
      <c r="CA600" s="226"/>
      <c r="CB600" s="226"/>
      <c r="CC600" s="236"/>
      <c r="CD600" s="236"/>
      <c r="CE600" s="231"/>
      <c r="CF600" s="231"/>
      <c r="EQ600" s="279"/>
      <c r="ER600" s="279"/>
    </row>
    <row r="601" spans="1:148" s="3" customFormat="1" x14ac:dyDescent="0.2">
      <c r="A601" s="6"/>
      <c r="B601" s="63"/>
      <c r="E601" s="56"/>
      <c r="F601" s="56"/>
      <c r="H601" s="56"/>
      <c r="I601" s="18"/>
      <c r="J601" s="171"/>
      <c r="K601" s="171"/>
      <c r="L601" s="283"/>
      <c r="M601" s="283"/>
      <c r="N601" s="289"/>
      <c r="O601" s="289"/>
      <c r="P601" s="332"/>
      <c r="Q601" s="332"/>
      <c r="R601" s="59"/>
      <c r="S601" s="59"/>
      <c r="T601" s="31"/>
      <c r="U601" s="31"/>
      <c r="V601" s="20"/>
      <c r="W601" s="20"/>
      <c r="X601" s="303"/>
      <c r="Y601" s="303"/>
      <c r="Z601" s="211"/>
      <c r="AA601" s="211"/>
      <c r="AB601" s="40"/>
      <c r="AC601" s="40"/>
      <c r="AD601" s="214"/>
      <c r="AE601" s="214"/>
      <c r="AF601" s="307"/>
      <c r="AG601" s="307"/>
      <c r="AH601" s="42"/>
      <c r="AI601" s="42"/>
      <c r="AJ601" s="326"/>
      <c r="AK601" s="326"/>
      <c r="AL601" s="154"/>
      <c r="AM601" s="154"/>
      <c r="AN601" s="303"/>
      <c r="AO601" s="303"/>
      <c r="AP601" s="311"/>
      <c r="AQ601" s="311"/>
      <c r="AR601" s="316"/>
      <c r="AS601" s="316"/>
      <c r="AT601" s="158"/>
      <c r="AU601" s="158"/>
      <c r="AV601" s="161"/>
      <c r="AW601" s="161"/>
      <c r="AX601" s="165"/>
      <c r="AY601" s="165"/>
      <c r="AZ601" s="24"/>
      <c r="BA601" s="24"/>
      <c r="BB601" s="303"/>
      <c r="BC601" s="303"/>
      <c r="BD601" s="171"/>
      <c r="BE601" s="171"/>
      <c r="BF601" s="17"/>
      <c r="BG601" s="17"/>
      <c r="BH601" s="178"/>
      <c r="BI601" s="178"/>
      <c r="BJ601" s="188"/>
      <c r="BK601" s="188"/>
      <c r="BL601" s="183"/>
      <c r="BM601" s="183"/>
      <c r="BN601" s="193"/>
      <c r="BO601" s="198"/>
      <c r="BP601" s="198"/>
      <c r="BQ601" s="201"/>
      <c r="BR601" s="206"/>
      <c r="BS601" s="211"/>
      <c r="BT601" s="211"/>
      <c r="BU601" s="214"/>
      <c r="BV601" s="214"/>
      <c r="BW601" s="18"/>
      <c r="BX601" s="18"/>
      <c r="BY601" s="219"/>
      <c r="BZ601" s="219"/>
      <c r="CA601" s="226"/>
      <c r="CB601" s="226"/>
      <c r="CC601" s="236"/>
      <c r="CD601" s="236"/>
      <c r="CE601" s="231"/>
      <c r="CF601" s="231"/>
      <c r="EQ601" s="279"/>
      <c r="ER601" s="279"/>
    </row>
    <row r="602" spans="1:148" s="3" customFormat="1" x14ac:dyDescent="0.2">
      <c r="A602" s="6"/>
      <c r="B602" s="63"/>
      <c r="E602" s="56"/>
      <c r="F602" s="56"/>
      <c r="H602" s="56"/>
      <c r="I602" s="18"/>
      <c r="J602" s="171"/>
      <c r="K602" s="171"/>
      <c r="L602" s="283"/>
      <c r="M602" s="283"/>
      <c r="N602" s="289"/>
      <c r="O602" s="289"/>
      <c r="P602" s="332"/>
      <c r="Q602" s="332"/>
      <c r="R602" s="59"/>
      <c r="S602" s="59"/>
      <c r="T602" s="31"/>
      <c r="U602" s="31"/>
      <c r="V602" s="20"/>
      <c r="W602" s="20"/>
      <c r="X602" s="303"/>
      <c r="Y602" s="303"/>
      <c r="Z602" s="211"/>
      <c r="AA602" s="211"/>
      <c r="AB602" s="40"/>
      <c r="AC602" s="40"/>
      <c r="AD602" s="214"/>
      <c r="AE602" s="214"/>
      <c r="AF602" s="307"/>
      <c r="AG602" s="307"/>
      <c r="AH602" s="42"/>
      <c r="AI602" s="42"/>
      <c r="AJ602" s="326"/>
      <c r="AK602" s="326"/>
      <c r="AL602" s="154"/>
      <c r="AM602" s="154"/>
      <c r="AN602" s="303"/>
      <c r="AO602" s="303"/>
      <c r="AP602" s="311"/>
      <c r="AQ602" s="311"/>
      <c r="AR602" s="316"/>
      <c r="AS602" s="316"/>
      <c r="AT602" s="158"/>
      <c r="AU602" s="158"/>
      <c r="AV602" s="161"/>
      <c r="AW602" s="161"/>
      <c r="AX602" s="165"/>
      <c r="AY602" s="165"/>
      <c r="AZ602" s="24"/>
      <c r="BA602" s="24"/>
      <c r="BB602" s="303"/>
      <c r="BC602" s="303"/>
      <c r="BD602" s="171"/>
      <c r="BE602" s="171"/>
      <c r="BF602" s="17"/>
      <c r="BG602" s="17"/>
      <c r="BH602" s="178"/>
      <c r="BI602" s="178"/>
      <c r="BJ602" s="188"/>
      <c r="BK602" s="188"/>
      <c r="BL602" s="183"/>
      <c r="BM602" s="183"/>
      <c r="BN602" s="193"/>
      <c r="BO602" s="198"/>
      <c r="BP602" s="198"/>
      <c r="BQ602" s="201"/>
      <c r="BR602" s="206"/>
      <c r="BS602" s="211"/>
      <c r="BT602" s="211"/>
      <c r="BU602" s="214"/>
      <c r="BV602" s="214"/>
      <c r="BW602" s="18"/>
      <c r="BX602" s="18"/>
      <c r="BY602" s="219"/>
      <c r="BZ602" s="219"/>
      <c r="CA602" s="226"/>
      <c r="CB602" s="226"/>
      <c r="CC602" s="236"/>
      <c r="CD602" s="236"/>
      <c r="CE602" s="231"/>
      <c r="CF602" s="231"/>
      <c r="EQ602" s="279"/>
      <c r="ER602" s="279"/>
    </row>
    <row r="603" spans="1:148" s="3" customFormat="1" x14ac:dyDescent="0.2">
      <c r="A603" s="6"/>
      <c r="B603" s="63"/>
      <c r="E603" s="56"/>
      <c r="F603" s="56"/>
      <c r="H603" s="56"/>
      <c r="I603" s="18"/>
      <c r="J603" s="171"/>
      <c r="K603" s="171"/>
      <c r="L603" s="283"/>
      <c r="M603" s="283"/>
      <c r="N603" s="289"/>
      <c r="O603" s="289"/>
      <c r="P603" s="332"/>
      <c r="Q603" s="332"/>
      <c r="R603" s="59"/>
      <c r="S603" s="59"/>
      <c r="T603" s="31"/>
      <c r="U603" s="31"/>
      <c r="V603" s="20"/>
      <c r="W603" s="20"/>
      <c r="X603" s="303"/>
      <c r="Y603" s="303"/>
      <c r="Z603" s="211"/>
      <c r="AA603" s="211"/>
      <c r="AB603" s="40"/>
      <c r="AC603" s="40"/>
      <c r="AD603" s="214"/>
      <c r="AE603" s="214"/>
      <c r="AF603" s="307"/>
      <c r="AG603" s="307"/>
      <c r="AH603" s="42"/>
      <c r="AI603" s="42"/>
      <c r="AJ603" s="326"/>
      <c r="AK603" s="326"/>
      <c r="AL603" s="154"/>
      <c r="AM603" s="154"/>
      <c r="AN603" s="303"/>
      <c r="AO603" s="303"/>
      <c r="AP603" s="311"/>
      <c r="AQ603" s="311"/>
      <c r="AR603" s="316"/>
      <c r="AS603" s="316"/>
      <c r="AT603" s="158"/>
      <c r="AU603" s="158"/>
      <c r="AV603" s="161"/>
      <c r="AW603" s="161"/>
      <c r="AX603" s="165"/>
      <c r="AY603" s="165"/>
      <c r="AZ603" s="24"/>
      <c r="BA603" s="24"/>
      <c r="BB603" s="303"/>
      <c r="BC603" s="303"/>
      <c r="BD603" s="171"/>
      <c r="BE603" s="171"/>
      <c r="BF603" s="17"/>
      <c r="BG603" s="17"/>
      <c r="BH603" s="178"/>
      <c r="BI603" s="178"/>
      <c r="BJ603" s="188"/>
      <c r="BK603" s="188"/>
      <c r="BL603" s="183"/>
      <c r="BM603" s="183"/>
      <c r="BN603" s="193"/>
      <c r="BO603" s="198"/>
      <c r="BP603" s="198"/>
      <c r="BQ603" s="201"/>
      <c r="BR603" s="206"/>
      <c r="BS603" s="211"/>
      <c r="BT603" s="211"/>
      <c r="BU603" s="214"/>
      <c r="BV603" s="214"/>
      <c r="BW603" s="18"/>
      <c r="BX603" s="18"/>
      <c r="BY603" s="219"/>
      <c r="BZ603" s="219"/>
      <c r="CA603" s="226"/>
      <c r="CB603" s="226"/>
      <c r="CC603" s="236"/>
      <c r="CD603" s="236"/>
      <c r="CE603" s="231"/>
      <c r="CF603" s="231"/>
      <c r="EQ603" s="279"/>
      <c r="ER603" s="279"/>
    </row>
    <row r="604" spans="1:148" s="3" customFormat="1" x14ac:dyDescent="0.2">
      <c r="A604" s="6"/>
      <c r="B604" s="63"/>
      <c r="E604" s="56"/>
      <c r="F604" s="56"/>
      <c r="H604" s="56"/>
      <c r="I604" s="18"/>
      <c r="J604" s="171"/>
      <c r="K604" s="171"/>
      <c r="L604" s="283"/>
      <c r="M604" s="283"/>
      <c r="N604" s="289"/>
      <c r="O604" s="289"/>
      <c r="P604" s="332"/>
      <c r="Q604" s="332"/>
      <c r="R604" s="59"/>
      <c r="S604" s="59"/>
      <c r="T604" s="31"/>
      <c r="U604" s="31"/>
      <c r="V604" s="20"/>
      <c r="W604" s="20"/>
      <c r="X604" s="303"/>
      <c r="Y604" s="303"/>
      <c r="Z604" s="211"/>
      <c r="AA604" s="211"/>
      <c r="AB604" s="40"/>
      <c r="AC604" s="40"/>
      <c r="AD604" s="214"/>
      <c r="AE604" s="214"/>
      <c r="AF604" s="307"/>
      <c r="AG604" s="307"/>
      <c r="AH604" s="42"/>
      <c r="AI604" s="42"/>
      <c r="AJ604" s="326"/>
      <c r="AK604" s="326"/>
      <c r="AL604" s="154"/>
      <c r="AM604" s="154"/>
      <c r="AN604" s="303"/>
      <c r="AO604" s="303"/>
      <c r="AP604" s="311"/>
      <c r="AQ604" s="311"/>
      <c r="AR604" s="316"/>
      <c r="AS604" s="316"/>
      <c r="AT604" s="158"/>
      <c r="AU604" s="158"/>
      <c r="AV604" s="161"/>
      <c r="AW604" s="161"/>
      <c r="AX604" s="165"/>
      <c r="AY604" s="165"/>
      <c r="AZ604" s="24"/>
      <c r="BA604" s="24"/>
      <c r="BB604" s="303"/>
      <c r="BC604" s="303"/>
      <c r="BD604" s="171"/>
      <c r="BE604" s="171"/>
      <c r="BF604" s="17"/>
      <c r="BG604" s="17"/>
      <c r="BH604" s="178"/>
      <c r="BI604" s="178"/>
      <c r="BJ604" s="188"/>
      <c r="BK604" s="188"/>
      <c r="BL604" s="183"/>
      <c r="BM604" s="183"/>
      <c r="BN604" s="193"/>
      <c r="BO604" s="198"/>
      <c r="BP604" s="198"/>
      <c r="BQ604" s="201"/>
      <c r="BR604" s="206"/>
      <c r="BS604" s="211"/>
      <c r="BT604" s="211"/>
      <c r="BU604" s="214"/>
      <c r="BV604" s="214"/>
      <c r="BW604" s="18"/>
      <c r="BX604" s="18"/>
      <c r="BY604" s="219"/>
      <c r="BZ604" s="219"/>
      <c r="CA604" s="226"/>
      <c r="CB604" s="226"/>
      <c r="CC604" s="236"/>
      <c r="CD604" s="236"/>
      <c r="CE604" s="231"/>
      <c r="CF604" s="231"/>
      <c r="EQ604" s="279"/>
      <c r="ER604" s="279"/>
    </row>
    <row r="605" spans="1:148" s="3" customFormat="1" x14ac:dyDescent="0.2">
      <c r="A605" s="6"/>
      <c r="B605" s="63"/>
      <c r="E605" s="56"/>
      <c r="F605" s="56"/>
      <c r="H605" s="56"/>
      <c r="I605" s="18"/>
      <c r="J605" s="171"/>
      <c r="K605" s="171"/>
      <c r="L605" s="283"/>
      <c r="M605" s="283"/>
      <c r="N605" s="289"/>
      <c r="O605" s="289"/>
      <c r="P605" s="332"/>
      <c r="Q605" s="332"/>
      <c r="R605" s="59"/>
      <c r="S605" s="59"/>
      <c r="T605" s="31"/>
      <c r="U605" s="31"/>
      <c r="V605" s="20"/>
      <c r="W605" s="20"/>
      <c r="X605" s="303"/>
      <c r="Y605" s="303"/>
      <c r="Z605" s="211"/>
      <c r="AA605" s="211"/>
      <c r="AB605" s="40"/>
      <c r="AC605" s="40"/>
      <c r="AD605" s="214"/>
      <c r="AE605" s="214"/>
      <c r="AF605" s="307"/>
      <c r="AG605" s="307"/>
      <c r="AH605" s="42"/>
      <c r="AI605" s="42"/>
      <c r="AJ605" s="326"/>
      <c r="AK605" s="326"/>
      <c r="AL605" s="154"/>
      <c r="AM605" s="154"/>
      <c r="AN605" s="303"/>
      <c r="AO605" s="303"/>
      <c r="AP605" s="311"/>
      <c r="AQ605" s="311"/>
      <c r="AR605" s="316"/>
      <c r="AS605" s="316"/>
      <c r="AT605" s="158"/>
      <c r="AU605" s="158"/>
      <c r="AV605" s="161"/>
      <c r="AW605" s="161"/>
      <c r="AX605" s="165"/>
      <c r="AY605" s="165"/>
      <c r="AZ605" s="24"/>
      <c r="BA605" s="24"/>
      <c r="BB605" s="303"/>
      <c r="BC605" s="303"/>
      <c r="BD605" s="171"/>
      <c r="BE605" s="171"/>
      <c r="BF605" s="17"/>
      <c r="BG605" s="17"/>
      <c r="BH605" s="178"/>
      <c r="BI605" s="178"/>
      <c r="BJ605" s="188"/>
      <c r="BK605" s="188"/>
      <c r="BL605" s="183"/>
      <c r="BM605" s="183"/>
      <c r="BN605" s="193"/>
      <c r="BO605" s="198"/>
      <c r="BP605" s="198"/>
      <c r="BQ605" s="201"/>
      <c r="BR605" s="206"/>
      <c r="BS605" s="211"/>
      <c r="BT605" s="211"/>
      <c r="BU605" s="214"/>
      <c r="BV605" s="214"/>
      <c r="BW605" s="18"/>
      <c r="BX605" s="18"/>
      <c r="BY605" s="219"/>
      <c r="BZ605" s="219"/>
      <c r="CA605" s="226"/>
      <c r="CB605" s="226"/>
      <c r="CC605" s="236"/>
      <c r="CD605" s="236"/>
      <c r="CE605" s="231"/>
      <c r="CF605" s="231"/>
      <c r="EQ605" s="279"/>
      <c r="ER605" s="279"/>
    </row>
    <row r="606" spans="1:148" s="3" customFormat="1" x14ac:dyDescent="0.2">
      <c r="A606" s="6"/>
      <c r="B606" s="63"/>
      <c r="E606" s="56"/>
      <c r="F606" s="56"/>
      <c r="H606" s="56"/>
      <c r="I606" s="18"/>
      <c r="J606" s="171"/>
      <c r="K606" s="171"/>
      <c r="L606" s="283"/>
      <c r="M606" s="283"/>
      <c r="N606" s="289"/>
      <c r="O606" s="289"/>
      <c r="P606" s="332"/>
      <c r="Q606" s="332"/>
      <c r="R606" s="59"/>
      <c r="S606" s="59"/>
      <c r="T606" s="31"/>
      <c r="U606" s="31"/>
      <c r="V606" s="20"/>
      <c r="W606" s="20"/>
      <c r="X606" s="303"/>
      <c r="Y606" s="303"/>
      <c r="Z606" s="211"/>
      <c r="AA606" s="211"/>
      <c r="AB606" s="40"/>
      <c r="AC606" s="40"/>
      <c r="AD606" s="214"/>
      <c r="AE606" s="214"/>
      <c r="AF606" s="307"/>
      <c r="AG606" s="307"/>
      <c r="AH606" s="42"/>
      <c r="AI606" s="42"/>
      <c r="AJ606" s="326"/>
      <c r="AK606" s="326"/>
      <c r="AL606" s="154"/>
      <c r="AM606" s="154"/>
      <c r="AN606" s="303"/>
      <c r="AO606" s="303"/>
      <c r="AP606" s="311"/>
      <c r="AQ606" s="311"/>
      <c r="AR606" s="316"/>
      <c r="AS606" s="316"/>
      <c r="AT606" s="158"/>
      <c r="AU606" s="158"/>
      <c r="AV606" s="161"/>
      <c r="AW606" s="161"/>
      <c r="AX606" s="165"/>
      <c r="AY606" s="165"/>
      <c r="AZ606" s="24"/>
      <c r="BA606" s="24"/>
      <c r="BB606" s="303"/>
      <c r="BC606" s="303"/>
      <c r="BD606" s="171"/>
      <c r="BE606" s="171"/>
      <c r="BF606" s="17"/>
      <c r="BG606" s="17"/>
      <c r="BH606" s="178"/>
      <c r="BI606" s="178"/>
      <c r="BJ606" s="188"/>
      <c r="BK606" s="188"/>
      <c r="BL606" s="183"/>
      <c r="BM606" s="183"/>
      <c r="BN606" s="193"/>
      <c r="BO606" s="198"/>
      <c r="BP606" s="198"/>
      <c r="BQ606" s="201"/>
      <c r="BR606" s="206"/>
      <c r="BS606" s="211"/>
      <c r="BT606" s="211"/>
      <c r="BU606" s="214"/>
      <c r="BV606" s="214"/>
      <c r="BW606" s="18"/>
      <c r="BX606" s="18"/>
      <c r="BY606" s="219"/>
      <c r="BZ606" s="219"/>
      <c r="CA606" s="226"/>
      <c r="CB606" s="226"/>
      <c r="CC606" s="236"/>
      <c r="CD606" s="236"/>
      <c r="CE606" s="231"/>
      <c r="CF606" s="231"/>
      <c r="EQ606" s="279"/>
      <c r="ER606" s="279"/>
    </row>
    <row r="607" spans="1:148" s="3" customFormat="1" x14ac:dyDescent="0.2">
      <c r="A607" s="6"/>
      <c r="B607" s="63"/>
      <c r="E607" s="56"/>
      <c r="F607" s="56"/>
      <c r="H607" s="56"/>
      <c r="I607" s="18"/>
      <c r="J607" s="171"/>
      <c r="K607" s="171"/>
      <c r="L607" s="283"/>
      <c r="M607" s="283"/>
      <c r="N607" s="289"/>
      <c r="O607" s="289"/>
      <c r="P607" s="332"/>
      <c r="Q607" s="332"/>
      <c r="R607" s="59"/>
      <c r="S607" s="59"/>
      <c r="T607" s="31"/>
      <c r="U607" s="31"/>
      <c r="V607" s="20"/>
      <c r="W607" s="20"/>
      <c r="X607" s="303"/>
      <c r="Y607" s="303"/>
      <c r="Z607" s="211"/>
      <c r="AA607" s="211"/>
      <c r="AB607" s="40"/>
      <c r="AC607" s="40"/>
      <c r="AD607" s="214"/>
      <c r="AE607" s="214"/>
      <c r="AF607" s="307"/>
      <c r="AG607" s="307"/>
      <c r="AH607" s="42"/>
      <c r="AI607" s="42"/>
      <c r="AJ607" s="326"/>
      <c r="AK607" s="326"/>
      <c r="AL607" s="154"/>
      <c r="AM607" s="154"/>
      <c r="AN607" s="303"/>
      <c r="AO607" s="303"/>
      <c r="AP607" s="311"/>
      <c r="AQ607" s="311"/>
      <c r="AR607" s="316"/>
      <c r="AS607" s="316"/>
      <c r="AT607" s="158"/>
      <c r="AU607" s="158"/>
      <c r="AV607" s="161"/>
      <c r="AW607" s="161"/>
      <c r="AX607" s="165"/>
      <c r="AY607" s="165"/>
      <c r="AZ607" s="24"/>
      <c r="BA607" s="24"/>
      <c r="BB607" s="303"/>
      <c r="BC607" s="303"/>
      <c r="BD607" s="171"/>
      <c r="BE607" s="171"/>
      <c r="BF607" s="17"/>
      <c r="BG607" s="17"/>
      <c r="BH607" s="178"/>
      <c r="BI607" s="178"/>
      <c r="BJ607" s="188"/>
      <c r="BK607" s="188"/>
      <c r="BL607" s="183"/>
      <c r="BM607" s="183"/>
      <c r="BN607" s="193"/>
      <c r="BO607" s="198"/>
      <c r="BP607" s="198"/>
      <c r="BQ607" s="201"/>
      <c r="BR607" s="206"/>
      <c r="BS607" s="211"/>
      <c r="BT607" s="211"/>
      <c r="BU607" s="214"/>
      <c r="BV607" s="214"/>
      <c r="BW607" s="18"/>
      <c r="BX607" s="18"/>
      <c r="BY607" s="219"/>
      <c r="BZ607" s="219"/>
      <c r="CA607" s="226"/>
      <c r="CB607" s="226"/>
      <c r="CC607" s="236"/>
      <c r="CD607" s="236"/>
      <c r="CE607" s="231"/>
      <c r="CF607" s="231"/>
      <c r="EQ607" s="279"/>
      <c r="ER607" s="279"/>
    </row>
    <row r="608" spans="1:148" s="3" customFormat="1" x14ac:dyDescent="0.2">
      <c r="A608" s="6"/>
      <c r="B608" s="63"/>
      <c r="E608" s="56"/>
      <c r="F608" s="56"/>
      <c r="H608" s="56"/>
      <c r="I608" s="18"/>
      <c r="J608" s="171"/>
      <c r="K608" s="171"/>
      <c r="L608" s="283"/>
      <c r="M608" s="283"/>
      <c r="N608" s="289"/>
      <c r="O608" s="289"/>
      <c r="P608" s="332"/>
      <c r="Q608" s="332"/>
      <c r="R608" s="59"/>
      <c r="S608" s="59"/>
      <c r="T608" s="31"/>
      <c r="U608" s="31"/>
      <c r="V608" s="20"/>
      <c r="W608" s="20"/>
      <c r="X608" s="303"/>
      <c r="Y608" s="303"/>
      <c r="Z608" s="211"/>
      <c r="AA608" s="211"/>
      <c r="AB608" s="40"/>
      <c r="AC608" s="40"/>
      <c r="AD608" s="214"/>
      <c r="AE608" s="214"/>
      <c r="AF608" s="307"/>
      <c r="AG608" s="307"/>
      <c r="AH608" s="42"/>
      <c r="AI608" s="42"/>
      <c r="AJ608" s="326"/>
      <c r="AK608" s="326"/>
      <c r="AL608" s="154"/>
      <c r="AM608" s="154"/>
      <c r="AN608" s="303"/>
      <c r="AO608" s="303"/>
      <c r="AP608" s="311"/>
      <c r="AQ608" s="311"/>
      <c r="AR608" s="316"/>
      <c r="AS608" s="316"/>
      <c r="AT608" s="158"/>
      <c r="AU608" s="158"/>
      <c r="AV608" s="161"/>
      <c r="AW608" s="161"/>
      <c r="AX608" s="165"/>
      <c r="AY608" s="165"/>
      <c r="AZ608" s="24"/>
      <c r="BA608" s="24"/>
      <c r="BB608" s="303"/>
      <c r="BC608" s="303"/>
      <c r="BD608" s="171"/>
      <c r="BE608" s="171"/>
      <c r="BF608" s="17"/>
      <c r="BG608" s="17"/>
      <c r="BH608" s="178"/>
      <c r="BI608" s="178"/>
      <c r="BJ608" s="188"/>
      <c r="BK608" s="188"/>
      <c r="BL608" s="183"/>
      <c r="BM608" s="183"/>
      <c r="BN608" s="193"/>
      <c r="BO608" s="198"/>
      <c r="BP608" s="198"/>
      <c r="BQ608" s="201"/>
      <c r="BR608" s="206"/>
      <c r="BS608" s="211"/>
      <c r="BT608" s="211"/>
      <c r="BU608" s="214"/>
      <c r="BV608" s="214"/>
      <c r="BW608" s="18"/>
      <c r="BX608" s="18"/>
      <c r="BY608" s="219"/>
      <c r="BZ608" s="219"/>
      <c r="CA608" s="226"/>
      <c r="CB608" s="226"/>
      <c r="CC608" s="236"/>
      <c r="CD608" s="236"/>
      <c r="CE608" s="231"/>
      <c r="CF608" s="231"/>
      <c r="EQ608" s="279"/>
      <c r="ER608" s="279"/>
    </row>
    <row r="609" spans="1:148" s="3" customFormat="1" x14ac:dyDescent="0.2">
      <c r="A609" s="6"/>
      <c r="B609" s="63"/>
      <c r="E609" s="56"/>
      <c r="F609" s="56"/>
      <c r="H609" s="56"/>
      <c r="I609" s="18"/>
      <c r="J609" s="171"/>
      <c r="K609" s="171"/>
      <c r="L609" s="283"/>
      <c r="M609" s="283"/>
      <c r="N609" s="289"/>
      <c r="O609" s="289"/>
      <c r="P609" s="332"/>
      <c r="Q609" s="332"/>
      <c r="R609" s="59"/>
      <c r="S609" s="59"/>
      <c r="T609" s="31"/>
      <c r="U609" s="31"/>
      <c r="V609" s="20"/>
      <c r="W609" s="20"/>
      <c r="X609" s="303"/>
      <c r="Y609" s="303"/>
      <c r="Z609" s="211"/>
      <c r="AA609" s="211"/>
      <c r="AB609" s="40"/>
      <c r="AC609" s="40"/>
      <c r="AD609" s="214"/>
      <c r="AE609" s="214"/>
      <c r="AF609" s="307"/>
      <c r="AG609" s="307"/>
      <c r="AH609" s="42"/>
      <c r="AI609" s="42"/>
      <c r="AJ609" s="326"/>
      <c r="AK609" s="326"/>
      <c r="AL609" s="154"/>
      <c r="AM609" s="154"/>
      <c r="AN609" s="303"/>
      <c r="AO609" s="303"/>
      <c r="AP609" s="311"/>
      <c r="AQ609" s="311"/>
      <c r="AR609" s="316"/>
      <c r="AS609" s="316"/>
      <c r="AT609" s="158"/>
      <c r="AU609" s="158"/>
      <c r="AV609" s="161"/>
      <c r="AW609" s="161"/>
      <c r="AX609" s="165"/>
      <c r="AY609" s="165"/>
      <c r="AZ609" s="24"/>
      <c r="BA609" s="24"/>
      <c r="BB609" s="303"/>
      <c r="BC609" s="303"/>
      <c r="BD609" s="171"/>
      <c r="BE609" s="171"/>
      <c r="BF609" s="17"/>
      <c r="BG609" s="17"/>
      <c r="BH609" s="178"/>
      <c r="BI609" s="178"/>
      <c r="BJ609" s="188"/>
      <c r="BK609" s="188"/>
      <c r="BL609" s="183"/>
      <c r="BM609" s="183"/>
      <c r="BN609" s="193"/>
      <c r="BO609" s="198"/>
      <c r="BP609" s="198"/>
      <c r="BQ609" s="201"/>
      <c r="BR609" s="206"/>
      <c r="BS609" s="211"/>
      <c r="BT609" s="211"/>
      <c r="BU609" s="214"/>
      <c r="BV609" s="214"/>
      <c r="BW609" s="18"/>
      <c r="BX609" s="18"/>
      <c r="BY609" s="219"/>
      <c r="BZ609" s="219"/>
      <c r="CA609" s="226"/>
      <c r="CB609" s="226"/>
      <c r="CC609" s="236"/>
      <c r="CD609" s="236"/>
      <c r="CE609" s="231"/>
      <c r="CF609" s="231"/>
      <c r="EQ609" s="279"/>
      <c r="ER609" s="279"/>
    </row>
    <row r="610" spans="1:148" s="3" customFormat="1" x14ac:dyDescent="0.2">
      <c r="A610" s="6"/>
      <c r="B610" s="63"/>
      <c r="E610" s="56"/>
      <c r="F610" s="56"/>
      <c r="H610" s="56"/>
      <c r="I610" s="18"/>
      <c r="J610" s="171"/>
      <c r="K610" s="171"/>
      <c r="L610" s="283"/>
      <c r="M610" s="283"/>
      <c r="N610" s="289"/>
      <c r="O610" s="289"/>
      <c r="P610" s="332"/>
      <c r="Q610" s="332"/>
      <c r="R610" s="59"/>
      <c r="S610" s="59"/>
      <c r="T610" s="31"/>
      <c r="U610" s="31"/>
      <c r="V610" s="20"/>
      <c r="W610" s="20"/>
      <c r="X610" s="303"/>
      <c r="Y610" s="303"/>
      <c r="Z610" s="211"/>
      <c r="AA610" s="211"/>
      <c r="AB610" s="40"/>
      <c r="AC610" s="40"/>
      <c r="AD610" s="214"/>
      <c r="AE610" s="214"/>
      <c r="AF610" s="307"/>
      <c r="AG610" s="307"/>
      <c r="AH610" s="42"/>
      <c r="AI610" s="42"/>
      <c r="AJ610" s="326"/>
      <c r="AK610" s="326"/>
      <c r="AL610" s="154"/>
      <c r="AM610" s="154"/>
      <c r="AN610" s="303"/>
      <c r="AO610" s="303"/>
      <c r="AP610" s="311"/>
      <c r="AQ610" s="311"/>
      <c r="AR610" s="316"/>
      <c r="AS610" s="316"/>
      <c r="AT610" s="158"/>
      <c r="AU610" s="158"/>
      <c r="AV610" s="161"/>
      <c r="AW610" s="161"/>
      <c r="AX610" s="165"/>
      <c r="AY610" s="165"/>
      <c r="AZ610" s="24"/>
      <c r="BA610" s="24"/>
      <c r="BB610" s="303"/>
      <c r="BC610" s="303"/>
      <c r="BD610" s="171"/>
      <c r="BE610" s="171"/>
      <c r="BF610" s="17"/>
      <c r="BG610" s="17"/>
      <c r="BH610" s="178"/>
      <c r="BI610" s="178"/>
      <c r="BJ610" s="188"/>
      <c r="BK610" s="188"/>
      <c r="BL610" s="183"/>
      <c r="BM610" s="183"/>
      <c r="BN610" s="193"/>
      <c r="BO610" s="198"/>
      <c r="BP610" s="198"/>
      <c r="BQ610" s="201"/>
      <c r="BR610" s="206"/>
      <c r="BS610" s="211"/>
      <c r="BT610" s="211"/>
      <c r="BU610" s="214"/>
      <c r="BV610" s="214"/>
      <c r="BW610" s="18"/>
      <c r="BX610" s="18"/>
      <c r="BY610" s="219"/>
      <c r="BZ610" s="219"/>
      <c r="CA610" s="226"/>
      <c r="CB610" s="226"/>
      <c r="CC610" s="236"/>
      <c r="CD610" s="236"/>
      <c r="CE610" s="231"/>
      <c r="CF610" s="231"/>
      <c r="EQ610" s="279"/>
      <c r="ER610" s="279"/>
    </row>
    <row r="611" spans="1:148" s="3" customFormat="1" x14ac:dyDescent="0.2">
      <c r="A611" s="6"/>
      <c r="B611" s="63"/>
      <c r="E611" s="56"/>
      <c r="F611" s="56"/>
      <c r="H611" s="56"/>
      <c r="I611" s="18"/>
      <c r="J611" s="171"/>
      <c r="K611" s="171"/>
      <c r="L611" s="283"/>
      <c r="M611" s="283"/>
      <c r="N611" s="289"/>
      <c r="O611" s="289"/>
      <c r="P611" s="332"/>
      <c r="Q611" s="332"/>
      <c r="R611" s="59"/>
      <c r="S611" s="59"/>
      <c r="T611" s="31"/>
      <c r="U611" s="31"/>
      <c r="V611" s="20"/>
      <c r="W611" s="20"/>
      <c r="X611" s="303"/>
      <c r="Y611" s="303"/>
      <c r="Z611" s="211"/>
      <c r="AA611" s="211"/>
      <c r="AB611" s="40"/>
      <c r="AC611" s="40"/>
      <c r="AD611" s="214"/>
      <c r="AE611" s="214"/>
      <c r="AF611" s="307"/>
      <c r="AG611" s="307"/>
      <c r="AH611" s="42"/>
      <c r="AI611" s="42"/>
      <c r="AJ611" s="326"/>
      <c r="AK611" s="326"/>
      <c r="AL611" s="154"/>
      <c r="AM611" s="154"/>
      <c r="AN611" s="303"/>
      <c r="AO611" s="303"/>
      <c r="AP611" s="311"/>
      <c r="AQ611" s="311"/>
      <c r="AR611" s="316"/>
      <c r="AS611" s="316"/>
      <c r="AT611" s="158"/>
      <c r="AU611" s="158"/>
      <c r="AV611" s="161"/>
      <c r="AW611" s="161"/>
      <c r="AX611" s="165"/>
      <c r="AY611" s="165"/>
      <c r="AZ611" s="24"/>
      <c r="BA611" s="24"/>
      <c r="BB611" s="303"/>
      <c r="BC611" s="303"/>
      <c r="BD611" s="171"/>
      <c r="BE611" s="171"/>
      <c r="BF611" s="17"/>
      <c r="BG611" s="17"/>
      <c r="BH611" s="178"/>
      <c r="BI611" s="178"/>
      <c r="BJ611" s="188"/>
      <c r="BK611" s="188"/>
      <c r="BL611" s="183"/>
      <c r="BM611" s="183"/>
      <c r="BN611" s="193"/>
      <c r="BO611" s="198"/>
      <c r="BP611" s="198"/>
      <c r="BQ611" s="201"/>
      <c r="BR611" s="206"/>
      <c r="BS611" s="211"/>
      <c r="BT611" s="211"/>
      <c r="BU611" s="214"/>
      <c r="BV611" s="214"/>
      <c r="BW611" s="18"/>
      <c r="BX611" s="18"/>
      <c r="BY611" s="219"/>
      <c r="BZ611" s="219"/>
      <c r="CA611" s="226"/>
      <c r="CB611" s="226"/>
      <c r="CC611" s="236"/>
      <c r="CD611" s="236"/>
      <c r="CE611" s="231"/>
      <c r="CF611" s="231"/>
      <c r="EQ611" s="279"/>
      <c r="ER611" s="279"/>
    </row>
    <row r="612" spans="1:148" s="3" customFormat="1" x14ac:dyDescent="0.2">
      <c r="A612" s="6"/>
      <c r="B612" s="63"/>
      <c r="E612" s="56"/>
      <c r="F612" s="56"/>
      <c r="H612" s="56"/>
      <c r="I612" s="18"/>
      <c r="J612" s="171"/>
      <c r="K612" s="171"/>
      <c r="L612" s="283"/>
      <c r="M612" s="283"/>
      <c r="N612" s="289"/>
      <c r="O612" s="289"/>
      <c r="P612" s="332"/>
      <c r="Q612" s="332"/>
      <c r="R612" s="59"/>
      <c r="S612" s="59"/>
      <c r="T612" s="31"/>
      <c r="U612" s="31"/>
      <c r="V612" s="20"/>
      <c r="W612" s="20"/>
      <c r="X612" s="303"/>
      <c r="Y612" s="303"/>
      <c r="Z612" s="211"/>
      <c r="AA612" s="211"/>
      <c r="AB612" s="40"/>
      <c r="AC612" s="40"/>
      <c r="AD612" s="214"/>
      <c r="AE612" s="214"/>
      <c r="AF612" s="307"/>
      <c r="AG612" s="307"/>
      <c r="AH612" s="42"/>
      <c r="AI612" s="42"/>
      <c r="AJ612" s="326"/>
      <c r="AK612" s="326"/>
      <c r="AL612" s="154"/>
      <c r="AM612" s="154"/>
      <c r="AN612" s="303"/>
      <c r="AO612" s="303"/>
      <c r="AP612" s="311"/>
      <c r="AQ612" s="311"/>
      <c r="AR612" s="316"/>
      <c r="AS612" s="316"/>
      <c r="AT612" s="158"/>
      <c r="AU612" s="158"/>
      <c r="AV612" s="161"/>
      <c r="AW612" s="161"/>
      <c r="AX612" s="165"/>
      <c r="AY612" s="165"/>
      <c r="AZ612" s="24"/>
      <c r="BA612" s="24"/>
      <c r="BB612" s="303"/>
      <c r="BC612" s="303"/>
      <c r="BD612" s="171"/>
      <c r="BE612" s="171"/>
      <c r="BF612" s="17"/>
      <c r="BG612" s="17"/>
      <c r="BH612" s="178"/>
      <c r="BI612" s="178"/>
      <c r="BJ612" s="188"/>
      <c r="BK612" s="188"/>
      <c r="BL612" s="183"/>
      <c r="BM612" s="183"/>
      <c r="BN612" s="193"/>
      <c r="BO612" s="198"/>
      <c r="BP612" s="198"/>
      <c r="BQ612" s="201"/>
      <c r="BR612" s="206"/>
      <c r="BS612" s="211"/>
      <c r="BT612" s="211"/>
      <c r="BU612" s="214"/>
      <c r="BV612" s="214"/>
      <c r="BW612" s="18"/>
      <c r="BX612" s="18"/>
      <c r="BY612" s="219"/>
      <c r="BZ612" s="219"/>
      <c r="CA612" s="226"/>
      <c r="CB612" s="226"/>
      <c r="CC612" s="236"/>
      <c r="CD612" s="236"/>
      <c r="CE612" s="231"/>
      <c r="CF612" s="231"/>
      <c r="EQ612" s="279"/>
      <c r="ER612" s="279"/>
    </row>
    <row r="613" spans="1:148" s="3" customFormat="1" x14ac:dyDescent="0.2">
      <c r="A613" s="6"/>
      <c r="B613" s="63"/>
      <c r="E613" s="56"/>
      <c r="F613" s="56"/>
      <c r="H613" s="56"/>
      <c r="I613" s="18"/>
      <c r="J613" s="171"/>
      <c r="K613" s="171"/>
      <c r="L613" s="283"/>
      <c r="M613" s="283"/>
      <c r="N613" s="289"/>
      <c r="O613" s="289"/>
      <c r="P613" s="332"/>
      <c r="Q613" s="332"/>
      <c r="R613" s="59"/>
      <c r="S613" s="59"/>
      <c r="T613" s="31"/>
      <c r="U613" s="31"/>
      <c r="V613" s="20"/>
      <c r="W613" s="20"/>
      <c r="X613" s="303"/>
      <c r="Y613" s="303"/>
      <c r="Z613" s="211"/>
      <c r="AA613" s="211"/>
      <c r="AB613" s="40"/>
      <c r="AC613" s="40"/>
      <c r="AD613" s="214"/>
      <c r="AE613" s="214"/>
      <c r="AF613" s="307"/>
      <c r="AG613" s="307"/>
      <c r="AH613" s="42"/>
      <c r="AI613" s="42"/>
      <c r="AJ613" s="326"/>
      <c r="AK613" s="326"/>
      <c r="AL613" s="154"/>
      <c r="AM613" s="154"/>
      <c r="AN613" s="303"/>
      <c r="AO613" s="303"/>
      <c r="AP613" s="311"/>
      <c r="AQ613" s="311"/>
      <c r="AR613" s="316"/>
      <c r="AS613" s="316"/>
      <c r="AT613" s="158"/>
      <c r="AU613" s="158"/>
      <c r="AV613" s="161"/>
      <c r="AW613" s="161"/>
      <c r="AX613" s="165"/>
      <c r="AY613" s="165"/>
      <c r="AZ613" s="24"/>
      <c r="BA613" s="24"/>
      <c r="BB613" s="303"/>
      <c r="BC613" s="303"/>
      <c r="BD613" s="171"/>
      <c r="BE613" s="171"/>
      <c r="BF613" s="17"/>
      <c r="BG613" s="17"/>
      <c r="BH613" s="178"/>
      <c r="BI613" s="178"/>
      <c r="BJ613" s="188"/>
      <c r="BK613" s="188"/>
      <c r="BL613" s="183"/>
      <c r="BM613" s="183"/>
      <c r="BN613" s="193"/>
      <c r="BO613" s="198"/>
      <c r="BP613" s="198"/>
      <c r="BQ613" s="201"/>
      <c r="BR613" s="206"/>
      <c r="BS613" s="211"/>
      <c r="BT613" s="211"/>
      <c r="BU613" s="214"/>
      <c r="BV613" s="214"/>
      <c r="BW613" s="18"/>
      <c r="BX613" s="18"/>
      <c r="BY613" s="219"/>
      <c r="BZ613" s="219"/>
      <c r="CA613" s="226"/>
      <c r="CB613" s="226"/>
      <c r="CC613" s="236"/>
      <c r="CD613" s="236"/>
      <c r="CE613" s="231"/>
      <c r="CF613" s="231"/>
      <c r="EQ613" s="279"/>
      <c r="ER613" s="279"/>
    </row>
    <row r="614" spans="1:148" s="3" customFormat="1" x14ac:dyDescent="0.2">
      <c r="A614" s="6"/>
      <c r="B614" s="63"/>
      <c r="E614" s="56"/>
      <c r="F614" s="56"/>
      <c r="H614" s="56"/>
      <c r="I614" s="18"/>
      <c r="J614" s="171"/>
      <c r="K614" s="171"/>
      <c r="L614" s="283"/>
      <c r="M614" s="283"/>
      <c r="N614" s="289"/>
      <c r="O614" s="289"/>
      <c r="P614" s="332"/>
      <c r="Q614" s="332"/>
      <c r="R614" s="59"/>
      <c r="S614" s="59"/>
      <c r="T614" s="31"/>
      <c r="U614" s="31"/>
      <c r="V614" s="20"/>
      <c r="W614" s="20"/>
      <c r="X614" s="303"/>
      <c r="Y614" s="303"/>
      <c r="Z614" s="211"/>
      <c r="AA614" s="211"/>
      <c r="AB614" s="40"/>
      <c r="AC614" s="40"/>
      <c r="AD614" s="214"/>
      <c r="AE614" s="214"/>
      <c r="AF614" s="307"/>
      <c r="AG614" s="307"/>
      <c r="AH614" s="42"/>
      <c r="AI614" s="42"/>
      <c r="AJ614" s="326"/>
      <c r="AK614" s="326"/>
      <c r="AL614" s="154"/>
      <c r="AM614" s="154"/>
      <c r="AN614" s="303"/>
      <c r="AO614" s="303"/>
      <c r="AP614" s="311"/>
      <c r="AQ614" s="311"/>
      <c r="AR614" s="316"/>
      <c r="AS614" s="316"/>
      <c r="AT614" s="158"/>
      <c r="AU614" s="158"/>
      <c r="AV614" s="161"/>
      <c r="AW614" s="161"/>
      <c r="AX614" s="165"/>
      <c r="AY614" s="165"/>
      <c r="AZ614" s="24"/>
      <c r="BA614" s="24"/>
      <c r="BB614" s="303"/>
      <c r="BC614" s="303"/>
      <c r="BD614" s="171"/>
      <c r="BE614" s="171"/>
      <c r="BF614" s="17"/>
      <c r="BG614" s="17"/>
      <c r="BH614" s="178"/>
      <c r="BI614" s="178"/>
      <c r="BJ614" s="188"/>
      <c r="BK614" s="188"/>
      <c r="BL614" s="183"/>
      <c r="BM614" s="183"/>
      <c r="BN614" s="193"/>
      <c r="BO614" s="198"/>
      <c r="BP614" s="198"/>
      <c r="BQ614" s="201"/>
      <c r="BR614" s="206"/>
      <c r="BS614" s="211"/>
      <c r="BT614" s="211"/>
      <c r="BU614" s="214"/>
      <c r="BV614" s="214"/>
      <c r="BW614" s="18"/>
      <c r="BX614" s="18"/>
      <c r="BY614" s="219"/>
      <c r="BZ614" s="219"/>
      <c r="CA614" s="226"/>
      <c r="CB614" s="226"/>
      <c r="CC614" s="236"/>
      <c r="CD614" s="236"/>
      <c r="CE614" s="231"/>
      <c r="CF614" s="231"/>
      <c r="EQ614" s="279"/>
      <c r="ER614" s="279"/>
    </row>
    <row r="615" spans="1:148" s="3" customFormat="1" x14ac:dyDescent="0.2">
      <c r="A615" s="6"/>
      <c r="B615" s="63"/>
      <c r="E615" s="56"/>
      <c r="F615" s="56"/>
      <c r="H615" s="56"/>
      <c r="I615" s="18"/>
      <c r="J615" s="171"/>
      <c r="K615" s="171"/>
      <c r="L615" s="283"/>
      <c r="M615" s="283"/>
      <c r="N615" s="289"/>
      <c r="O615" s="289"/>
      <c r="P615" s="332"/>
      <c r="Q615" s="332"/>
      <c r="R615" s="59"/>
      <c r="S615" s="59"/>
      <c r="T615" s="31"/>
      <c r="U615" s="31"/>
      <c r="V615" s="20"/>
      <c r="W615" s="20"/>
      <c r="X615" s="303"/>
      <c r="Y615" s="303"/>
      <c r="Z615" s="211"/>
      <c r="AA615" s="211"/>
      <c r="AB615" s="40"/>
      <c r="AC615" s="40"/>
      <c r="AD615" s="214"/>
      <c r="AE615" s="214"/>
      <c r="AF615" s="307"/>
      <c r="AG615" s="307"/>
      <c r="AH615" s="42"/>
      <c r="AI615" s="42"/>
      <c r="AJ615" s="326"/>
      <c r="AK615" s="326"/>
      <c r="AL615" s="154"/>
      <c r="AM615" s="154"/>
      <c r="AN615" s="303"/>
      <c r="AO615" s="303"/>
      <c r="AP615" s="311"/>
      <c r="AQ615" s="311"/>
      <c r="AR615" s="316"/>
      <c r="AS615" s="316"/>
      <c r="AT615" s="158"/>
      <c r="AU615" s="158"/>
      <c r="AV615" s="161"/>
      <c r="AW615" s="161"/>
      <c r="AX615" s="165"/>
      <c r="AY615" s="165"/>
      <c r="AZ615" s="24"/>
      <c r="BA615" s="24"/>
      <c r="BB615" s="303"/>
      <c r="BC615" s="303"/>
      <c r="BD615" s="171"/>
      <c r="BE615" s="171"/>
      <c r="BF615" s="17"/>
      <c r="BG615" s="17"/>
      <c r="BH615" s="178"/>
      <c r="BI615" s="178"/>
      <c r="BJ615" s="188"/>
      <c r="BK615" s="188"/>
      <c r="BL615" s="183"/>
      <c r="BM615" s="183"/>
      <c r="BN615" s="193"/>
      <c r="BO615" s="198"/>
      <c r="BP615" s="198"/>
      <c r="BQ615" s="201"/>
      <c r="BR615" s="206"/>
      <c r="BS615" s="211"/>
      <c r="BT615" s="211"/>
      <c r="BU615" s="214"/>
      <c r="BV615" s="214"/>
      <c r="BW615" s="18"/>
      <c r="BX615" s="18"/>
      <c r="BY615" s="219"/>
      <c r="BZ615" s="219"/>
      <c r="CA615" s="226"/>
      <c r="CB615" s="226"/>
      <c r="CC615" s="236"/>
      <c r="CD615" s="236"/>
      <c r="CE615" s="231"/>
      <c r="CF615" s="231"/>
      <c r="EQ615" s="279"/>
      <c r="ER615" s="279"/>
    </row>
    <row r="616" spans="1:148" s="3" customFormat="1" x14ac:dyDescent="0.2">
      <c r="A616" s="6"/>
      <c r="B616" s="63"/>
      <c r="E616" s="56"/>
      <c r="F616" s="56"/>
      <c r="H616" s="56"/>
      <c r="I616" s="18"/>
      <c r="J616" s="171"/>
      <c r="K616" s="171"/>
      <c r="L616" s="283"/>
      <c r="M616" s="283"/>
      <c r="N616" s="289"/>
      <c r="O616" s="289"/>
      <c r="P616" s="332"/>
      <c r="Q616" s="332"/>
      <c r="R616" s="59"/>
      <c r="S616" s="59"/>
      <c r="T616" s="31"/>
      <c r="U616" s="31"/>
      <c r="V616" s="20"/>
      <c r="W616" s="20"/>
      <c r="X616" s="303"/>
      <c r="Y616" s="303"/>
      <c r="Z616" s="211"/>
      <c r="AA616" s="211"/>
      <c r="AB616" s="40"/>
      <c r="AC616" s="40"/>
      <c r="AD616" s="214"/>
      <c r="AE616" s="214"/>
      <c r="AF616" s="307"/>
      <c r="AG616" s="307"/>
      <c r="AH616" s="42"/>
      <c r="AI616" s="42"/>
      <c r="AJ616" s="326"/>
      <c r="AK616" s="326"/>
      <c r="AL616" s="154"/>
      <c r="AM616" s="154"/>
      <c r="AN616" s="303"/>
      <c r="AO616" s="303"/>
      <c r="AP616" s="311"/>
      <c r="AQ616" s="311"/>
      <c r="AR616" s="316"/>
      <c r="AS616" s="316"/>
      <c r="AT616" s="158"/>
      <c r="AU616" s="158"/>
      <c r="AV616" s="161"/>
      <c r="AW616" s="161"/>
      <c r="AX616" s="165"/>
      <c r="AY616" s="165"/>
      <c r="AZ616" s="24"/>
      <c r="BA616" s="24"/>
      <c r="BB616" s="303"/>
      <c r="BC616" s="303"/>
      <c r="BD616" s="171"/>
      <c r="BE616" s="171"/>
      <c r="BF616" s="17"/>
      <c r="BG616" s="17"/>
      <c r="BH616" s="178"/>
      <c r="BI616" s="178"/>
      <c r="BJ616" s="188"/>
      <c r="BK616" s="188"/>
      <c r="BL616" s="183"/>
      <c r="BM616" s="183"/>
      <c r="BN616" s="193"/>
      <c r="BO616" s="198"/>
      <c r="BP616" s="198"/>
      <c r="BQ616" s="201"/>
      <c r="BR616" s="206"/>
      <c r="BS616" s="211"/>
      <c r="BT616" s="211"/>
      <c r="BU616" s="214"/>
      <c r="BV616" s="214"/>
      <c r="BW616" s="18"/>
      <c r="BX616" s="18"/>
      <c r="BY616" s="219"/>
      <c r="BZ616" s="219"/>
      <c r="CA616" s="226"/>
      <c r="CB616" s="226"/>
      <c r="CC616" s="236"/>
      <c r="CD616" s="236"/>
      <c r="CE616" s="231"/>
      <c r="CF616" s="231"/>
      <c r="EQ616" s="279"/>
      <c r="ER616" s="279"/>
    </row>
    <row r="617" spans="1:148" s="3" customFormat="1" x14ac:dyDescent="0.2">
      <c r="A617" s="6"/>
      <c r="B617" s="63"/>
      <c r="E617" s="56"/>
      <c r="F617" s="56"/>
      <c r="H617" s="56"/>
      <c r="I617" s="18"/>
      <c r="J617" s="171"/>
      <c r="K617" s="171"/>
      <c r="L617" s="283"/>
      <c r="M617" s="283"/>
      <c r="N617" s="289"/>
      <c r="O617" s="289"/>
      <c r="P617" s="332"/>
      <c r="Q617" s="332"/>
      <c r="R617" s="59"/>
      <c r="S617" s="59"/>
      <c r="T617" s="31"/>
      <c r="U617" s="31"/>
      <c r="V617" s="20"/>
      <c r="W617" s="20"/>
      <c r="X617" s="303"/>
      <c r="Y617" s="303"/>
      <c r="Z617" s="211"/>
      <c r="AA617" s="211"/>
      <c r="AB617" s="40"/>
      <c r="AC617" s="40"/>
      <c r="AD617" s="214"/>
      <c r="AE617" s="214"/>
      <c r="AF617" s="307"/>
      <c r="AG617" s="307"/>
      <c r="AH617" s="42"/>
      <c r="AI617" s="42"/>
      <c r="AJ617" s="326"/>
      <c r="AK617" s="326"/>
      <c r="AL617" s="154"/>
      <c r="AM617" s="154"/>
      <c r="AN617" s="303"/>
      <c r="AO617" s="303"/>
      <c r="AP617" s="311"/>
      <c r="AQ617" s="311"/>
      <c r="AR617" s="316"/>
      <c r="AS617" s="316"/>
      <c r="AT617" s="158"/>
      <c r="AU617" s="158"/>
      <c r="AV617" s="161"/>
      <c r="AW617" s="161"/>
      <c r="AX617" s="165"/>
      <c r="AY617" s="165"/>
      <c r="AZ617" s="24"/>
      <c r="BA617" s="24"/>
      <c r="BB617" s="303"/>
      <c r="BC617" s="303"/>
      <c r="BD617" s="171"/>
      <c r="BE617" s="171"/>
      <c r="BF617" s="17"/>
      <c r="BG617" s="17"/>
      <c r="BH617" s="178"/>
      <c r="BI617" s="178"/>
      <c r="BJ617" s="188"/>
      <c r="BK617" s="188"/>
      <c r="BL617" s="183"/>
      <c r="BM617" s="183"/>
      <c r="BN617" s="193"/>
      <c r="BO617" s="198"/>
      <c r="BP617" s="198"/>
      <c r="BQ617" s="201"/>
      <c r="BR617" s="206"/>
      <c r="BS617" s="211"/>
      <c r="BT617" s="211"/>
      <c r="BU617" s="214"/>
      <c r="BV617" s="214"/>
      <c r="BW617" s="18"/>
      <c r="BX617" s="18"/>
      <c r="BY617" s="219"/>
      <c r="BZ617" s="219"/>
      <c r="CA617" s="226"/>
      <c r="CB617" s="226"/>
      <c r="CC617" s="236"/>
      <c r="CD617" s="236"/>
      <c r="CE617" s="231"/>
      <c r="CF617" s="231"/>
      <c r="EQ617" s="279"/>
      <c r="ER617" s="279"/>
    </row>
    <row r="618" spans="1:148" s="3" customFormat="1" x14ac:dyDescent="0.2">
      <c r="A618" s="6"/>
      <c r="B618" s="63"/>
      <c r="E618" s="56"/>
      <c r="F618" s="56"/>
      <c r="H618" s="56"/>
      <c r="I618" s="18"/>
      <c r="J618" s="171"/>
      <c r="K618" s="171"/>
      <c r="L618" s="283"/>
      <c r="M618" s="283"/>
      <c r="N618" s="289"/>
      <c r="O618" s="289"/>
      <c r="P618" s="332"/>
      <c r="Q618" s="332"/>
      <c r="R618" s="59"/>
      <c r="S618" s="59"/>
      <c r="T618" s="31"/>
      <c r="U618" s="31"/>
      <c r="V618" s="20"/>
      <c r="W618" s="20"/>
      <c r="X618" s="303"/>
      <c r="Y618" s="303"/>
      <c r="Z618" s="211"/>
      <c r="AA618" s="211"/>
      <c r="AB618" s="40"/>
      <c r="AC618" s="40"/>
      <c r="AD618" s="214"/>
      <c r="AE618" s="214"/>
      <c r="AF618" s="307"/>
      <c r="AG618" s="307"/>
      <c r="AH618" s="42"/>
      <c r="AI618" s="42"/>
      <c r="AJ618" s="326"/>
      <c r="AK618" s="326"/>
      <c r="AL618" s="154"/>
      <c r="AM618" s="154"/>
      <c r="AN618" s="303"/>
      <c r="AO618" s="303"/>
      <c r="AP618" s="311"/>
      <c r="AQ618" s="311"/>
      <c r="AR618" s="316"/>
      <c r="AS618" s="316"/>
      <c r="AT618" s="158"/>
      <c r="AU618" s="158"/>
      <c r="AV618" s="161"/>
      <c r="AW618" s="161"/>
      <c r="AX618" s="165"/>
      <c r="AY618" s="165"/>
      <c r="AZ618" s="24"/>
      <c r="BA618" s="24"/>
      <c r="BB618" s="303"/>
      <c r="BC618" s="303"/>
      <c r="BD618" s="171"/>
      <c r="BE618" s="171"/>
      <c r="BF618" s="17"/>
      <c r="BG618" s="17"/>
      <c r="BH618" s="178"/>
      <c r="BI618" s="178"/>
      <c r="BJ618" s="188"/>
      <c r="BK618" s="188"/>
      <c r="BL618" s="183"/>
      <c r="BM618" s="183"/>
      <c r="BN618" s="193"/>
      <c r="BO618" s="198"/>
      <c r="BP618" s="198"/>
      <c r="BQ618" s="201"/>
      <c r="BR618" s="206"/>
      <c r="BS618" s="211"/>
      <c r="BT618" s="211"/>
      <c r="BU618" s="214"/>
      <c r="BV618" s="214"/>
      <c r="BW618" s="18"/>
      <c r="BX618" s="18"/>
      <c r="BY618" s="219"/>
      <c r="BZ618" s="219"/>
      <c r="CA618" s="226"/>
      <c r="CB618" s="226"/>
      <c r="CC618" s="236"/>
      <c r="CD618" s="236"/>
      <c r="CE618" s="231"/>
      <c r="CF618" s="231"/>
      <c r="EQ618" s="279"/>
      <c r="ER618" s="279"/>
    </row>
    <row r="619" spans="1:148" s="3" customFormat="1" x14ac:dyDescent="0.2">
      <c r="A619" s="6"/>
      <c r="B619" s="63"/>
      <c r="E619" s="56"/>
      <c r="F619" s="56"/>
      <c r="H619" s="56"/>
      <c r="I619" s="18"/>
      <c r="J619" s="171"/>
      <c r="K619" s="171"/>
      <c r="L619" s="283"/>
      <c r="M619" s="283"/>
      <c r="N619" s="289"/>
      <c r="O619" s="289"/>
      <c r="P619" s="332"/>
      <c r="Q619" s="332"/>
      <c r="R619" s="59"/>
      <c r="S619" s="59"/>
      <c r="T619" s="31"/>
      <c r="U619" s="31"/>
      <c r="V619" s="20"/>
      <c r="W619" s="20"/>
      <c r="X619" s="303"/>
      <c r="Y619" s="303"/>
      <c r="Z619" s="211"/>
      <c r="AA619" s="211"/>
      <c r="AB619" s="40"/>
      <c r="AC619" s="40"/>
      <c r="AD619" s="214"/>
      <c r="AE619" s="214"/>
      <c r="AF619" s="307"/>
      <c r="AG619" s="307"/>
      <c r="AH619" s="42"/>
      <c r="AI619" s="42"/>
      <c r="AJ619" s="326"/>
      <c r="AK619" s="326"/>
      <c r="AL619" s="154"/>
      <c r="AM619" s="154"/>
      <c r="AN619" s="303"/>
      <c r="AO619" s="303"/>
      <c r="AP619" s="311"/>
      <c r="AQ619" s="311"/>
      <c r="AR619" s="316"/>
      <c r="AS619" s="316"/>
      <c r="AT619" s="158"/>
      <c r="AU619" s="158"/>
      <c r="AV619" s="161"/>
      <c r="AW619" s="161"/>
      <c r="AX619" s="165"/>
      <c r="AY619" s="165"/>
      <c r="AZ619" s="24"/>
      <c r="BA619" s="24"/>
      <c r="BB619" s="303"/>
      <c r="BC619" s="303"/>
      <c r="BD619" s="171"/>
      <c r="BE619" s="171"/>
      <c r="BF619" s="17"/>
      <c r="BG619" s="17"/>
      <c r="BH619" s="178"/>
      <c r="BI619" s="178"/>
      <c r="BJ619" s="188"/>
      <c r="BK619" s="188"/>
      <c r="BL619" s="183"/>
      <c r="BM619" s="183"/>
      <c r="BN619" s="193"/>
      <c r="BO619" s="198"/>
      <c r="BP619" s="198"/>
      <c r="BQ619" s="201"/>
      <c r="BR619" s="206"/>
      <c r="BS619" s="211"/>
      <c r="BT619" s="211"/>
      <c r="BU619" s="214"/>
      <c r="BV619" s="214"/>
      <c r="BW619" s="18"/>
      <c r="BX619" s="18"/>
      <c r="BY619" s="219"/>
      <c r="BZ619" s="219"/>
      <c r="CA619" s="226"/>
      <c r="CB619" s="226"/>
      <c r="CC619" s="236"/>
      <c r="CD619" s="236"/>
      <c r="CE619" s="231"/>
      <c r="CF619" s="231"/>
      <c r="EQ619" s="279"/>
      <c r="ER619" s="279"/>
    </row>
    <row r="620" spans="1:148" s="3" customFormat="1" x14ac:dyDescent="0.2">
      <c r="A620" s="6"/>
      <c r="B620" s="63"/>
      <c r="E620" s="56"/>
      <c r="F620" s="56"/>
      <c r="H620" s="56"/>
      <c r="I620" s="18"/>
      <c r="J620" s="171"/>
      <c r="K620" s="171"/>
      <c r="L620" s="283"/>
      <c r="M620" s="283"/>
      <c r="N620" s="289"/>
      <c r="O620" s="289"/>
      <c r="P620" s="332"/>
      <c r="Q620" s="332"/>
      <c r="R620" s="59"/>
      <c r="S620" s="59"/>
      <c r="T620" s="31"/>
      <c r="U620" s="31"/>
      <c r="V620" s="20"/>
      <c r="W620" s="20"/>
      <c r="X620" s="303"/>
      <c r="Y620" s="303"/>
      <c r="Z620" s="211"/>
      <c r="AA620" s="211"/>
      <c r="AB620" s="40"/>
      <c r="AC620" s="40"/>
      <c r="AD620" s="214"/>
      <c r="AE620" s="214"/>
      <c r="AF620" s="307"/>
      <c r="AG620" s="307"/>
      <c r="AH620" s="42"/>
      <c r="AI620" s="42"/>
      <c r="AJ620" s="326"/>
      <c r="AK620" s="326"/>
      <c r="AL620" s="154"/>
      <c r="AM620" s="154"/>
      <c r="AN620" s="303"/>
      <c r="AO620" s="303"/>
      <c r="AP620" s="311"/>
      <c r="AQ620" s="311"/>
      <c r="AR620" s="316"/>
      <c r="AS620" s="316"/>
      <c r="AT620" s="158"/>
      <c r="AU620" s="158"/>
      <c r="AV620" s="161"/>
      <c r="AW620" s="161"/>
      <c r="AX620" s="165"/>
      <c r="AY620" s="165"/>
      <c r="AZ620" s="24"/>
      <c r="BA620" s="24"/>
      <c r="BB620" s="303"/>
      <c r="BC620" s="303"/>
      <c r="BD620" s="171"/>
      <c r="BE620" s="171"/>
      <c r="BF620" s="17"/>
      <c r="BG620" s="17"/>
      <c r="BH620" s="178"/>
      <c r="BI620" s="178"/>
      <c r="BJ620" s="188"/>
      <c r="BK620" s="188"/>
      <c r="BL620" s="183"/>
      <c r="BM620" s="183"/>
      <c r="BN620" s="193"/>
      <c r="BO620" s="198"/>
      <c r="BP620" s="198"/>
      <c r="BQ620" s="201"/>
      <c r="BR620" s="206"/>
      <c r="BS620" s="211"/>
      <c r="BT620" s="211"/>
      <c r="BU620" s="214"/>
      <c r="BV620" s="214"/>
      <c r="BW620" s="18"/>
      <c r="BX620" s="18"/>
      <c r="BY620" s="219"/>
      <c r="BZ620" s="219"/>
      <c r="CA620" s="226"/>
      <c r="CB620" s="226"/>
      <c r="CC620" s="236"/>
      <c r="CD620" s="236"/>
      <c r="CE620" s="231"/>
      <c r="CF620" s="231"/>
      <c r="EQ620" s="279"/>
      <c r="ER620" s="279"/>
    </row>
    <row r="621" spans="1:148" s="3" customFormat="1" x14ac:dyDescent="0.2">
      <c r="A621" s="6"/>
      <c r="B621" s="63"/>
      <c r="E621" s="56"/>
      <c r="F621" s="56"/>
      <c r="H621" s="56"/>
      <c r="I621" s="18"/>
      <c r="J621" s="171"/>
      <c r="K621" s="171"/>
      <c r="L621" s="283"/>
      <c r="M621" s="283"/>
      <c r="N621" s="289"/>
      <c r="O621" s="289"/>
      <c r="P621" s="332"/>
      <c r="Q621" s="332"/>
      <c r="R621" s="59"/>
      <c r="S621" s="59"/>
      <c r="T621" s="31"/>
      <c r="U621" s="31"/>
      <c r="V621" s="20"/>
      <c r="W621" s="20"/>
      <c r="X621" s="303"/>
      <c r="Y621" s="303"/>
      <c r="Z621" s="211"/>
      <c r="AA621" s="211"/>
      <c r="AB621" s="40"/>
      <c r="AC621" s="40"/>
      <c r="AD621" s="214"/>
      <c r="AE621" s="214"/>
      <c r="AF621" s="307"/>
      <c r="AG621" s="307"/>
      <c r="AH621" s="42"/>
      <c r="AI621" s="42"/>
      <c r="AJ621" s="326"/>
      <c r="AK621" s="326"/>
      <c r="AL621" s="154"/>
      <c r="AM621" s="154"/>
      <c r="AN621" s="303"/>
      <c r="AO621" s="303"/>
      <c r="AP621" s="311"/>
      <c r="AQ621" s="311"/>
      <c r="AR621" s="316"/>
      <c r="AS621" s="316"/>
      <c r="AT621" s="158"/>
      <c r="AU621" s="158"/>
      <c r="AV621" s="161"/>
      <c r="AW621" s="161"/>
      <c r="AX621" s="165"/>
      <c r="AY621" s="165"/>
      <c r="AZ621" s="24"/>
      <c r="BA621" s="24"/>
      <c r="BB621" s="303"/>
      <c r="BC621" s="303"/>
      <c r="BD621" s="171"/>
      <c r="BE621" s="171"/>
      <c r="BF621" s="17"/>
      <c r="BG621" s="17"/>
      <c r="BH621" s="178"/>
      <c r="BI621" s="178"/>
      <c r="BJ621" s="188"/>
      <c r="BK621" s="188"/>
      <c r="BL621" s="183"/>
      <c r="BM621" s="183"/>
      <c r="BN621" s="193"/>
      <c r="BO621" s="198"/>
      <c r="BP621" s="198"/>
      <c r="BQ621" s="201"/>
      <c r="BR621" s="206"/>
      <c r="BS621" s="211"/>
      <c r="BT621" s="211"/>
      <c r="BU621" s="214"/>
      <c r="BV621" s="214"/>
      <c r="BW621" s="18"/>
      <c r="BX621" s="18"/>
      <c r="BY621" s="219"/>
      <c r="BZ621" s="219"/>
      <c r="CA621" s="226"/>
      <c r="CB621" s="226"/>
      <c r="CC621" s="236"/>
      <c r="CD621" s="236"/>
      <c r="CE621" s="231"/>
      <c r="CF621" s="231"/>
      <c r="EQ621" s="279"/>
      <c r="ER621" s="279"/>
    </row>
    <row r="622" spans="1:148" s="3" customFormat="1" x14ac:dyDescent="0.2">
      <c r="A622" s="6"/>
      <c r="B622" s="63"/>
      <c r="E622" s="56"/>
      <c r="F622" s="56"/>
      <c r="H622" s="56"/>
      <c r="I622" s="18"/>
      <c r="J622" s="171"/>
      <c r="K622" s="171"/>
      <c r="L622" s="283"/>
      <c r="M622" s="283"/>
      <c r="N622" s="289"/>
      <c r="O622" s="289"/>
      <c r="P622" s="332"/>
      <c r="Q622" s="332"/>
      <c r="R622" s="59"/>
      <c r="S622" s="59"/>
      <c r="T622" s="31"/>
      <c r="U622" s="31"/>
      <c r="V622" s="20"/>
      <c r="W622" s="20"/>
      <c r="X622" s="303"/>
      <c r="Y622" s="303"/>
      <c r="Z622" s="211"/>
      <c r="AA622" s="211"/>
      <c r="AB622" s="40"/>
      <c r="AC622" s="40"/>
      <c r="AD622" s="214"/>
      <c r="AE622" s="214"/>
      <c r="AF622" s="307"/>
      <c r="AG622" s="307"/>
      <c r="AH622" s="42"/>
      <c r="AI622" s="42"/>
      <c r="AJ622" s="326"/>
      <c r="AK622" s="326"/>
      <c r="AL622" s="154"/>
      <c r="AM622" s="154"/>
      <c r="AN622" s="303"/>
      <c r="AO622" s="303"/>
      <c r="AP622" s="311"/>
      <c r="AQ622" s="311"/>
      <c r="AR622" s="316"/>
      <c r="AS622" s="316"/>
      <c r="AT622" s="158"/>
      <c r="AU622" s="158"/>
      <c r="AV622" s="161"/>
      <c r="AW622" s="161"/>
      <c r="AX622" s="165"/>
      <c r="AY622" s="165"/>
      <c r="AZ622" s="24"/>
      <c r="BA622" s="24"/>
      <c r="BB622" s="303"/>
      <c r="BC622" s="303"/>
      <c r="BD622" s="171"/>
      <c r="BE622" s="171"/>
      <c r="BF622" s="17"/>
      <c r="BG622" s="17"/>
      <c r="BH622" s="178"/>
      <c r="BI622" s="178"/>
      <c r="BJ622" s="188"/>
      <c r="BK622" s="188"/>
      <c r="BL622" s="183"/>
      <c r="BM622" s="183"/>
      <c r="BN622" s="193"/>
      <c r="BO622" s="198"/>
      <c r="BP622" s="198"/>
      <c r="BQ622" s="201"/>
      <c r="BR622" s="206"/>
      <c r="BS622" s="211"/>
      <c r="BT622" s="211"/>
      <c r="BU622" s="214"/>
      <c r="BV622" s="214"/>
      <c r="BW622" s="18"/>
      <c r="BX622" s="18"/>
      <c r="BY622" s="219"/>
      <c r="BZ622" s="219"/>
      <c r="CA622" s="226"/>
      <c r="CB622" s="226"/>
      <c r="CC622" s="236"/>
      <c r="CD622" s="236"/>
      <c r="CE622" s="231"/>
      <c r="CF622" s="231"/>
      <c r="EQ622" s="279"/>
      <c r="ER622" s="279"/>
    </row>
    <row r="623" spans="1:148" s="3" customFormat="1" x14ac:dyDescent="0.2">
      <c r="A623" s="6"/>
      <c r="B623" s="63"/>
      <c r="E623" s="56"/>
      <c r="F623" s="56"/>
      <c r="H623" s="56"/>
      <c r="I623" s="18"/>
      <c r="J623" s="171"/>
      <c r="K623" s="171"/>
      <c r="L623" s="283"/>
      <c r="M623" s="283"/>
      <c r="N623" s="289"/>
      <c r="O623" s="289"/>
      <c r="P623" s="332"/>
      <c r="Q623" s="332"/>
      <c r="R623" s="59"/>
      <c r="S623" s="59"/>
      <c r="T623" s="31"/>
      <c r="U623" s="31"/>
      <c r="V623" s="20"/>
      <c r="W623" s="20"/>
      <c r="X623" s="303"/>
      <c r="Y623" s="303"/>
      <c r="Z623" s="211"/>
      <c r="AA623" s="211"/>
      <c r="AB623" s="40"/>
      <c r="AC623" s="40"/>
      <c r="AD623" s="214"/>
      <c r="AE623" s="214"/>
      <c r="AF623" s="307"/>
      <c r="AG623" s="307"/>
      <c r="AH623" s="42"/>
      <c r="AI623" s="42"/>
      <c r="AJ623" s="326"/>
      <c r="AK623" s="326"/>
      <c r="AL623" s="154"/>
      <c r="AM623" s="154"/>
      <c r="AN623" s="303"/>
      <c r="AO623" s="303"/>
      <c r="AP623" s="311"/>
      <c r="AQ623" s="311"/>
      <c r="AR623" s="316"/>
      <c r="AS623" s="316"/>
      <c r="AT623" s="158"/>
      <c r="AU623" s="158"/>
      <c r="AV623" s="161"/>
      <c r="AW623" s="161"/>
      <c r="AX623" s="165"/>
      <c r="AY623" s="165"/>
      <c r="AZ623" s="24"/>
      <c r="BA623" s="24"/>
      <c r="BB623" s="303"/>
      <c r="BC623" s="303"/>
      <c r="BD623" s="171"/>
      <c r="BE623" s="171"/>
      <c r="BF623" s="17"/>
      <c r="BG623" s="17"/>
      <c r="BH623" s="178"/>
      <c r="BI623" s="178"/>
      <c r="BJ623" s="188"/>
      <c r="BK623" s="188"/>
      <c r="BL623" s="183"/>
      <c r="BM623" s="183"/>
      <c r="BN623" s="193"/>
      <c r="BO623" s="198"/>
      <c r="BP623" s="198"/>
      <c r="BQ623" s="201"/>
      <c r="BR623" s="206"/>
      <c r="BS623" s="211"/>
      <c r="BT623" s="211"/>
      <c r="BU623" s="214"/>
      <c r="BV623" s="214"/>
      <c r="BW623" s="18"/>
      <c r="BX623" s="18"/>
      <c r="BY623" s="219"/>
      <c r="BZ623" s="219"/>
      <c r="CA623" s="226"/>
      <c r="CB623" s="226"/>
      <c r="CC623" s="236"/>
      <c r="CD623" s="236"/>
      <c r="CE623" s="231"/>
      <c r="CF623" s="231"/>
      <c r="EQ623" s="279"/>
      <c r="ER623" s="279"/>
    </row>
    <row r="624" spans="1:148" s="3" customFormat="1" x14ac:dyDescent="0.2">
      <c r="A624" s="6"/>
      <c r="B624" s="63"/>
      <c r="E624" s="56"/>
      <c r="F624" s="56"/>
      <c r="H624" s="56"/>
      <c r="I624" s="18"/>
      <c r="J624" s="171"/>
      <c r="K624" s="171"/>
      <c r="L624" s="283"/>
      <c r="M624" s="283"/>
      <c r="N624" s="289"/>
      <c r="O624" s="289"/>
      <c r="P624" s="332"/>
      <c r="Q624" s="332"/>
      <c r="R624" s="59"/>
      <c r="S624" s="59"/>
      <c r="T624" s="31"/>
      <c r="U624" s="31"/>
      <c r="V624" s="20"/>
      <c r="W624" s="20"/>
      <c r="X624" s="303"/>
      <c r="Y624" s="303"/>
      <c r="Z624" s="211"/>
      <c r="AA624" s="211"/>
      <c r="AB624" s="40"/>
      <c r="AC624" s="40"/>
      <c r="AD624" s="214"/>
      <c r="AE624" s="214"/>
      <c r="AF624" s="307"/>
      <c r="AG624" s="307"/>
      <c r="AH624" s="42"/>
      <c r="AI624" s="42"/>
      <c r="AJ624" s="326"/>
      <c r="AK624" s="326"/>
      <c r="AL624" s="154"/>
      <c r="AM624" s="154"/>
      <c r="AN624" s="303"/>
      <c r="AO624" s="303"/>
      <c r="AP624" s="311"/>
      <c r="AQ624" s="311"/>
      <c r="AR624" s="316"/>
      <c r="AS624" s="316"/>
      <c r="AT624" s="158"/>
      <c r="AU624" s="158"/>
      <c r="AV624" s="161"/>
      <c r="AW624" s="161"/>
      <c r="AX624" s="165"/>
      <c r="AY624" s="165"/>
      <c r="AZ624" s="24"/>
      <c r="BA624" s="24"/>
      <c r="BB624" s="303"/>
      <c r="BC624" s="303"/>
      <c r="BD624" s="171"/>
      <c r="BE624" s="171"/>
      <c r="BF624" s="17"/>
      <c r="BG624" s="17"/>
      <c r="BH624" s="178"/>
      <c r="BI624" s="178"/>
      <c r="BJ624" s="188"/>
      <c r="BK624" s="188"/>
      <c r="BL624" s="183"/>
      <c r="BM624" s="183"/>
      <c r="BN624" s="193"/>
      <c r="BO624" s="198"/>
      <c r="BP624" s="198"/>
      <c r="BQ624" s="201"/>
      <c r="BR624" s="206"/>
      <c r="BS624" s="211"/>
      <c r="BT624" s="211"/>
      <c r="BU624" s="214"/>
      <c r="BV624" s="214"/>
      <c r="BW624" s="18"/>
      <c r="BX624" s="18"/>
      <c r="BY624" s="219"/>
      <c r="BZ624" s="219"/>
      <c r="CA624" s="226"/>
      <c r="CB624" s="226"/>
      <c r="CC624" s="236"/>
      <c r="CD624" s="236"/>
      <c r="CE624" s="231"/>
      <c r="CF624" s="231"/>
      <c r="EQ624" s="279"/>
      <c r="ER624" s="279"/>
    </row>
    <row r="625" spans="1:148" s="3" customFormat="1" x14ac:dyDescent="0.2">
      <c r="A625" s="6"/>
      <c r="B625" s="63"/>
      <c r="E625" s="56"/>
      <c r="F625" s="56"/>
      <c r="H625" s="56"/>
      <c r="I625" s="18"/>
      <c r="J625" s="171"/>
      <c r="K625" s="171"/>
      <c r="L625" s="283"/>
      <c r="M625" s="283"/>
      <c r="N625" s="289"/>
      <c r="O625" s="289"/>
      <c r="P625" s="332"/>
      <c r="Q625" s="332"/>
      <c r="R625" s="59"/>
      <c r="S625" s="59"/>
      <c r="T625" s="31"/>
      <c r="U625" s="31"/>
      <c r="V625" s="20"/>
      <c r="W625" s="20"/>
      <c r="X625" s="303"/>
      <c r="Y625" s="303"/>
      <c r="Z625" s="211"/>
      <c r="AA625" s="211"/>
      <c r="AB625" s="40"/>
      <c r="AC625" s="40"/>
      <c r="AD625" s="214"/>
      <c r="AE625" s="214"/>
      <c r="AF625" s="307"/>
      <c r="AG625" s="307"/>
      <c r="AH625" s="42"/>
      <c r="AI625" s="42"/>
      <c r="AJ625" s="326"/>
      <c r="AK625" s="326"/>
      <c r="AL625" s="154"/>
      <c r="AM625" s="154"/>
      <c r="AN625" s="303"/>
      <c r="AO625" s="303"/>
      <c r="AP625" s="311"/>
      <c r="AQ625" s="311"/>
      <c r="AR625" s="316"/>
      <c r="AS625" s="316"/>
      <c r="AT625" s="158"/>
      <c r="AU625" s="158"/>
      <c r="AV625" s="161"/>
      <c r="AW625" s="161"/>
      <c r="AX625" s="165"/>
      <c r="AY625" s="165"/>
      <c r="AZ625" s="24"/>
      <c r="BA625" s="24"/>
      <c r="BB625" s="303"/>
      <c r="BC625" s="303"/>
      <c r="BD625" s="171"/>
      <c r="BE625" s="171"/>
      <c r="BF625" s="17"/>
      <c r="BG625" s="17"/>
      <c r="BH625" s="178"/>
      <c r="BI625" s="178"/>
      <c r="BJ625" s="188"/>
      <c r="BK625" s="188"/>
      <c r="BL625" s="183"/>
      <c r="BM625" s="183"/>
      <c r="BN625" s="193"/>
      <c r="BO625" s="198"/>
      <c r="BP625" s="198"/>
      <c r="BQ625" s="201"/>
      <c r="BR625" s="206"/>
      <c r="BS625" s="211"/>
      <c r="BT625" s="211"/>
      <c r="BU625" s="214"/>
      <c r="BV625" s="214"/>
      <c r="BW625" s="18"/>
      <c r="BX625" s="18"/>
      <c r="BY625" s="219"/>
      <c r="BZ625" s="219"/>
      <c r="CA625" s="226"/>
      <c r="CB625" s="226"/>
      <c r="CC625" s="236"/>
      <c r="CD625" s="236"/>
      <c r="CE625" s="231"/>
      <c r="CF625" s="231"/>
      <c r="EQ625" s="279"/>
      <c r="ER625" s="279"/>
    </row>
    <row r="626" spans="1:148" s="3" customFormat="1" x14ac:dyDescent="0.2">
      <c r="A626" s="6"/>
      <c r="B626" s="63"/>
      <c r="E626" s="56"/>
      <c r="F626" s="56"/>
      <c r="H626" s="56"/>
      <c r="I626" s="18"/>
      <c r="J626" s="171"/>
      <c r="K626" s="171"/>
      <c r="L626" s="283"/>
      <c r="M626" s="283"/>
      <c r="N626" s="289"/>
      <c r="O626" s="289"/>
      <c r="P626" s="332"/>
      <c r="Q626" s="332"/>
      <c r="R626" s="59"/>
      <c r="S626" s="59"/>
      <c r="T626" s="31"/>
      <c r="U626" s="31"/>
      <c r="V626" s="20"/>
      <c r="W626" s="20"/>
      <c r="X626" s="303"/>
      <c r="Y626" s="303"/>
      <c r="Z626" s="211"/>
      <c r="AA626" s="211"/>
      <c r="AB626" s="40"/>
      <c r="AC626" s="40"/>
      <c r="AD626" s="214"/>
      <c r="AE626" s="214"/>
      <c r="AF626" s="307"/>
      <c r="AG626" s="307"/>
      <c r="AH626" s="42"/>
      <c r="AI626" s="42"/>
      <c r="AJ626" s="326"/>
      <c r="AK626" s="326"/>
      <c r="AL626" s="154"/>
      <c r="AM626" s="154"/>
      <c r="AN626" s="303"/>
      <c r="AO626" s="303"/>
      <c r="AP626" s="311"/>
      <c r="AQ626" s="311"/>
      <c r="AR626" s="316"/>
      <c r="AS626" s="316"/>
      <c r="AT626" s="158"/>
      <c r="AU626" s="158"/>
      <c r="AV626" s="161"/>
      <c r="AW626" s="161"/>
      <c r="AX626" s="165"/>
      <c r="AY626" s="165"/>
      <c r="AZ626" s="24"/>
      <c r="BA626" s="24"/>
      <c r="BB626" s="303"/>
      <c r="BC626" s="303"/>
      <c r="BD626" s="171"/>
      <c r="BE626" s="171"/>
      <c r="BF626" s="17"/>
      <c r="BG626" s="17"/>
      <c r="BH626" s="178"/>
      <c r="BI626" s="178"/>
      <c r="BJ626" s="188"/>
      <c r="BK626" s="188"/>
      <c r="BL626" s="183"/>
      <c r="BM626" s="183"/>
      <c r="BN626" s="193"/>
      <c r="BO626" s="198"/>
      <c r="BP626" s="198"/>
      <c r="BQ626" s="201"/>
      <c r="BR626" s="206"/>
      <c r="BS626" s="211"/>
      <c r="BT626" s="211"/>
      <c r="BU626" s="214"/>
      <c r="BV626" s="214"/>
      <c r="BW626" s="18"/>
      <c r="BX626" s="18"/>
      <c r="BY626" s="219"/>
      <c r="BZ626" s="219"/>
      <c r="CA626" s="226"/>
      <c r="CB626" s="226"/>
      <c r="CC626" s="236"/>
      <c r="CD626" s="236"/>
      <c r="CE626" s="231"/>
      <c r="CF626" s="231"/>
      <c r="EQ626" s="279"/>
      <c r="ER626" s="279"/>
    </row>
    <row r="627" spans="1:148" s="3" customFormat="1" x14ac:dyDescent="0.2">
      <c r="A627" s="6"/>
      <c r="B627" s="63"/>
      <c r="E627" s="56"/>
      <c r="F627" s="56"/>
      <c r="H627" s="56"/>
      <c r="I627" s="18"/>
      <c r="J627" s="171"/>
      <c r="K627" s="171"/>
      <c r="L627" s="283"/>
      <c r="M627" s="283"/>
      <c r="N627" s="289"/>
      <c r="O627" s="289"/>
      <c r="P627" s="332"/>
      <c r="Q627" s="332"/>
      <c r="R627" s="59"/>
      <c r="S627" s="59"/>
      <c r="T627" s="31"/>
      <c r="U627" s="31"/>
      <c r="V627" s="20"/>
      <c r="W627" s="20"/>
      <c r="X627" s="303"/>
      <c r="Y627" s="303"/>
      <c r="Z627" s="211"/>
      <c r="AA627" s="211"/>
      <c r="AB627" s="40"/>
      <c r="AC627" s="40"/>
      <c r="AD627" s="214"/>
      <c r="AE627" s="214"/>
      <c r="AF627" s="307"/>
      <c r="AG627" s="307"/>
      <c r="AH627" s="42"/>
      <c r="AI627" s="42"/>
      <c r="AJ627" s="326"/>
      <c r="AK627" s="326"/>
      <c r="AL627" s="154"/>
      <c r="AM627" s="154"/>
      <c r="AN627" s="303"/>
      <c r="AO627" s="303"/>
      <c r="AP627" s="311"/>
      <c r="AQ627" s="311"/>
      <c r="AR627" s="316"/>
      <c r="AS627" s="316"/>
      <c r="AT627" s="158"/>
      <c r="AU627" s="158"/>
      <c r="AV627" s="161"/>
      <c r="AW627" s="161"/>
      <c r="AX627" s="165"/>
      <c r="AY627" s="165"/>
      <c r="AZ627" s="24"/>
      <c r="BA627" s="24"/>
      <c r="BB627" s="303"/>
      <c r="BC627" s="303"/>
      <c r="BD627" s="171"/>
      <c r="BE627" s="171"/>
      <c r="BF627" s="17"/>
      <c r="BG627" s="17"/>
      <c r="BH627" s="178"/>
      <c r="BI627" s="178"/>
      <c r="BJ627" s="188"/>
      <c r="BK627" s="188"/>
      <c r="BL627" s="183"/>
      <c r="BM627" s="183"/>
      <c r="BN627" s="193"/>
      <c r="BO627" s="198"/>
      <c r="BP627" s="198"/>
      <c r="BQ627" s="201"/>
      <c r="BR627" s="206"/>
      <c r="BS627" s="211"/>
      <c r="BT627" s="211"/>
      <c r="BU627" s="214"/>
      <c r="BV627" s="214"/>
      <c r="BW627" s="18"/>
      <c r="BX627" s="18"/>
      <c r="BY627" s="219"/>
      <c r="BZ627" s="219"/>
      <c r="CA627" s="226"/>
      <c r="CB627" s="226"/>
      <c r="CC627" s="236"/>
      <c r="CD627" s="236"/>
      <c r="CE627" s="231"/>
      <c r="CF627" s="231"/>
      <c r="EQ627" s="279"/>
      <c r="ER627" s="279"/>
    </row>
    <row r="628" spans="1:148" s="3" customFormat="1" x14ac:dyDescent="0.2">
      <c r="A628" s="6"/>
      <c r="B628" s="63"/>
      <c r="E628" s="56"/>
      <c r="F628" s="56"/>
      <c r="H628" s="56"/>
      <c r="I628" s="18"/>
      <c r="J628" s="171"/>
      <c r="K628" s="171"/>
      <c r="L628" s="283"/>
      <c r="M628" s="283"/>
      <c r="N628" s="289"/>
      <c r="O628" s="289"/>
      <c r="P628" s="332"/>
      <c r="Q628" s="332"/>
      <c r="R628" s="59"/>
      <c r="S628" s="59"/>
      <c r="T628" s="31"/>
      <c r="U628" s="31"/>
      <c r="V628" s="20"/>
      <c r="W628" s="20"/>
      <c r="X628" s="303"/>
      <c r="Y628" s="303"/>
      <c r="Z628" s="211"/>
      <c r="AA628" s="211"/>
      <c r="AB628" s="40"/>
      <c r="AC628" s="40"/>
      <c r="AD628" s="214"/>
      <c r="AE628" s="214"/>
      <c r="AF628" s="307"/>
      <c r="AG628" s="307"/>
      <c r="AH628" s="42"/>
      <c r="AI628" s="42"/>
      <c r="AJ628" s="326"/>
      <c r="AK628" s="326"/>
      <c r="AL628" s="154"/>
      <c r="AM628" s="154"/>
      <c r="AN628" s="303"/>
      <c r="AO628" s="303"/>
      <c r="AP628" s="311"/>
      <c r="AQ628" s="311"/>
      <c r="AR628" s="316"/>
      <c r="AS628" s="316"/>
      <c r="AT628" s="158"/>
      <c r="AU628" s="158"/>
      <c r="AV628" s="161"/>
      <c r="AW628" s="161"/>
      <c r="AX628" s="165"/>
      <c r="AY628" s="165"/>
      <c r="AZ628" s="24"/>
      <c r="BA628" s="24"/>
      <c r="BB628" s="303"/>
      <c r="BC628" s="303"/>
      <c r="BD628" s="171"/>
      <c r="BE628" s="171"/>
      <c r="BF628" s="17"/>
      <c r="BG628" s="17"/>
      <c r="BH628" s="178"/>
      <c r="BI628" s="178"/>
      <c r="BJ628" s="188"/>
      <c r="BK628" s="188"/>
      <c r="BL628" s="183"/>
      <c r="BM628" s="183"/>
      <c r="BN628" s="193"/>
      <c r="BO628" s="198"/>
      <c r="BP628" s="198"/>
      <c r="BQ628" s="201"/>
      <c r="BR628" s="206"/>
      <c r="BS628" s="211"/>
      <c r="BT628" s="211"/>
      <c r="BU628" s="214"/>
      <c r="BV628" s="214"/>
      <c r="BW628" s="18"/>
      <c r="BX628" s="18"/>
      <c r="BY628" s="219"/>
      <c r="BZ628" s="219"/>
      <c r="CA628" s="226"/>
      <c r="CB628" s="226"/>
      <c r="CC628" s="236"/>
      <c r="CD628" s="236"/>
      <c r="CE628" s="231"/>
      <c r="CF628" s="231"/>
      <c r="EQ628" s="279"/>
      <c r="ER628" s="279"/>
    </row>
    <row r="629" spans="1:148" s="3" customFormat="1" x14ac:dyDescent="0.2">
      <c r="A629" s="6"/>
      <c r="B629" s="63"/>
      <c r="E629" s="56"/>
      <c r="F629" s="56"/>
      <c r="H629" s="56"/>
      <c r="I629" s="18"/>
      <c r="J629" s="171"/>
      <c r="K629" s="171"/>
      <c r="L629" s="283"/>
      <c r="M629" s="283"/>
      <c r="N629" s="289"/>
      <c r="O629" s="289"/>
      <c r="P629" s="332"/>
      <c r="Q629" s="332"/>
      <c r="R629" s="59"/>
      <c r="S629" s="59"/>
      <c r="T629" s="31"/>
      <c r="U629" s="31"/>
      <c r="V629" s="20"/>
      <c r="W629" s="20"/>
      <c r="X629" s="303"/>
      <c r="Y629" s="303"/>
      <c r="Z629" s="211"/>
      <c r="AA629" s="211"/>
      <c r="AB629" s="40"/>
      <c r="AC629" s="40"/>
      <c r="AD629" s="214"/>
      <c r="AE629" s="214"/>
      <c r="AF629" s="307"/>
      <c r="AG629" s="307"/>
      <c r="AH629" s="42"/>
      <c r="AI629" s="42"/>
      <c r="AJ629" s="326"/>
      <c r="AK629" s="326"/>
      <c r="AL629" s="154"/>
      <c r="AM629" s="154"/>
      <c r="AN629" s="303"/>
      <c r="AO629" s="303"/>
      <c r="AP629" s="311"/>
      <c r="AQ629" s="311"/>
      <c r="AR629" s="316"/>
      <c r="AS629" s="316"/>
      <c r="AT629" s="158"/>
      <c r="AU629" s="158"/>
      <c r="AV629" s="161"/>
      <c r="AW629" s="161"/>
      <c r="AX629" s="165"/>
      <c r="AY629" s="165"/>
      <c r="AZ629" s="24"/>
      <c r="BA629" s="24"/>
      <c r="BB629" s="303"/>
      <c r="BC629" s="303"/>
      <c r="BD629" s="171"/>
      <c r="BE629" s="171"/>
      <c r="BF629" s="17"/>
      <c r="BG629" s="17"/>
      <c r="BH629" s="178"/>
      <c r="BI629" s="178"/>
      <c r="BJ629" s="188"/>
      <c r="BK629" s="188"/>
      <c r="BL629" s="183"/>
      <c r="BM629" s="183"/>
      <c r="BN629" s="193"/>
      <c r="BO629" s="198"/>
      <c r="BP629" s="198"/>
      <c r="BQ629" s="201"/>
      <c r="BR629" s="206"/>
      <c r="BS629" s="211"/>
      <c r="BT629" s="211"/>
      <c r="BU629" s="214"/>
      <c r="BV629" s="214"/>
      <c r="BW629" s="18"/>
      <c r="BX629" s="18"/>
      <c r="BY629" s="219"/>
      <c r="BZ629" s="219"/>
      <c r="CA629" s="226"/>
      <c r="CB629" s="226"/>
      <c r="CC629" s="236"/>
      <c r="CD629" s="236"/>
      <c r="CE629" s="231"/>
      <c r="CF629" s="231"/>
      <c r="EQ629" s="279"/>
      <c r="ER629" s="279"/>
    </row>
    <row r="630" spans="1:148" s="3" customFormat="1" x14ac:dyDescent="0.2">
      <c r="A630" s="6"/>
      <c r="B630" s="63"/>
      <c r="E630" s="56"/>
      <c r="F630" s="56"/>
      <c r="H630" s="56"/>
      <c r="I630" s="18"/>
      <c r="J630" s="171"/>
      <c r="K630" s="171"/>
      <c r="L630" s="283"/>
      <c r="M630" s="283"/>
      <c r="N630" s="289"/>
      <c r="O630" s="289"/>
      <c r="P630" s="332"/>
      <c r="Q630" s="332"/>
      <c r="R630" s="59"/>
      <c r="S630" s="59"/>
      <c r="T630" s="31"/>
      <c r="U630" s="31"/>
      <c r="V630" s="20"/>
      <c r="W630" s="20"/>
      <c r="X630" s="303"/>
      <c r="Y630" s="303"/>
      <c r="Z630" s="211"/>
      <c r="AA630" s="211"/>
      <c r="AB630" s="40"/>
      <c r="AC630" s="40"/>
      <c r="AD630" s="214"/>
      <c r="AE630" s="214"/>
      <c r="AF630" s="307"/>
      <c r="AG630" s="307"/>
      <c r="AH630" s="42"/>
      <c r="AI630" s="42"/>
      <c r="AJ630" s="326"/>
      <c r="AK630" s="326"/>
      <c r="AL630" s="154"/>
      <c r="AM630" s="154"/>
      <c r="AN630" s="303"/>
      <c r="AO630" s="303"/>
      <c r="AP630" s="311"/>
      <c r="AQ630" s="311"/>
      <c r="AR630" s="316"/>
      <c r="AS630" s="316"/>
      <c r="AT630" s="158"/>
      <c r="AU630" s="158"/>
      <c r="AV630" s="161"/>
      <c r="AW630" s="161"/>
      <c r="AX630" s="165"/>
      <c r="AY630" s="165"/>
      <c r="AZ630" s="24"/>
      <c r="BA630" s="24"/>
      <c r="BB630" s="303"/>
      <c r="BC630" s="303"/>
      <c r="BD630" s="171"/>
      <c r="BE630" s="171"/>
      <c r="BF630" s="17"/>
      <c r="BG630" s="17"/>
      <c r="BH630" s="178"/>
      <c r="BI630" s="178"/>
      <c r="BJ630" s="188"/>
      <c r="BK630" s="188"/>
      <c r="BL630" s="183"/>
      <c r="BM630" s="183"/>
      <c r="BN630" s="193"/>
      <c r="BO630" s="198"/>
      <c r="BP630" s="198"/>
      <c r="BQ630" s="201"/>
      <c r="BR630" s="206"/>
      <c r="BS630" s="211"/>
      <c r="BT630" s="211"/>
      <c r="BU630" s="214"/>
      <c r="BV630" s="214"/>
      <c r="BW630" s="18"/>
      <c r="BX630" s="18"/>
      <c r="BY630" s="219"/>
      <c r="BZ630" s="219"/>
      <c r="CA630" s="226"/>
      <c r="CB630" s="226"/>
      <c r="CC630" s="236"/>
      <c r="CD630" s="236"/>
      <c r="CE630" s="231"/>
      <c r="CF630" s="231"/>
      <c r="EQ630" s="279"/>
      <c r="ER630" s="279"/>
    </row>
    <row r="631" spans="1:148" s="3" customFormat="1" x14ac:dyDescent="0.2">
      <c r="A631" s="6"/>
      <c r="B631" s="63"/>
      <c r="E631" s="56"/>
      <c r="F631" s="56"/>
      <c r="H631" s="56"/>
      <c r="I631" s="18"/>
      <c r="J631" s="171"/>
      <c r="K631" s="171"/>
      <c r="L631" s="283"/>
      <c r="M631" s="283"/>
      <c r="N631" s="289"/>
      <c r="O631" s="289"/>
      <c r="P631" s="332"/>
      <c r="Q631" s="332"/>
      <c r="R631" s="59"/>
      <c r="S631" s="59"/>
      <c r="T631" s="31"/>
      <c r="U631" s="31"/>
      <c r="V631" s="20"/>
      <c r="W631" s="20"/>
      <c r="X631" s="303"/>
      <c r="Y631" s="303"/>
      <c r="Z631" s="211"/>
      <c r="AA631" s="211"/>
      <c r="AB631" s="40"/>
      <c r="AC631" s="40"/>
      <c r="AD631" s="214"/>
      <c r="AE631" s="214"/>
      <c r="AF631" s="307"/>
      <c r="AG631" s="307"/>
      <c r="AH631" s="42"/>
      <c r="AI631" s="42"/>
      <c r="AJ631" s="326"/>
      <c r="AK631" s="326"/>
      <c r="AL631" s="154"/>
      <c r="AM631" s="154"/>
      <c r="AN631" s="303"/>
      <c r="AO631" s="303"/>
      <c r="AP631" s="311"/>
      <c r="AQ631" s="311"/>
      <c r="AR631" s="316"/>
      <c r="AS631" s="316"/>
      <c r="AT631" s="158"/>
      <c r="AU631" s="158"/>
      <c r="AV631" s="161"/>
      <c r="AW631" s="161"/>
      <c r="AX631" s="165"/>
      <c r="AY631" s="165"/>
      <c r="AZ631" s="24"/>
      <c r="BA631" s="24"/>
      <c r="BB631" s="303"/>
      <c r="BC631" s="303"/>
      <c r="BD631" s="171"/>
      <c r="BE631" s="171"/>
      <c r="BF631" s="17"/>
      <c r="BG631" s="17"/>
      <c r="BH631" s="178"/>
      <c r="BI631" s="178"/>
      <c r="BJ631" s="188"/>
      <c r="BK631" s="188"/>
      <c r="BL631" s="183"/>
      <c r="BM631" s="183"/>
      <c r="BN631" s="193"/>
      <c r="BO631" s="198"/>
      <c r="BP631" s="198"/>
      <c r="BQ631" s="201"/>
      <c r="BR631" s="206"/>
      <c r="BS631" s="211"/>
      <c r="BT631" s="211"/>
      <c r="BU631" s="214"/>
      <c r="BV631" s="214"/>
      <c r="BW631" s="18"/>
      <c r="BX631" s="18"/>
      <c r="BY631" s="219"/>
      <c r="BZ631" s="219"/>
      <c r="CA631" s="226"/>
      <c r="CB631" s="226"/>
      <c r="CC631" s="236"/>
      <c r="CD631" s="236"/>
      <c r="CE631" s="231"/>
      <c r="CF631" s="231"/>
      <c r="EQ631" s="279"/>
      <c r="ER631" s="279"/>
    </row>
    <row r="632" spans="1:148" s="3" customFormat="1" x14ac:dyDescent="0.2">
      <c r="A632" s="6"/>
      <c r="B632" s="63"/>
      <c r="E632" s="56"/>
      <c r="F632" s="56"/>
      <c r="H632" s="56"/>
      <c r="I632" s="18"/>
      <c r="J632" s="171"/>
      <c r="K632" s="171"/>
      <c r="L632" s="283"/>
      <c r="M632" s="283"/>
      <c r="N632" s="289"/>
      <c r="O632" s="289"/>
      <c r="P632" s="332"/>
      <c r="Q632" s="332"/>
      <c r="R632" s="59"/>
      <c r="S632" s="59"/>
      <c r="T632" s="31"/>
      <c r="U632" s="31"/>
      <c r="V632" s="20"/>
      <c r="W632" s="20"/>
      <c r="X632" s="303"/>
      <c r="Y632" s="303"/>
      <c r="Z632" s="211"/>
      <c r="AA632" s="211"/>
      <c r="AB632" s="40"/>
      <c r="AC632" s="40"/>
      <c r="AD632" s="214"/>
      <c r="AE632" s="214"/>
      <c r="AF632" s="307"/>
      <c r="AG632" s="307"/>
      <c r="AH632" s="42"/>
      <c r="AI632" s="42"/>
      <c r="AJ632" s="326"/>
      <c r="AK632" s="326"/>
      <c r="AL632" s="154"/>
      <c r="AM632" s="154"/>
      <c r="AN632" s="303"/>
      <c r="AO632" s="303"/>
      <c r="AP632" s="311"/>
      <c r="AQ632" s="311"/>
      <c r="AR632" s="316"/>
      <c r="AS632" s="316"/>
      <c r="AT632" s="158"/>
      <c r="AU632" s="158"/>
      <c r="AV632" s="161"/>
      <c r="AW632" s="161"/>
      <c r="AX632" s="165"/>
      <c r="AY632" s="165"/>
      <c r="AZ632" s="24"/>
      <c r="BA632" s="24"/>
      <c r="BB632" s="303"/>
      <c r="BC632" s="303"/>
      <c r="BD632" s="171"/>
      <c r="BE632" s="171"/>
      <c r="BF632" s="17"/>
      <c r="BG632" s="17"/>
      <c r="BH632" s="178"/>
      <c r="BI632" s="178"/>
      <c r="BJ632" s="188"/>
      <c r="BK632" s="188"/>
      <c r="BL632" s="183"/>
      <c r="BM632" s="183"/>
      <c r="BN632" s="193"/>
      <c r="BO632" s="198"/>
      <c r="BP632" s="198"/>
      <c r="BQ632" s="201"/>
      <c r="BR632" s="206"/>
      <c r="BS632" s="211"/>
      <c r="BT632" s="211"/>
      <c r="BU632" s="214"/>
      <c r="BV632" s="214"/>
      <c r="BW632" s="18"/>
      <c r="BX632" s="18"/>
      <c r="BY632" s="219"/>
      <c r="BZ632" s="219"/>
      <c r="CA632" s="226"/>
      <c r="CB632" s="226"/>
      <c r="CC632" s="236"/>
      <c r="CD632" s="236"/>
      <c r="CE632" s="231"/>
      <c r="CF632" s="231"/>
      <c r="EQ632" s="279"/>
      <c r="ER632" s="279"/>
    </row>
    <row r="633" spans="1:148" s="3" customFormat="1" x14ac:dyDescent="0.2">
      <c r="A633" s="6"/>
      <c r="B633" s="63"/>
      <c r="E633" s="56"/>
      <c r="F633" s="56"/>
      <c r="H633" s="56"/>
      <c r="I633" s="18"/>
      <c r="J633" s="171"/>
      <c r="K633" s="171"/>
      <c r="L633" s="283"/>
      <c r="M633" s="283"/>
      <c r="N633" s="289"/>
      <c r="O633" s="289"/>
      <c r="P633" s="332"/>
      <c r="Q633" s="332"/>
      <c r="R633" s="59"/>
      <c r="S633" s="59"/>
      <c r="T633" s="31"/>
      <c r="U633" s="31"/>
      <c r="V633" s="20"/>
      <c r="W633" s="20"/>
      <c r="X633" s="303"/>
      <c r="Y633" s="303"/>
      <c r="Z633" s="211"/>
      <c r="AA633" s="211"/>
      <c r="AB633" s="40"/>
      <c r="AC633" s="40"/>
      <c r="AD633" s="214"/>
      <c r="AE633" s="214"/>
      <c r="AF633" s="307"/>
      <c r="AG633" s="307"/>
      <c r="AH633" s="42"/>
      <c r="AI633" s="42"/>
      <c r="AJ633" s="326"/>
      <c r="AK633" s="326"/>
      <c r="AL633" s="154"/>
      <c r="AM633" s="154"/>
      <c r="AN633" s="303"/>
      <c r="AO633" s="303"/>
      <c r="AP633" s="311"/>
      <c r="AQ633" s="311"/>
      <c r="AR633" s="316"/>
      <c r="AS633" s="316"/>
      <c r="AT633" s="158"/>
      <c r="AU633" s="158"/>
      <c r="AV633" s="161"/>
      <c r="AW633" s="161"/>
      <c r="AX633" s="165"/>
      <c r="AY633" s="165"/>
      <c r="AZ633" s="24"/>
      <c r="BA633" s="24"/>
      <c r="BB633" s="303"/>
      <c r="BC633" s="303"/>
      <c r="BD633" s="171"/>
      <c r="BE633" s="171"/>
      <c r="BF633" s="17"/>
      <c r="BG633" s="17"/>
      <c r="BH633" s="178"/>
      <c r="BI633" s="178"/>
      <c r="BJ633" s="188"/>
      <c r="BK633" s="188"/>
      <c r="BL633" s="183"/>
      <c r="BM633" s="183"/>
      <c r="BN633" s="193"/>
      <c r="BO633" s="198"/>
      <c r="BP633" s="198"/>
      <c r="BQ633" s="201"/>
      <c r="BR633" s="206"/>
      <c r="BS633" s="211"/>
      <c r="BT633" s="211"/>
      <c r="BU633" s="214"/>
      <c r="BV633" s="214"/>
      <c r="BW633" s="18"/>
      <c r="BX633" s="18"/>
      <c r="BY633" s="219"/>
      <c r="BZ633" s="219"/>
      <c r="CA633" s="226"/>
      <c r="CB633" s="226"/>
      <c r="CC633" s="236"/>
      <c r="CD633" s="236"/>
      <c r="CE633" s="231"/>
      <c r="CF633" s="231"/>
      <c r="EQ633" s="279"/>
      <c r="ER633" s="279"/>
    </row>
    <row r="634" spans="1:148" s="3" customFormat="1" x14ac:dyDescent="0.2">
      <c r="A634" s="6"/>
      <c r="B634" s="63"/>
      <c r="E634" s="56"/>
      <c r="F634" s="56"/>
      <c r="H634" s="56"/>
      <c r="I634" s="18"/>
      <c r="J634" s="171"/>
      <c r="K634" s="171"/>
      <c r="L634" s="283"/>
      <c r="M634" s="283"/>
      <c r="N634" s="289"/>
      <c r="O634" s="289"/>
      <c r="P634" s="332"/>
      <c r="Q634" s="332"/>
      <c r="R634" s="59"/>
      <c r="S634" s="59"/>
      <c r="T634" s="31"/>
      <c r="U634" s="31"/>
      <c r="V634" s="20"/>
      <c r="W634" s="20"/>
      <c r="X634" s="303"/>
      <c r="Y634" s="303"/>
      <c r="Z634" s="211"/>
      <c r="AA634" s="211"/>
      <c r="AB634" s="40"/>
      <c r="AC634" s="40"/>
      <c r="AD634" s="214"/>
      <c r="AE634" s="214"/>
      <c r="AF634" s="307"/>
      <c r="AG634" s="307"/>
      <c r="AH634" s="42"/>
      <c r="AI634" s="42"/>
      <c r="AJ634" s="326"/>
      <c r="AK634" s="326"/>
      <c r="AL634" s="154"/>
      <c r="AM634" s="154"/>
      <c r="AN634" s="303"/>
      <c r="AO634" s="303"/>
      <c r="AP634" s="311"/>
      <c r="AQ634" s="311"/>
      <c r="AR634" s="316"/>
      <c r="AS634" s="316"/>
      <c r="AT634" s="158"/>
      <c r="AU634" s="158"/>
      <c r="AV634" s="161"/>
      <c r="AW634" s="161"/>
      <c r="AX634" s="165"/>
      <c r="AY634" s="165"/>
      <c r="AZ634" s="24"/>
      <c r="BA634" s="24"/>
      <c r="BB634" s="303"/>
      <c r="BC634" s="303"/>
      <c r="BD634" s="171"/>
      <c r="BE634" s="171"/>
      <c r="BF634" s="17"/>
      <c r="BG634" s="17"/>
      <c r="BH634" s="178"/>
      <c r="BI634" s="178"/>
      <c r="BJ634" s="188"/>
      <c r="BK634" s="188"/>
      <c r="BL634" s="183"/>
      <c r="BM634" s="183"/>
      <c r="BN634" s="193"/>
      <c r="BO634" s="198"/>
      <c r="BP634" s="198"/>
      <c r="BQ634" s="201"/>
      <c r="BR634" s="206"/>
      <c r="BS634" s="211"/>
      <c r="BT634" s="211"/>
      <c r="BU634" s="214"/>
      <c r="BV634" s="214"/>
      <c r="BW634" s="18"/>
      <c r="BX634" s="18"/>
      <c r="BY634" s="219"/>
      <c r="BZ634" s="219"/>
      <c r="CA634" s="226"/>
      <c r="CB634" s="226"/>
      <c r="CC634" s="236"/>
      <c r="CD634" s="236"/>
      <c r="CE634" s="231"/>
      <c r="CF634" s="231"/>
      <c r="EQ634" s="279"/>
      <c r="ER634" s="279"/>
    </row>
    <row r="635" spans="1:148" s="3" customFormat="1" x14ac:dyDescent="0.2">
      <c r="A635" s="6"/>
      <c r="B635" s="63"/>
      <c r="E635" s="56"/>
      <c r="F635" s="56"/>
      <c r="H635" s="56"/>
      <c r="I635" s="18"/>
      <c r="J635" s="171"/>
      <c r="K635" s="171"/>
      <c r="L635" s="283"/>
      <c r="M635" s="283"/>
      <c r="N635" s="289"/>
      <c r="O635" s="289"/>
      <c r="P635" s="332"/>
      <c r="Q635" s="332"/>
      <c r="R635" s="59"/>
      <c r="S635" s="59"/>
      <c r="T635" s="31"/>
      <c r="U635" s="31"/>
      <c r="V635" s="20"/>
      <c r="W635" s="20"/>
      <c r="X635" s="303"/>
      <c r="Y635" s="303"/>
      <c r="Z635" s="211"/>
      <c r="AA635" s="211"/>
      <c r="AB635" s="40"/>
      <c r="AC635" s="40"/>
      <c r="AD635" s="214"/>
      <c r="AE635" s="214"/>
      <c r="AF635" s="307"/>
      <c r="AG635" s="307"/>
      <c r="AH635" s="42"/>
      <c r="AI635" s="42"/>
      <c r="AJ635" s="326"/>
      <c r="AK635" s="326"/>
      <c r="AL635" s="154"/>
      <c r="AM635" s="154"/>
      <c r="AN635" s="303"/>
      <c r="AO635" s="303"/>
      <c r="AP635" s="311"/>
      <c r="AQ635" s="311"/>
      <c r="AR635" s="316"/>
      <c r="AS635" s="316"/>
      <c r="AT635" s="158"/>
      <c r="AU635" s="158"/>
      <c r="AV635" s="161"/>
      <c r="AW635" s="161"/>
      <c r="AX635" s="165"/>
      <c r="AY635" s="165"/>
      <c r="AZ635" s="24"/>
      <c r="BA635" s="24"/>
      <c r="BB635" s="303"/>
      <c r="BC635" s="303"/>
      <c r="BD635" s="171"/>
      <c r="BE635" s="171"/>
      <c r="BF635" s="17"/>
      <c r="BG635" s="17"/>
      <c r="BH635" s="178"/>
      <c r="BI635" s="178"/>
      <c r="BJ635" s="188"/>
      <c r="BK635" s="188"/>
      <c r="BL635" s="183"/>
      <c r="BM635" s="183"/>
      <c r="BN635" s="193"/>
      <c r="BO635" s="198"/>
      <c r="BP635" s="198"/>
      <c r="BQ635" s="201"/>
      <c r="BR635" s="206"/>
      <c r="BS635" s="211"/>
      <c r="BT635" s="211"/>
      <c r="BU635" s="214"/>
      <c r="BV635" s="214"/>
      <c r="BW635" s="18"/>
      <c r="BX635" s="18"/>
      <c r="BY635" s="219"/>
      <c r="BZ635" s="219"/>
      <c r="CA635" s="226"/>
      <c r="CB635" s="226"/>
      <c r="CC635" s="236"/>
      <c r="CD635" s="236"/>
      <c r="CE635" s="231"/>
      <c r="CF635" s="231"/>
      <c r="EQ635" s="279"/>
      <c r="ER635" s="279"/>
    </row>
    <row r="636" spans="1:148" s="3" customFormat="1" x14ac:dyDescent="0.2">
      <c r="A636" s="6"/>
      <c r="B636" s="63"/>
      <c r="E636" s="56"/>
      <c r="F636" s="56"/>
      <c r="H636" s="56"/>
      <c r="I636" s="18"/>
      <c r="J636" s="171"/>
      <c r="K636" s="171"/>
      <c r="L636" s="283"/>
      <c r="M636" s="283"/>
      <c r="N636" s="289"/>
      <c r="O636" s="289"/>
      <c r="P636" s="332"/>
      <c r="Q636" s="332"/>
      <c r="R636" s="59"/>
      <c r="S636" s="59"/>
      <c r="T636" s="31"/>
      <c r="U636" s="31"/>
      <c r="V636" s="20"/>
      <c r="W636" s="20"/>
      <c r="X636" s="303"/>
      <c r="Y636" s="303"/>
      <c r="Z636" s="211"/>
      <c r="AA636" s="211"/>
      <c r="AB636" s="40"/>
      <c r="AC636" s="40"/>
      <c r="AD636" s="214"/>
      <c r="AE636" s="214"/>
      <c r="AF636" s="307"/>
      <c r="AG636" s="307"/>
      <c r="AH636" s="42"/>
      <c r="AI636" s="42"/>
      <c r="AJ636" s="326"/>
      <c r="AK636" s="326"/>
      <c r="AL636" s="154"/>
      <c r="AM636" s="154"/>
      <c r="AN636" s="303"/>
      <c r="AO636" s="303"/>
      <c r="AP636" s="311"/>
      <c r="AQ636" s="311"/>
      <c r="AR636" s="316"/>
      <c r="AS636" s="316"/>
      <c r="AT636" s="158"/>
      <c r="AU636" s="158"/>
      <c r="AV636" s="161"/>
      <c r="AW636" s="161"/>
      <c r="AX636" s="165"/>
      <c r="AY636" s="165"/>
      <c r="AZ636" s="24"/>
      <c r="BA636" s="24"/>
      <c r="BB636" s="303"/>
      <c r="BC636" s="303"/>
      <c r="BD636" s="171"/>
      <c r="BE636" s="171"/>
      <c r="BF636" s="17"/>
      <c r="BG636" s="17"/>
      <c r="BH636" s="178"/>
      <c r="BI636" s="178"/>
      <c r="BJ636" s="188"/>
      <c r="BK636" s="188"/>
      <c r="BL636" s="183"/>
      <c r="BM636" s="183"/>
      <c r="BN636" s="193"/>
      <c r="BO636" s="198"/>
      <c r="BP636" s="198"/>
      <c r="BQ636" s="201"/>
      <c r="BR636" s="206"/>
      <c r="BS636" s="211"/>
      <c r="BT636" s="211"/>
      <c r="BU636" s="214"/>
      <c r="BV636" s="214"/>
      <c r="BW636" s="18"/>
      <c r="BX636" s="18"/>
      <c r="BY636" s="219"/>
      <c r="BZ636" s="219"/>
      <c r="CA636" s="226"/>
      <c r="CB636" s="226"/>
      <c r="CC636" s="236"/>
      <c r="CD636" s="236"/>
      <c r="CE636" s="231"/>
      <c r="CF636" s="231"/>
      <c r="EQ636" s="279"/>
      <c r="ER636" s="279"/>
    </row>
    <row r="637" spans="1:148" s="3" customFormat="1" x14ac:dyDescent="0.2">
      <c r="A637" s="6"/>
      <c r="B637" s="63"/>
      <c r="E637" s="56"/>
      <c r="F637" s="56"/>
      <c r="H637" s="56"/>
      <c r="I637" s="18"/>
      <c r="J637" s="171"/>
      <c r="K637" s="171"/>
      <c r="L637" s="283"/>
      <c r="M637" s="283"/>
      <c r="N637" s="289"/>
      <c r="O637" s="289"/>
      <c r="P637" s="332"/>
      <c r="Q637" s="332"/>
      <c r="R637" s="59"/>
      <c r="S637" s="59"/>
      <c r="T637" s="31"/>
      <c r="U637" s="31"/>
      <c r="V637" s="20"/>
      <c r="W637" s="20"/>
      <c r="X637" s="303"/>
      <c r="Y637" s="303"/>
      <c r="Z637" s="211"/>
      <c r="AA637" s="211"/>
      <c r="AB637" s="40"/>
      <c r="AC637" s="40"/>
      <c r="AD637" s="214"/>
      <c r="AE637" s="214"/>
      <c r="AF637" s="307"/>
      <c r="AG637" s="307"/>
      <c r="AH637" s="42"/>
      <c r="AI637" s="42"/>
      <c r="AJ637" s="326"/>
      <c r="AK637" s="326"/>
      <c r="AL637" s="154"/>
      <c r="AM637" s="154"/>
      <c r="AN637" s="303"/>
      <c r="AO637" s="303"/>
      <c r="AP637" s="311"/>
      <c r="AQ637" s="311"/>
      <c r="AR637" s="316"/>
      <c r="AS637" s="316"/>
      <c r="AT637" s="158"/>
      <c r="AU637" s="158"/>
      <c r="AV637" s="161"/>
      <c r="AW637" s="161"/>
      <c r="AX637" s="165"/>
      <c r="AY637" s="165"/>
      <c r="AZ637" s="24"/>
      <c r="BA637" s="24"/>
      <c r="BB637" s="303"/>
      <c r="BC637" s="303"/>
      <c r="BD637" s="171"/>
      <c r="BE637" s="171"/>
      <c r="BF637" s="17"/>
      <c r="BG637" s="17"/>
      <c r="BH637" s="178"/>
      <c r="BI637" s="178"/>
      <c r="BJ637" s="188"/>
      <c r="BK637" s="188"/>
      <c r="BL637" s="183"/>
      <c r="BM637" s="183"/>
      <c r="BN637" s="193"/>
      <c r="BO637" s="198"/>
      <c r="BP637" s="198"/>
      <c r="BQ637" s="201"/>
      <c r="BR637" s="206"/>
      <c r="BS637" s="211"/>
      <c r="BT637" s="211"/>
      <c r="BU637" s="214"/>
      <c r="BV637" s="214"/>
      <c r="BW637" s="18"/>
      <c r="BX637" s="18"/>
      <c r="BY637" s="219"/>
      <c r="BZ637" s="219"/>
      <c r="CA637" s="226"/>
      <c r="CB637" s="226"/>
      <c r="CC637" s="236"/>
      <c r="CD637" s="236"/>
      <c r="CE637" s="231"/>
      <c r="CF637" s="231"/>
      <c r="EQ637" s="279"/>
      <c r="ER637" s="279"/>
    </row>
    <row r="638" spans="1:148" s="3" customFormat="1" x14ac:dyDescent="0.2">
      <c r="A638" s="6"/>
      <c r="B638" s="63"/>
      <c r="E638" s="56"/>
      <c r="F638" s="56"/>
      <c r="H638" s="56"/>
      <c r="I638" s="18"/>
      <c r="J638" s="171"/>
      <c r="K638" s="171"/>
      <c r="L638" s="283"/>
      <c r="M638" s="283"/>
      <c r="N638" s="289"/>
      <c r="O638" s="289"/>
      <c r="P638" s="332"/>
      <c r="Q638" s="332"/>
      <c r="R638" s="59"/>
      <c r="S638" s="59"/>
      <c r="T638" s="31"/>
      <c r="U638" s="31"/>
      <c r="V638" s="20"/>
      <c r="W638" s="20"/>
      <c r="X638" s="303"/>
      <c r="Y638" s="303"/>
      <c r="Z638" s="211"/>
      <c r="AA638" s="211"/>
      <c r="AB638" s="40"/>
      <c r="AC638" s="40"/>
      <c r="AD638" s="214"/>
      <c r="AE638" s="214"/>
      <c r="AF638" s="307"/>
      <c r="AG638" s="307"/>
      <c r="AH638" s="42"/>
      <c r="AI638" s="42"/>
      <c r="AJ638" s="326"/>
      <c r="AK638" s="326"/>
      <c r="AL638" s="154"/>
      <c r="AM638" s="154"/>
      <c r="AN638" s="303"/>
      <c r="AO638" s="303"/>
      <c r="AP638" s="311"/>
      <c r="AQ638" s="311"/>
      <c r="AR638" s="316"/>
      <c r="AS638" s="316"/>
      <c r="AT638" s="158"/>
      <c r="AU638" s="158"/>
      <c r="AV638" s="161"/>
      <c r="AW638" s="161"/>
      <c r="AX638" s="165"/>
      <c r="AY638" s="165"/>
      <c r="AZ638" s="24"/>
      <c r="BA638" s="24"/>
      <c r="BB638" s="303"/>
      <c r="BC638" s="303"/>
      <c r="BD638" s="171"/>
      <c r="BE638" s="171"/>
      <c r="BF638" s="17"/>
      <c r="BG638" s="17"/>
      <c r="BH638" s="178"/>
      <c r="BI638" s="178"/>
      <c r="BJ638" s="188"/>
      <c r="BK638" s="188"/>
      <c r="BL638" s="183"/>
      <c r="BM638" s="183"/>
      <c r="BN638" s="193"/>
      <c r="BO638" s="198"/>
      <c r="BP638" s="198"/>
      <c r="BQ638" s="201"/>
      <c r="BR638" s="206"/>
      <c r="BS638" s="211"/>
      <c r="BT638" s="211"/>
      <c r="BU638" s="214"/>
      <c r="BV638" s="214"/>
      <c r="BW638" s="18"/>
      <c r="BX638" s="18"/>
      <c r="BY638" s="219"/>
      <c r="BZ638" s="219"/>
      <c r="CA638" s="226"/>
      <c r="CB638" s="226"/>
      <c r="CC638" s="236"/>
      <c r="CD638" s="236"/>
      <c r="CE638" s="231"/>
      <c r="CF638" s="231"/>
      <c r="EQ638" s="279"/>
      <c r="ER638" s="279"/>
    </row>
    <row r="639" spans="1:148" s="3" customFormat="1" x14ac:dyDescent="0.2">
      <c r="A639" s="6"/>
      <c r="B639" s="63"/>
      <c r="E639" s="56"/>
      <c r="F639" s="56"/>
      <c r="H639" s="56"/>
      <c r="I639" s="18"/>
      <c r="J639" s="171"/>
      <c r="K639" s="171"/>
      <c r="L639" s="283"/>
      <c r="M639" s="283"/>
      <c r="N639" s="289"/>
      <c r="O639" s="289"/>
      <c r="P639" s="332"/>
      <c r="Q639" s="332"/>
      <c r="R639" s="59"/>
      <c r="S639" s="59"/>
      <c r="T639" s="31"/>
      <c r="U639" s="31"/>
      <c r="V639" s="20"/>
      <c r="W639" s="20"/>
      <c r="X639" s="303"/>
      <c r="Y639" s="303"/>
      <c r="Z639" s="211"/>
      <c r="AA639" s="211"/>
      <c r="AB639" s="40"/>
      <c r="AC639" s="40"/>
      <c r="AD639" s="214"/>
      <c r="AE639" s="214"/>
      <c r="AF639" s="307"/>
      <c r="AG639" s="307"/>
      <c r="AH639" s="42"/>
      <c r="AI639" s="42"/>
      <c r="AJ639" s="326"/>
      <c r="AK639" s="326"/>
      <c r="AL639" s="154"/>
      <c r="AM639" s="154"/>
      <c r="AN639" s="303"/>
      <c r="AO639" s="303"/>
      <c r="AP639" s="311"/>
      <c r="AQ639" s="311"/>
      <c r="AR639" s="316"/>
      <c r="AS639" s="316"/>
      <c r="AT639" s="158"/>
      <c r="AU639" s="158"/>
      <c r="AV639" s="161"/>
      <c r="AW639" s="161"/>
      <c r="AX639" s="165"/>
      <c r="AY639" s="165"/>
      <c r="AZ639" s="24"/>
      <c r="BA639" s="24"/>
      <c r="BB639" s="303"/>
      <c r="BC639" s="303"/>
      <c r="BD639" s="171"/>
      <c r="BE639" s="171"/>
      <c r="BF639" s="17"/>
      <c r="BG639" s="17"/>
      <c r="BH639" s="178"/>
      <c r="BI639" s="178"/>
      <c r="BJ639" s="188"/>
      <c r="BK639" s="188"/>
      <c r="BL639" s="183"/>
      <c r="BM639" s="183"/>
      <c r="BN639" s="193"/>
      <c r="BO639" s="198"/>
      <c r="BP639" s="198"/>
      <c r="BQ639" s="201"/>
      <c r="BR639" s="206"/>
      <c r="BS639" s="211"/>
      <c r="BT639" s="211"/>
      <c r="BU639" s="214"/>
      <c r="BV639" s="214"/>
      <c r="BW639" s="18"/>
      <c r="BX639" s="18"/>
      <c r="BY639" s="219"/>
      <c r="BZ639" s="219"/>
      <c r="CA639" s="226"/>
      <c r="CB639" s="226"/>
      <c r="CC639" s="236"/>
      <c r="CD639" s="236"/>
      <c r="CE639" s="231"/>
      <c r="CF639" s="231"/>
      <c r="EQ639" s="279"/>
      <c r="ER639" s="279"/>
    </row>
    <row r="640" spans="1:148" s="3" customFormat="1" x14ac:dyDescent="0.2">
      <c r="A640" s="6"/>
      <c r="B640" s="63"/>
      <c r="E640" s="56"/>
      <c r="F640" s="56"/>
      <c r="H640" s="56"/>
      <c r="I640" s="18"/>
      <c r="J640" s="171"/>
      <c r="K640" s="171"/>
      <c r="L640" s="283"/>
      <c r="M640" s="283"/>
      <c r="N640" s="289"/>
      <c r="O640" s="289"/>
      <c r="P640" s="332"/>
      <c r="Q640" s="332"/>
      <c r="R640" s="59"/>
      <c r="S640" s="59"/>
      <c r="T640" s="31"/>
      <c r="U640" s="31"/>
      <c r="V640" s="20"/>
      <c r="W640" s="20"/>
      <c r="X640" s="303"/>
      <c r="Y640" s="303"/>
      <c r="Z640" s="211"/>
      <c r="AA640" s="211"/>
      <c r="AB640" s="40"/>
      <c r="AC640" s="40"/>
      <c r="AD640" s="214"/>
      <c r="AE640" s="214"/>
      <c r="AF640" s="307"/>
      <c r="AG640" s="307"/>
      <c r="AH640" s="42"/>
      <c r="AI640" s="42"/>
      <c r="AJ640" s="326"/>
      <c r="AK640" s="326"/>
      <c r="AL640" s="154"/>
      <c r="AM640" s="154"/>
      <c r="AN640" s="303"/>
      <c r="AO640" s="303"/>
      <c r="AP640" s="311"/>
      <c r="AQ640" s="311"/>
      <c r="AR640" s="316"/>
      <c r="AS640" s="316"/>
      <c r="AT640" s="158"/>
      <c r="AU640" s="158"/>
      <c r="AV640" s="161"/>
      <c r="AW640" s="161"/>
      <c r="AX640" s="165"/>
      <c r="AY640" s="165"/>
      <c r="AZ640" s="24"/>
      <c r="BA640" s="24"/>
      <c r="BB640" s="303"/>
      <c r="BC640" s="303"/>
      <c r="BD640" s="171"/>
      <c r="BE640" s="171"/>
      <c r="BF640" s="17"/>
      <c r="BG640" s="17"/>
      <c r="BH640" s="178"/>
      <c r="BI640" s="178"/>
      <c r="BJ640" s="188"/>
      <c r="BK640" s="188"/>
      <c r="BL640" s="183"/>
      <c r="BM640" s="183"/>
      <c r="BN640" s="193"/>
      <c r="BO640" s="198"/>
      <c r="BP640" s="198"/>
      <c r="BQ640" s="201"/>
      <c r="BR640" s="206"/>
      <c r="BS640" s="211"/>
      <c r="BT640" s="211"/>
      <c r="BU640" s="214"/>
      <c r="BV640" s="214"/>
      <c r="BW640" s="18"/>
      <c r="BX640" s="18"/>
      <c r="BY640" s="219"/>
      <c r="BZ640" s="219"/>
      <c r="CA640" s="226"/>
      <c r="CB640" s="226"/>
      <c r="CC640" s="236"/>
      <c r="CD640" s="236"/>
      <c r="CE640" s="231"/>
      <c r="CF640" s="231"/>
      <c r="EQ640" s="279"/>
      <c r="ER640" s="279"/>
    </row>
    <row r="641" spans="1:148" s="3" customFormat="1" x14ac:dyDescent="0.2">
      <c r="A641" s="6"/>
      <c r="B641" s="63"/>
      <c r="E641" s="56"/>
      <c r="F641" s="56"/>
      <c r="H641" s="56"/>
      <c r="I641" s="18"/>
      <c r="J641" s="171"/>
      <c r="K641" s="171"/>
      <c r="L641" s="283"/>
      <c r="M641" s="283"/>
      <c r="N641" s="289"/>
      <c r="O641" s="289"/>
      <c r="P641" s="332"/>
      <c r="Q641" s="332"/>
      <c r="R641" s="59"/>
      <c r="S641" s="59"/>
      <c r="T641" s="31"/>
      <c r="U641" s="31"/>
      <c r="V641" s="20"/>
      <c r="W641" s="20"/>
      <c r="X641" s="303"/>
      <c r="Y641" s="303"/>
      <c r="Z641" s="211"/>
      <c r="AA641" s="211"/>
      <c r="AB641" s="40"/>
      <c r="AC641" s="40"/>
      <c r="AD641" s="214"/>
      <c r="AE641" s="214"/>
      <c r="AF641" s="307"/>
      <c r="AG641" s="307"/>
      <c r="AH641" s="42"/>
      <c r="AI641" s="42"/>
      <c r="AJ641" s="326"/>
      <c r="AK641" s="326"/>
      <c r="AL641" s="154"/>
      <c r="AM641" s="154"/>
      <c r="AN641" s="303"/>
      <c r="AO641" s="303"/>
      <c r="AP641" s="311"/>
      <c r="AQ641" s="311"/>
      <c r="AR641" s="316"/>
      <c r="AS641" s="316"/>
      <c r="AT641" s="158"/>
      <c r="AU641" s="158"/>
      <c r="AV641" s="161"/>
      <c r="AW641" s="161"/>
      <c r="AX641" s="165"/>
      <c r="AY641" s="165"/>
      <c r="AZ641" s="24"/>
      <c r="BA641" s="24"/>
      <c r="BB641" s="303"/>
      <c r="BC641" s="303"/>
      <c r="BD641" s="171"/>
      <c r="BE641" s="171"/>
      <c r="BF641" s="17"/>
      <c r="BG641" s="17"/>
      <c r="BH641" s="178"/>
      <c r="BI641" s="178"/>
      <c r="BJ641" s="188"/>
      <c r="BK641" s="188"/>
      <c r="BL641" s="183"/>
      <c r="BM641" s="183"/>
      <c r="BN641" s="193"/>
      <c r="BO641" s="198"/>
      <c r="BP641" s="198"/>
      <c r="BQ641" s="201"/>
      <c r="BR641" s="206"/>
      <c r="BS641" s="211"/>
      <c r="BT641" s="211"/>
      <c r="BU641" s="214"/>
      <c r="BV641" s="214"/>
      <c r="BW641" s="18"/>
      <c r="BX641" s="18"/>
      <c r="BY641" s="219"/>
      <c r="BZ641" s="219"/>
      <c r="CA641" s="226"/>
      <c r="CB641" s="226"/>
      <c r="CC641" s="236"/>
      <c r="CD641" s="236"/>
      <c r="CE641" s="231"/>
      <c r="CF641" s="231"/>
      <c r="EQ641" s="279"/>
      <c r="ER641" s="279"/>
    </row>
    <row r="642" spans="1:148" s="3" customFormat="1" x14ac:dyDescent="0.2">
      <c r="A642" s="6"/>
      <c r="B642" s="63"/>
      <c r="E642" s="56"/>
      <c r="F642" s="56"/>
      <c r="H642" s="56"/>
      <c r="I642" s="18"/>
      <c r="J642" s="171"/>
      <c r="K642" s="171"/>
      <c r="L642" s="283"/>
      <c r="M642" s="283"/>
      <c r="N642" s="289"/>
      <c r="O642" s="289"/>
      <c r="P642" s="332"/>
      <c r="Q642" s="332"/>
      <c r="R642" s="59"/>
      <c r="S642" s="59"/>
      <c r="T642" s="31"/>
      <c r="U642" s="31"/>
      <c r="V642" s="20"/>
      <c r="W642" s="20"/>
      <c r="X642" s="303"/>
      <c r="Y642" s="303"/>
      <c r="Z642" s="211"/>
      <c r="AA642" s="211"/>
      <c r="AB642" s="40"/>
      <c r="AC642" s="40"/>
      <c r="AD642" s="214"/>
      <c r="AE642" s="214"/>
      <c r="AF642" s="307"/>
      <c r="AG642" s="307"/>
      <c r="AH642" s="42"/>
      <c r="AI642" s="42"/>
      <c r="AJ642" s="326"/>
      <c r="AK642" s="326"/>
      <c r="AL642" s="154"/>
      <c r="AM642" s="154"/>
      <c r="AN642" s="303"/>
      <c r="AO642" s="303"/>
      <c r="AP642" s="311"/>
      <c r="AQ642" s="311"/>
      <c r="AR642" s="316"/>
      <c r="AS642" s="316"/>
      <c r="AT642" s="158"/>
      <c r="AU642" s="158"/>
      <c r="AV642" s="161"/>
      <c r="AW642" s="161"/>
      <c r="AX642" s="165"/>
      <c r="AY642" s="165"/>
      <c r="AZ642" s="24"/>
      <c r="BA642" s="24"/>
      <c r="BB642" s="303"/>
      <c r="BC642" s="303"/>
      <c r="BD642" s="171"/>
      <c r="BE642" s="171"/>
      <c r="BF642" s="17"/>
      <c r="BG642" s="17"/>
      <c r="BH642" s="178"/>
      <c r="BI642" s="178"/>
      <c r="BJ642" s="188"/>
      <c r="BK642" s="188"/>
      <c r="BL642" s="183"/>
      <c r="BM642" s="183"/>
      <c r="BN642" s="193"/>
      <c r="BO642" s="198"/>
      <c r="BP642" s="198"/>
      <c r="BQ642" s="201"/>
      <c r="BR642" s="206"/>
      <c r="BS642" s="211"/>
      <c r="BT642" s="211"/>
      <c r="BU642" s="214"/>
      <c r="BV642" s="214"/>
      <c r="BW642" s="18"/>
      <c r="BX642" s="18"/>
      <c r="BY642" s="219"/>
      <c r="BZ642" s="219"/>
      <c r="CA642" s="226"/>
      <c r="CB642" s="226"/>
      <c r="CC642" s="236"/>
      <c r="CD642" s="236"/>
      <c r="CE642" s="231"/>
      <c r="CF642" s="231"/>
      <c r="EQ642" s="279"/>
      <c r="ER642" s="279"/>
    </row>
    <row r="643" spans="1:148" s="3" customFormat="1" x14ac:dyDescent="0.2">
      <c r="A643" s="6"/>
      <c r="B643" s="63"/>
      <c r="E643" s="56"/>
      <c r="F643" s="56"/>
      <c r="H643" s="56"/>
      <c r="I643" s="18"/>
      <c r="J643" s="171"/>
      <c r="K643" s="171"/>
      <c r="L643" s="283"/>
      <c r="M643" s="283"/>
      <c r="N643" s="289"/>
      <c r="O643" s="289"/>
      <c r="P643" s="332"/>
      <c r="Q643" s="332"/>
      <c r="R643" s="59"/>
      <c r="S643" s="59"/>
      <c r="T643" s="31"/>
      <c r="U643" s="31"/>
      <c r="V643" s="20"/>
      <c r="W643" s="20"/>
      <c r="X643" s="303"/>
      <c r="Y643" s="303"/>
      <c r="Z643" s="211"/>
      <c r="AA643" s="211"/>
      <c r="AB643" s="40"/>
      <c r="AC643" s="40"/>
      <c r="AD643" s="214"/>
      <c r="AE643" s="214"/>
      <c r="AF643" s="307"/>
      <c r="AG643" s="307"/>
      <c r="AH643" s="42"/>
      <c r="AI643" s="42"/>
      <c r="AJ643" s="326"/>
      <c r="AK643" s="326"/>
      <c r="AL643" s="154"/>
      <c r="AM643" s="154"/>
      <c r="AN643" s="303"/>
      <c r="AO643" s="303"/>
      <c r="AP643" s="311"/>
      <c r="AQ643" s="311"/>
      <c r="AR643" s="316"/>
      <c r="AS643" s="316"/>
      <c r="AT643" s="158"/>
      <c r="AU643" s="158"/>
      <c r="AV643" s="161"/>
      <c r="AW643" s="161"/>
      <c r="AX643" s="165"/>
      <c r="AY643" s="165"/>
      <c r="AZ643" s="24"/>
      <c r="BA643" s="24"/>
      <c r="BB643" s="303"/>
      <c r="BC643" s="303"/>
      <c r="BD643" s="171"/>
      <c r="BE643" s="171"/>
      <c r="BF643" s="17"/>
      <c r="BG643" s="17"/>
      <c r="BH643" s="178"/>
      <c r="BI643" s="178"/>
      <c r="BJ643" s="188"/>
      <c r="BK643" s="188"/>
      <c r="BL643" s="183"/>
      <c r="BM643" s="183"/>
      <c r="BN643" s="193"/>
      <c r="BO643" s="198"/>
      <c r="BP643" s="198"/>
      <c r="BQ643" s="201"/>
      <c r="BR643" s="206"/>
      <c r="BS643" s="211"/>
      <c r="BT643" s="211"/>
      <c r="BU643" s="214"/>
      <c r="BV643" s="214"/>
      <c r="BW643" s="18"/>
      <c r="BX643" s="18"/>
      <c r="BY643" s="219"/>
      <c r="BZ643" s="219"/>
      <c r="CA643" s="226"/>
      <c r="CB643" s="226"/>
      <c r="CC643" s="236"/>
      <c r="CD643" s="236"/>
      <c r="CE643" s="231"/>
      <c r="CF643" s="231"/>
      <c r="EQ643" s="279"/>
      <c r="ER643" s="279"/>
    </row>
    <row r="644" spans="1:148" s="3" customFormat="1" x14ac:dyDescent="0.2">
      <c r="A644" s="6"/>
      <c r="B644" s="63"/>
      <c r="E644" s="56"/>
      <c r="F644" s="56"/>
      <c r="H644" s="56"/>
      <c r="I644" s="18"/>
      <c r="J644" s="171"/>
      <c r="K644" s="171"/>
      <c r="L644" s="283"/>
      <c r="M644" s="283"/>
      <c r="N644" s="289"/>
      <c r="O644" s="289"/>
      <c r="P644" s="332"/>
      <c r="Q644" s="332"/>
      <c r="R644" s="59"/>
      <c r="S644" s="59"/>
      <c r="T644" s="31"/>
      <c r="U644" s="31"/>
      <c r="V644" s="20"/>
      <c r="W644" s="20"/>
      <c r="X644" s="303"/>
      <c r="Y644" s="303"/>
      <c r="Z644" s="211"/>
      <c r="AA644" s="211"/>
      <c r="AB644" s="40"/>
      <c r="AC644" s="40"/>
      <c r="AD644" s="214"/>
      <c r="AE644" s="214"/>
      <c r="AF644" s="307"/>
      <c r="AG644" s="307"/>
      <c r="AH644" s="42"/>
      <c r="AI644" s="42"/>
      <c r="AJ644" s="326"/>
      <c r="AK644" s="326"/>
      <c r="AL644" s="154"/>
      <c r="AM644" s="154"/>
      <c r="AN644" s="303"/>
      <c r="AO644" s="303"/>
      <c r="AP644" s="311"/>
      <c r="AQ644" s="311"/>
      <c r="AR644" s="316"/>
      <c r="AS644" s="316"/>
      <c r="AT644" s="158"/>
      <c r="AU644" s="158"/>
      <c r="AV644" s="161"/>
      <c r="AW644" s="161"/>
      <c r="AX644" s="165"/>
      <c r="AY644" s="165"/>
      <c r="AZ644" s="24"/>
      <c r="BA644" s="24"/>
      <c r="BB644" s="303"/>
      <c r="BC644" s="303"/>
      <c r="BD644" s="171"/>
      <c r="BE644" s="171"/>
      <c r="BF644" s="17"/>
      <c r="BG644" s="17"/>
      <c r="BH644" s="178"/>
      <c r="BI644" s="178"/>
      <c r="BJ644" s="188"/>
      <c r="BK644" s="188"/>
      <c r="BL644" s="183"/>
      <c r="BM644" s="183"/>
      <c r="BN644" s="193"/>
      <c r="BO644" s="198"/>
      <c r="BP644" s="198"/>
      <c r="BQ644" s="201"/>
      <c r="BR644" s="206"/>
      <c r="BS644" s="211"/>
      <c r="BT644" s="211"/>
      <c r="BU644" s="214"/>
      <c r="BV644" s="214"/>
      <c r="BW644" s="18"/>
      <c r="BX644" s="18"/>
      <c r="BY644" s="219"/>
      <c r="BZ644" s="219"/>
      <c r="CA644" s="226"/>
      <c r="CB644" s="226"/>
      <c r="CC644" s="236"/>
      <c r="CD644" s="236"/>
      <c r="CE644" s="231"/>
      <c r="CF644" s="231"/>
      <c r="EQ644" s="279"/>
      <c r="ER644" s="279"/>
    </row>
    <row r="645" spans="1:148" s="3" customFormat="1" x14ac:dyDescent="0.2">
      <c r="A645" s="6"/>
      <c r="B645" s="63"/>
      <c r="E645" s="56"/>
      <c r="F645" s="56"/>
      <c r="H645" s="56"/>
      <c r="I645" s="18"/>
      <c r="J645" s="171"/>
      <c r="K645" s="171"/>
      <c r="L645" s="283"/>
      <c r="M645" s="283"/>
      <c r="N645" s="289"/>
      <c r="O645" s="289"/>
      <c r="P645" s="332"/>
      <c r="Q645" s="332"/>
      <c r="R645" s="59"/>
      <c r="S645" s="59"/>
      <c r="T645" s="31"/>
      <c r="U645" s="31"/>
      <c r="V645" s="20"/>
      <c r="W645" s="20"/>
      <c r="X645" s="303"/>
      <c r="Y645" s="303"/>
      <c r="Z645" s="211"/>
      <c r="AA645" s="211"/>
      <c r="AB645" s="40"/>
      <c r="AC645" s="40"/>
      <c r="AD645" s="214"/>
      <c r="AE645" s="214"/>
      <c r="AF645" s="307"/>
      <c r="AG645" s="307"/>
      <c r="AH645" s="42"/>
      <c r="AI645" s="42"/>
      <c r="AJ645" s="326"/>
      <c r="AK645" s="326"/>
      <c r="AL645" s="154"/>
      <c r="AM645" s="154"/>
      <c r="AN645" s="303"/>
      <c r="AO645" s="303"/>
      <c r="AP645" s="311"/>
      <c r="AQ645" s="311"/>
      <c r="AR645" s="316"/>
      <c r="AS645" s="316"/>
      <c r="AT645" s="158"/>
      <c r="AU645" s="158"/>
      <c r="AV645" s="161"/>
      <c r="AW645" s="161"/>
      <c r="AX645" s="165"/>
      <c r="AY645" s="165"/>
      <c r="AZ645" s="24"/>
      <c r="BA645" s="24"/>
      <c r="BB645" s="303"/>
      <c r="BC645" s="303"/>
      <c r="BD645" s="171"/>
      <c r="BE645" s="171"/>
      <c r="BF645" s="17"/>
      <c r="BG645" s="17"/>
      <c r="BH645" s="178"/>
      <c r="BI645" s="178"/>
      <c r="BJ645" s="188"/>
      <c r="BK645" s="188"/>
      <c r="BL645" s="183"/>
      <c r="BM645" s="183"/>
      <c r="BN645" s="193"/>
      <c r="BO645" s="198"/>
      <c r="BP645" s="198"/>
      <c r="BQ645" s="201"/>
      <c r="BR645" s="206"/>
      <c r="BS645" s="211"/>
      <c r="BT645" s="211"/>
      <c r="BU645" s="214"/>
      <c r="BV645" s="214"/>
      <c r="BW645" s="18"/>
      <c r="BX645" s="18"/>
      <c r="BY645" s="219"/>
      <c r="BZ645" s="219"/>
      <c r="CA645" s="226"/>
      <c r="CB645" s="226"/>
      <c r="CC645" s="236"/>
      <c r="CD645" s="236"/>
      <c r="CE645" s="231"/>
      <c r="CF645" s="231"/>
      <c r="EQ645" s="279"/>
      <c r="ER645" s="279"/>
    </row>
    <row r="646" spans="1:148" s="3" customFormat="1" x14ac:dyDescent="0.2">
      <c r="A646" s="6"/>
      <c r="B646" s="63"/>
      <c r="E646" s="56"/>
      <c r="F646" s="56"/>
      <c r="H646" s="56"/>
      <c r="I646" s="18"/>
      <c r="J646" s="171"/>
      <c r="K646" s="171"/>
      <c r="L646" s="283"/>
      <c r="M646" s="283"/>
      <c r="N646" s="289"/>
      <c r="O646" s="289"/>
      <c r="P646" s="332"/>
      <c r="Q646" s="332"/>
      <c r="R646" s="59"/>
      <c r="S646" s="59"/>
      <c r="T646" s="31"/>
      <c r="U646" s="31"/>
      <c r="V646" s="20"/>
      <c r="W646" s="20"/>
      <c r="X646" s="303"/>
      <c r="Y646" s="303"/>
      <c r="Z646" s="211"/>
      <c r="AA646" s="211"/>
      <c r="AB646" s="40"/>
      <c r="AC646" s="40"/>
      <c r="AD646" s="214"/>
      <c r="AE646" s="214"/>
      <c r="AF646" s="307"/>
      <c r="AG646" s="307"/>
      <c r="AH646" s="42"/>
      <c r="AI646" s="42"/>
      <c r="AJ646" s="326"/>
      <c r="AK646" s="326"/>
      <c r="AL646" s="154"/>
      <c r="AM646" s="154"/>
      <c r="AN646" s="303"/>
      <c r="AO646" s="303"/>
      <c r="AP646" s="311"/>
      <c r="AQ646" s="311"/>
      <c r="AR646" s="316"/>
      <c r="AS646" s="316"/>
      <c r="AT646" s="158"/>
      <c r="AU646" s="158"/>
      <c r="AV646" s="161"/>
      <c r="AW646" s="161"/>
      <c r="AX646" s="165"/>
      <c r="AY646" s="165"/>
      <c r="AZ646" s="24"/>
      <c r="BA646" s="24"/>
      <c r="BB646" s="303"/>
      <c r="BC646" s="303"/>
      <c r="BD646" s="171"/>
      <c r="BE646" s="171"/>
      <c r="BF646" s="17"/>
      <c r="BG646" s="17"/>
      <c r="BH646" s="178"/>
      <c r="BI646" s="178"/>
      <c r="BJ646" s="188"/>
      <c r="BK646" s="188"/>
      <c r="BL646" s="183"/>
      <c r="BM646" s="183"/>
      <c r="BN646" s="193"/>
      <c r="BO646" s="198"/>
      <c r="BP646" s="198"/>
      <c r="BQ646" s="201"/>
      <c r="BR646" s="206"/>
      <c r="BS646" s="211"/>
      <c r="BT646" s="211"/>
      <c r="BU646" s="214"/>
      <c r="BV646" s="214"/>
      <c r="BW646" s="18"/>
      <c r="BX646" s="18"/>
      <c r="BY646" s="219"/>
      <c r="BZ646" s="219"/>
      <c r="CA646" s="226"/>
      <c r="CB646" s="226"/>
      <c r="CC646" s="236"/>
      <c r="CD646" s="236"/>
      <c r="CE646" s="231"/>
      <c r="CF646" s="231"/>
      <c r="EQ646" s="279"/>
      <c r="ER646" s="279"/>
    </row>
    <row r="647" spans="1:148" s="3" customFormat="1" x14ac:dyDescent="0.2">
      <c r="A647" s="6"/>
      <c r="B647" s="63"/>
      <c r="E647" s="56"/>
      <c r="F647" s="56"/>
      <c r="H647" s="56"/>
      <c r="I647" s="18"/>
      <c r="J647" s="171"/>
      <c r="K647" s="171"/>
      <c r="L647" s="283"/>
      <c r="M647" s="283"/>
      <c r="N647" s="289"/>
      <c r="O647" s="289"/>
      <c r="P647" s="332"/>
      <c r="Q647" s="332"/>
      <c r="R647" s="59"/>
      <c r="S647" s="59"/>
      <c r="T647" s="31"/>
      <c r="U647" s="31"/>
      <c r="V647" s="20"/>
      <c r="W647" s="20"/>
      <c r="X647" s="303"/>
      <c r="Y647" s="303"/>
      <c r="Z647" s="211"/>
      <c r="AA647" s="211"/>
      <c r="AB647" s="40"/>
      <c r="AC647" s="40"/>
      <c r="AD647" s="214"/>
      <c r="AE647" s="214"/>
      <c r="AF647" s="307"/>
      <c r="AG647" s="307"/>
      <c r="AH647" s="42"/>
      <c r="AI647" s="42"/>
      <c r="AJ647" s="326"/>
      <c r="AK647" s="326"/>
      <c r="AL647" s="154"/>
      <c r="AM647" s="154"/>
      <c r="AN647" s="303"/>
      <c r="AO647" s="303"/>
      <c r="AP647" s="311"/>
      <c r="AQ647" s="311"/>
      <c r="AR647" s="316"/>
      <c r="AS647" s="316"/>
      <c r="AT647" s="158"/>
      <c r="AU647" s="158"/>
      <c r="AV647" s="161"/>
      <c r="AW647" s="161"/>
      <c r="AX647" s="165"/>
      <c r="AY647" s="165"/>
      <c r="AZ647" s="24"/>
      <c r="BA647" s="24"/>
      <c r="BB647" s="303"/>
      <c r="BC647" s="303"/>
      <c r="BD647" s="171"/>
      <c r="BE647" s="171"/>
      <c r="BF647" s="17"/>
      <c r="BG647" s="17"/>
      <c r="BH647" s="178"/>
      <c r="BI647" s="178"/>
      <c r="BJ647" s="188"/>
      <c r="BK647" s="188"/>
      <c r="BL647" s="183"/>
      <c r="BM647" s="183"/>
      <c r="BN647" s="193"/>
      <c r="BO647" s="198"/>
      <c r="BP647" s="198"/>
      <c r="BQ647" s="201"/>
      <c r="BR647" s="206"/>
      <c r="BS647" s="211"/>
      <c r="BT647" s="211"/>
      <c r="BU647" s="214"/>
      <c r="BV647" s="214"/>
      <c r="BW647" s="18"/>
      <c r="BX647" s="18"/>
      <c r="BY647" s="219"/>
      <c r="BZ647" s="219"/>
      <c r="CA647" s="226"/>
      <c r="CB647" s="226"/>
      <c r="CC647" s="236"/>
      <c r="CD647" s="236"/>
      <c r="CE647" s="231"/>
      <c r="CF647" s="231"/>
      <c r="EQ647" s="279"/>
      <c r="ER647" s="279"/>
    </row>
    <row r="648" spans="1:148" s="3" customFormat="1" x14ac:dyDescent="0.2">
      <c r="A648" s="6"/>
      <c r="B648" s="63"/>
      <c r="E648" s="56"/>
      <c r="F648" s="56"/>
      <c r="H648" s="56"/>
      <c r="I648" s="18"/>
      <c r="J648" s="171"/>
      <c r="K648" s="171"/>
      <c r="L648" s="283"/>
      <c r="M648" s="283"/>
      <c r="N648" s="289"/>
      <c r="O648" s="289"/>
      <c r="P648" s="332"/>
      <c r="Q648" s="332"/>
      <c r="R648" s="59"/>
      <c r="S648" s="59"/>
      <c r="T648" s="31"/>
      <c r="U648" s="31"/>
      <c r="V648" s="20"/>
      <c r="W648" s="20"/>
      <c r="X648" s="303"/>
      <c r="Y648" s="303"/>
      <c r="Z648" s="211"/>
      <c r="AA648" s="211"/>
      <c r="AB648" s="40"/>
      <c r="AC648" s="40"/>
      <c r="AD648" s="214"/>
      <c r="AE648" s="214"/>
      <c r="AF648" s="307"/>
      <c r="AG648" s="307"/>
      <c r="AH648" s="42"/>
      <c r="AI648" s="42"/>
      <c r="AJ648" s="326"/>
      <c r="AK648" s="326"/>
      <c r="AL648" s="154"/>
      <c r="AM648" s="154"/>
      <c r="AN648" s="303"/>
      <c r="AO648" s="303"/>
      <c r="AP648" s="311"/>
      <c r="AQ648" s="311"/>
      <c r="AR648" s="316"/>
      <c r="AS648" s="316"/>
      <c r="AT648" s="158"/>
      <c r="AU648" s="158"/>
      <c r="AV648" s="161"/>
      <c r="AW648" s="161"/>
      <c r="AX648" s="165"/>
      <c r="AY648" s="165"/>
      <c r="AZ648" s="24"/>
      <c r="BA648" s="24"/>
      <c r="BB648" s="303"/>
      <c r="BC648" s="303"/>
      <c r="BD648" s="171"/>
      <c r="BE648" s="171"/>
      <c r="BF648" s="17"/>
      <c r="BG648" s="17"/>
      <c r="BH648" s="178"/>
      <c r="BI648" s="178"/>
      <c r="BJ648" s="188"/>
      <c r="BK648" s="188"/>
      <c r="BL648" s="183"/>
      <c r="BM648" s="183"/>
      <c r="BN648" s="193"/>
      <c r="BO648" s="198"/>
      <c r="BP648" s="198"/>
      <c r="BQ648" s="201"/>
      <c r="BR648" s="206"/>
      <c r="BS648" s="211"/>
      <c r="BT648" s="211"/>
      <c r="BU648" s="214"/>
      <c r="BV648" s="214"/>
      <c r="BW648" s="18"/>
      <c r="BX648" s="18"/>
      <c r="BY648" s="219"/>
      <c r="BZ648" s="219"/>
      <c r="CA648" s="226"/>
      <c r="CB648" s="226"/>
      <c r="CC648" s="236"/>
      <c r="CD648" s="236"/>
      <c r="CE648" s="231"/>
      <c r="CF648" s="231"/>
      <c r="EQ648" s="279"/>
      <c r="ER648" s="279"/>
    </row>
    <row r="649" spans="1:148" s="3" customFormat="1" x14ac:dyDescent="0.2">
      <c r="A649" s="6"/>
      <c r="B649" s="63"/>
      <c r="E649" s="56"/>
      <c r="F649" s="56"/>
      <c r="H649" s="56"/>
      <c r="I649" s="18"/>
      <c r="J649" s="171"/>
      <c r="K649" s="171"/>
      <c r="L649" s="283"/>
      <c r="M649" s="283"/>
      <c r="N649" s="289"/>
      <c r="O649" s="289"/>
      <c r="P649" s="332"/>
      <c r="Q649" s="332"/>
      <c r="R649" s="59"/>
      <c r="S649" s="59"/>
      <c r="T649" s="31"/>
      <c r="U649" s="31"/>
      <c r="V649" s="20"/>
      <c r="W649" s="20"/>
      <c r="X649" s="303"/>
      <c r="Y649" s="303"/>
      <c r="Z649" s="211"/>
      <c r="AA649" s="211"/>
      <c r="AB649" s="40"/>
      <c r="AC649" s="40"/>
      <c r="AD649" s="214"/>
      <c r="AE649" s="214"/>
      <c r="AF649" s="307"/>
      <c r="AG649" s="307"/>
      <c r="AH649" s="42"/>
      <c r="AI649" s="42"/>
      <c r="AJ649" s="326"/>
      <c r="AK649" s="326"/>
      <c r="AL649" s="154"/>
      <c r="AM649" s="154"/>
      <c r="AN649" s="303"/>
      <c r="AO649" s="303"/>
      <c r="AP649" s="311"/>
      <c r="AQ649" s="311"/>
      <c r="AR649" s="316"/>
      <c r="AS649" s="316"/>
      <c r="AT649" s="158"/>
      <c r="AU649" s="158"/>
      <c r="AV649" s="161"/>
      <c r="AW649" s="161"/>
      <c r="AX649" s="165"/>
      <c r="AY649" s="165"/>
      <c r="AZ649" s="24"/>
      <c r="BA649" s="24"/>
      <c r="BB649" s="303"/>
      <c r="BC649" s="303"/>
      <c r="BD649" s="171"/>
      <c r="BE649" s="171"/>
      <c r="BF649" s="17"/>
      <c r="BG649" s="17"/>
      <c r="BH649" s="178"/>
      <c r="BI649" s="178"/>
      <c r="BJ649" s="188"/>
      <c r="BK649" s="188"/>
      <c r="BL649" s="183"/>
      <c r="BM649" s="183"/>
      <c r="BN649" s="193"/>
      <c r="BO649" s="198"/>
      <c r="BP649" s="198"/>
      <c r="BQ649" s="201"/>
      <c r="BR649" s="206"/>
      <c r="BS649" s="211"/>
      <c r="BT649" s="211"/>
      <c r="BU649" s="214"/>
      <c r="BV649" s="214"/>
      <c r="BW649" s="18"/>
      <c r="BX649" s="18"/>
      <c r="BY649" s="219"/>
      <c r="BZ649" s="219"/>
      <c r="CA649" s="226"/>
      <c r="CB649" s="226"/>
      <c r="CC649" s="236"/>
      <c r="CD649" s="236"/>
      <c r="CE649" s="231"/>
      <c r="CF649" s="231"/>
      <c r="EQ649" s="279"/>
      <c r="ER649" s="279"/>
    </row>
    <row r="650" spans="1:148" s="3" customFormat="1" x14ac:dyDescent="0.2">
      <c r="A650" s="6"/>
      <c r="B650" s="63"/>
      <c r="E650" s="56"/>
      <c r="F650" s="56"/>
      <c r="H650" s="56"/>
      <c r="I650" s="18"/>
      <c r="J650" s="171"/>
      <c r="K650" s="171"/>
      <c r="L650" s="283"/>
      <c r="M650" s="283"/>
      <c r="N650" s="289"/>
      <c r="O650" s="289"/>
      <c r="P650" s="332"/>
      <c r="Q650" s="332"/>
      <c r="R650" s="59"/>
      <c r="S650" s="59"/>
      <c r="T650" s="31"/>
      <c r="U650" s="31"/>
      <c r="V650" s="20"/>
      <c r="W650" s="20"/>
      <c r="X650" s="303"/>
      <c r="Y650" s="303"/>
      <c r="Z650" s="211"/>
      <c r="AA650" s="211"/>
      <c r="AB650" s="40"/>
      <c r="AC650" s="40"/>
      <c r="AD650" s="214"/>
      <c r="AE650" s="214"/>
      <c r="AF650" s="307"/>
      <c r="AG650" s="307"/>
      <c r="AH650" s="42"/>
      <c r="AI650" s="42"/>
      <c r="AJ650" s="326"/>
      <c r="AK650" s="326"/>
      <c r="AL650" s="154"/>
      <c r="AM650" s="154"/>
      <c r="AN650" s="303"/>
      <c r="AO650" s="303"/>
      <c r="AP650" s="311"/>
      <c r="AQ650" s="311"/>
      <c r="AR650" s="316"/>
      <c r="AS650" s="316"/>
      <c r="AT650" s="158"/>
      <c r="AU650" s="158"/>
      <c r="AV650" s="161"/>
      <c r="AW650" s="161"/>
      <c r="AX650" s="165"/>
      <c r="AY650" s="165"/>
      <c r="AZ650" s="24"/>
      <c r="BA650" s="24"/>
      <c r="BB650" s="303"/>
      <c r="BC650" s="303"/>
      <c r="BD650" s="171"/>
      <c r="BE650" s="171"/>
      <c r="BF650" s="17"/>
      <c r="BG650" s="17"/>
      <c r="BH650" s="178"/>
      <c r="BI650" s="178"/>
      <c r="BJ650" s="188"/>
      <c r="BK650" s="188"/>
      <c r="BL650" s="183"/>
      <c r="BM650" s="183"/>
      <c r="BN650" s="193"/>
      <c r="BO650" s="198"/>
      <c r="BP650" s="198"/>
      <c r="BQ650" s="201"/>
      <c r="BR650" s="206"/>
      <c r="BS650" s="211"/>
      <c r="BT650" s="211"/>
      <c r="BU650" s="214"/>
      <c r="BV650" s="214"/>
      <c r="BW650" s="18"/>
      <c r="BX650" s="18"/>
      <c r="BY650" s="219"/>
      <c r="BZ650" s="219"/>
      <c r="CA650" s="226"/>
      <c r="CB650" s="226"/>
      <c r="CC650" s="236"/>
      <c r="CD650" s="236"/>
      <c r="CE650" s="231"/>
      <c r="CF650" s="231"/>
      <c r="EQ650" s="279"/>
      <c r="ER650" s="279"/>
    </row>
    <row r="651" spans="1:148" s="3" customFormat="1" x14ac:dyDescent="0.2">
      <c r="A651" s="6"/>
      <c r="B651" s="63"/>
      <c r="E651" s="56"/>
      <c r="F651" s="56"/>
      <c r="H651" s="56"/>
      <c r="I651" s="18"/>
      <c r="J651" s="171"/>
      <c r="K651" s="171"/>
      <c r="L651" s="283"/>
      <c r="M651" s="283"/>
      <c r="N651" s="289"/>
      <c r="O651" s="289"/>
      <c r="P651" s="332"/>
      <c r="Q651" s="332"/>
      <c r="R651" s="59"/>
      <c r="S651" s="59"/>
      <c r="T651" s="31"/>
      <c r="U651" s="31"/>
      <c r="V651" s="20"/>
      <c r="W651" s="20"/>
      <c r="X651" s="303"/>
      <c r="Y651" s="303"/>
      <c r="Z651" s="211"/>
      <c r="AA651" s="211"/>
      <c r="AB651" s="40"/>
      <c r="AC651" s="40"/>
      <c r="AD651" s="214"/>
      <c r="AE651" s="214"/>
      <c r="AF651" s="307"/>
      <c r="AG651" s="307"/>
      <c r="AH651" s="42"/>
      <c r="AI651" s="42"/>
      <c r="AJ651" s="326"/>
      <c r="AK651" s="326"/>
      <c r="AL651" s="154"/>
      <c r="AM651" s="154"/>
      <c r="AN651" s="303"/>
      <c r="AO651" s="303"/>
      <c r="AP651" s="311"/>
      <c r="AQ651" s="311"/>
      <c r="AR651" s="316"/>
      <c r="AS651" s="316"/>
      <c r="AT651" s="158"/>
      <c r="AU651" s="158"/>
      <c r="AV651" s="161"/>
      <c r="AW651" s="161"/>
      <c r="AX651" s="165"/>
      <c r="AY651" s="165"/>
      <c r="AZ651" s="24"/>
      <c r="BA651" s="24"/>
      <c r="BB651" s="303"/>
      <c r="BC651" s="303"/>
      <c r="BD651" s="171"/>
      <c r="BE651" s="171"/>
      <c r="BF651" s="17"/>
      <c r="BG651" s="17"/>
      <c r="BH651" s="178"/>
      <c r="BI651" s="178"/>
      <c r="BJ651" s="188"/>
      <c r="BK651" s="188"/>
      <c r="BL651" s="183"/>
      <c r="BM651" s="183"/>
      <c r="BN651" s="193"/>
      <c r="BO651" s="198"/>
      <c r="BP651" s="198"/>
      <c r="BQ651" s="201"/>
      <c r="BR651" s="206"/>
      <c r="BS651" s="211"/>
      <c r="BT651" s="211"/>
      <c r="BU651" s="214"/>
      <c r="BV651" s="214"/>
      <c r="BW651" s="18"/>
      <c r="BX651" s="18"/>
      <c r="BY651" s="219"/>
      <c r="BZ651" s="219"/>
      <c r="CA651" s="226"/>
      <c r="CB651" s="226"/>
      <c r="CC651" s="236"/>
      <c r="CD651" s="236"/>
      <c r="CE651" s="231"/>
      <c r="CF651" s="231"/>
      <c r="EQ651" s="279"/>
      <c r="ER651" s="279"/>
    </row>
    <row r="652" spans="1:148" s="3" customFormat="1" x14ac:dyDescent="0.2">
      <c r="A652" s="6"/>
      <c r="B652" s="63"/>
      <c r="E652" s="56"/>
      <c r="F652" s="56"/>
      <c r="H652" s="56"/>
      <c r="I652" s="18"/>
      <c r="J652" s="171"/>
      <c r="K652" s="171"/>
      <c r="L652" s="283"/>
      <c r="M652" s="283"/>
      <c r="N652" s="289"/>
      <c r="O652" s="289"/>
      <c r="P652" s="332"/>
      <c r="Q652" s="332"/>
      <c r="R652" s="59"/>
      <c r="S652" s="59"/>
      <c r="T652" s="31"/>
      <c r="U652" s="31"/>
      <c r="V652" s="20"/>
      <c r="W652" s="20"/>
      <c r="X652" s="303"/>
      <c r="Y652" s="303"/>
      <c r="Z652" s="211"/>
      <c r="AA652" s="211"/>
      <c r="AB652" s="40"/>
      <c r="AC652" s="40"/>
      <c r="AD652" s="214"/>
      <c r="AE652" s="214"/>
      <c r="AF652" s="307"/>
      <c r="AG652" s="307"/>
      <c r="AH652" s="42"/>
      <c r="AI652" s="42"/>
      <c r="AJ652" s="326"/>
      <c r="AK652" s="326"/>
      <c r="AL652" s="154"/>
      <c r="AM652" s="154"/>
      <c r="AN652" s="303"/>
      <c r="AO652" s="303"/>
      <c r="AP652" s="311"/>
      <c r="AQ652" s="311"/>
      <c r="AR652" s="316"/>
      <c r="AS652" s="316"/>
      <c r="AT652" s="158"/>
      <c r="AU652" s="158"/>
      <c r="AV652" s="161"/>
      <c r="AW652" s="161"/>
      <c r="AX652" s="165"/>
      <c r="AY652" s="165"/>
      <c r="AZ652" s="24"/>
      <c r="BA652" s="24"/>
      <c r="BB652" s="303"/>
      <c r="BC652" s="303"/>
      <c r="BD652" s="171"/>
      <c r="BE652" s="171"/>
      <c r="BF652" s="17"/>
      <c r="BG652" s="17"/>
      <c r="BH652" s="178"/>
      <c r="BI652" s="178"/>
      <c r="BJ652" s="188"/>
      <c r="BK652" s="188"/>
      <c r="BL652" s="183"/>
      <c r="BM652" s="183"/>
      <c r="BN652" s="193"/>
      <c r="BO652" s="198"/>
      <c r="BP652" s="198"/>
      <c r="BQ652" s="201"/>
      <c r="BR652" s="206"/>
      <c r="BS652" s="211"/>
      <c r="BT652" s="211"/>
      <c r="BU652" s="214"/>
      <c r="BV652" s="214"/>
      <c r="BW652" s="18"/>
      <c r="BX652" s="18"/>
      <c r="BY652" s="219"/>
      <c r="BZ652" s="219"/>
      <c r="CA652" s="226"/>
      <c r="CB652" s="226"/>
      <c r="CC652" s="236"/>
      <c r="CD652" s="236"/>
      <c r="CE652" s="231"/>
      <c r="CF652" s="231"/>
      <c r="EQ652" s="279"/>
      <c r="ER652" s="279"/>
    </row>
    <row r="653" spans="1:148" s="3" customFormat="1" x14ac:dyDescent="0.2">
      <c r="A653" s="6"/>
      <c r="B653" s="63"/>
      <c r="E653" s="56"/>
      <c r="F653" s="56"/>
      <c r="H653" s="56"/>
      <c r="I653" s="18"/>
      <c r="J653" s="171"/>
      <c r="K653" s="171"/>
      <c r="L653" s="283"/>
      <c r="M653" s="283"/>
      <c r="N653" s="289"/>
      <c r="O653" s="289"/>
      <c r="P653" s="332"/>
      <c r="Q653" s="332"/>
      <c r="R653" s="59"/>
      <c r="S653" s="59"/>
      <c r="T653" s="31"/>
      <c r="U653" s="31"/>
      <c r="V653" s="20"/>
      <c r="W653" s="20"/>
      <c r="X653" s="303"/>
      <c r="Y653" s="303"/>
      <c r="Z653" s="211"/>
      <c r="AA653" s="211"/>
      <c r="AB653" s="40"/>
      <c r="AC653" s="40"/>
      <c r="AD653" s="214"/>
      <c r="AE653" s="214"/>
      <c r="AF653" s="307"/>
      <c r="AG653" s="307"/>
      <c r="AH653" s="42"/>
      <c r="AI653" s="42"/>
      <c r="AJ653" s="326"/>
      <c r="AK653" s="326"/>
      <c r="AL653" s="154"/>
      <c r="AM653" s="154"/>
      <c r="AN653" s="303"/>
      <c r="AO653" s="303"/>
      <c r="AP653" s="311"/>
      <c r="AQ653" s="311"/>
      <c r="AR653" s="316"/>
      <c r="AS653" s="316"/>
      <c r="AT653" s="158"/>
      <c r="AU653" s="158"/>
      <c r="AV653" s="161"/>
      <c r="AW653" s="161"/>
      <c r="AX653" s="165"/>
      <c r="AY653" s="165"/>
      <c r="AZ653" s="24"/>
      <c r="BA653" s="24"/>
      <c r="BB653" s="303"/>
      <c r="BC653" s="303"/>
      <c r="BD653" s="171"/>
      <c r="BE653" s="171"/>
      <c r="BF653" s="17"/>
      <c r="BG653" s="17"/>
      <c r="BH653" s="178"/>
      <c r="BI653" s="178"/>
      <c r="BJ653" s="188"/>
      <c r="BK653" s="188"/>
      <c r="BL653" s="183"/>
      <c r="BM653" s="183"/>
      <c r="BN653" s="193"/>
      <c r="BO653" s="198"/>
      <c r="BP653" s="198"/>
      <c r="BQ653" s="201"/>
      <c r="BR653" s="206"/>
      <c r="BS653" s="211"/>
      <c r="BT653" s="211"/>
      <c r="BU653" s="214"/>
      <c r="BV653" s="214"/>
      <c r="BW653" s="18"/>
      <c r="BX653" s="18"/>
      <c r="BY653" s="219"/>
      <c r="BZ653" s="219"/>
      <c r="CA653" s="226"/>
      <c r="CB653" s="226"/>
      <c r="CC653" s="236"/>
      <c r="CD653" s="236"/>
      <c r="CE653" s="231"/>
      <c r="CF653" s="231"/>
      <c r="EQ653" s="279"/>
      <c r="ER653" s="279"/>
    </row>
    <row r="654" spans="1:148" s="3" customFormat="1" x14ac:dyDescent="0.2">
      <c r="A654" s="6"/>
      <c r="B654" s="63"/>
      <c r="E654" s="56"/>
      <c r="F654" s="56"/>
      <c r="H654" s="56"/>
      <c r="I654" s="18"/>
      <c r="J654" s="171"/>
      <c r="K654" s="171"/>
      <c r="L654" s="283"/>
      <c r="M654" s="283"/>
      <c r="N654" s="289"/>
      <c r="O654" s="289"/>
      <c r="P654" s="332"/>
      <c r="Q654" s="332"/>
      <c r="R654" s="59"/>
      <c r="S654" s="59"/>
      <c r="T654" s="31"/>
      <c r="U654" s="31"/>
      <c r="V654" s="20"/>
      <c r="W654" s="20"/>
      <c r="X654" s="303"/>
      <c r="Y654" s="303"/>
      <c r="Z654" s="211"/>
      <c r="AA654" s="211"/>
      <c r="AB654" s="40"/>
      <c r="AC654" s="40"/>
      <c r="AD654" s="214"/>
      <c r="AE654" s="214"/>
      <c r="AF654" s="307"/>
      <c r="AG654" s="307"/>
      <c r="AH654" s="42"/>
      <c r="AI654" s="42"/>
      <c r="AJ654" s="326"/>
      <c r="AK654" s="326"/>
      <c r="AL654" s="154"/>
      <c r="AM654" s="154"/>
      <c r="AN654" s="303"/>
      <c r="AO654" s="303"/>
      <c r="AP654" s="311"/>
      <c r="AQ654" s="311"/>
      <c r="AR654" s="316"/>
      <c r="AS654" s="316"/>
      <c r="AT654" s="158"/>
      <c r="AU654" s="158"/>
      <c r="AV654" s="161"/>
      <c r="AW654" s="161"/>
      <c r="AX654" s="165"/>
      <c r="AY654" s="165"/>
      <c r="AZ654" s="24"/>
      <c r="BA654" s="24"/>
      <c r="BB654" s="303"/>
      <c r="BC654" s="303"/>
      <c r="BD654" s="171"/>
      <c r="BE654" s="171"/>
      <c r="BF654" s="17"/>
      <c r="BG654" s="17"/>
      <c r="BH654" s="178"/>
      <c r="BI654" s="178"/>
      <c r="BJ654" s="188"/>
      <c r="BK654" s="188"/>
      <c r="BL654" s="183"/>
      <c r="BM654" s="183"/>
      <c r="BN654" s="193"/>
      <c r="BO654" s="198"/>
      <c r="BP654" s="198"/>
      <c r="BQ654" s="201"/>
      <c r="BR654" s="206"/>
      <c r="BS654" s="211"/>
      <c r="BT654" s="211"/>
      <c r="BU654" s="214"/>
      <c r="BV654" s="214"/>
      <c r="BW654" s="18"/>
      <c r="BX654" s="18"/>
      <c r="BY654" s="219"/>
      <c r="BZ654" s="219"/>
      <c r="CA654" s="226"/>
      <c r="CB654" s="226"/>
      <c r="CC654" s="236"/>
      <c r="CD654" s="236"/>
      <c r="CE654" s="231"/>
      <c r="CF654" s="231"/>
      <c r="EQ654" s="279"/>
      <c r="ER654" s="279"/>
    </row>
    <row r="655" spans="1:148" s="3" customFormat="1" x14ac:dyDescent="0.2">
      <c r="A655" s="6"/>
      <c r="B655" s="63"/>
      <c r="E655" s="56"/>
      <c r="F655" s="56"/>
      <c r="H655" s="56"/>
      <c r="I655" s="18"/>
      <c r="J655" s="171"/>
      <c r="K655" s="171"/>
      <c r="L655" s="283"/>
      <c r="M655" s="283"/>
      <c r="N655" s="289"/>
      <c r="O655" s="289"/>
      <c r="P655" s="332"/>
      <c r="Q655" s="332"/>
      <c r="R655" s="59"/>
      <c r="S655" s="59"/>
      <c r="T655" s="31"/>
      <c r="U655" s="31"/>
      <c r="V655" s="20"/>
      <c r="W655" s="20"/>
      <c r="X655" s="303"/>
      <c r="Y655" s="303"/>
      <c r="Z655" s="211"/>
      <c r="AA655" s="211"/>
      <c r="AB655" s="40"/>
      <c r="AC655" s="40"/>
      <c r="AD655" s="214"/>
      <c r="AE655" s="214"/>
      <c r="AF655" s="307"/>
      <c r="AG655" s="307"/>
      <c r="AH655" s="42"/>
      <c r="AI655" s="42"/>
      <c r="AJ655" s="326"/>
      <c r="AK655" s="326"/>
      <c r="AL655" s="154"/>
      <c r="AM655" s="154"/>
      <c r="AN655" s="303"/>
      <c r="AO655" s="303"/>
      <c r="AP655" s="311"/>
      <c r="AQ655" s="311"/>
      <c r="AR655" s="316"/>
      <c r="AS655" s="316"/>
      <c r="AT655" s="158"/>
      <c r="AU655" s="158"/>
      <c r="AV655" s="161"/>
      <c r="AW655" s="161"/>
      <c r="AX655" s="165"/>
      <c r="AY655" s="165"/>
      <c r="AZ655" s="24"/>
      <c r="BA655" s="24"/>
      <c r="BB655" s="303"/>
      <c r="BC655" s="303"/>
      <c r="BD655" s="171"/>
      <c r="BE655" s="171"/>
      <c r="BF655" s="17"/>
      <c r="BG655" s="17"/>
      <c r="BH655" s="178"/>
      <c r="BI655" s="178"/>
      <c r="BJ655" s="188"/>
      <c r="BK655" s="188"/>
      <c r="BL655" s="183"/>
      <c r="BM655" s="183"/>
      <c r="BN655" s="193"/>
      <c r="BO655" s="198"/>
      <c r="BP655" s="198"/>
      <c r="BQ655" s="201"/>
      <c r="BR655" s="206"/>
      <c r="BS655" s="211"/>
      <c r="BT655" s="211"/>
      <c r="BU655" s="214"/>
      <c r="BV655" s="214"/>
      <c r="BW655" s="18"/>
      <c r="BX655" s="18"/>
      <c r="BY655" s="219"/>
      <c r="BZ655" s="219"/>
      <c r="CA655" s="226"/>
      <c r="CB655" s="226"/>
      <c r="CC655" s="236"/>
      <c r="CD655" s="236"/>
      <c r="CE655" s="231"/>
      <c r="CF655" s="231"/>
      <c r="EQ655" s="279"/>
      <c r="ER655" s="279"/>
    </row>
    <row r="656" spans="1:148" s="3" customFormat="1" x14ac:dyDescent="0.2">
      <c r="A656" s="6"/>
      <c r="B656" s="63"/>
      <c r="E656" s="56"/>
      <c r="F656" s="56"/>
      <c r="H656" s="56"/>
      <c r="I656" s="18"/>
      <c r="J656" s="171"/>
      <c r="K656" s="171"/>
      <c r="L656" s="283"/>
      <c r="M656" s="283"/>
      <c r="N656" s="289"/>
      <c r="O656" s="289"/>
      <c r="P656" s="332"/>
      <c r="Q656" s="332"/>
      <c r="R656" s="59"/>
      <c r="S656" s="59"/>
      <c r="T656" s="31"/>
      <c r="U656" s="31"/>
      <c r="V656" s="20"/>
      <c r="W656" s="20"/>
      <c r="X656" s="303"/>
      <c r="Y656" s="303"/>
      <c r="Z656" s="211"/>
      <c r="AA656" s="211"/>
      <c r="AB656" s="40"/>
      <c r="AC656" s="40"/>
      <c r="AD656" s="214"/>
      <c r="AE656" s="214"/>
      <c r="AF656" s="307"/>
      <c r="AG656" s="307"/>
      <c r="AH656" s="42"/>
      <c r="AI656" s="42"/>
      <c r="AJ656" s="326"/>
      <c r="AK656" s="326"/>
      <c r="AL656" s="154"/>
      <c r="AM656" s="154"/>
      <c r="AN656" s="303"/>
      <c r="AO656" s="303"/>
      <c r="AP656" s="311"/>
      <c r="AQ656" s="311"/>
      <c r="AR656" s="316"/>
      <c r="AS656" s="316"/>
      <c r="AT656" s="158"/>
      <c r="AU656" s="158"/>
      <c r="AV656" s="161"/>
      <c r="AW656" s="161"/>
      <c r="AX656" s="165"/>
      <c r="AY656" s="165"/>
      <c r="AZ656" s="24"/>
      <c r="BA656" s="24"/>
      <c r="BB656" s="303"/>
      <c r="BC656" s="303"/>
      <c r="BD656" s="171"/>
      <c r="BE656" s="171"/>
      <c r="BF656" s="17"/>
      <c r="BG656" s="17"/>
      <c r="BH656" s="178"/>
      <c r="BI656" s="178"/>
      <c r="BJ656" s="188"/>
      <c r="BK656" s="188"/>
      <c r="BL656" s="183"/>
      <c r="BM656" s="183"/>
      <c r="BN656" s="193"/>
      <c r="BO656" s="198"/>
      <c r="BP656" s="198"/>
      <c r="BQ656" s="201"/>
      <c r="BR656" s="206"/>
      <c r="BS656" s="211"/>
      <c r="BT656" s="211"/>
      <c r="BU656" s="214"/>
      <c r="BV656" s="214"/>
      <c r="BW656" s="18"/>
      <c r="BX656" s="18"/>
      <c r="BY656" s="219"/>
      <c r="BZ656" s="219"/>
      <c r="CA656" s="226"/>
      <c r="CB656" s="226"/>
      <c r="CC656" s="236"/>
      <c r="CD656" s="236"/>
      <c r="CE656" s="231"/>
      <c r="CF656" s="231"/>
      <c r="EQ656" s="279"/>
      <c r="ER656" s="279"/>
    </row>
    <row r="657" spans="1:148" s="3" customFormat="1" x14ac:dyDescent="0.2">
      <c r="A657" s="6"/>
      <c r="B657" s="63"/>
      <c r="E657" s="56"/>
      <c r="F657" s="56"/>
      <c r="H657" s="56"/>
      <c r="I657" s="18"/>
      <c r="J657" s="171"/>
      <c r="K657" s="171"/>
      <c r="L657" s="283"/>
      <c r="M657" s="283"/>
      <c r="N657" s="289"/>
      <c r="O657" s="289"/>
      <c r="P657" s="332"/>
      <c r="Q657" s="332"/>
      <c r="R657" s="59"/>
      <c r="S657" s="59"/>
      <c r="T657" s="31"/>
      <c r="U657" s="31"/>
      <c r="V657" s="20"/>
      <c r="W657" s="20"/>
      <c r="X657" s="303"/>
      <c r="Y657" s="303"/>
      <c r="Z657" s="211"/>
      <c r="AA657" s="211"/>
      <c r="AB657" s="40"/>
      <c r="AC657" s="40"/>
      <c r="AD657" s="214"/>
      <c r="AE657" s="214"/>
      <c r="AF657" s="307"/>
      <c r="AG657" s="307"/>
      <c r="AH657" s="42"/>
      <c r="AI657" s="42"/>
      <c r="AJ657" s="326"/>
      <c r="AK657" s="326"/>
      <c r="AL657" s="154"/>
      <c r="AM657" s="154"/>
      <c r="AN657" s="303"/>
      <c r="AO657" s="303"/>
      <c r="AP657" s="311"/>
      <c r="AQ657" s="311"/>
      <c r="AR657" s="316"/>
      <c r="AS657" s="316"/>
      <c r="AT657" s="158"/>
      <c r="AU657" s="158"/>
      <c r="AV657" s="161"/>
      <c r="AW657" s="161"/>
      <c r="AX657" s="165"/>
      <c r="AY657" s="165"/>
      <c r="AZ657" s="24"/>
      <c r="BA657" s="24"/>
      <c r="BB657" s="303"/>
      <c r="BC657" s="303"/>
      <c r="BD657" s="171"/>
      <c r="BE657" s="171"/>
      <c r="BF657" s="17"/>
      <c r="BG657" s="17"/>
      <c r="BH657" s="178"/>
      <c r="BI657" s="178"/>
      <c r="BJ657" s="188"/>
      <c r="BK657" s="188"/>
      <c r="BL657" s="183"/>
      <c r="BM657" s="183"/>
      <c r="BN657" s="193"/>
      <c r="BO657" s="198"/>
      <c r="BP657" s="198"/>
      <c r="BQ657" s="201"/>
      <c r="BR657" s="206"/>
      <c r="BS657" s="211"/>
      <c r="BT657" s="211"/>
      <c r="BU657" s="214"/>
      <c r="BV657" s="214"/>
      <c r="BW657" s="18"/>
      <c r="BX657" s="18"/>
      <c r="BY657" s="219"/>
      <c r="BZ657" s="219"/>
      <c r="CA657" s="226"/>
      <c r="CB657" s="226"/>
      <c r="CC657" s="236"/>
      <c r="CD657" s="236"/>
      <c r="CE657" s="231"/>
      <c r="CF657" s="231"/>
      <c r="EQ657" s="279"/>
      <c r="ER657" s="279"/>
    </row>
    <row r="658" spans="1:148" s="3" customFormat="1" x14ac:dyDescent="0.2">
      <c r="A658" s="6"/>
      <c r="B658" s="63"/>
      <c r="E658" s="56"/>
      <c r="F658" s="56"/>
      <c r="H658" s="56"/>
      <c r="I658" s="18"/>
      <c r="J658" s="171"/>
      <c r="K658" s="171"/>
      <c r="L658" s="283"/>
      <c r="M658" s="283"/>
      <c r="N658" s="289"/>
      <c r="O658" s="289"/>
      <c r="P658" s="332"/>
      <c r="Q658" s="332"/>
      <c r="R658" s="59"/>
      <c r="S658" s="59"/>
      <c r="T658" s="31"/>
      <c r="U658" s="31"/>
      <c r="V658" s="20"/>
      <c r="W658" s="20"/>
      <c r="X658" s="303"/>
      <c r="Y658" s="303"/>
      <c r="Z658" s="211"/>
      <c r="AA658" s="211"/>
      <c r="AB658" s="40"/>
      <c r="AC658" s="40"/>
      <c r="AD658" s="214"/>
      <c r="AE658" s="214"/>
      <c r="AF658" s="307"/>
      <c r="AG658" s="307"/>
      <c r="AH658" s="42"/>
      <c r="AI658" s="42"/>
      <c r="AJ658" s="326"/>
      <c r="AK658" s="326"/>
      <c r="AL658" s="154"/>
      <c r="AM658" s="154"/>
      <c r="AN658" s="303"/>
      <c r="AO658" s="303"/>
      <c r="AP658" s="311"/>
      <c r="AQ658" s="311"/>
      <c r="AR658" s="316"/>
      <c r="AS658" s="316"/>
      <c r="AT658" s="158"/>
      <c r="AU658" s="158"/>
      <c r="AV658" s="161"/>
      <c r="AW658" s="161"/>
      <c r="AX658" s="165"/>
      <c r="AY658" s="165"/>
      <c r="AZ658" s="24"/>
      <c r="BA658" s="24"/>
      <c r="BB658" s="303"/>
      <c r="BC658" s="303"/>
      <c r="BD658" s="171"/>
      <c r="BE658" s="171"/>
      <c r="BF658" s="17"/>
      <c r="BG658" s="17"/>
      <c r="BH658" s="178"/>
      <c r="BI658" s="178"/>
      <c r="BJ658" s="188"/>
      <c r="BK658" s="188"/>
      <c r="BL658" s="183"/>
      <c r="BM658" s="183"/>
      <c r="BN658" s="193"/>
      <c r="BO658" s="198"/>
      <c r="BP658" s="198"/>
      <c r="BQ658" s="201"/>
      <c r="BR658" s="206"/>
      <c r="BS658" s="211"/>
      <c r="BT658" s="211"/>
      <c r="BU658" s="214"/>
      <c r="BV658" s="214"/>
      <c r="BW658" s="18"/>
      <c r="BX658" s="18"/>
      <c r="BY658" s="219"/>
      <c r="BZ658" s="219"/>
      <c r="CA658" s="226"/>
      <c r="CB658" s="226"/>
      <c r="CC658" s="236"/>
      <c r="CD658" s="236"/>
      <c r="CE658" s="231"/>
      <c r="CF658" s="231"/>
      <c r="EQ658" s="279"/>
      <c r="ER658" s="279"/>
    </row>
    <row r="659" spans="1:148" s="3" customFormat="1" x14ac:dyDescent="0.2">
      <c r="A659" s="6"/>
      <c r="B659" s="63"/>
      <c r="E659" s="56"/>
      <c r="F659" s="56"/>
      <c r="H659" s="56"/>
      <c r="I659" s="18"/>
      <c r="J659" s="171"/>
      <c r="K659" s="171"/>
      <c r="L659" s="283"/>
      <c r="M659" s="283"/>
      <c r="N659" s="289"/>
      <c r="O659" s="289"/>
      <c r="P659" s="332"/>
      <c r="Q659" s="332"/>
      <c r="R659" s="59"/>
      <c r="S659" s="59"/>
      <c r="T659" s="31"/>
      <c r="U659" s="31"/>
      <c r="V659" s="20"/>
      <c r="W659" s="20"/>
      <c r="X659" s="303"/>
      <c r="Y659" s="303"/>
      <c r="Z659" s="211"/>
      <c r="AA659" s="211"/>
      <c r="AB659" s="40"/>
      <c r="AC659" s="40"/>
      <c r="AD659" s="214"/>
      <c r="AE659" s="214"/>
      <c r="AF659" s="307"/>
      <c r="AG659" s="307"/>
      <c r="AH659" s="42"/>
      <c r="AI659" s="42"/>
      <c r="AJ659" s="326"/>
      <c r="AK659" s="326"/>
      <c r="AL659" s="154"/>
      <c r="AM659" s="154"/>
      <c r="AN659" s="303"/>
      <c r="AO659" s="303"/>
      <c r="AP659" s="311"/>
      <c r="AQ659" s="311"/>
      <c r="AR659" s="316"/>
      <c r="AS659" s="316"/>
      <c r="AT659" s="158"/>
      <c r="AU659" s="158"/>
      <c r="AV659" s="161"/>
      <c r="AW659" s="161"/>
      <c r="AX659" s="165"/>
      <c r="AY659" s="165"/>
      <c r="AZ659" s="24"/>
      <c r="BA659" s="24"/>
      <c r="BB659" s="303"/>
      <c r="BC659" s="303"/>
      <c r="BD659" s="171"/>
      <c r="BE659" s="171"/>
      <c r="BF659" s="17"/>
      <c r="BG659" s="17"/>
      <c r="BH659" s="178"/>
      <c r="BI659" s="178"/>
      <c r="BJ659" s="188"/>
      <c r="BK659" s="188"/>
      <c r="BL659" s="183"/>
      <c r="BM659" s="183"/>
      <c r="BN659" s="193"/>
      <c r="BO659" s="198"/>
      <c r="BP659" s="198"/>
      <c r="BQ659" s="201"/>
      <c r="BR659" s="206"/>
      <c r="BS659" s="211"/>
      <c r="BT659" s="211"/>
      <c r="BU659" s="214"/>
      <c r="BV659" s="214"/>
      <c r="BW659" s="18"/>
      <c r="BX659" s="18"/>
      <c r="BY659" s="219"/>
      <c r="BZ659" s="219"/>
      <c r="CA659" s="226"/>
      <c r="CB659" s="226"/>
      <c r="CC659" s="236"/>
      <c r="CD659" s="236"/>
      <c r="CE659" s="231"/>
      <c r="CF659" s="231"/>
      <c r="EQ659" s="279"/>
      <c r="ER659" s="279"/>
    </row>
    <row r="660" spans="1:148" s="3" customFormat="1" x14ac:dyDescent="0.2">
      <c r="A660" s="6"/>
      <c r="B660" s="63"/>
      <c r="E660" s="56"/>
      <c r="F660" s="56"/>
      <c r="H660" s="56"/>
      <c r="I660" s="18"/>
      <c r="J660" s="171"/>
      <c r="K660" s="171"/>
      <c r="L660" s="283"/>
      <c r="M660" s="283"/>
      <c r="N660" s="289"/>
      <c r="O660" s="289"/>
      <c r="P660" s="332"/>
      <c r="Q660" s="332"/>
      <c r="R660" s="59"/>
      <c r="S660" s="59"/>
      <c r="T660" s="31"/>
      <c r="U660" s="31"/>
      <c r="V660" s="20"/>
      <c r="W660" s="20"/>
      <c r="X660" s="303"/>
      <c r="Y660" s="303"/>
      <c r="Z660" s="211"/>
      <c r="AA660" s="211"/>
      <c r="AB660" s="40"/>
      <c r="AC660" s="40"/>
      <c r="AD660" s="214"/>
      <c r="AE660" s="214"/>
      <c r="AF660" s="307"/>
      <c r="AG660" s="307"/>
      <c r="AH660" s="42"/>
      <c r="AI660" s="42"/>
      <c r="AJ660" s="326"/>
      <c r="AK660" s="326"/>
      <c r="AL660" s="154"/>
      <c r="AM660" s="154"/>
      <c r="AN660" s="303"/>
      <c r="AO660" s="303"/>
      <c r="AP660" s="311"/>
      <c r="AQ660" s="311"/>
      <c r="AR660" s="316"/>
      <c r="AS660" s="316"/>
      <c r="AT660" s="158"/>
      <c r="AU660" s="158"/>
      <c r="AV660" s="161"/>
      <c r="AW660" s="161"/>
      <c r="AX660" s="165"/>
      <c r="AY660" s="165"/>
      <c r="AZ660" s="24"/>
      <c r="BA660" s="24"/>
      <c r="BB660" s="303"/>
      <c r="BC660" s="303"/>
      <c r="BD660" s="171"/>
      <c r="BE660" s="171"/>
      <c r="BF660" s="17"/>
      <c r="BG660" s="17"/>
      <c r="BH660" s="178"/>
      <c r="BI660" s="178"/>
      <c r="BJ660" s="188"/>
      <c r="BK660" s="188"/>
      <c r="BL660" s="183"/>
      <c r="BM660" s="183"/>
      <c r="BN660" s="193"/>
      <c r="BO660" s="198"/>
      <c r="BP660" s="198"/>
      <c r="BQ660" s="201"/>
      <c r="BR660" s="206"/>
      <c r="BS660" s="211"/>
      <c r="BT660" s="211"/>
      <c r="BU660" s="214"/>
      <c r="BV660" s="214"/>
      <c r="BW660" s="18"/>
      <c r="BX660" s="18"/>
      <c r="BY660" s="219"/>
      <c r="BZ660" s="219"/>
      <c r="CA660" s="226"/>
      <c r="CB660" s="226"/>
      <c r="CC660" s="236"/>
      <c r="CD660" s="236"/>
      <c r="CE660" s="231"/>
      <c r="CF660" s="231"/>
      <c r="EQ660" s="279"/>
      <c r="ER660" s="279"/>
    </row>
    <row r="661" spans="1:148" s="3" customFormat="1" x14ac:dyDescent="0.2">
      <c r="A661" s="6"/>
      <c r="B661" s="63"/>
      <c r="E661" s="56"/>
      <c r="F661" s="56"/>
      <c r="H661" s="56"/>
      <c r="I661" s="18"/>
      <c r="J661" s="171"/>
      <c r="K661" s="171"/>
      <c r="L661" s="283"/>
      <c r="M661" s="283"/>
      <c r="N661" s="289"/>
      <c r="O661" s="289"/>
      <c r="P661" s="332"/>
      <c r="Q661" s="332"/>
      <c r="R661" s="59"/>
      <c r="S661" s="59"/>
      <c r="T661" s="31"/>
      <c r="U661" s="31"/>
      <c r="V661" s="20"/>
      <c r="W661" s="20"/>
      <c r="X661" s="303"/>
      <c r="Y661" s="303"/>
      <c r="Z661" s="211"/>
      <c r="AA661" s="211"/>
      <c r="AB661" s="40"/>
      <c r="AC661" s="40"/>
      <c r="AD661" s="214"/>
      <c r="AE661" s="214"/>
      <c r="AF661" s="307"/>
      <c r="AG661" s="307"/>
      <c r="AH661" s="42"/>
      <c r="AI661" s="42"/>
      <c r="AJ661" s="326"/>
      <c r="AK661" s="326"/>
      <c r="AL661" s="154"/>
      <c r="AM661" s="154"/>
      <c r="AN661" s="303"/>
      <c r="AO661" s="303"/>
      <c r="AP661" s="311"/>
      <c r="AQ661" s="311"/>
      <c r="AR661" s="316"/>
      <c r="AS661" s="316"/>
      <c r="AT661" s="158"/>
      <c r="AU661" s="158"/>
      <c r="AV661" s="161"/>
      <c r="AW661" s="161"/>
      <c r="AX661" s="165"/>
      <c r="AY661" s="165"/>
      <c r="AZ661" s="24"/>
      <c r="BA661" s="24"/>
      <c r="BB661" s="303"/>
      <c r="BC661" s="303"/>
      <c r="BD661" s="171"/>
      <c r="BE661" s="171"/>
      <c r="BF661" s="17"/>
      <c r="BG661" s="17"/>
      <c r="BH661" s="178"/>
      <c r="BI661" s="178"/>
      <c r="BJ661" s="188"/>
      <c r="BK661" s="188"/>
      <c r="BL661" s="183"/>
      <c r="BM661" s="183"/>
      <c r="BN661" s="193"/>
      <c r="BO661" s="198"/>
      <c r="BP661" s="198"/>
      <c r="BQ661" s="201"/>
      <c r="BR661" s="206"/>
      <c r="BS661" s="211"/>
      <c r="BT661" s="211"/>
      <c r="BU661" s="214"/>
      <c r="BV661" s="214"/>
      <c r="BW661" s="18"/>
      <c r="BX661" s="18"/>
      <c r="BY661" s="219"/>
      <c r="BZ661" s="219"/>
      <c r="CA661" s="226"/>
      <c r="CB661" s="226"/>
      <c r="CC661" s="236"/>
      <c r="CD661" s="236"/>
      <c r="CE661" s="231"/>
      <c r="CF661" s="231"/>
      <c r="EQ661" s="279"/>
      <c r="ER661" s="279"/>
    </row>
    <row r="662" spans="1:148" s="3" customFormat="1" x14ac:dyDescent="0.2">
      <c r="A662" s="6"/>
      <c r="B662" s="63"/>
      <c r="E662" s="56"/>
      <c r="F662" s="56"/>
      <c r="H662" s="56"/>
      <c r="I662" s="18"/>
      <c r="J662" s="171"/>
      <c r="K662" s="171"/>
      <c r="L662" s="283"/>
      <c r="M662" s="283"/>
      <c r="N662" s="289"/>
      <c r="O662" s="289"/>
      <c r="P662" s="332"/>
      <c r="Q662" s="332"/>
      <c r="R662" s="59"/>
      <c r="S662" s="59"/>
      <c r="T662" s="31"/>
      <c r="U662" s="31"/>
      <c r="V662" s="20"/>
      <c r="W662" s="20"/>
      <c r="X662" s="303"/>
      <c r="Y662" s="303"/>
      <c r="Z662" s="211"/>
      <c r="AA662" s="211"/>
      <c r="AB662" s="40"/>
      <c r="AC662" s="40"/>
      <c r="AD662" s="214"/>
      <c r="AE662" s="214"/>
      <c r="AF662" s="307"/>
      <c r="AG662" s="307"/>
      <c r="AH662" s="42"/>
      <c r="AI662" s="42"/>
      <c r="AJ662" s="326"/>
      <c r="AK662" s="326"/>
      <c r="AL662" s="154"/>
      <c r="AM662" s="154"/>
      <c r="AN662" s="303"/>
      <c r="AO662" s="303"/>
      <c r="AP662" s="311"/>
      <c r="AQ662" s="311"/>
      <c r="AR662" s="316"/>
      <c r="AS662" s="316"/>
      <c r="AT662" s="158"/>
      <c r="AU662" s="158"/>
      <c r="AV662" s="161"/>
      <c r="AW662" s="161"/>
      <c r="AX662" s="165"/>
      <c r="AY662" s="165"/>
      <c r="AZ662" s="24"/>
      <c r="BA662" s="24"/>
      <c r="BB662" s="303"/>
      <c r="BC662" s="303"/>
      <c r="BD662" s="171"/>
      <c r="BE662" s="171"/>
      <c r="BF662" s="17"/>
      <c r="BG662" s="17"/>
      <c r="BH662" s="178"/>
      <c r="BI662" s="178"/>
      <c r="BJ662" s="188"/>
      <c r="BK662" s="188"/>
      <c r="BL662" s="183"/>
      <c r="BM662" s="183"/>
      <c r="BN662" s="193"/>
      <c r="BO662" s="198"/>
      <c r="BP662" s="198"/>
      <c r="BQ662" s="201"/>
      <c r="BR662" s="206"/>
      <c r="BS662" s="211"/>
      <c r="BT662" s="211"/>
      <c r="BU662" s="214"/>
      <c r="BV662" s="214"/>
      <c r="BW662" s="18"/>
      <c r="BX662" s="18"/>
      <c r="BY662" s="219"/>
      <c r="BZ662" s="219"/>
      <c r="CA662" s="226"/>
      <c r="CB662" s="226"/>
      <c r="CC662" s="236"/>
      <c r="CD662" s="236"/>
      <c r="CE662" s="231"/>
      <c r="CF662" s="231"/>
      <c r="EQ662" s="279"/>
      <c r="ER662" s="279"/>
    </row>
    <row r="663" spans="1:148" s="3" customFormat="1" x14ac:dyDescent="0.2">
      <c r="A663" s="6"/>
      <c r="B663" s="63"/>
      <c r="E663" s="56"/>
      <c r="F663" s="56"/>
      <c r="H663" s="56"/>
      <c r="I663" s="18"/>
      <c r="J663" s="171"/>
      <c r="K663" s="171"/>
      <c r="L663" s="283"/>
      <c r="M663" s="283"/>
      <c r="N663" s="289"/>
      <c r="O663" s="289"/>
      <c r="P663" s="332"/>
      <c r="Q663" s="332"/>
      <c r="R663" s="59"/>
      <c r="S663" s="59"/>
      <c r="T663" s="31"/>
      <c r="U663" s="31"/>
      <c r="V663" s="20"/>
      <c r="W663" s="20"/>
      <c r="X663" s="303"/>
      <c r="Y663" s="303"/>
      <c r="Z663" s="211"/>
      <c r="AA663" s="211"/>
      <c r="AB663" s="40"/>
      <c r="AC663" s="40"/>
      <c r="AD663" s="214"/>
      <c r="AE663" s="214"/>
      <c r="AF663" s="307"/>
      <c r="AG663" s="307"/>
      <c r="AH663" s="42"/>
      <c r="AI663" s="42"/>
      <c r="AJ663" s="326"/>
      <c r="AK663" s="326"/>
      <c r="AL663" s="154"/>
      <c r="AM663" s="154"/>
      <c r="AN663" s="303"/>
      <c r="AO663" s="303"/>
      <c r="AP663" s="311"/>
      <c r="AQ663" s="311"/>
      <c r="AR663" s="316"/>
      <c r="AS663" s="316"/>
      <c r="AT663" s="158"/>
      <c r="AU663" s="158"/>
      <c r="AV663" s="161"/>
      <c r="AW663" s="161"/>
      <c r="AX663" s="165"/>
      <c r="AY663" s="165"/>
      <c r="AZ663" s="24"/>
      <c r="BA663" s="24"/>
      <c r="BB663" s="303"/>
      <c r="BC663" s="303"/>
      <c r="BD663" s="171"/>
      <c r="BE663" s="171"/>
      <c r="BF663" s="17"/>
      <c r="BG663" s="17"/>
      <c r="BH663" s="178"/>
      <c r="BI663" s="178"/>
      <c r="BJ663" s="188"/>
      <c r="BK663" s="188"/>
      <c r="BL663" s="183"/>
      <c r="BM663" s="183"/>
      <c r="BN663" s="193"/>
      <c r="BO663" s="198"/>
      <c r="BP663" s="198"/>
      <c r="BQ663" s="201"/>
      <c r="BR663" s="206"/>
      <c r="BS663" s="211"/>
      <c r="BT663" s="211"/>
      <c r="BU663" s="214"/>
      <c r="BV663" s="214"/>
      <c r="BW663" s="18"/>
      <c r="BX663" s="18"/>
      <c r="BY663" s="219"/>
      <c r="BZ663" s="219"/>
      <c r="CA663" s="226"/>
      <c r="CB663" s="226"/>
      <c r="CC663" s="236"/>
      <c r="CD663" s="236"/>
      <c r="CE663" s="231"/>
      <c r="CF663" s="231"/>
      <c r="EQ663" s="279"/>
      <c r="ER663" s="279"/>
    </row>
    <row r="664" spans="1:148" s="3" customFormat="1" x14ac:dyDescent="0.2">
      <c r="A664" s="6"/>
      <c r="B664" s="63"/>
      <c r="E664" s="56"/>
      <c r="F664" s="56"/>
      <c r="H664" s="56"/>
      <c r="I664" s="18"/>
      <c r="J664" s="171"/>
      <c r="K664" s="171"/>
      <c r="L664" s="283"/>
      <c r="M664" s="283"/>
      <c r="N664" s="289"/>
      <c r="O664" s="289"/>
      <c r="P664" s="332"/>
      <c r="Q664" s="332"/>
      <c r="R664" s="59"/>
      <c r="S664" s="59"/>
      <c r="T664" s="31"/>
      <c r="U664" s="31"/>
      <c r="V664" s="20"/>
      <c r="W664" s="20"/>
      <c r="X664" s="303"/>
      <c r="Y664" s="303"/>
      <c r="Z664" s="211"/>
      <c r="AA664" s="211"/>
      <c r="AB664" s="40"/>
      <c r="AC664" s="40"/>
      <c r="AD664" s="214"/>
      <c r="AE664" s="214"/>
      <c r="AF664" s="307"/>
      <c r="AG664" s="307"/>
      <c r="AH664" s="42"/>
      <c r="AI664" s="42"/>
      <c r="AJ664" s="326"/>
      <c r="AK664" s="326"/>
      <c r="AL664" s="154"/>
      <c r="AM664" s="154"/>
      <c r="AN664" s="303"/>
      <c r="AO664" s="303"/>
      <c r="AP664" s="311"/>
      <c r="AQ664" s="311"/>
      <c r="AR664" s="316"/>
      <c r="AS664" s="316"/>
      <c r="AT664" s="158"/>
      <c r="AU664" s="158"/>
      <c r="AV664" s="161"/>
      <c r="AW664" s="161"/>
      <c r="AX664" s="165"/>
      <c r="AY664" s="165"/>
      <c r="AZ664" s="24"/>
      <c r="BA664" s="24"/>
      <c r="BB664" s="303"/>
      <c r="BC664" s="303"/>
      <c r="BD664" s="171"/>
      <c r="BE664" s="171"/>
      <c r="BF664" s="17"/>
      <c r="BG664" s="17"/>
      <c r="BH664" s="178"/>
      <c r="BI664" s="178"/>
      <c r="BJ664" s="188"/>
      <c r="BK664" s="188"/>
      <c r="BL664" s="183"/>
      <c r="BM664" s="183"/>
      <c r="BN664" s="193"/>
      <c r="BO664" s="198"/>
      <c r="BP664" s="198"/>
      <c r="BQ664" s="201"/>
      <c r="BR664" s="206"/>
      <c r="BS664" s="211"/>
      <c r="BT664" s="211"/>
      <c r="BU664" s="214"/>
      <c r="BV664" s="214"/>
      <c r="BW664" s="18"/>
      <c r="BX664" s="18"/>
      <c r="BY664" s="219"/>
      <c r="BZ664" s="219"/>
      <c r="CA664" s="226"/>
      <c r="CB664" s="226"/>
      <c r="CC664" s="236"/>
      <c r="CD664" s="236"/>
      <c r="CE664" s="231"/>
      <c r="CF664" s="231"/>
      <c r="EQ664" s="279"/>
      <c r="ER664" s="279"/>
    </row>
    <row r="665" spans="1:148" s="3" customFormat="1" x14ac:dyDescent="0.2">
      <c r="A665" s="6"/>
      <c r="B665" s="63"/>
      <c r="E665" s="56"/>
      <c r="F665" s="56"/>
      <c r="H665" s="56"/>
      <c r="I665" s="18"/>
      <c r="J665" s="171"/>
      <c r="K665" s="171"/>
      <c r="L665" s="283"/>
      <c r="M665" s="283"/>
      <c r="N665" s="289"/>
      <c r="O665" s="289"/>
      <c r="P665" s="332"/>
      <c r="Q665" s="332"/>
      <c r="R665" s="59"/>
      <c r="S665" s="59"/>
      <c r="T665" s="31"/>
      <c r="U665" s="31"/>
      <c r="V665" s="20"/>
      <c r="W665" s="20"/>
      <c r="X665" s="303"/>
      <c r="Y665" s="303"/>
      <c r="Z665" s="211"/>
      <c r="AA665" s="211"/>
      <c r="AB665" s="40"/>
      <c r="AC665" s="40"/>
      <c r="AD665" s="214"/>
      <c r="AE665" s="214"/>
      <c r="AF665" s="307"/>
      <c r="AG665" s="307"/>
      <c r="AH665" s="42"/>
      <c r="AI665" s="42"/>
      <c r="AJ665" s="326"/>
      <c r="AK665" s="326"/>
      <c r="AL665" s="154"/>
      <c r="AM665" s="154"/>
      <c r="AN665" s="303"/>
      <c r="AO665" s="303"/>
      <c r="AP665" s="311"/>
      <c r="AQ665" s="311"/>
      <c r="AR665" s="316"/>
      <c r="AS665" s="316"/>
      <c r="AT665" s="158"/>
      <c r="AU665" s="158"/>
      <c r="AV665" s="161"/>
      <c r="AW665" s="161"/>
      <c r="AX665" s="165"/>
      <c r="AY665" s="165"/>
      <c r="AZ665" s="24"/>
      <c r="BA665" s="24"/>
      <c r="BB665" s="303"/>
      <c r="BC665" s="303"/>
      <c r="BD665" s="171"/>
      <c r="BE665" s="171"/>
      <c r="BF665" s="17"/>
      <c r="BG665" s="17"/>
      <c r="BH665" s="178"/>
      <c r="BI665" s="178"/>
      <c r="BJ665" s="188"/>
      <c r="BK665" s="188"/>
      <c r="BL665" s="183"/>
      <c r="BM665" s="183"/>
      <c r="BN665" s="193"/>
      <c r="BO665" s="198"/>
      <c r="BP665" s="198"/>
      <c r="BQ665" s="201"/>
      <c r="BR665" s="206"/>
      <c r="BS665" s="211"/>
      <c r="BT665" s="211"/>
      <c r="BU665" s="214"/>
      <c r="BV665" s="214"/>
      <c r="BW665" s="18"/>
      <c r="BX665" s="18"/>
      <c r="BY665" s="219"/>
      <c r="BZ665" s="219"/>
      <c r="CA665" s="226"/>
      <c r="CB665" s="226"/>
      <c r="CC665" s="236"/>
      <c r="CD665" s="236"/>
      <c r="CE665" s="231"/>
      <c r="CF665" s="231"/>
      <c r="EQ665" s="279"/>
      <c r="ER665" s="279"/>
    </row>
    <row r="666" spans="1:148" s="3" customFormat="1" x14ac:dyDescent="0.2">
      <c r="A666" s="6"/>
      <c r="B666" s="63"/>
      <c r="E666" s="56"/>
      <c r="F666" s="56"/>
      <c r="H666" s="56"/>
      <c r="I666" s="18"/>
      <c r="J666" s="171"/>
      <c r="K666" s="171"/>
      <c r="L666" s="283"/>
      <c r="M666" s="283"/>
      <c r="N666" s="289"/>
      <c r="O666" s="289"/>
      <c r="P666" s="332"/>
      <c r="Q666" s="332"/>
      <c r="R666" s="59"/>
      <c r="S666" s="59"/>
      <c r="T666" s="31"/>
      <c r="U666" s="31"/>
      <c r="V666" s="20"/>
      <c r="W666" s="20"/>
      <c r="X666" s="303"/>
      <c r="Y666" s="303"/>
      <c r="Z666" s="211"/>
      <c r="AA666" s="211"/>
      <c r="AB666" s="40"/>
      <c r="AC666" s="40"/>
      <c r="AD666" s="214"/>
      <c r="AE666" s="214"/>
      <c r="AF666" s="307"/>
      <c r="AG666" s="307"/>
      <c r="AH666" s="42"/>
      <c r="AI666" s="42"/>
      <c r="AJ666" s="326"/>
      <c r="AK666" s="326"/>
      <c r="AL666" s="154"/>
      <c r="AM666" s="154"/>
      <c r="AN666" s="303"/>
      <c r="AO666" s="303"/>
      <c r="AP666" s="311"/>
      <c r="AQ666" s="311"/>
      <c r="AR666" s="316"/>
      <c r="AS666" s="316"/>
      <c r="AT666" s="158"/>
      <c r="AU666" s="158"/>
      <c r="AV666" s="161"/>
      <c r="AW666" s="161"/>
      <c r="AX666" s="165"/>
      <c r="AY666" s="165"/>
      <c r="AZ666" s="24"/>
      <c r="BA666" s="24"/>
      <c r="BB666" s="303"/>
      <c r="BC666" s="303"/>
      <c r="BD666" s="171"/>
      <c r="BE666" s="171"/>
      <c r="BF666" s="17"/>
      <c r="BG666" s="17"/>
      <c r="BH666" s="178"/>
      <c r="BI666" s="178"/>
      <c r="BJ666" s="188"/>
      <c r="BK666" s="188"/>
      <c r="BL666" s="183"/>
      <c r="BM666" s="183"/>
      <c r="BN666" s="193"/>
      <c r="BO666" s="198"/>
      <c r="BP666" s="198"/>
      <c r="BQ666" s="201"/>
      <c r="BR666" s="206"/>
      <c r="BS666" s="211"/>
      <c r="BT666" s="211"/>
      <c r="BU666" s="214"/>
      <c r="BV666" s="214"/>
      <c r="BW666" s="18"/>
      <c r="BX666" s="18"/>
      <c r="BY666" s="219"/>
      <c r="BZ666" s="219"/>
      <c r="CA666" s="226"/>
      <c r="CB666" s="226"/>
      <c r="CC666" s="236"/>
      <c r="CD666" s="236"/>
      <c r="CE666" s="231"/>
      <c r="CF666" s="231"/>
      <c r="EQ666" s="279"/>
      <c r="ER666" s="279"/>
    </row>
    <row r="667" spans="1:148" s="3" customFormat="1" x14ac:dyDescent="0.2">
      <c r="A667" s="6"/>
      <c r="B667" s="63"/>
      <c r="E667" s="56"/>
      <c r="F667" s="56"/>
      <c r="H667" s="56"/>
      <c r="I667" s="18"/>
      <c r="J667" s="171"/>
      <c r="K667" s="171"/>
      <c r="L667" s="283"/>
      <c r="M667" s="283"/>
      <c r="N667" s="289"/>
      <c r="O667" s="289"/>
      <c r="P667" s="332"/>
      <c r="Q667" s="332"/>
      <c r="R667" s="59"/>
      <c r="S667" s="59"/>
      <c r="T667" s="31"/>
      <c r="U667" s="31"/>
      <c r="V667" s="20"/>
      <c r="W667" s="20"/>
      <c r="X667" s="303"/>
      <c r="Y667" s="303"/>
      <c r="Z667" s="211"/>
      <c r="AA667" s="211"/>
      <c r="AB667" s="40"/>
      <c r="AC667" s="40"/>
      <c r="AD667" s="214"/>
      <c r="AE667" s="214"/>
      <c r="AF667" s="307"/>
      <c r="AG667" s="307"/>
      <c r="AH667" s="42"/>
      <c r="AI667" s="42"/>
      <c r="AJ667" s="326"/>
      <c r="AK667" s="326"/>
      <c r="AL667" s="154"/>
      <c r="AM667" s="154"/>
      <c r="AN667" s="303"/>
      <c r="AO667" s="303"/>
      <c r="AP667" s="311"/>
      <c r="AQ667" s="311"/>
      <c r="AR667" s="316"/>
      <c r="AS667" s="316"/>
      <c r="AT667" s="158"/>
      <c r="AU667" s="158"/>
      <c r="AV667" s="161"/>
      <c r="AW667" s="161"/>
      <c r="AX667" s="165"/>
      <c r="AY667" s="165"/>
      <c r="AZ667" s="24"/>
      <c r="BA667" s="24"/>
      <c r="BB667" s="303"/>
      <c r="BC667" s="303"/>
      <c r="BD667" s="171"/>
      <c r="BE667" s="171"/>
      <c r="BF667" s="17"/>
      <c r="BG667" s="17"/>
      <c r="BH667" s="178"/>
      <c r="BI667" s="178"/>
      <c r="BJ667" s="188"/>
      <c r="BK667" s="188"/>
      <c r="BL667" s="183"/>
      <c r="BM667" s="183"/>
      <c r="BN667" s="193"/>
      <c r="BO667" s="198"/>
      <c r="BP667" s="198"/>
      <c r="BQ667" s="201"/>
      <c r="BR667" s="206"/>
      <c r="BS667" s="211"/>
      <c r="BT667" s="211"/>
      <c r="BU667" s="214"/>
      <c r="BV667" s="214"/>
      <c r="BW667" s="18"/>
      <c r="BX667" s="18"/>
      <c r="BY667" s="219"/>
      <c r="BZ667" s="219"/>
      <c r="CA667" s="226"/>
      <c r="CB667" s="226"/>
      <c r="CC667" s="236"/>
      <c r="CD667" s="236"/>
      <c r="CE667" s="231"/>
      <c r="CF667" s="231"/>
      <c r="EQ667" s="279"/>
      <c r="ER667" s="279"/>
    </row>
    <row r="668" spans="1:148" s="3" customFormat="1" x14ac:dyDescent="0.2">
      <c r="A668" s="6"/>
      <c r="B668" s="63"/>
      <c r="E668" s="56"/>
      <c r="F668" s="56"/>
      <c r="H668" s="56"/>
      <c r="I668" s="18"/>
      <c r="J668" s="171"/>
      <c r="K668" s="171"/>
      <c r="L668" s="283"/>
      <c r="M668" s="283"/>
      <c r="N668" s="289"/>
      <c r="O668" s="289"/>
      <c r="P668" s="332"/>
      <c r="Q668" s="332"/>
      <c r="R668" s="59"/>
      <c r="S668" s="59"/>
      <c r="T668" s="31"/>
      <c r="U668" s="31"/>
      <c r="V668" s="20"/>
      <c r="W668" s="20"/>
      <c r="X668" s="303"/>
      <c r="Y668" s="303"/>
      <c r="Z668" s="211"/>
      <c r="AA668" s="211"/>
      <c r="AB668" s="40"/>
      <c r="AC668" s="40"/>
      <c r="AD668" s="214"/>
      <c r="AE668" s="214"/>
      <c r="AF668" s="307"/>
      <c r="AG668" s="307"/>
      <c r="AH668" s="42"/>
      <c r="AI668" s="42"/>
      <c r="AJ668" s="326"/>
      <c r="AK668" s="326"/>
      <c r="AL668" s="154"/>
      <c r="AM668" s="154"/>
      <c r="AN668" s="303"/>
      <c r="AO668" s="303"/>
      <c r="AP668" s="311"/>
      <c r="AQ668" s="311"/>
      <c r="AR668" s="316"/>
      <c r="AS668" s="316"/>
      <c r="AT668" s="158"/>
      <c r="AU668" s="158"/>
      <c r="AV668" s="161"/>
      <c r="AW668" s="161"/>
      <c r="AX668" s="165"/>
      <c r="AY668" s="165"/>
      <c r="AZ668" s="24"/>
      <c r="BA668" s="24"/>
      <c r="BB668" s="303"/>
      <c r="BC668" s="303"/>
      <c r="BD668" s="171"/>
      <c r="BE668" s="171"/>
      <c r="BF668" s="17"/>
      <c r="BG668" s="17"/>
      <c r="BH668" s="178"/>
      <c r="BI668" s="178"/>
      <c r="BJ668" s="188"/>
      <c r="BK668" s="188"/>
      <c r="BL668" s="183"/>
      <c r="BM668" s="183"/>
      <c r="BN668" s="193"/>
      <c r="BO668" s="198"/>
      <c r="BP668" s="198"/>
      <c r="BQ668" s="201"/>
      <c r="BR668" s="206"/>
      <c r="BS668" s="211"/>
      <c r="BT668" s="211"/>
      <c r="BU668" s="214"/>
      <c r="BV668" s="214"/>
      <c r="BW668" s="18"/>
      <c r="BX668" s="18"/>
      <c r="BY668" s="219"/>
      <c r="BZ668" s="219"/>
      <c r="CA668" s="226"/>
      <c r="CB668" s="226"/>
      <c r="CC668" s="236"/>
      <c r="CD668" s="236"/>
      <c r="CE668" s="231"/>
      <c r="CF668" s="231"/>
      <c r="EQ668" s="279"/>
      <c r="ER668" s="279"/>
    </row>
    <row r="669" spans="1:148" s="3" customFormat="1" x14ac:dyDescent="0.2">
      <c r="A669" s="6"/>
      <c r="B669" s="63"/>
      <c r="E669" s="56"/>
      <c r="F669" s="56"/>
      <c r="H669" s="56"/>
      <c r="I669" s="18"/>
      <c r="J669" s="171"/>
      <c r="K669" s="171"/>
      <c r="L669" s="283"/>
      <c r="M669" s="283"/>
      <c r="N669" s="289"/>
      <c r="O669" s="289"/>
      <c r="P669" s="332"/>
      <c r="Q669" s="332"/>
      <c r="R669" s="59"/>
      <c r="S669" s="59"/>
      <c r="T669" s="31"/>
      <c r="U669" s="31"/>
      <c r="V669" s="20"/>
      <c r="W669" s="20"/>
      <c r="X669" s="303"/>
      <c r="Y669" s="303"/>
      <c r="Z669" s="211"/>
      <c r="AA669" s="211"/>
      <c r="AB669" s="40"/>
      <c r="AC669" s="40"/>
      <c r="AD669" s="214"/>
      <c r="AE669" s="214"/>
      <c r="AF669" s="307"/>
      <c r="AG669" s="307"/>
      <c r="AH669" s="42"/>
      <c r="AI669" s="42"/>
      <c r="AJ669" s="326"/>
      <c r="AK669" s="326"/>
      <c r="AL669" s="154"/>
      <c r="AM669" s="154"/>
      <c r="AN669" s="303"/>
      <c r="AO669" s="303"/>
      <c r="AP669" s="311"/>
      <c r="AQ669" s="311"/>
      <c r="AR669" s="316"/>
      <c r="AS669" s="316"/>
      <c r="AT669" s="158"/>
      <c r="AU669" s="158"/>
      <c r="AV669" s="161"/>
      <c r="AW669" s="161"/>
      <c r="AX669" s="165"/>
      <c r="AY669" s="165"/>
      <c r="AZ669" s="24"/>
      <c r="BA669" s="24"/>
      <c r="BB669" s="303"/>
      <c r="BC669" s="303"/>
      <c r="BD669" s="171"/>
      <c r="BE669" s="171"/>
      <c r="BF669" s="17"/>
      <c r="BG669" s="17"/>
      <c r="BH669" s="178"/>
      <c r="BI669" s="178"/>
      <c r="BJ669" s="188"/>
      <c r="BK669" s="188"/>
      <c r="BL669" s="183"/>
      <c r="BM669" s="183"/>
      <c r="BN669" s="193"/>
      <c r="BO669" s="198"/>
      <c r="BP669" s="198"/>
      <c r="BQ669" s="201"/>
      <c r="BR669" s="206"/>
      <c r="BS669" s="211"/>
      <c r="BT669" s="211"/>
      <c r="BU669" s="214"/>
      <c r="BV669" s="214"/>
      <c r="BW669" s="18"/>
      <c r="BX669" s="18"/>
      <c r="BY669" s="219"/>
      <c r="BZ669" s="219"/>
      <c r="CA669" s="226"/>
      <c r="CB669" s="226"/>
      <c r="CC669" s="236"/>
      <c r="CD669" s="236"/>
      <c r="CE669" s="231"/>
      <c r="CF669" s="231"/>
      <c r="EQ669" s="279"/>
      <c r="ER669" s="279"/>
    </row>
    <row r="670" spans="1:148" s="3" customFormat="1" x14ac:dyDescent="0.2">
      <c r="A670" s="6"/>
      <c r="B670" s="63"/>
      <c r="E670" s="56"/>
      <c r="F670" s="56"/>
      <c r="H670" s="56"/>
      <c r="I670" s="18"/>
      <c r="J670" s="171"/>
      <c r="K670" s="171"/>
      <c r="L670" s="283"/>
      <c r="M670" s="283"/>
      <c r="N670" s="289"/>
      <c r="O670" s="289"/>
      <c r="P670" s="332"/>
      <c r="Q670" s="332"/>
      <c r="R670" s="59"/>
      <c r="S670" s="59"/>
      <c r="T670" s="31"/>
      <c r="U670" s="31"/>
      <c r="V670" s="20"/>
      <c r="W670" s="20"/>
      <c r="X670" s="303"/>
      <c r="Y670" s="303"/>
      <c r="Z670" s="211"/>
      <c r="AA670" s="211"/>
      <c r="AB670" s="40"/>
      <c r="AC670" s="40"/>
      <c r="AD670" s="214"/>
      <c r="AE670" s="214"/>
      <c r="AF670" s="307"/>
      <c r="AG670" s="307"/>
      <c r="AH670" s="42"/>
      <c r="AI670" s="42"/>
      <c r="AJ670" s="326"/>
      <c r="AK670" s="326"/>
      <c r="AL670" s="154"/>
      <c r="AM670" s="154"/>
      <c r="AN670" s="303"/>
      <c r="AO670" s="303"/>
      <c r="AP670" s="311"/>
      <c r="AQ670" s="311"/>
      <c r="AR670" s="316"/>
      <c r="AS670" s="316"/>
      <c r="AT670" s="158"/>
      <c r="AU670" s="158"/>
      <c r="AV670" s="161"/>
      <c r="AW670" s="161"/>
      <c r="AX670" s="165"/>
      <c r="AY670" s="165"/>
      <c r="AZ670" s="24"/>
      <c r="BA670" s="24"/>
      <c r="BB670" s="303"/>
      <c r="BC670" s="303"/>
      <c r="BD670" s="171"/>
      <c r="BE670" s="171"/>
      <c r="BF670" s="17"/>
      <c r="BG670" s="17"/>
      <c r="BH670" s="178"/>
      <c r="BI670" s="178"/>
      <c r="BJ670" s="188"/>
      <c r="BK670" s="188"/>
      <c r="BL670" s="183"/>
      <c r="BM670" s="183"/>
      <c r="BN670" s="193"/>
      <c r="BO670" s="198"/>
      <c r="BP670" s="198"/>
      <c r="BQ670" s="201"/>
      <c r="BR670" s="206"/>
      <c r="BS670" s="211"/>
      <c r="BT670" s="211"/>
      <c r="BU670" s="214"/>
      <c r="BV670" s="214"/>
      <c r="BW670" s="18"/>
      <c r="BX670" s="18"/>
      <c r="BY670" s="219"/>
      <c r="BZ670" s="219"/>
      <c r="CA670" s="226"/>
      <c r="CB670" s="226"/>
      <c r="CC670" s="236"/>
      <c r="CD670" s="236"/>
      <c r="CE670" s="231"/>
      <c r="CF670" s="231"/>
      <c r="EQ670" s="279"/>
      <c r="ER670" s="279"/>
    </row>
    <row r="671" spans="1:148" s="3" customFormat="1" x14ac:dyDescent="0.2">
      <c r="A671" s="6"/>
      <c r="B671" s="63"/>
      <c r="E671" s="56"/>
      <c r="F671" s="56"/>
      <c r="H671" s="56"/>
      <c r="I671" s="18"/>
      <c r="J671" s="171"/>
      <c r="K671" s="171"/>
      <c r="L671" s="283"/>
      <c r="M671" s="283"/>
      <c r="N671" s="289"/>
      <c r="O671" s="289"/>
      <c r="P671" s="332"/>
      <c r="Q671" s="332"/>
      <c r="R671" s="59"/>
      <c r="S671" s="59"/>
      <c r="T671" s="31"/>
      <c r="U671" s="31"/>
      <c r="V671" s="20"/>
      <c r="W671" s="20"/>
      <c r="X671" s="303"/>
      <c r="Y671" s="303"/>
      <c r="Z671" s="211"/>
      <c r="AA671" s="211"/>
      <c r="AB671" s="40"/>
      <c r="AC671" s="40"/>
      <c r="AD671" s="214"/>
      <c r="AE671" s="214"/>
      <c r="AF671" s="307"/>
      <c r="AG671" s="307"/>
      <c r="AH671" s="42"/>
      <c r="AI671" s="42"/>
      <c r="AJ671" s="326"/>
      <c r="AK671" s="326"/>
      <c r="AL671" s="154"/>
      <c r="AM671" s="154"/>
      <c r="AN671" s="303"/>
      <c r="AO671" s="303"/>
      <c r="AP671" s="311"/>
      <c r="AQ671" s="311"/>
      <c r="AR671" s="316"/>
      <c r="AS671" s="316"/>
      <c r="AT671" s="158"/>
      <c r="AU671" s="158"/>
      <c r="AV671" s="161"/>
      <c r="AW671" s="161"/>
      <c r="AX671" s="165"/>
      <c r="AY671" s="165"/>
      <c r="AZ671" s="24"/>
      <c r="BA671" s="24"/>
      <c r="BB671" s="303"/>
      <c r="BC671" s="303"/>
      <c r="BD671" s="171"/>
      <c r="BE671" s="171"/>
      <c r="BF671" s="17"/>
      <c r="BG671" s="17"/>
      <c r="BH671" s="178"/>
      <c r="BI671" s="178"/>
      <c r="BJ671" s="188"/>
      <c r="BK671" s="188"/>
      <c r="BL671" s="183"/>
      <c r="BM671" s="183"/>
      <c r="BN671" s="193"/>
      <c r="BO671" s="198"/>
      <c r="BP671" s="198"/>
      <c r="BQ671" s="201"/>
      <c r="BR671" s="206"/>
      <c r="BS671" s="211"/>
      <c r="BT671" s="211"/>
      <c r="BU671" s="214"/>
      <c r="BV671" s="214"/>
      <c r="BW671" s="18"/>
      <c r="BX671" s="18"/>
      <c r="BY671" s="219"/>
      <c r="BZ671" s="219"/>
      <c r="CA671" s="226"/>
      <c r="CB671" s="226"/>
      <c r="CC671" s="236"/>
      <c r="CD671" s="236"/>
      <c r="CE671" s="231"/>
      <c r="CF671" s="231"/>
      <c r="EQ671" s="279"/>
      <c r="ER671" s="279"/>
    </row>
    <row r="672" spans="1:148" s="3" customFormat="1" x14ac:dyDescent="0.2">
      <c r="A672" s="6"/>
      <c r="B672" s="63"/>
      <c r="E672" s="56"/>
      <c r="F672" s="56"/>
      <c r="H672" s="56"/>
      <c r="I672" s="18"/>
      <c r="J672" s="171"/>
      <c r="K672" s="171"/>
      <c r="L672" s="283"/>
      <c r="M672" s="283"/>
      <c r="N672" s="289"/>
      <c r="O672" s="289"/>
      <c r="P672" s="332"/>
      <c r="Q672" s="332"/>
      <c r="R672" s="59"/>
      <c r="S672" s="59"/>
      <c r="T672" s="31"/>
      <c r="U672" s="31"/>
      <c r="V672" s="20"/>
      <c r="W672" s="20"/>
      <c r="X672" s="303"/>
      <c r="Y672" s="303"/>
      <c r="Z672" s="211"/>
      <c r="AA672" s="211"/>
      <c r="AB672" s="40"/>
      <c r="AC672" s="40"/>
      <c r="AD672" s="214"/>
      <c r="AE672" s="214"/>
      <c r="AF672" s="307"/>
      <c r="AG672" s="307"/>
      <c r="AH672" s="42"/>
      <c r="AI672" s="42"/>
      <c r="AJ672" s="326"/>
      <c r="AK672" s="326"/>
      <c r="AL672" s="154"/>
      <c r="AM672" s="154"/>
      <c r="AN672" s="303"/>
      <c r="AO672" s="303"/>
      <c r="AP672" s="311"/>
      <c r="AQ672" s="311"/>
      <c r="AR672" s="316"/>
      <c r="AS672" s="316"/>
      <c r="AT672" s="158"/>
      <c r="AU672" s="158"/>
      <c r="AV672" s="161"/>
      <c r="AW672" s="161"/>
      <c r="AX672" s="165"/>
      <c r="AY672" s="165"/>
      <c r="AZ672" s="24"/>
      <c r="BA672" s="24"/>
      <c r="BB672" s="303"/>
      <c r="BC672" s="303"/>
      <c r="BD672" s="171"/>
      <c r="BE672" s="171"/>
      <c r="BF672" s="17"/>
      <c r="BG672" s="17"/>
      <c r="BH672" s="178"/>
      <c r="BI672" s="178"/>
      <c r="BJ672" s="188"/>
      <c r="BK672" s="188"/>
      <c r="BL672" s="183"/>
      <c r="BM672" s="183"/>
      <c r="BN672" s="193"/>
      <c r="BO672" s="198"/>
      <c r="BP672" s="198"/>
      <c r="BQ672" s="201"/>
      <c r="BR672" s="206"/>
      <c r="BS672" s="211"/>
      <c r="BT672" s="211"/>
      <c r="BU672" s="214"/>
      <c r="BV672" s="214"/>
      <c r="BW672" s="18"/>
      <c r="BX672" s="18"/>
      <c r="BY672" s="219"/>
      <c r="BZ672" s="219"/>
      <c r="CA672" s="226"/>
      <c r="CB672" s="226"/>
      <c r="CC672" s="236"/>
      <c r="CD672" s="236"/>
      <c r="CE672" s="231"/>
      <c r="CF672" s="231"/>
      <c r="EQ672" s="279"/>
      <c r="ER672" s="279"/>
    </row>
    <row r="673" spans="1:148" s="3" customFormat="1" x14ac:dyDescent="0.2">
      <c r="A673" s="6"/>
      <c r="B673" s="63"/>
      <c r="E673" s="56"/>
      <c r="F673" s="56"/>
      <c r="H673" s="56"/>
      <c r="I673" s="18"/>
      <c r="J673" s="171"/>
      <c r="K673" s="171"/>
      <c r="L673" s="283"/>
      <c r="M673" s="283"/>
      <c r="N673" s="289"/>
      <c r="O673" s="289"/>
      <c r="P673" s="332"/>
      <c r="Q673" s="332"/>
      <c r="R673" s="59"/>
      <c r="S673" s="59"/>
      <c r="T673" s="31"/>
      <c r="U673" s="31"/>
      <c r="V673" s="20"/>
      <c r="W673" s="20"/>
      <c r="X673" s="303"/>
      <c r="Y673" s="303"/>
      <c r="Z673" s="211"/>
      <c r="AA673" s="211"/>
      <c r="AB673" s="40"/>
      <c r="AC673" s="40"/>
      <c r="AD673" s="214"/>
      <c r="AE673" s="214"/>
      <c r="AF673" s="307"/>
      <c r="AG673" s="307"/>
      <c r="AH673" s="42"/>
      <c r="AI673" s="42"/>
      <c r="AJ673" s="326"/>
      <c r="AK673" s="326"/>
      <c r="AL673" s="154"/>
      <c r="AM673" s="154"/>
      <c r="AN673" s="303"/>
      <c r="AO673" s="303"/>
      <c r="AP673" s="311"/>
      <c r="AQ673" s="311"/>
      <c r="AR673" s="316"/>
      <c r="AS673" s="316"/>
      <c r="AT673" s="158"/>
      <c r="AU673" s="158"/>
      <c r="AV673" s="161"/>
      <c r="AW673" s="161"/>
      <c r="AX673" s="165"/>
      <c r="AY673" s="165"/>
      <c r="AZ673" s="24"/>
      <c r="BA673" s="24"/>
      <c r="BB673" s="303"/>
      <c r="BC673" s="303"/>
      <c r="BD673" s="171"/>
      <c r="BE673" s="171"/>
      <c r="BF673" s="17"/>
      <c r="BG673" s="17"/>
      <c r="BH673" s="178"/>
      <c r="BI673" s="178"/>
      <c r="BJ673" s="188"/>
      <c r="BK673" s="188"/>
      <c r="BL673" s="183"/>
      <c r="BM673" s="183"/>
      <c r="BN673" s="193"/>
      <c r="BO673" s="198"/>
      <c r="BP673" s="198"/>
      <c r="BQ673" s="201"/>
      <c r="BR673" s="206"/>
      <c r="BS673" s="211"/>
      <c r="BT673" s="211"/>
      <c r="BU673" s="214"/>
      <c r="BV673" s="214"/>
      <c r="BW673" s="18"/>
      <c r="BX673" s="18"/>
      <c r="BY673" s="219"/>
      <c r="BZ673" s="219"/>
      <c r="CA673" s="226"/>
      <c r="CB673" s="226"/>
      <c r="CC673" s="236"/>
      <c r="CD673" s="236"/>
      <c r="CE673" s="231"/>
      <c r="CF673" s="231"/>
      <c r="EQ673" s="279"/>
      <c r="ER673" s="279"/>
    </row>
    <row r="674" spans="1:148" s="3" customFormat="1" x14ac:dyDescent="0.2">
      <c r="A674" s="6"/>
      <c r="B674" s="63"/>
      <c r="E674" s="56"/>
      <c r="F674" s="56"/>
      <c r="H674" s="56"/>
      <c r="I674" s="18"/>
      <c r="J674" s="171"/>
      <c r="K674" s="171"/>
      <c r="L674" s="283"/>
      <c r="M674" s="283"/>
      <c r="N674" s="289"/>
      <c r="O674" s="289"/>
      <c r="P674" s="332"/>
      <c r="Q674" s="332"/>
      <c r="R674" s="59"/>
      <c r="S674" s="59"/>
      <c r="T674" s="31"/>
      <c r="U674" s="31"/>
      <c r="V674" s="20"/>
      <c r="W674" s="20"/>
      <c r="X674" s="303"/>
      <c r="Y674" s="303"/>
      <c r="Z674" s="211"/>
      <c r="AA674" s="211"/>
      <c r="AB674" s="40"/>
      <c r="AC674" s="40"/>
      <c r="AD674" s="214"/>
      <c r="AE674" s="214"/>
      <c r="AF674" s="307"/>
      <c r="AG674" s="307"/>
      <c r="AH674" s="42"/>
      <c r="AI674" s="42"/>
      <c r="AJ674" s="326"/>
      <c r="AK674" s="326"/>
      <c r="AL674" s="154"/>
      <c r="AM674" s="154"/>
      <c r="AN674" s="303"/>
      <c r="AO674" s="303"/>
      <c r="AP674" s="311"/>
      <c r="AQ674" s="311"/>
      <c r="AR674" s="316"/>
      <c r="AS674" s="316"/>
      <c r="AT674" s="158"/>
      <c r="AU674" s="158"/>
      <c r="AV674" s="161"/>
      <c r="AW674" s="161"/>
      <c r="AX674" s="165"/>
      <c r="AY674" s="165"/>
      <c r="AZ674" s="24"/>
      <c r="BA674" s="24"/>
      <c r="BB674" s="303"/>
      <c r="BC674" s="303"/>
      <c r="BD674" s="171"/>
      <c r="BE674" s="171"/>
      <c r="BF674" s="17"/>
      <c r="BG674" s="17"/>
      <c r="BH674" s="178"/>
      <c r="BI674" s="178"/>
      <c r="BJ674" s="188"/>
      <c r="BK674" s="188"/>
      <c r="BL674" s="183"/>
      <c r="BM674" s="183"/>
      <c r="BN674" s="193"/>
      <c r="BO674" s="198"/>
      <c r="BP674" s="198"/>
      <c r="BQ674" s="201"/>
      <c r="BR674" s="206"/>
      <c r="BS674" s="211"/>
      <c r="BT674" s="211"/>
      <c r="BU674" s="214"/>
      <c r="BV674" s="214"/>
      <c r="BW674" s="18"/>
      <c r="BX674" s="18"/>
      <c r="BY674" s="219"/>
      <c r="BZ674" s="219"/>
      <c r="CA674" s="226"/>
      <c r="CB674" s="226"/>
      <c r="CC674" s="236"/>
      <c r="CD674" s="236"/>
      <c r="CE674" s="231"/>
      <c r="CF674" s="231"/>
      <c r="EQ674" s="279"/>
      <c r="ER674" s="279"/>
    </row>
    <row r="675" spans="1:148" s="3" customFormat="1" x14ac:dyDescent="0.2">
      <c r="A675" s="6"/>
      <c r="B675" s="63"/>
      <c r="E675" s="56"/>
      <c r="F675" s="56"/>
      <c r="H675" s="56"/>
      <c r="I675" s="18"/>
      <c r="J675" s="171"/>
      <c r="K675" s="171"/>
      <c r="L675" s="283"/>
      <c r="M675" s="283"/>
      <c r="N675" s="289"/>
      <c r="O675" s="289"/>
      <c r="P675" s="332"/>
      <c r="Q675" s="332"/>
      <c r="R675" s="59"/>
      <c r="S675" s="59"/>
      <c r="T675" s="31"/>
      <c r="U675" s="31"/>
      <c r="V675" s="20"/>
      <c r="W675" s="20"/>
      <c r="X675" s="303"/>
      <c r="Y675" s="303"/>
      <c r="Z675" s="211"/>
      <c r="AA675" s="211"/>
      <c r="AB675" s="40"/>
      <c r="AC675" s="40"/>
      <c r="AD675" s="214"/>
      <c r="AE675" s="214"/>
      <c r="AF675" s="307"/>
      <c r="AG675" s="307"/>
      <c r="AH675" s="42"/>
      <c r="AI675" s="42"/>
      <c r="AJ675" s="326"/>
      <c r="AK675" s="326"/>
      <c r="AL675" s="154"/>
      <c r="AM675" s="154"/>
      <c r="AN675" s="303"/>
      <c r="AO675" s="303"/>
      <c r="AP675" s="311"/>
      <c r="AQ675" s="311"/>
      <c r="AR675" s="316"/>
      <c r="AS675" s="316"/>
      <c r="AT675" s="158"/>
      <c r="AU675" s="158"/>
      <c r="AV675" s="161"/>
      <c r="AW675" s="161"/>
      <c r="AX675" s="165"/>
      <c r="AY675" s="165"/>
      <c r="AZ675" s="24"/>
      <c r="BA675" s="24"/>
      <c r="BB675" s="303"/>
      <c r="BC675" s="303"/>
      <c r="BD675" s="171"/>
      <c r="BE675" s="171"/>
      <c r="BF675" s="17"/>
      <c r="BG675" s="17"/>
      <c r="BH675" s="178"/>
      <c r="BI675" s="178"/>
      <c r="BJ675" s="188"/>
      <c r="BK675" s="188"/>
      <c r="BL675" s="183"/>
      <c r="BM675" s="183"/>
      <c r="BN675" s="193"/>
      <c r="BO675" s="198"/>
      <c r="BP675" s="198"/>
      <c r="BQ675" s="201"/>
      <c r="BR675" s="206"/>
      <c r="BS675" s="211"/>
      <c r="BT675" s="211"/>
      <c r="BU675" s="214"/>
      <c r="BV675" s="214"/>
      <c r="BW675" s="18"/>
      <c r="BX675" s="18"/>
      <c r="BY675" s="219"/>
      <c r="BZ675" s="219"/>
      <c r="CA675" s="226"/>
      <c r="CB675" s="226"/>
      <c r="CC675" s="236"/>
      <c r="CD675" s="236"/>
      <c r="CE675" s="231"/>
      <c r="CF675" s="231"/>
      <c r="EQ675" s="279"/>
      <c r="ER675" s="279"/>
    </row>
    <row r="676" spans="1:148" s="3" customFormat="1" x14ac:dyDescent="0.2">
      <c r="A676" s="6"/>
      <c r="B676" s="63"/>
      <c r="E676" s="56"/>
      <c r="F676" s="56"/>
      <c r="H676" s="56"/>
      <c r="I676" s="18"/>
      <c r="J676" s="171"/>
      <c r="K676" s="171"/>
      <c r="L676" s="283"/>
      <c r="M676" s="283"/>
      <c r="N676" s="289"/>
      <c r="O676" s="289"/>
      <c r="P676" s="332"/>
      <c r="Q676" s="332"/>
      <c r="R676" s="59"/>
      <c r="S676" s="59"/>
      <c r="T676" s="31"/>
      <c r="U676" s="31"/>
      <c r="V676" s="20"/>
      <c r="W676" s="20"/>
      <c r="X676" s="303"/>
      <c r="Y676" s="303"/>
      <c r="Z676" s="211"/>
      <c r="AA676" s="211"/>
      <c r="AB676" s="40"/>
      <c r="AC676" s="40"/>
      <c r="AD676" s="214"/>
      <c r="AE676" s="214"/>
      <c r="AF676" s="307"/>
      <c r="AG676" s="307"/>
      <c r="AH676" s="42"/>
      <c r="AI676" s="42"/>
      <c r="AJ676" s="326"/>
      <c r="AK676" s="326"/>
      <c r="AL676" s="154"/>
      <c r="AM676" s="154"/>
      <c r="AN676" s="303"/>
      <c r="AO676" s="303"/>
      <c r="AP676" s="311"/>
      <c r="AQ676" s="311"/>
      <c r="AR676" s="316"/>
      <c r="AS676" s="316"/>
      <c r="AT676" s="158"/>
      <c r="AU676" s="158"/>
      <c r="AV676" s="161"/>
      <c r="AW676" s="161"/>
      <c r="AX676" s="165"/>
      <c r="AY676" s="165"/>
      <c r="AZ676" s="24"/>
      <c r="BA676" s="24"/>
      <c r="BB676" s="303"/>
      <c r="BC676" s="303"/>
      <c r="BD676" s="171"/>
      <c r="BE676" s="171"/>
      <c r="BF676" s="17"/>
      <c r="BG676" s="17"/>
      <c r="BH676" s="178"/>
      <c r="BI676" s="178"/>
      <c r="BJ676" s="188"/>
      <c r="BK676" s="188"/>
      <c r="BL676" s="183"/>
      <c r="BM676" s="183"/>
      <c r="BN676" s="193"/>
      <c r="BO676" s="198"/>
      <c r="BP676" s="198"/>
      <c r="BQ676" s="201"/>
      <c r="BR676" s="206"/>
      <c r="BS676" s="211"/>
      <c r="BT676" s="211"/>
      <c r="BU676" s="214"/>
      <c r="BV676" s="214"/>
      <c r="BW676" s="18"/>
      <c r="BX676" s="18"/>
      <c r="BY676" s="219"/>
      <c r="BZ676" s="219"/>
      <c r="CA676" s="226"/>
      <c r="CB676" s="226"/>
      <c r="CC676" s="236"/>
      <c r="CD676" s="236"/>
      <c r="CE676" s="231"/>
      <c r="CF676" s="231"/>
      <c r="EQ676" s="279"/>
      <c r="ER676" s="279"/>
    </row>
    <row r="677" spans="1:148" s="3" customFormat="1" x14ac:dyDescent="0.2">
      <c r="A677" s="6"/>
      <c r="B677" s="63"/>
      <c r="E677" s="56"/>
      <c r="F677" s="56"/>
      <c r="H677" s="56"/>
      <c r="I677" s="18"/>
      <c r="J677" s="171"/>
      <c r="K677" s="171"/>
      <c r="L677" s="283"/>
      <c r="M677" s="283"/>
      <c r="N677" s="289"/>
      <c r="O677" s="289"/>
      <c r="P677" s="332"/>
      <c r="Q677" s="332"/>
      <c r="R677" s="59"/>
      <c r="S677" s="59"/>
      <c r="T677" s="31"/>
      <c r="U677" s="31"/>
      <c r="V677" s="20"/>
      <c r="W677" s="20"/>
      <c r="X677" s="303"/>
      <c r="Y677" s="303"/>
      <c r="Z677" s="211"/>
      <c r="AA677" s="211"/>
      <c r="AB677" s="40"/>
      <c r="AC677" s="40"/>
      <c r="AD677" s="214"/>
      <c r="AE677" s="214"/>
      <c r="AF677" s="307"/>
      <c r="AG677" s="307"/>
      <c r="AH677" s="42"/>
      <c r="AI677" s="42"/>
      <c r="AJ677" s="326"/>
      <c r="AK677" s="326"/>
      <c r="AL677" s="154"/>
      <c r="AM677" s="154"/>
      <c r="AN677" s="303"/>
      <c r="AO677" s="303"/>
      <c r="AP677" s="311"/>
      <c r="AQ677" s="311"/>
      <c r="AR677" s="316"/>
      <c r="AS677" s="316"/>
      <c r="AT677" s="158"/>
      <c r="AU677" s="158"/>
      <c r="AV677" s="161"/>
      <c r="AW677" s="161"/>
      <c r="AX677" s="165"/>
      <c r="AY677" s="165"/>
      <c r="AZ677" s="24"/>
      <c r="BA677" s="24"/>
      <c r="BB677" s="303"/>
      <c r="BC677" s="303"/>
      <c r="BD677" s="171"/>
      <c r="BE677" s="171"/>
      <c r="BF677" s="17"/>
      <c r="BG677" s="17"/>
      <c r="BH677" s="178"/>
      <c r="BI677" s="178"/>
      <c r="BJ677" s="188"/>
      <c r="BK677" s="188"/>
      <c r="BL677" s="183"/>
      <c r="BM677" s="183"/>
      <c r="BN677" s="193"/>
      <c r="BO677" s="198"/>
      <c r="BP677" s="198"/>
      <c r="BQ677" s="201"/>
      <c r="BR677" s="206"/>
      <c r="BS677" s="211"/>
      <c r="BT677" s="211"/>
      <c r="BU677" s="214"/>
      <c r="BV677" s="214"/>
      <c r="BW677" s="18"/>
      <c r="BX677" s="18"/>
      <c r="BY677" s="219"/>
      <c r="BZ677" s="219"/>
      <c r="CA677" s="226"/>
      <c r="CB677" s="226"/>
      <c r="CC677" s="236"/>
      <c r="CD677" s="236"/>
      <c r="CE677" s="231"/>
      <c r="CF677" s="231"/>
      <c r="EQ677" s="279"/>
      <c r="ER677" s="279"/>
    </row>
    <row r="678" spans="1:148" s="3" customFormat="1" x14ac:dyDescent="0.2">
      <c r="A678" s="6"/>
      <c r="B678" s="63"/>
      <c r="E678" s="56"/>
      <c r="F678" s="56"/>
      <c r="H678" s="56"/>
      <c r="I678" s="18"/>
      <c r="J678" s="171"/>
      <c r="K678" s="171"/>
      <c r="L678" s="283"/>
      <c r="M678" s="283"/>
      <c r="N678" s="289"/>
      <c r="O678" s="289"/>
      <c r="P678" s="332"/>
      <c r="Q678" s="332"/>
      <c r="R678" s="59"/>
      <c r="S678" s="59"/>
      <c r="T678" s="31"/>
      <c r="U678" s="31"/>
      <c r="V678" s="20"/>
      <c r="W678" s="20"/>
      <c r="X678" s="303"/>
      <c r="Y678" s="303"/>
      <c r="Z678" s="211"/>
      <c r="AA678" s="211"/>
      <c r="AB678" s="40"/>
      <c r="AC678" s="40"/>
      <c r="AD678" s="214"/>
      <c r="AE678" s="214"/>
      <c r="AF678" s="307"/>
      <c r="AG678" s="307"/>
      <c r="AH678" s="42"/>
      <c r="AI678" s="42"/>
      <c r="AJ678" s="326"/>
      <c r="AK678" s="326"/>
      <c r="AL678" s="154"/>
      <c r="AM678" s="154"/>
      <c r="AN678" s="303"/>
      <c r="AO678" s="303"/>
      <c r="AP678" s="311"/>
      <c r="AQ678" s="311"/>
      <c r="AR678" s="316"/>
      <c r="AS678" s="316"/>
      <c r="AT678" s="158"/>
      <c r="AU678" s="158"/>
      <c r="AV678" s="161"/>
      <c r="AW678" s="161"/>
      <c r="AX678" s="165"/>
      <c r="AY678" s="165"/>
      <c r="AZ678" s="24"/>
      <c r="BA678" s="24"/>
      <c r="BB678" s="303"/>
      <c r="BC678" s="303"/>
      <c r="BD678" s="171"/>
      <c r="BE678" s="171"/>
      <c r="BF678" s="17"/>
      <c r="BG678" s="17"/>
      <c r="BH678" s="178"/>
      <c r="BI678" s="178"/>
      <c r="BJ678" s="188"/>
      <c r="BK678" s="188"/>
      <c r="BL678" s="183"/>
      <c r="BM678" s="183"/>
      <c r="BN678" s="193"/>
      <c r="BO678" s="198"/>
      <c r="BP678" s="198"/>
      <c r="BQ678" s="201"/>
      <c r="BR678" s="206"/>
      <c r="BS678" s="211"/>
      <c r="BT678" s="211"/>
      <c r="BU678" s="214"/>
      <c r="BV678" s="214"/>
      <c r="BW678" s="18"/>
      <c r="BX678" s="18"/>
      <c r="BY678" s="219"/>
      <c r="BZ678" s="219"/>
      <c r="CA678" s="226"/>
      <c r="CB678" s="226"/>
      <c r="CC678" s="236"/>
      <c r="CD678" s="236"/>
      <c r="CE678" s="231"/>
      <c r="CF678" s="231"/>
      <c r="EQ678" s="279"/>
      <c r="ER678" s="279"/>
    </row>
    <row r="679" spans="1:148" s="3" customFormat="1" x14ac:dyDescent="0.2">
      <c r="A679" s="6"/>
      <c r="B679" s="63"/>
      <c r="E679" s="56"/>
      <c r="F679" s="56"/>
      <c r="H679" s="56"/>
      <c r="I679" s="18"/>
      <c r="J679" s="171"/>
      <c r="K679" s="171"/>
      <c r="L679" s="283"/>
      <c r="M679" s="283"/>
      <c r="N679" s="289"/>
      <c r="O679" s="289"/>
      <c r="P679" s="332"/>
      <c r="Q679" s="332"/>
      <c r="R679" s="59"/>
      <c r="S679" s="59"/>
      <c r="T679" s="31"/>
      <c r="U679" s="31"/>
      <c r="V679" s="20"/>
      <c r="W679" s="20"/>
      <c r="X679" s="303"/>
      <c r="Y679" s="303"/>
      <c r="Z679" s="211"/>
      <c r="AA679" s="211"/>
      <c r="AB679" s="40"/>
      <c r="AC679" s="40"/>
      <c r="AD679" s="214"/>
      <c r="AE679" s="214"/>
      <c r="AF679" s="307"/>
      <c r="AG679" s="307"/>
      <c r="AH679" s="42"/>
      <c r="AI679" s="42"/>
      <c r="AJ679" s="326"/>
      <c r="AK679" s="326"/>
      <c r="AL679" s="154"/>
      <c r="AM679" s="154"/>
      <c r="AN679" s="303"/>
      <c r="AO679" s="303"/>
      <c r="AP679" s="311"/>
      <c r="AQ679" s="311"/>
      <c r="AR679" s="316"/>
      <c r="AS679" s="316"/>
      <c r="AT679" s="158"/>
      <c r="AU679" s="158"/>
      <c r="AV679" s="161"/>
      <c r="AW679" s="161"/>
      <c r="AX679" s="165"/>
      <c r="AY679" s="165"/>
      <c r="AZ679" s="24"/>
      <c r="BA679" s="24"/>
      <c r="BB679" s="303"/>
      <c r="BC679" s="303"/>
      <c r="BD679" s="171"/>
      <c r="BE679" s="171"/>
      <c r="BF679" s="17"/>
      <c r="BG679" s="17"/>
      <c r="BH679" s="178"/>
      <c r="BI679" s="178"/>
      <c r="BJ679" s="188"/>
      <c r="BK679" s="188"/>
      <c r="BL679" s="183"/>
      <c r="BM679" s="183"/>
      <c r="BN679" s="193"/>
      <c r="BO679" s="198"/>
      <c r="BP679" s="198"/>
      <c r="BQ679" s="201"/>
      <c r="BR679" s="206"/>
      <c r="BS679" s="211"/>
      <c r="BT679" s="211"/>
      <c r="BU679" s="214"/>
      <c r="BV679" s="214"/>
      <c r="BW679" s="18"/>
      <c r="BX679" s="18"/>
      <c r="BY679" s="219"/>
      <c r="BZ679" s="219"/>
      <c r="CA679" s="226"/>
      <c r="CB679" s="226"/>
      <c r="CC679" s="236"/>
      <c r="CD679" s="236"/>
      <c r="CE679" s="231"/>
      <c r="CF679" s="231"/>
      <c r="EQ679" s="279"/>
      <c r="ER679" s="279"/>
    </row>
    <row r="680" spans="1:148" s="3" customFormat="1" x14ac:dyDescent="0.2">
      <c r="A680" s="6"/>
      <c r="B680" s="63"/>
      <c r="E680" s="56"/>
      <c r="F680" s="56"/>
      <c r="H680" s="56"/>
      <c r="I680" s="18"/>
      <c r="J680" s="171"/>
      <c r="K680" s="171"/>
      <c r="L680" s="283"/>
      <c r="M680" s="283"/>
      <c r="N680" s="289"/>
      <c r="O680" s="289"/>
      <c r="P680" s="332"/>
      <c r="Q680" s="332"/>
      <c r="R680" s="59"/>
      <c r="S680" s="59"/>
      <c r="T680" s="31"/>
      <c r="U680" s="31"/>
      <c r="V680" s="20"/>
      <c r="W680" s="20"/>
      <c r="X680" s="303"/>
      <c r="Y680" s="303"/>
      <c r="Z680" s="211"/>
      <c r="AA680" s="211"/>
      <c r="AB680" s="40"/>
      <c r="AC680" s="40"/>
      <c r="AD680" s="214"/>
      <c r="AE680" s="214"/>
      <c r="AF680" s="307"/>
      <c r="AG680" s="307"/>
      <c r="AH680" s="42"/>
      <c r="AI680" s="42"/>
      <c r="AJ680" s="326"/>
      <c r="AK680" s="326"/>
      <c r="AL680" s="154"/>
      <c r="AM680" s="154"/>
      <c r="AN680" s="303"/>
      <c r="AO680" s="303"/>
      <c r="AP680" s="311"/>
      <c r="AQ680" s="311"/>
      <c r="AR680" s="316"/>
      <c r="AS680" s="316"/>
      <c r="AT680" s="158"/>
      <c r="AU680" s="158"/>
      <c r="AV680" s="161"/>
      <c r="AW680" s="161"/>
      <c r="AX680" s="165"/>
      <c r="AY680" s="165"/>
      <c r="AZ680" s="24"/>
      <c r="BA680" s="24"/>
      <c r="BB680" s="303"/>
      <c r="BC680" s="303"/>
      <c r="BD680" s="171"/>
      <c r="BE680" s="171"/>
      <c r="BF680" s="17"/>
      <c r="BG680" s="17"/>
      <c r="BH680" s="178"/>
      <c r="BI680" s="178"/>
      <c r="BJ680" s="188"/>
      <c r="BK680" s="188"/>
      <c r="BL680" s="183"/>
      <c r="BM680" s="183"/>
      <c r="BN680" s="193"/>
      <c r="BO680" s="198"/>
      <c r="BP680" s="198"/>
      <c r="BQ680" s="201"/>
      <c r="BR680" s="206"/>
      <c r="BS680" s="211"/>
      <c r="BT680" s="211"/>
      <c r="BU680" s="214"/>
      <c r="BV680" s="214"/>
      <c r="BW680" s="18"/>
      <c r="BX680" s="18"/>
      <c r="BY680" s="219"/>
      <c r="BZ680" s="219"/>
      <c r="CA680" s="226"/>
      <c r="CB680" s="226"/>
      <c r="CC680" s="236"/>
      <c r="CD680" s="236"/>
      <c r="CE680" s="231"/>
      <c r="CF680" s="231"/>
      <c r="EQ680" s="279"/>
      <c r="ER680" s="279"/>
    </row>
    <row r="681" spans="1:148" s="3" customFormat="1" x14ac:dyDescent="0.2">
      <c r="A681" s="6"/>
      <c r="B681" s="63"/>
      <c r="E681" s="56"/>
      <c r="F681" s="56"/>
      <c r="H681" s="56"/>
      <c r="I681" s="18"/>
      <c r="J681" s="171"/>
      <c r="K681" s="171"/>
      <c r="L681" s="283"/>
      <c r="M681" s="283"/>
      <c r="N681" s="289"/>
      <c r="O681" s="289"/>
      <c r="P681" s="332"/>
      <c r="Q681" s="332"/>
      <c r="R681" s="59"/>
      <c r="S681" s="59"/>
      <c r="T681" s="31"/>
      <c r="U681" s="31"/>
      <c r="V681" s="20"/>
      <c r="W681" s="20"/>
      <c r="X681" s="303"/>
      <c r="Y681" s="303"/>
      <c r="Z681" s="211"/>
      <c r="AA681" s="211"/>
      <c r="AB681" s="40"/>
      <c r="AC681" s="40"/>
      <c r="AD681" s="214"/>
      <c r="AE681" s="214"/>
      <c r="AF681" s="307"/>
      <c r="AG681" s="307"/>
      <c r="AH681" s="42"/>
      <c r="AI681" s="42"/>
      <c r="AJ681" s="326"/>
      <c r="AK681" s="326"/>
      <c r="AL681" s="154"/>
      <c r="AM681" s="154"/>
      <c r="AN681" s="303"/>
      <c r="AO681" s="303"/>
      <c r="AP681" s="311"/>
      <c r="AQ681" s="311"/>
      <c r="AR681" s="316"/>
      <c r="AS681" s="316"/>
      <c r="AT681" s="158"/>
      <c r="AU681" s="158"/>
      <c r="AV681" s="161"/>
      <c r="AW681" s="161"/>
      <c r="AX681" s="165"/>
      <c r="AY681" s="165"/>
      <c r="AZ681" s="24"/>
      <c r="BA681" s="24"/>
      <c r="BB681" s="303"/>
      <c r="BC681" s="303"/>
      <c r="BD681" s="171"/>
      <c r="BE681" s="171"/>
      <c r="BF681" s="17"/>
      <c r="BG681" s="17"/>
      <c r="BH681" s="178"/>
      <c r="BI681" s="178"/>
      <c r="BJ681" s="188"/>
      <c r="BK681" s="188"/>
      <c r="BL681" s="183"/>
      <c r="BM681" s="183"/>
      <c r="BN681" s="193"/>
      <c r="BO681" s="198"/>
      <c r="BP681" s="198"/>
      <c r="BQ681" s="201"/>
      <c r="BR681" s="206"/>
      <c r="BS681" s="211"/>
      <c r="BT681" s="211"/>
      <c r="BU681" s="214"/>
      <c r="BV681" s="214"/>
      <c r="BW681" s="18"/>
      <c r="BX681" s="18"/>
      <c r="BY681" s="219"/>
      <c r="BZ681" s="219"/>
      <c r="CA681" s="226"/>
      <c r="CB681" s="226"/>
      <c r="CC681" s="236"/>
      <c r="CD681" s="236"/>
      <c r="CE681" s="231"/>
      <c r="CF681" s="231"/>
      <c r="EQ681" s="279"/>
      <c r="ER681" s="279"/>
    </row>
    <row r="682" spans="1:148" s="3" customFormat="1" x14ac:dyDescent="0.2">
      <c r="A682" s="6"/>
      <c r="B682" s="63"/>
      <c r="E682" s="56"/>
      <c r="F682" s="56"/>
      <c r="H682" s="56"/>
      <c r="I682" s="18"/>
      <c r="J682" s="171"/>
      <c r="K682" s="171"/>
      <c r="L682" s="283"/>
      <c r="M682" s="283"/>
      <c r="N682" s="289"/>
      <c r="O682" s="289"/>
      <c r="P682" s="332"/>
      <c r="Q682" s="332"/>
      <c r="R682" s="59"/>
      <c r="S682" s="59"/>
      <c r="T682" s="31"/>
      <c r="U682" s="31"/>
      <c r="V682" s="20"/>
      <c r="W682" s="20"/>
      <c r="X682" s="303"/>
      <c r="Y682" s="303"/>
      <c r="Z682" s="211"/>
      <c r="AA682" s="211"/>
      <c r="AB682" s="40"/>
      <c r="AC682" s="40"/>
      <c r="AD682" s="214"/>
      <c r="AE682" s="214"/>
      <c r="AF682" s="307"/>
      <c r="AG682" s="307"/>
      <c r="AH682" s="42"/>
      <c r="AI682" s="42"/>
      <c r="AJ682" s="326"/>
      <c r="AK682" s="326"/>
      <c r="AL682" s="154"/>
      <c r="AM682" s="154"/>
      <c r="AN682" s="303"/>
      <c r="AO682" s="303"/>
      <c r="AP682" s="311"/>
      <c r="AQ682" s="311"/>
      <c r="AR682" s="316"/>
      <c r="AS682" s="316"/>
      <c r="AT682" s="158"/>
      <c r="AU682" s="158"/>
      <c r="AV682" s="161"/>
      <c r="AW682" s="161"/>
      <c r="AX682" s="165"/>
      <c r="AY682" s="165"/>
      <c r="AZ682" s="24"/>
      <c r="BA682" s="24"/>
      <c r="BB682" s="303"/>
      <c r="BC682" s="303"/>
      <c r="BD682" s="171"/>
      <c r="BE682" s="171"/>
      <c r="BF682" s="17"/>
      <c r="BG682" s="17"/>
      <c r="BH682" s="178"/>
      <c r="BI682" s="178"/>
      <c r="BJ682" s="188"/>
      <c r="BK682" s="188"/>
      <c r="BL682" s="183"/>
      <c r="BM682" s="183"/>
      <c r="BN682" s="193"/>
      <c r="BO682" s="198"/>
      <c r="BP682" s="198"/>
      <c r="BQ682" s="201"/>
      <c r="BR682" s="206"/>
      <c r="BS682" s="211"/>
      <c r="BT682" s="211"/>
      <c r="BU682" s="214"/>
      <c r="BV682" s="214"/>
      <c r="BW682" s="18"/>
      <c r="BX682" s="18"/>
      <c r="BY682" s="219"/>
      <c r="BZ682" s="219"/>
      <c r="CA682" s="226"/>
      <c r="CB682" s="226"/>
      <c r="CC682" s="236"/>
      <c r="CD682" s="236"/>
      <c r="CE682" s="231"/>
      <c r="CF682" s="231"/>
      <c r="EQ682" s="279"/>
      <c r="ER682" s="279"/>
    </row>
    <row r="683" spans="1:148" s="3" customFormat="1" x14ac:dyDescent="0.2">
      <c r="A683" s="6"/>
      <c r="B683" s="63"/>
      <c r="E683" s="56"/>
      <c r="F683" s="56"/>
      <c r="H683" s="56"/>
      <c r="I683" s="18"/>
      <c r="J683" s="171"/>
      <c r="K683" s="171"/>
      <c r="L683" s="283"/>
      <c r="M683" s="283"/>
      <c r="N683" s="289"/>
      <c r="O683" s="289"/>
      <c r="P683" s="332"/>
      <c r="Q683" s="332"/>
      <c r="R683" s="59"/>
      <c r="S683" s="59"/>
      <c r="T683" s="31"/>
      <c r="U683" s="31"/>
      <c r="V683" s="20"/>
      <c r="W683" s="20"/>
      <c r="X683" s="303"/>
      <c r="Y683" s="303"/>
      <c r="Z683" s="211"/>
      <c r="AA683" s="211"/>
      <c r="AB683" s="40"/>
      <c r="AC683" s="40"/>
      <c r="AD683" s="214"/>
      <c r="AE683" s="214"/>
      <c r="AF683" s="307"/>
      <c r="AG683" s="307"/>
      <c r="AH683" s="42"/>
      <c r="AI683" s="42"/>
      <c r="AJ683" s="326"/>
      <c r="AK683" s="326"/>
      <c r="AL683" s="154"/>
      <c r="AM683" s="154"/>
      <c r="AN683" s="303"/>
      <c r="AO683" s="303"/>
      <c r="AP683" s="311"/>
      <c r="AQ683" s="311"/>
      <c r="AR683" s="316"/>
      <c r="AS683" s="316"/>
      <c r="AT683" s="158"/>
      <c r="AU683" s="158"/>
      <c r="AV683" s="161"/>
      <c r="AW683" s="161"/>
      <c r="AX683" s="165"/>
      <c r="AY683" s="165"/>
      <c r="AZ683" s="24"/>
      <c r="BA683" s="24"/>
      <c r="BB683" s="303"/>
      <c r="BC683" s="303"/>
      <c r="BD683" s="171"/>
      <c r="BE683" s="171"/>
      <c r="BF683" s="17"/>
      <c r="BG683" s="17"/>
      <c r="BH683" s="178"/>
      <c r="BI683" s="178"/>
      <c r="BJ683" s="188"/>
      <c r="BK683" s="188"/>
      <c r="BL683" s="183"/>
      <c r="BM683" s="183"/>
      <c r="BN683" s="193"/>
      <c r="BO683" s="198"/>
      <c r="BP683" s="198"/>
      <c r="BQ683" s="201"/>
      <c r="BR683" s="206"/>
      <c r="BS683" s="211"/>
      <c r="BT683" s="211"/>
      <c r="BU683" s="214"/>
      <c r="BV683" s="214"/>
      <c r="BW683" s="18"/>
      <c r="BX683" s="18"/>
      <c r="BY683" s="219"/>
      <c r="BZ683" s="219"/>
      <c r="CA683" s="226"/>
      <c r="CB683" s="226"/>
      <c r="CC683" s="236"/>
      <c r="CD683" s="236"/>
      <c r="CE683" s="231"/>
      <c r="CF683" s="231"/>
      <c r="EQ683" s="279"/>
      <c r="ER683" s="279"/>
    </row>
    <row r="684" spans="1:148" s="3" customFormat="1" x14ac:dyDescent="0.2">
      <c r="A684" s="6"/>
      <c r="B684" s="63"/>
      <c r="E684" s="56"/>
      <c r="F684" s="56"/>
      <c r="H684" s="56"/>
      <c r="I684" s="18"/>
      <c r="J684" s="171"/>
      <c r="K684" s="171"/>
      <c r="L684" s="283"/>
      <c r="M684" s="283"/>
      <c r="N684" s="289"/>
      <c r="O684" s="289"/>
      <c r="P684" s="332"/>
      <c r="Q684" s="332"/>
      <c r="R684" s="59"/>
      <c r="S684" s="59"/>
      <c r="T684" s="31"/>
      <c r="U684" s="31"/>
      <c r="V684" s="20"/>
      <c r="W684" s="20"/>
      <c r="X684" s="303"/>
      <c r="Y684" s="303"/>
      <c r="Z684" s="211"/>
      <c r="AA684" s="211"/>
      <c r="AB684" s="40"/>
      <c r="AC684" s="40"/>
      <c r="AD684" s="214"/>
      <c r="AE684" s="214"/>
      <c r="AF684" s="307"/>
      <c r="AG684" s="307"/>
      <c r="AH684" s="42"/>
      <c r="AI684" s="42"/>
      <c r="AJ684" s="326"/>
      <c r="AK684" s="326"/>
      <c r="AL684" s="154"/>
      <c r="AM684" s="154"/>
      <c r="AN684" s="303"/>
      <c r="AO684" s="303"/>
      <c r="AP684" s="311"/>
      <c r="AQ684" s="311"/>
      <c r="AR684" s="316"/>
      <c r="AS684" s="316"/>
      <c r="AT684" s="158"/>
      <c r="AU684" s="158"/>
      <c r="AV684" s="161"/>
      <c r="AW684" s="161"/>
      <c r="AX684" s="165"/>
      <c r="AY684" s="165"/>
      <c r="AZ684" s="24"/>
      <c r="BA684" s="24"/>
      <c r="BB684" s="303"/>
      <c r="BC684" s="303"/>
      <c r="BD684" s="171"/>
      <c r="BE684" s="171"/>
      <c r="BF684" s="17"/>
      <c r="BG684" s="17"/>
      <c r="BH684" s="178"/>
      <c r="BI684" s="178"/>
      <c r="BJ684" s="188"/>
      <c r="BK684" s="188"/>
      <c r="BL684" s="183"/>
      <c r="BM684" s="183"/>
      <c r="BN684" s="193"/>
      <c r="BO684" s="198"/>
      <c r="BP684" s="198"/>
      <c r="BQ684" s="201"/>
      <c r="BR684" s="206"/>
      <c r="BS684" s="211"/>
      <c r="BT684" s="211"/>
      <c r="BU684" s="214"/>
      <c r="BV684" s="214"/>
      <c r="BW684" s="18"/>
      <c r="BX684" s="18"/>
      <c r="BY684" s="219"/>
      <c r="BZ684" s="219"/>
      <c r="CA684" s="226"/>
      <c r="CB684" s="226"/>
      <c r="CC684" s="236"/>
      <c r="CD684" s="236"/>
      <c r="CE684" s="231"/>
      <c r="CF684" s="231"/>
      <c r="EQ684" s="279"/>
      <c r="ER684" s="279"/>
    </row>
    <row r="685" spans="1:148" s="3" customFormat="1" x14ac:dyDescent="0.2">
      <c r="A685" s="6"/>
      <c r="B685" s="63"/>
      <c r="E685" s="56"/>
      <c r="F685" s="56"/>
      <c r="H685" s="56"/>
      <c r="I685" s="18"/>
      <c r="J685" s="171"/>
      <c r="K685" s="171"/>
      <c r="L685" s="283"/>
      <c r="M685" s="283"/>
      <c r="N685" s="289"/>
      <c r="O685" s="289"/>
      <c r="P685" s="332"/>
      <c r="Q685" s="332"/>
      <c r="R685" s="59"/>
      <c r="S685" s="59"/>
      <c r="T685" s="31"/>
      <c r="U685" s="31"/>
      <c r="V685" s="20"/>
      <c r="W685" s="20"/>
      <c r="X685" s="303"/>
      <c r="Y685" s="303"/>
      <c r="Z685" s="211"/>
      <c r="AA685" s="211"/>
      <c r="AB685" s="40"/>
      <c r="AC685" s="40"/>
      <c r="AD685" s="214"/>
      <c r="AE685" s="214"/>
      <c r="AF685" s="307"/>
      <c r="AG685" s="307"/>
      <c r="AH685" s="42"/>
      <c r="AI685" s="42"/>
      <c r="AJ685" s="326"/>
      <c r="AK685" s="326"/>
      <c r="AL685" s="154"/>
      <c r="AM685" s="154"/>
      <c r="AN685" s="303"/>
      <c r="AO685" s="303"/>
      <c r="AP685" s="311"/>
      <c r="AQ685" s="311"/>
      <c r="AR685" s="316"/>
      <c r="AS685" s="316"/>
      <c r="AT685" s="158"/>
      <c r="AU685" s="158"/>
      <c r="AV685" s="161"/>
      <c r="AW685" s="161"/>
      <c r="AX685" s="165"/>
      <c r="AY685" s="165"/>
      <c r="AZ685" s="24"/>
      <c r="BA685" s="24"/>
      <c r="BB685" s="303"/>
      <c r="BC685" s="303"/>
      <c r="BD685" s="171"/>
      <c r="BE685" s="171"/>
      <c r="BF685" s="17"/>
      <c r="BG685" s="17"/>
      <c r="BH685" s="178"/>
      <c r="BI685" s="178"/>
      <c r="BJ685" s="188"/>
      <c r="BK685" s="188"/>
      <c r="BL685" s="183"/>
      <c r="BM685" s="183"/>
      <c r="BN685" s="193"/>
      <c r="BO685" s="198"/>
      <c r="BP685" s="198"/>
      <c r="BQ685" s="201"/>
      <c r="BR685" s="206"/>
      <c r="BS685" s="211"/>
      <c r="BT685" s="211"/>
      <c r="BU685" s="214"/>
      <c r="BV685" s="214"/>
      <c r="BW685" s="18"/>
      <c r="BX685" s="18"/>
      <c r="BY685" s="219"/>
      <c r="BZ685" s="219"/>
      <c r="CA685" s="226"/>
      <c r="CB685" s="226"/>
      <c r="CC685" s="236"/>
      <c r="CD685" s="236"/>
      <c r="CE685" s="231"/>
      <c r="CF685" s="231"/>
      <c r="EQ685" s="279"/>
      <c r="ER685" s="279"/>
    </row>
    <row r="686" spans="1:148" s="3" customFormat="1" x14ac:dyDescent="0.2">
      <c r="A686" s="6"/>
      <c r="B686" s="63"/>
      <c r="E686" s="56"/>
      <c r="F686" s="56"/>
      <c r="H686" s="56"/>
      <c r="I686" s="18"/>
      <c r="J686" s="171"/>
      <c r="K686" s="171"/>
      <c r="L686" s="283"/>
      <c r="M686" s="283"/>
      <c r="N686" s="289"/>
      <c r="O686" s="289"/>
      <c r="P686" s="332"/>
      <c r="Q686" s="332"/>
      <c r="R686" s="59"/>
      <c r="S686" s="59"/>
      <c r="T686" s="31"/>
      <c r="U686" s="31"/>
      <c r="V686" s="20"/>
      <c r="W686" s="20"/>
      <c r="X686" s="303"/>
      <c r="Y686" s="303"/>
      <c r="Z686" s="211"/>
      <c r="AA686" s="211"/>
      <c r="AB686" s="40"/>
      <c r="AC686" s="40"/>
      <c r="AD686" s="214"/>
      <c r="AE686" s="214"/>
      <c r="AF686" s="307"/>
      <c r="AG686" s="307"/>
      <c r="AH686" s="42"/>
      <c r="AI686" s="42"/>
      <c r="AJ686" s="326"/>
      <c r="AK686" s="326"/>
      <c r="AL686" s="154"/>
      <c r="AM686" s="154"/>
      <c r="AN686" s="303"/>
      <c r="AO686" s="303"/>
      <c r="AP686" s="311"/>
      <c r="AQ686" s="311"/>
      <c r="AR686" s="316"/>
      <c r="AS686" s="316"/>
      <c r="AT686" s="158"/>
      <c r="AU686" s="158"/>
      <c r="AV686" s="161"/>
      <c r="AW686" s="161"/>
      <c r="AX686" s="165"/>
      <c r="AY686" s="165"/>
      <c r="AZ686" s="24"/>
      <c r="BA686" s="24"/>
      <c r="BB686" s="303"/>
      <c r="BC686" s="303"/>
      <c r="BD686" s="171"/>
      <c r="BE686" s="171"/>
      <c r="BF686" s="17"/>
      <c r="BG686" s="17"/>
      <c r="BH686" s="178"/>
      <c r="BI686" s="178"/>
      <c r="BJ686" s="188"/>
      <c r="BK686" s="188"/>
      <c r="BL686" s="183"/>
      <c r="BM686" s="183"/>
      <c r="BN686" s="193"/>
      <c r="BO686" s="198"/>
      <c r="BP686" s="198"/>
      <c r="BQ686" s="201"/>
      <c r="BR686" s="206"/>
      <c r="BS686" s="211"/>
      <c r="BT686" s="211"/>
      <c r="BU686" s="214"/>
      <c r="BV686" s="214"/>
      <c r="BW686" s="18"/>
      <c r="BX686" s="18"/>
      <c r="BY686" s="219"/>
      <c r="BZ686" s="219"/>
      <c r="CA686" s="226"/>
      <c r="CB686" s="226"/>
      <c r="CC686" s="236"/>
      <c r="CD686" s="236"/>
      <c r="CE686" s="231"/>
      <c r="CF686" s="231"/>
      <c r="EQ686" s="279"/>
      <c r="ER686" s="279"/>
    </row>
    <row r="687" spans="1:148" s="3" customFormat="1" x14ac:dyDescent="0.2">
      <c r="A687" s="6"/>
      <c r="B687" s="63"/>
      <c r="E687" s="56"/>
      <c r="F687" s="56"/>
      <c r="H687" s="56"/>
      <c r="I687" s="18"/>
      <c r="J687" s="171"/>
      <c r="K687" s="171"/>
      <c r="L687" s="283"/>
      <c r="M687" s="283"/>
      <c r="N687" s="289"/>
      <c r="O687" s="289"/>
      <c r="P687" s="332"/>
      <c r="Q687" s="332"/>
      <c r="R687" s="59"/>
      <c r="S687" s="59"/>
      <c r="T687" s="31"/>
      <c r="U687" s="31"/>
      <c r="V687" s="20"/>
      <c r="W687" s="20"/>
      <c r="X687" s="303"/>
      <c r="Y687" s="303"/>
      <c r="Z687" s="211"/>
      <c r="AA687" s="211"/>
      <c r="AB687" s="40"/>
      <c r="AC687" s="40"/>
      <c r="AD687" s="214"/>
      <c r="AE687" s="214"/>
      <c r="AF687" s="307"/>
      <c r="AG687" s="307"/>
      <c r="AH687" s="42"/>
      <c r="AI687" s="42"/>
      <c r="AJ687" s="326"/>
      <c r="AK687" s="326"/>
      <c r="AL687" s="154"/>
      <c r="AM687" s="154"/>
      <c r="AN687" s="303"/>
      <c r="AO687" s="303"/>
      <c r="AP687" s="311"/>
      <c r="AQ687" s="311"/>
      <c r="AR687" s="316"/>
      <c r="AS687" s="316"/>
      <c r="AT687" s="158"/>
      <c r="AU687" s="158"/>
      <c r="AV687" s="161"/>
      <c r="AW687" s="161"/>
      <c r="AX687" s="165"/>
      <c r="AY687" s="165"/>
      <c r="AZ687" s="24"/>
      <c r="BA687" s="24"/>
      <c r="BB687" s="303"/>
      <c r="BC687" s="303"/>
      <c r="BD687" s="171"/>
      <c r="BE687" s="171"/>
      <c r="BF687" s="17"/>
      <c r="BG687" s="17"/>
      <c r="BH687" s="178"/>
      <c r="BI687" s="178"/>
      <c r="BJ687" s="188"/>
      <c r="BK687" s="188"/>
      <c r="BL687" s="183"/>
      <c r="BM687" s="183"/>
      <c r="BN687" s="193"/>
      <c r="BO687" s="198"/>
      <c r="BP687" s="198"/>
      <c r="BQ687" s="201"/>
      <c r="BR687" s="206"/>
      <c r="BS687" s="211"/>
      <c r="BT687" s="211"/>
      <c r="BU687" s="214"/>
      <c r="BV687" s="214"/>
      <c r="BW687" s="18"/>
      <c r="BX687" s="18"/>
      <c r="BY687" s="219"/>
      <c r="BZ687" s="219"/>
      <c r="CA687" s="226"/>
      <c r="CB687" s="226"/>
      <c r="CC687" s="236"/>
      <c r="CD687" s="236"/>
      <c r="CE687" s="231"/>
      <c r="CF687" s="231"/>
      <c r="EQ687" s="279"/>
      <c r="ER687" s="279"/>
    </row>
    <row r="688" spans="1:148" s="3" customFormat="1" x14ac:dyDescent="0.2">
      <c r="A688" s="6"/>
      <c r="B688" s="63"/>
      <c r="E688" s="56"/>
      <c r="F688" s="56"/>
      <c r="H688" s="56"/>
      <c r="I688" s="18"/>
      <c r="J688" s="171"/>
      <c r="K688" s="171"/>
      <c r="L688" s="283"/>
      <c r="M688" s="283"/>
      <c r="N688" s="289"/>
      <c r="O688" s="289"/>
      <c r="P688" s="332"/>
      <c r="Q688" s="332"/>
      <c r="R688" s="59"/>
      <c r="S688" s="59"/>
      <c r="T688" s="31"/>
      <c r="U688" s="31"/>
      <c r="V688" s="20"/>
      <c r="W688" s="20"/>
      <c r="X688" s="303"/>
      <c r="Y688" s="303"/>
      <c r="Z688" s="211"/>
      <c r="AA688" s="211"/>
      <c r="AB688" s="40"/>
      <c r="AC688" s="40"/>
      <c r="AD688" s="214"/>
      <c r="AE688" s="214"/>
      <c r="AF688" s="307"/>
      <c r="AG688" s="307"/>
      <c r="AH688" s="42"/>
      <c r="AI688" s="42"/>
      <c r="AJ688" s="326"/>
      <c r="AK688" s="326"/>
      <c r="AL688" s="154"/>
      <c r="AM688" s="154"/>
      <c r="AN688" s="303"/>
      <c r="AO688" s="303"/>
      <c r="AP688" s="311"/>
      <c r="AQ688" s="311"/>
      <c r="AR688" s="316"/>
      <c r="AS688" s="316"/>
      <c r="AT688" s="158"/>
      <c r="AU688" s="158"/>
      <c r="AV688" s="161"/>
      <c r="AW688" s="161"/>
      <c r="AX688" s="165"/>
      <c r="AY688" s="165"/>
      <c r="AZ688" s="24"/>
      <c r="BA688" s="24"/>
      <c r="BB688" s="303"/>
      <c r="BC688" s="303"/>
      <c r="BD688" s="171"/>
      <c r="BE688" s="171"/>
      <c r="BF688" s="17"/>
      <c r="BG688" s="17"/>
      <c r="BH688" s="178"/>
      <c r="BI688" s="178"/>
      <c r="BJ688" s="188"/>
      <c r="BK688" s="188"/>
      <c r="BL688" s="183"/>
      <c r="BM688" s="183"/>
      <c r="BN688" s="193"/>
      <c r="BO688" s="198"/>
      <c r="BP688" s="198"/>
      <c r="BQ688" s="201"/>
      <c r="BR688" s="206"/>
      <c r="BS688" s="211"/>
      <c r="BT688" s="211"/>
      <c r="BU688" s="214"/>
      <c r="BV688" s="214"/>
      <c r="BW688" s="18"/>
      <c r="BX688" s="18"/>
      <c r="BY688" s="219"/>
      <c r="BZ688" s="219"/>
      <c r="CA688" s="226"/>
      <c r="CB688" s="226"/>
      <c r="CC688" s="236"/>
      <c r="CD688" s="236"/>
      <c r="CE688" s="231"/>
      <c r="CF688" s="231"/>
      <c r="EQ688" s="279"/>
      <c r="ER688" s="279"/>
    </row>
    <row r="689" spans="1:148" s="3" customFormat="1" x14ac:dyDescent="0.2">
      <c r="A689" s="6"/>
      <c r="B689" s="63"/>
      <c r="E689" s="56"/>
      <c r="F689" s="56"/>
      <c r="H689" s="56"/>
      <c r="I689" s="18"/>
      <c r="J689" s="171"/>
      <c r="K689" s="171"/>
      <c r="L689" s="283"/>
      <c r="M689" s="283"/>
      <c r="N689" s="289"/>
      <c r="O689" s="289"/>
      <c r="P689" s="332"/>
      <c r="Q689" s="332"/>
      <c r="R689" s="59"/>
      <c r="S689" s="59"/>
      <c r="T689" s="31"/>
      <c r="U689" s="31"/>
      <c r="V689" s="20"/>
      <c r="W689" s="20"/>
      <c r="X689" s="303"/>
      <c r="Y689" s="303"/>
      <c r="Z689" s="211"/>
      <c r="AA689" s="211"/>
      <c r="AB689" s="40"/>
      <c r="AC689" s="40"/>
      <c r="AD689" s="214"/>
      <c r="AE689" s="214"/>
      <c r="AF689" s="307"/>
      <c r="AG689" s="307"/>
      <c r="AH689" s="42"/>
      <c r="AI689" s="42"/>
      <c r="AJ689" s="326"/>
      <c r="AK689" s="326"/>
      <c r="AL689" s="154"/>
      <c r="AM689" s="154"/>
      <c r="AN689" s="303"/>
      <c r="AO689" s="303"/>
      <c r="AP689" s="311"/>
      <c r="AQ689" s="311"/>
      <c r="AR689" s="316"/>
      <c r="AS689" s="316"/>
      <c r="AT689" s="158"/>
      <c r="AU689" s="158"/>
      <c r="AV689" s="161"/>
      <c r="AW689" s="161"/>
      <c r="AX689" s="165"/>
      <c r="AY689" s="165"/>
      <c r="AZ689" s="24"/>
      <c r="BA689" s="24"/>
      <c r="BB689" s="303"/>
      <c r="BC689" s="303"/>
      <c r="BD689" s="171"/>
      <c r="BE689" s="171"/>
      <c r="BF689" s="17"/>
      <c r="BG689" s="17"/>
      <c r="BH689" s="178"/>
      <c r="BI689" s="178"/>
      <c r="BJ689" s="188"/>
      <c r="BK689" s="188"/>
      <c r="BL689" s="183"/>
      <c r="BM689" s="183"/>
      <c r="BN689" s="193"/>
      <c r="BO689" s="198"/>
      <c r="BP689" s="198"/>
      <c r="BQ689" s="201"/>
      <c r="BR689" s="206"/>
      <c r="BS689" s="211"/>
      <c r="BT689" s="211"/>
      <c r="BU689" s="214"/>
      <c r="BV689" s="214"/>
      <c r="BW689" s="18"/>
      <c r="BX689" s="18"/>
      <c r="BY689" s="219"/>
      <c r="BZ689" s="219"/>
      <c r="CA689" s="226"/>
      <c r="CB689" s="226"/>
      <c r="CC689" s="236"/>
      <c r="CD689" s="236"/>
      <c r="CE689" s="231"/>
      <c r="CF689" s="231"/>
      <c r="EQ689" s="279"/>
      <c r="ER689" s="279"/>
    </row>
    <row r="690" spans="1:148" s="3" customFormat="1" x14ac:dyDescent="0.2">
      <c r="A690" s="6"/>
      <c r="B690" s="63"/>
      <c r="E690" s="56"/>
      <c r="F690" s="56"/>
      <c r="H690" s="56"/>
      <c r="I690" s="18"/>
      <c r="J690" s="171"/>
      <c r="K690" s="171"/>
      <c r="L690" s="283"/>
      <c r="M690" s="283"/>
      <c r="N690" s="289"/>
      <c r="O690" s="289"/>
      <c r="P690" s="332"/>
      <c r="Q690" s="332"/>
      <c r="R690" s="59"/>
      <c r="S690" s="59"/>
      <c r="T690" s="31"/>
      <c r="U690" s="31"/>
      <c r="V690" s="20"/>
      <c r="W690" s="20"/>
      <c r="X690" s="303"/>
      <c r="Y690" s="303"/>
      <c r="Z690" s="211"/>
      <c r="AA690" s="211"/>
      <c r="AB690" s="40"/>
      <c r="AC690" s="40"/>
      <c r="AD690" s="214"/>
      <c r="AE690" s="214"/>
      <c r="AF690" s="307"/>
      <c r="AG690" s="307"/>
      <c r="AH690" s="42"/>
      <c r="AI690" s="42"/>
      <c r="AJ690" s="326"/>
      <c r="AK690" s="326"/>
      <c r="AL690" s="154"/>
      <c r="AM690" s="154"/>
      <c r="AN690" s="303"/>
      <c r="AO690" s="303"/>
      <c r="AP690" s="311"/>
      <c r="AQ690" s="311"/>
      <c r="AR690" s="316"/>
      <c r="AS690" s="316"/>
      <c r="AT690" s="158"/>
      <c r="AU690" s="158"/>
      <c r="AV690" s="161"/>
      <c r="AW690" s="161"/>
      <c r="AX690" s="165"/>
      <c r="AY690" s="165"/>
      <c r="AZ690" s="24"/>
      <c r="BA690" s="24"/>
      <c r="BB690" s="303"/>
      <c r="BC690" s="303"/>
      <c r="BD690" s="171"/>
      <c r="BE690" s="171"/>
      <c r="BF690" s="17"/>
      <c r="BG690" s="17"/>
      <c r="BH690" s="178"/>
      <c r="BI690" s="178"/>
      <c r="BJ690" s="188"/>
      <c r="BK690" s="188"/>
      <c r="BL690" s="183"/>
      <c r="BM690" s="183"/>
      <c r="BN690" s="193"/>
      <c r="BO690" s="198"/>
      <c r="BP690" s="198"/>
      <c r="BQ690" s="201"/>
      <c r="BR690" s="206"/>
      <c r="BS690" s="211"/>
      <c r="BT690" s="211"/>
      <c r="BU690" s="214"/>
      <c r="BV690" s="214"/>
      <c r="BW690" s="18"/>
      <c r="BX690" s="18"/>
      <c r="BY690" s="219"/>
      <c r="BZ690" s="219"/>
      <c r="CA690" s="226"/>
      <c r="CB690" s="226"/>
      <c r="CC690" s="236"/>
      <c r="CD690" s="236"/>
      <c r="CE690" s="231"/>
      <c r="CF690" s="231"/>
      <c r="EQ690" s="279"/>
      <c r="ER690" s="279"/>
    </row>
    <row r="691" spans="1:148" s="3" customFormat="1" x14ac:dyDescent="0.2">
      <c r="A691" s="6"/>
      <c r="B691" s="63"/>
      <c r="E691" s="56"/>
      <c r="F691" s="56"/>
      <c r="H691" s="56"/>
      <c r="I691" s="18"/>
      <c r="J691" s="171"/>
      <c r="K691" s="171"/>
      <c r="L691" s="283"/>
      <c r="M691" s="283"/>
      <c r="N691" s="289"/>
      <c r="O691" s="289"/>
      <c r="P691" s="332"/>
      <c r="Q691" s="332"/>
      <c r="R691" s="59"/>
      <c r="S691" s="59"/>
      <c r="T691" s="31"/>
      <c r="U691" s="31"/>
      <c r="V691" s="20"/>
      <c r="W691" s="20"/>
      <c r="X691" s="303"/>
      <c r="Y691" s="303"/>
      <c r="Z691" s="211"/>
      <c r="AA691" s="211"/>
      <c r="AB691" s="40"/>
      <c r="AC691" s="40"/>
      <c r="AD691" s="214"/>
      <c r="AE691" s="214"/>
      <c r="AF691" s="307"/>
      <c r="AG691" s="307"/>
      <c r="AH691" s="42"/>
      <c r="AI691" s="42"/>
      <c r="AJ691" s="326"/>
      <c r="AK691" s="326"/>
      <c r="AL691" s="154"/>
      <c r="AM691" s="154"/>
      <c r="AN691" s="303"/>
      <c r="AO691" s="303"/>
      <c r="AP691" s="311"/>
      <c r="AQ691" s="311"/>
      <c r="AR691" s="316"/>
      <c r="AS691" s="316"/>
      <c r="AT691" s="158"/>
      <c r="AU691" s="158"/>
      <c r="AV691" s="161"/>
      <c r="AW691" s="161"/>
      <c r="AX691" s="165"/>
      <c r="AY691" s="165"/>
      <c r="AZ691" s="24"/>
      <c r="BA691" s="24"/>
      <c r="BB691" s="303"/>
      <c r="BC691" s="303"/>
      <c r="BD691" s="171"/>
      <c r="BE691" s="171"/>
      <c r="BF691" s="17"/>
      <c r="BG691" s="17"/>
      <c r="BH691" s="178"/>
      <c r="BI691" s="178"/>
      <c r="BJ691" s="188"/>
      <c r="BK691" s="188"/>
      <c r="BL691" s="183"/>
      <c r="BM691" s="183"/>
      <c r="BN691" s="193"/>
      <c r="BO691" s="198"/>
      <c r="BP691" s="198"/>
      <c r="BQ691" s="201"/>
      <c r="BR691" s="206"/>
      <c r="BS691" s="211"/>
      <c r="BT691" s="211"/>
      <c r="BU691" s="214"/>
      <c r="BV691" s="214"/>
      <c r="BW691" s="18"/>
      <c r="BX691" s="18"/>
      <c r="BY691" s="219"/>
      <c r="BZ691" s="219"/>
      <c r="CA691" s="226"/>
      <c r="CB691" s="226"/>
      <c r="CC691" s="236"/>
      <c r="CD691" s="236"/>
      <c r="CE691" s="231"/>
      <c r="CF691" s="231"/>
      <c r="EQ691" s="279"/>
      <c r="ER691" s="279"/>
    </row>
    <row r="692" spans="1:148" s="3" customFormat="1" x14ac:dyDescent="0.2">
      <c r="A692" s="6"/>
      <c r="B692" s="63"/>
      <c r="E692" s="56"/>
      <c r="F692" s="56"/>
      <c r="H692" s="56"/>
      <c r="I692" s="18"/>
      <c r="J692" s="171"/>
      <c r="K692" s="171"/>
      <c r="L692" s="283"/>
      <c r="M692" s="283"/>
      <c r="N692" s="289"/>
      <c r="O692" s="289"/>
      <c r="P692" s="332"/>
      <c r="Q692" s="332"/>
      <c r="R692" s="59"/>
      <c r="S692" s="59"/>
      <c r="T692" s="31"/>
      <c r="U692" s="31"/>
      <c r="V692" s="20"/>
      <c r="W692" s="20"/>
      <c r="X692" s="303"/>
      <c r="Y692" s="303"/>
      <c r="Z692" s="211"/>
      <c r="AA692" s="211"/>
      <c r="AB692" s="40"/>
      <c r="AC692" s="40"/>
      <c r="AD692" s="214"/>
      <c r="AE692" s="214"/>
      <c r="AF692" s="307"/>
      <c r="AG692" s="307"/>
      <c r="AH692" s="42"/>
      <c r="AI692" s="42"/>
      <c r="AJ692" s="326"/>
      <c r="AK692" s="326"/>
      <c r="AL692" s="154"/>
      <c r="AM692" s="154"/>
      <c r="AN692" s="303"/>
      <c r="AO692" s="303"/>
      <c r="AP692" s="311"/>
      <c r="AQ692" s="311"/>
      <c r="AR692" s="316"/>
      <c r="AS692" s="316"/>
      <c r="AT692" s="158"/>
      <c r="AU692" s="158"/>
      <c r="AV692" s="161"/>
      <c r="AW692" s="161"/>
      <c r="AX692" s="165"/>
      <c r="AY692" s="165"/>
      <c r="AZ692" s="24"/>
      <c r="BA692" s="24"/>
      <c r="BB692" s="303"/>
      <c r="BC692" s="303"/>
      <c r="BD692" s="171"/>
      <c r="BE692" s="171"/>
      <c r="BF692" s="17"/>
      <c r="BG692" s="17"/>
      <c r="BH692" s="178"/>
      <c r="BI692" s="178"/>
      <c r="BJ692" s="188"/>
      <c r="BK692" s="188"/>
      <c r="BL692" s="183"/>
      <c r="BM692" s="183"/>
      <c r="BN692" s="193"/>
      <c r="BO692" s="198"/>
      <c r="BP692" s="198"/>
      <c r="BQ692" s="201"/>
      <c r="BR692" s="206"/>
      <c r="BS692" s="211"/>
      <c r="BT692" s="211"/>
      <c r="BU692" s="214"/>
      <c r="BV692" s="214"/>
      <c r="BW692" s="18"/>
      <c r="BX692" s="18"/>
      <c r="BY692" s="219"/>
      <c r="BZ692" s="219"/>
      <c r="CA692" s="226"/>
      <c r="CB692" s="226"/>
      <c r="CC692" s="236"/>
      <c r="CD692" s="236"/>
      <c r="CE692" s="231"/>
      <c r="CF692" s="231"/>
      <c r="EQ692" s="279"/>
      <c r="ER692" s="279"/>
    </row>
    <row r="693" spans="1:148" s="3" customFormat="1" x14ac:dyDescent="0.2">
      <c r="A693" s="6"/>
      <c r="B693" s="63"/>
      <c r="E693" s="56"/>
      <c r="F693" s="56"/>
      <c r="H693" s="56"/>
      <c r="I693" s="18"/>
      <c r="J693" s="171"/>
      <c r="K693" s="171"/>
      <c r="L693" s="283"/>
      <c r="M693" s="283"/>
      <c r="N693" s="289"/>
      <c r="O693" s="289"/>
      <c r="P693" s="332"/>
      <c r="Q693" s="332"/>
      <c r="R693" s="59"/>
      <c r="S693" s="59"/>
      <c r="T693" s="31"/>
      <c r="U693" s="31"/>
      <c r="V693" s="20"/>
      <c r="W693" s="20"/>
      <c r="X693" s="303"/>
      <c r="Y693" s="303"/>
      <c r="Z693" s="211"/>
      <c r="AA693" s="211"/>
      <c r="AB693" s="40"/>
      <c r="AC693" s="40"/>
      <c r="AD693" s="214"/>
      <c r="AE693" s="214"/>
      <c r="AF693" s="307"/>
      <c r="AG693" s="307"/>
      <c r="AH693" s="42"/>
      <c r="AI693" s="42"/>
      <c r="AJ693" s="326"/>
      <c r="AK693" s="326"/>
      <c r="AL693" s="154"/>
      <c r="AM693" s="154"/>
      <c r="AN693" s="303"/>
      <c r="AO693" s="303"/>
      <c r="AP693" s="311"/>
      <c r="AQ693" s="311"/>
      <c r="AR693" s="316"/>
      <c r="AS693" s="316"/>
      <c r="AT693" s="158"/>
      <c r="AU693" s="158"/>
      <c r="AV693" s="161"/>
      <c r="AW693" s="161"/>
      <c r="AX693" s="165"/>
      <c r="AY693" s="165"/>
      <c r="AZ693" s="24"/>
      <c r="BA693" s="24"/>
      <c r="BB693" s="303"/>
      <c r="BC693" s="303"/>
      <c r="BD693" s="171"/>
      <c r="BE693" s="171"/>
      <c r="BF693" s="17"/>
      <c r="BG693" s="17"/>
      <c r="BH693" s="178"/>
      <c r="BI693" s="178"/>
      <c r="BJ693" s="188"/>
      <c r="BK693" s="188"/>
      <c r="BL693" s="183"/>
      <c r="BM693" s="183"/>
      <c r="BN693" s="193"/>
      <c r="BO693" s="198"/>
      <c r="BP693" s="198"/>
      <c r="BQ693" s="201"/>
      <c r="BR693" s="206"/>
      <c r="BS693" s="211"/>
      <c r="BT693" s="211"/>
      <c r="BU693" s="214"/>
      <c r="BV693" s="214"/>
      <c r="BW693" s="18"/>
      <c r="BX693" s="18"/>
      <c r="BY693" s="219"/>
      <c r="BZ693" s="219"/>
      <c r="CA693" s="226"/>
      <c r="CB693" s="226"/>
      <c r="CC693" s="236"/>
      <c r="CD693" s="236"/>
      <c r="CE693" s="231"/>
      <c r="CF693" s="231"/>
      <c r="EQ693" s="279"/>
      <c r="ER693" s="279"/>
    </row>
    <row r="694" spans="1:148" s="3" customFormat="1" x14ac:dyDescent="0.2">
      <c r="A694" s="6"/>
      <c r="B694" s="63"/>
      <c r="E694" s="56"/>
      <c r="F694" s="56"/>
      <c r="H694" s="56"/>
      <c r="I694" s="18"/>
      <c r="J694" s="171"/>
      <c r="K694" s="171"/>
      <c r="L694" s="283"/>
      <c r="M694" s="283"/>
      <c r="N694" s="289"/>
      <c r="O694" s="289"/>
      <c r="P694" s="332"/>
      <c r="Q694" s="332"/>
      <c r="R694" s="59"/>
      <c r="S694" s="59"/>
      <c r="T694" s="31"/>
      <c r="U694" s="31"/>
      <c r="V694" s="20"/>
      <c r="W694" s="20"/>
      <c r="X694" s="303"/>
      <c r="Y694" s="303"/>
      <c r="Z694" s="211"/>
      <c r="AA694" s="211"/>
      <c r="AB694" s="40"/>
      <c r="AC694" s="40"/>
      <c r="AD694" s="214"/>
      <c r="AE694" s="214"/>
      <c r="AF694" s="307"/>
      <c r="AG694" s="307"/>
      <c r="AH694" s="42"/>
      <c r="AI694" s="42"/>
      <c r="AJ694" s="326"/>
      <c r="AK694" s="326"/>
      <c r="AL694" s="154"/>
      <c r="AM694" s="154"/>
      <c r="AN694" s="303"/>
      <c r="AO694" s="303"/>
      <c r="AP694" s="311"/>
      <c r="AQ694" s="311"/>
      <c r="AR694" s="316"/>
      <c r="AS694" s="316"/>
      <c r="AT694" s="158"/>
      <c r="AU694" s="158"/>
      <c r="AV694" s="161"/>
      <c r="AW694" s="161"/>
      <c r="AX694" s="165"/>
      <c r="AY694" s="165"/>
      <c r="AZ694" s="24"/>
      <c r="BA694" s="24"/>
      <c r="BB694" s="303"/>
      <c r="BC694" s="303"/>
      <c r="BD694" s="171"/>
      <c r="BE694" s="171"/>
      <c r="BF694" s="17"/>
      <c r="BG694" s="17"/>
      <c r="BH694" s="178"/>
      <c r="BI694" s="178"/>
      <c r="BJ694" s="188"/>
      <c r="BK694" s="188"/>
      <c r="BL694" s="183"/>
      <c r="BM694" s="183"/>
      <c r="BN694" s="193"/>
      <c r="BO694" s="198"/>
      <c r="BP694" s="198"/>
      <c r="BQ694" s="201"/>
      <c r="BR694" s="206"/>
      <c r="BS694" s="211"/>
      <c r="BT694" s="211"/>
      <c r="BU694" s="214"/>
      <c r="BV694" s="214"/>
      <c r="BW694" s="18"/>
      <c r="BX694" s="18"/>
      <c r="BY694" s="219"/>
      <c r="BZ694" s="219"/>
      <c r="CA694" s="226"/>
      <c r="CB694" s="226"/>
      <c r="CC694" s="236"/>
      <c r="CD694" s="236"/>
      <c r="CE694" s="231"/>
      <c r="CF694" s="231"/>
      <c r="EQ694" s="279"/>
      <c r="ER694" s="279"/>
    </row>
    <row r="695" spans="1:148" s="3" customFormat="1" x14ac:dyDescent="0.2">
      <c r="A695" s="6"/>
      <c r="B695" s="63"/>
      <c r="E695" s="56"/>
      <c r="F695" s="56"/>
      <c r="H695" s="56"/>
      <c r="I695" s="18"/>
      <c r="J695" s="171"/>
      <c r="K695" s="171"/>
      <c r="L695" s="283"/>
      <c r="M695" s="283"/>
      <c r="N695" s="289"/>
      <c r="O695" s="289"/>
      <c r="P695" s="332"/>
      <c r="Q695" s="332"/>
      <c r="R695" s="59"/>
      <c r="S695" s="59"/>
      <c r="T695" s="31"/>
      <c r="U695" s="31"/>
      <c r="V695" s="20"/>
      <c r="W695" s="20"/>
      <c r="X695" s="303"/>
      <c r="Y695" s="303"/>
      <c r="Z695" s="211"/>
      <c r="AA695" s="211"/>
      <c r="AB695" s="40"/>
      <c r="AC695" s="40"/>
      <c r="AD695" s="214"/>
      <c r="AE695" s="214"/>
      <c r="AF695" s="307"/>
      <c r="AG695" s="307"/>
      <c r="AH695" s="42"/>
      <c r="AI695" s="42"/>
      <c r="AJ695" s="326"/>
      <c r="AK695" s="326"/>
      <c r="AL695" s="154"/>
      <c r="AM695" s="154"/>
      <c r="AN695" s="303"/>
      <c r="AO695" s="303"/>
      <c r="AP695" s="311"/>
      <c r="AQ695" s="311"/>
      <c r="AR695" s="316"/>
      <c r="AS695" s="316"/>
      <c r="AT695" s="158"/>
      <c r="AU695" s="158"/>
      <c r="AV695" s="161"/>
      <c r="AW695" s="161"/>
      <c r="AX695" s="165"/>
      <c r="AY695" s="165"/>
      <c r="AZ695" s="24"/>
      <c r="BA695" s="24"/>
      <c r="BB695" s="303"/>
      <c r="BC695" s="303"/>
      <c r="BD695" s="171"/>
      <c r="BE695" s="171"/>
      <c r="BF695" s="17"/>
      <c r="BG695" s="17"/>
      <c r="BH695" s="178"/>
      <c r="BI695" s="178"/>
      <c r="BJ695" s="188"/>
      <c r="BK695" s="188"/>
      <c r="BL695" s="183"/>
      <c r="BM695" s="183"/>
      <c r="BN695" s="193"/>
      <c r="BO695" s="198"/>
      <c r="BP695" s="198"/>
      <c r="BQ695" s="201"/>
      <c r="BR695" s="206"/>
      <c r="BS695" s="211"/>
      <c r="BT695" s="211"/>
      <c r="BU695" s="214"/>
      <c r="BV695" s="214"/>
      <c r="BW695" s="18"/>
      <c r="BX695" s="18"/>
      <c r="BY695" s="219"/>
      <c r="BZ695" s="219"/>
      <c r="CA695" s="226"/>
      <c r="CB695" s="226"/>
      <c r="CC695" s="236"/>
      <c r="CD695" s="236"/>
      <c r="CE695" s="231"/>
      <c r="CF695" s="231"/>
      <c r="EQ695" s="279"/>
      <c r="ER695" s="279"/>
    </row>
    <row r="696" spans="1:148" s="3" customFormat="1" x14ac:dyDescent="0.2">
      <c r="A696" s="6"/>
      <c r="B696" s="63"/>
      <c r="E696" s="56"/>
      <c r="F696" s="56"/>
      <c r="H696" s="56"/>
      <c r="I696" s="18"/>
      <c r="J696" s="171"/>
      <c r="K696" s="171"/>
      <c r="L696" s="283"/>
      <c r="M696" s="283"/>
      <c r="N696" s="289"/>
      <c r="O696" s="289"/>
      <c r="P696" s="332"/>
      <c r="Q696" s="332"/>
      <c r="R696" s="59"/>
      <c r="S696" s="59"/>
      <c r="T696" s="31"/>
      <c r="U696" s="31"/>
      <c r="V696" s="20"/>
      <c r="W696" s="20"/>
      <c r="X696" s="303"/>
      <c r="Y696" s="303"/>
      <c r="Z696" s="211"/>
      <c r="AA696" s="211"/>
      <c r="AB696" s="40"/>
      <c r="AC696" s="40"/>
      <c r="AD696" s="214"/>
      <c r="AE696" s="214"/>
      <c r="AF696" s="307"/>
      <c r="AG696" s="307"/>
      <c r="AH696" s="42"/>
      <c r="AI696" s="42"/>
      <c r="AJ696" s="326"/>
      <c r="AK696" s="326"/>
      <c r="AL696" s="154"/>
      <c r="AM696" s="154"/>
      <c r="AN696" s="303"/>
      <c r="AO696" s="303"/>
      <c r="AP696" s="311"/>
      <c r="AQ696" s="311"/>
      <c r="AR696" s="316"/>
      <c r="AS696" s="316"/>
      <c r="AT696" s="158"/>
      <c r="AU696" s="158"/>
      <c r="AV696" s="161"/>
      <c r="AW696" s="161"/>
      <c r="AX696" s="165"/>
      <c r="AY696" s="165"/>
      <c r="AZ696" s="24"/>
      <c r="BA696" s="24"/>
      <c r="BB696" s="303"/>
      <c r="BC696" s="303"/>
      <c r="BD696" s="171"/>
      <c r="BE696" s="171"/>
      <c r="BF696" s="17"/>
      <c r="BG696" s="17"/>
      <c r="BH696" s="178"/>
      <c r="BI696" s="178"/>
      <c r="BJ696" s="188"/>
      <c r="BK696" s="188"/>
      <c r="BL696" s="183"/>
      <c r="BM696" s="183"/>
      <c r="BN696" s="193"/>
      <c r="BO696" s="198"/>
      <c r="BP696" s="198"/>
      <c r="BQ696" s="201"/>
      <c r="BR696" s="206"/>
      <c r="BS696" s="211"/>
      <c r="BT696" s="211"/>
      <c r="BU696" s="214"/>
      <c r="BV696" s="214"/>
      <c r="BW696" s="18"/>
      <c r="BX696" s="18"/>
      <c r="BY696" s="219"/>
      <c r="BZ696" s="219"/>
      <c r="CA696" s="226"/>
      <c r="CB696" s="226"/>
      <c r="CC696" s="236"/>
      <c r="CD696" s="236"/>
      <c r="CE696" s="231"/>
      <c r="CF696" s="231"/>
      <c r="EQ696" s="279"/>
      <c r="ER696" s="279"/>
    </row>
    <row r="697" spans="1:148" s="3" customFormat="1" x14ac:dyDescent="0.2">
      <c r="A697" s="6"/>
      <c r="B697" s="63"/>
      <c r="E697" s="56"/>
      <c r="F697" s="56"/>
      <c r="H697" s="56"/>
      <c r="I697" s="18"/>
      <c r="J697" s="171"/>
      <c r="K697" s="171"/>
      <c r="L697" s="283"/>
      <c r="M697" s="283"/>
      <c r="N697" s="289"/>
      <c r="O697" s="289"/>
      <c r="P697" s="332"/>
      <c r="Q697" s="332"/>
      <c r="R697" s="59"/>
      <c r="S697" s="59"/>
      <c r="T697" s="31"/>
      <c r="U697" s="31"/>
      <c r="V697" s="20"/>
      <c r="W697" s="20"/>
      <c r="X697" s="303"/>
      <c r="Y697" s="303"/>
      <c r="Z697" s="211"/>
      <c r="AA697" s="211"/>
      <c r="AB697" s="40"/>
      <c r="AC697" s="40"/>
      <c r="AD697" s="214"/>
      <c r="AE697" s="214"/>
      <c r="AF697" s="307"/>
      <c r="AG697" s="307"/>
      <c r="AH697" s="42"/>
      <c r="AI697" s="42"/>
      <c r="AJ697" s="326"/>
      <c r="AK697" s="326"/>
      <c r="AL697" s="154"/>
      <c r="AM697" s="154"/>
      <c r="AN697" s="303"/>
      <c r="AO697" s="303"/>
      <c r="AP697" s="311"/>
      <c r="AQ697" s="311"/>
      <c r="AR697" s="316"/>
      <c r="AS697" s="316"/>
      <c r="AT697" s="158"/>
      <c r="AU697" s="158"/>
      <c r="AV697" s="161"/>
      <c r="AW697" s="161"/>
      <c r="AX697" s="165"/>
      <c r="AY697" s="165"/>
      <c r="AZ697" s="24"/>
      <c r="BA697" s="24"/>
      <c r="BB697" s="303"/>
      <c r="BC697" s="303"/>
      <c r="BD697" s="171"/>
      <c r="BE697" s="171"/>
      <c r="BF697" s="17"/>
      <c r="BG697" s="17"/>
      <c r="BH697" s="178"/>
      <c r="BI697" s="178"/>
      <c r="BJ697" s="188"/>
      <c r="BK697" s="188"/>
      <c r="BL697" s="183"/>
      <c r="BM697" s="183"/>
      <c r="BN697" s="193"/>
      <c r="BO697" s="198"/>
      <c r="BP697" s="198"/>
      <c r="BQ697" s="201"/>
      <c r="BR697" s="206"/>
      <c r="BS697" s="211"/>
      <c r="BT697" s="211"/>
      <c r="BU697" s="214"/>
      <c r="BV697" s="214"/>
      <c r="BW697" s="18"/>
      <c r="BX697" s="18"/>
      <c r="BY697" s="219"/>
      <c r="BZ697" s="219"/>
      <c r="CA697" s="226"/>
      <c r="CB697" s="226"/>
      <c r="CC697" s="236"/>
      <c r="CD697" s="236"/>
      <c r="CE697" s="231"/>
      <c r="CF697" s="231"/>
      <c r="EQ697" s="279"/>
      <c r="ER697" s="279"/>
    </row>
    <row r="698" spans="1:148" s="3" customFormat="1" x14ac:dyDescent="0.2">
      <c r="A698" s="6"/>
      <c r="B698" s="63"/>
      <c r="E698" s="56"/>
      <c r="F698" s="56"/>
      <c r="H698" s="56"/>
      <c r="I698" s="18"/>
      <c r="J698" s="171"/>
      <c r="K698" s="171"/>
      <c r="L698" s="283"/>
      <c r="M698" s="283"/>
      <c r="N698" s="289"/>
      <c r="O698" s="289"/>
      <c r="P698" s="332"/>
      <c r="Q698" s="332"/>
      <c r="R698" s="59"/>
      <c r="S698" s="59"/>
      <c r="T698" s="31"/>
      <c r="U698" s="31"/>
      <c r="V698" s="20"/>
      <c r="W698" s="20"/>
      <c r="X698" s="303"/>
      <c r="Y698" s="303"/>
      <c r="Z698" s="211"/>
      <c r="AA698" s="211"/>
      <c r="AB698" s="40"/>
      <c r="AC698" s="40"/>
      <c r="AD698" s="214"/>
      <c r="AE698" s="214"/>
      <c r="AF698" s="307"/>
      <c r="AG698" s="307"/>
      <c r="AH698" s="42"/>
      <c r="AI698" s="42"/>
      <c r="AJ698" s="326"/>
      <c r="AK698" s="326"/>
      <c r="AL698" s="154"/>
      <c r="AM698" s="154"/>
      <c r="AN698" s="303"/>
      <c r="AO698" s="303"/>
      <c r="AP698" s="311"/>
      <c r="AQ698" s="311"/>
      <c r="AR698" s="316"/>
      <c r="AS698" s="316"/>
      <c r="AT698" s="158"/>
      <c r="AU698" s="158"/>
      <c r="AV698" s="161"/>
      <c r="AW698" s="161"/>
      <c r="AX698" s="165"/>
      <c r="AY698" s="165"/>
      <c r="AZ698" s="24"/>
      <c r="BA698" s="24"/>
      <c r="BB698" s="303"/>
      <c r="BC698" s="303"/>
      <c r="BD698" s="171"/>
      <c r="BE698" s="171"/>
      <c r="BF698" s="17"/>
      <c r="BG698" s="17"/>
      <c r="BH698" s="178"/>
      <c r="BI698" s="178"/>
      <c r="BJ698" s="188"/>
      <c r="BK698" s="188"/>
      <c r="BL698" s="183"/>
      <c r="BM698" s="183"/>
      <c r="BN698" s="193"/>
      <c r="BO698" s="198"/>
      <c r="BP698" s="198"/>
      <c r="BQ698" s="201"/>
      <c r="BR698" s="206"/>
      <c r="BS698" s="211"/>
      <c r="BT698" s="211"/>
      <c r="BU698" s="214"/>
      <c r="BV698" s="214"/>
      <c r="BW698" s="18"/>
      <c r="BX698" s="18"/>
      <c r="BY698" s="219"/>
      <c r="BZ698" s="219"/>
      <c r="CA698" s="226"/>
      <c r="CB698" s="226"/>
      <c r="CC698" s="236"/>
      <c r="CD698" s="236"/>
      <c r="CE698" s="231"/>
      <c r="CF698" s="231"/>
      <c r="EQ698" s="279"/>
      <c r="ER698" s="279"/>
    </row>
    <row r="699" spans="1:148" s="3" customFormat="1" x14ac:dyDescent="0.2">
      <c r="A699" s="6"/>
      <c r="B699" s="63"/>
      <c r="E699" s="56"/>
      <c r="F699" s="56"/>
      <c r="H699" s="56"/>
      <c r="I699" s="18"/>
      <c r="J699" s="171"/>
      <c r="K699" s="171"/>
      <c r="L699" s="283"/>
      <c r="M699" s="283"/>
      <c r="N699" s="289"/>
      <c r="O699" s="289"/>
      <c r="P699" s="332"/>
      <c r="Q699" s="332"/>
      <c r="R699" s="59"/>
      <c r="S699" s="59"/>
      <c r="T699" s="31"/>
      <c r="U699" s="31"/>
      <c r="V699" s="20"/>
      <c r="W699" s="20"/>
      <c r="X699" s="303"/>
      <c r="Y699" s="303"/>
      <c r="Z699" s="211"/>
      <c r="AA699" s="211"/>
      <c r="AB699" s="40"/>
      <c r="AC699" s="40"/>
      <c r="AD699" s="214"/>
      <c r="AE699" s="214"/>
      <c r="AF699" s="307"/>
      <c r="AG699" s="307"/>
      <c r="AH699" s="42"/>
      <c r="AI699" s="42"/>
      <c r="AJ699" s="326"/>
      <c r="AK699" s="326"/>
      <c r="AL699" s="154"/>
      <c r="AM699" s="154"/>
      <c r="AN699" s="303"/>
      <c r="AO699" s="303"/>
      <c r="AP699" s="311"/>
      <c r="AQ699" s="311"/>
      <c r="AR699" s="316"/>
      <c r="AS699" s="316"/>
      <c r="AT699" s="158"/>
      <c r="AU699" s="158"/>
      <c r="AV699" s="161"/>
      <c r="AW699" s="161"/>
      <c r="AX699" s="165"/>
      <c r="AY699" s="165"/>
      <c r="AZ699" s="24"/>
      <c r="BA699" s="24"/>
      <c r="BB699" s="303"/>
      <c r="BC699" s="303"/>
      <c r="BD699" s="171"/>
      <c r="BE699" s="171"/>
      <c r="BF699" s="17"/>
      <c r="BG699" s="17"/>
      <c r="BH699" s="178"/>
      <c r="BI699" s="178"/>
      <c r="BJ699" s="188"/>
      <c r="BK699" s="188"/>
      <c r="BL699" s="183"/>
      <c r="BM699" s="183"/>
      <c r="BN699" s="193"/>
      <c r="BO699" s="198"/>
      <c r="BP699" s="198"/>
      <c r="BQ699" s="201"/>
      <c r="BR699" s="206"/>
      <c r="BS699" s="211"/>
      <c r="BT699" s="211"/>
      <c r="BU699" s="214"/>
      <c r="BV699" s="214"/>
      <c r="BW699" s="18"/>
      <c r="BX699" s="18"/>
      <c r="BY699" s="219"/>
      <c r="BZ699" s="219"/>
      <c r="CA699" s="226"/>
      <c r="CB699" s="226"/>
      <c r="CC699" s="236"/>
      <c r="CD699" s="236"/>
      <c r="CE699" s="231"/>
      <c r="CF699" s="231"/>
      <c r="EQ699" s="279"/>
      <c r="ER699" s="279"/>
    </row>
    <row r="700" spans="1:148" s="3" customFormat="1" x14ac:dyDescent="0.2">
      <c r="A700" s="6"/>
      <c r="B700" s="63"/>
      <c r="E700" s="56"/>
      <c r="F700" s="56"/>
      <c r="H700" s="56"/>
      <c r="I700" s="18"/>
      <c r="J700" s="171"/>
      <c r="K700" s="171"/>
      <c r="L700" s="283"/>
      <c r="M700" s="283"/>
      <c r="N700" s="289"/>
      <c r="O700" s="289"/>
      <c r="P700" s="332"/>
      <c r="Q700" s="332"/>
      <c r="R700" s="59"/>
      <c r="S700" s="59"/>
      <c r="T700" s="31"/>
      <c r="U700" s="31"/>
      <c r="V700" s="20"/>
      <c r="W700" s="20"/>
      <c r="X700" s="303"/>
      <c r="Y700" s="303"/>
      <c r="Z700" s="211"/>
      <c r="AA700" s="211"/>
      <c r="AB700" s="40"/>
      <c r="AC700" s="40"/>
      <c r="AD700" s="214"/>
      <c r="AE700" s="214"/>
      <c r="AF700" s="307"/>
      <c r="AG700" s="307"/>
      <c r="AH700" s="42"/>
      <c r="AI700" s="42"/>
      <c r="AJ700" s="326"/>
      <c r="AK700" s="326"/>
      <c r="AL700" s="154"/>
      <c r="AM700" s="154"/>
      <c r="AN700" s="303"/>
      <c r="AO700" s="303"/>
      <c r="AP700" s="311"/>
      <c r="AQ700" s="311"/>
      <c r="AR700" s="316"/>
      <c r="AS700" s="316"/>
      <c r="AT700" s="158"/>
      <c r="AU700" s="158"/>
      <c r="AV700" s="161"/>
      <c r="AW700" s="161"/>
      <c r="AX700" s="165"/>
      <c r="AY700" s="165"/>
      <c r="AZ700" s="24"/>
      <c r="BA700" s="24"/>
      <c r="BB700" s="303"/>
      <c r="BC700" s="303"/>
      <c r="BD700" s="171"/>
      <c r="BE700" s="171"/>
      <c r="BF700" s="17"/>
      <c r="BG700" s="17"/>
      <c r="BH700" s="178"/>
      <c r="BI700" s="178"/>
      <c r="BJ700" s="188"/>
      <c r="BK700" s="188"/>
      <c r="BL700" s="183"/>
      <c r="BM700" s="183"/>
      <c r="BN700" s="193"/>
      <c r="BO700" s="198"/>
      <c r="BP700" s="198"/>
      <c r="BQ700" s="201"/>
      <c r="BR700" s="206"/>
      <c r="BS700" s="211"/>
      <c r="BT700" s="211"/>
      <c r="BU700" s="214"/>
      <c r="BV700" s="214"/>
      <c r="BW700" s="18"/>
      <c r="BX700" s="18"/>
      <c r="BY700" s="219"/>
      <c r="BZ700" s="219"/>
      <c r="CA700" s="226"/>
      <c r="CB700" s="226"/>
      <c r="CC700" s="236"/>
      <c r="CD700" s="236"/>
      <c r="CE700" s="231"/>
      <c r="CF700" s="231"/>
      <c r="EQ700" s="279"/>
      <c r="ER700" s="279"/>
    </row>
    <row r="701" spans="1:148" s="3" customFormat="1" x14ac:dyDescent="0.2">
      <c r="A701" s="6"/>
      <c r="B701" s="63"/>
      <c r="E701" s="56"/>
      <c r="F701" s="56"/>
      <c r="H701" s="56"/>
      <c r="I701" s="18"/>
      <c r="J701" s="171"/>
      <c r="K701" s="171"/>
      <c r="L701" s="283"/>
      <c r="M701" s="283"/>
      <c r="N701" s="289"/>
      <c r="O701" s="289"/>
      <c r="P701" s="332"/>
      <c r="Q701" s="332"/>
      <c r="R701" s="59"/>
      <c r="S701" s="59"/>
      <c r="T701" s="31"/>
      <c r="U701" s="31"/>
      <c r="V701" s="20"/>
      <c r="W701" s="20"/>
      <c r="X701" s="303"/>
      <c r="Y701" s="303"/>
      <c r="Z701" s="211"/>
      <c r="AA701" s="211"/>
      <c r="AB701" s="40"/>
      <c r="AC701" s="40"/>
      <c r="AD701" s="214"/>
      <c r="AE701" s="214"/>
      <c r="AF701" s="307"/>
      <c r="AG701" s="307"/>
      <c r="AH701" s="42"/>
      <c r="AI701" s="42"/>
      <c r="AJ701" s="326"/>
      <c r="AK701" s="326"/>
      <c r="AL701" s="154"/>
      <c r="AM701" s="154"/>
      <c r="AN701" s="303"/>
      <c r="AO701" s="303"/>
      <c r="AP701" s="311"/>
      <c r="AQ701" s="311"/>
      <c r="AR701" s="316"/>
      <c r="AS701" s="316"/>
      <c r="AT701" s="158"/>
      <c r="AU701" s="158"/>
      <c r="AV701" s="161"/>
      <c r="AW701" s="161"/>
      <c r="AX701" s="165"/>
      <c r="AY701" s="165"/>
      <c r="AZ701" s="24"/>
      <c r="BA701" s="24"/>
      <c r="BB701" s="303"/>
      <c r="BC701" s="303"/>
      <c r="BD701" s="171"/>
      <c r="BE701" s="171"/>
      <c r="BF701" s="17"/>
      <c r="BG701" s="17"/>
      <c r="BH701" s="178"/>
      <c r="BI701" s="178"/>
      <c r="BJ701" s="188"/>
      <c r="BK701" s="188"/>
      <c r="BL701" s="183"/>
      <c r="BM701" s="183"/>
      <c r="BN701" s="193"/>
      <c r="BO701" s="198"/>
      <c r="BP701" s="198"/>
      <c r="BQ701" s="201"/>
      <c r="BR701" s="206"/>
      <c r="BS701" s="211"/>
      <c r="BT701" s="211"/>
      <c r="BU701" s="214"/>
      <c r="BV701" s="214"/>
      <c r="BW701" s="18"/>
      <c r="BX701" s="18"/>
      <c r="BY701" s="219"/>
      <c r="BZ701" s="219"/>
      <c r="CA701" s="226"/>
      <c r="CB701" s="226"/>
      <c r="CC701" s="236"/>
      <c r="CD701" s="236"/>
      <c r="CE701" s="231"/>
      <c r="CF701" s="231"/>
      <c r="EQ701" s="279"/>
      <c r="ER701" s="279"/>
    </row>
    <row r="702" spans="1:148" s="3" customFormat="1" x14ac:dyDescent="0.2">
      <c r="A702" s="6"/>
      <c r="B702" s="63"/>
      <c r="E702" s="56"/>
      <c r="F702" s="56"/>
      <c r="H702" s="56"/>
      <c r="I702" s="18"/>
      <c r="J702" s="171"/>
      <c r="K702" s="171"/>
      <c r="L702" s="283"/>
      <c r="M702" s="283"/>
      <c r="N702" s="289"/>
      <c r="O702" s="289"/>
      <c r="P702" s="332"/>
      <c r="Q702" s="332"/>
      <c r="R702" s="59"/>
      <c r="S702" s="59"/>
      <c r="T702" s="31"/>
      <c r="U702" s="31"/>
      <c r="V702" s="20"/>
      <c r="W702" s="20"/>
      <c r="X702" s="303"/>
      <c r="Y702" s="303"/>
      <c r="Z702" s="211"/>
      <c r="AA702" s="211"/>
      <c r="AB702" s="40"/>
      <c r="AC702" s="40"/>
      <c r="AD702" s="214"/>
      <c r="AE702" s="214"/>
      <c r="AF702" s="307"/>
      <c r="AG702" s="307"/>
      <c r="AH702" s="42"/>
      <c r="AI702" s="42"/>
      <c r="AJ702" s="326"/>
      <c r="AK702" s="326"/>
      <c r="AL702" s="154"/>
      <c r="AM702" s="154"/>
      <c r="AN702" s="303"/>
      <c r="AO702" s="303"/>
      <c r="AP702" s="311"/>
      <c r="AQ702" s="311"/>
      <c r="AR702" s="316"/>
      <c r="AS702" s="316"/>
      <c r="AT702" s="158"/>
      <c r="AU702" s="158"/>
      <c r="AV702" s="161"/>
      <c r="AW702" s="161"/>
      <c r="AX702" s="165"/>
      <c r="AY702" s="165"/>
      <c r="AZ702" s="24"/>
      <c r="BA702" s="24"/>
      <c r="BB702" s="303"/>
      <c r="BC702" s="303"/>
      <c r="BD702" s="171"/>
      <c r="BE702" s="171"/>
      <c r="BF702" s="17"/>
      <c r="BG702" s="17"/>
      <c r="BH702" s="178"/>
      <c r="BI702" s="178"/>
      <c r="BJ702" s="188"/>
      <c r="BK702" s="188"/>
      <c r="BL702" s="183"/>
      <c r="BM702" s="183"/>
      <c r="BN702" s="193"/>
      <c r="BO702" s="198"/>
      <c r="BP702" s="198"/>
      <c r="BQ702" s="201"/>
      <c r="BR702" s="206"/>
      <c r="BS702" s="211"/>
      <c r="BT702" s="211"/>
      <c r="BU702" s="214"/>
      <c r="BV702" s="214"/>
      <c r="BW702" s="18"/>
      <c r="BX702" s="18"/>
      <c r="BY702" s="219"/>
      <c r="BZ702" s="219"/>
      <c r="CA702" s="226"/>
      <c r="CB702" s="226"/>
      <c r="CC702" s="236"/>
      <c r="CD702" s="236"/>
      <c r="CE702" s="231"/>
      <c r="CF702" s="231"/>
      <c r="EQ702" s="279"/>
      <c r="ER702" s="279"/>
    </row>
    <row r="703" spans="1:148" s="3" customFormat="1" x14ac:dyDescent="0.2">
      <c r="A703" s="6"/>
      <c r="B703" s="63"/>
      <c r="E703" s="56"/>
      <c r="F703" s="56"/>
      <c r="H703" s="56"/>
      <c r="I703" s="18"/>
      <c r="J703" s="171"/>
      <c r="K703" s="171"/>
      <c r="L703" s="283"/>
      <c r="M703" s="283"/>
      <c r="N703" s="289"/>
      <c r="O703" s="289"/>
      <c r="P703" s="332"/>
      <c r="Q703" s="332"/>
      <c r="R703" s="59"/>
      <c r="S703" s="59"/>
      <c r="T703" s="31"/>
      <c r="U703" s="31"/>
      <c r="V703" s="20"/>
      <c r="W703" s="20"/>
      <c r="X703" s="303"/>
      <c r="Y703" s="303"/>
      <c r="Z703" s="211"/>
      <c r="AA703" s="211"/>
      <c r="AB703" s="40"/>
      <c r="AC703" s="40"/>
      <c r="AD703" s="214"/>
      <c r="AE703" s="214"/>
      <c r="AF703" s="307"/>
      <c r="AG703" s="307"/>
      <c r="AH703" s="42"/>
      <c r="AI703" s="42"/>
      <c r="AJ703" s="326"/>
      <c r="AK703" s="326"/>
      <c r="AL703" s="154"/>
      <c r="AM703" s="154"/>
      <c r="AN703" s="303"/>
      <c r="AO703" s="303"/>
      <c r="AP703" s="311"/>
      <c r="AQ703" s="311"/>
      <c r="AR703" s="316"/>
      <c r="AS703" s="316"/>
      <c r="AT703" s="158"/>
      <c r="AU703" s="158"/>
      <c r="AV703" s="161"/>
      <c r="AW703" s="161"/>
      <c r="AX703" s="165"/>
      <c r="AY703" s="165"/>
      <c r="AZ703" s="24"/>
      <c r="BA703" s="24"/>
      <c r="BB703" s="303"/>
      <c r="BC703" s="303"/>
      <c r="BD703" s="171"/>
      <c r="BE703" s="171"/>
      <c r="BF703" s="17"/>
      <c r="BG703" s="17"/>
      <c r="BH703" s="178"/>
      <c r="BI703" s="178"/>
      <c r="BJ703" s="188"/>
      <c r="BK703" s="188"/>
      <c r="BL703" s="183"/>
      <c r="BM703" s="183"/>
      <c r="BN703" s="193"/>
      <c r="BO703" s="198"/>
      <c r="BP703" s="198"/>
      <c r="BQ703" s="201"/>
      <c r="BR703" s="206"/>
      <c r="BS703" s="211"/>
      <c r="BT703" s="211"/>
      <c r="BU703" s="214"/>
      <c r="BV703" s="214"/>
      <c r="BW703" s="18"/>
      <c r="BX703" s="18"/>
      <c r="BY703" s="219"/>
      <c r="BZ703" s="219"/>
      <c r="CA703" s="226"/>
      <c r="CB703" s="226"/>
      <c r="CC703" s="236"/>
      <c r="CD703" s="236"/>
      <c r="CE703" s="231"/>
      <c r="CF703" s="231"/>
      <c r="EQ703" s="279"/>
      <c r="ER703" s="279"/>
    </row>
    <row r="704" spans="1:148" s="3" customFormat="1" x14ac:dyDescent="0.2">
      <c r="A704" s="6"/>
      <c r="B704" s="63"/>
      <c r="E704" s="56"/>
      <c r="F704" s="56"/>
      <c r="H704" s="56"/>
      <c r="I704" s="18"/>
      <c r="J704" s="171"/>
      <c r="K704" s="171"/>
      <c r="L704" s="283"/>
      <c r="M704" s="283"/>
      <c r="N704" s="289"/>
      <c r="O704" s="289"/>
      <c r="P704" s="332"/>
      <c r="Q704" s="332"/>
      <c r="R704" s="59"/>
      <c r="S704" s="59"/>
      <c r="T704" s="31"/>
      <c r="U704" s="31"/>
      <c r="V704" s="20"/>
      <c r="W704" s="20"/>
      <c r="X704" s="303"/>
      <c r="Y704" s="303"/>
      <c r="Z704" s="211"/>
      <c r="AA704" s="211"/>
      <c r="AB704" s="40"/>
      <c r="AC704" s="40"/>
      <c r="AD704" s="214"/>
      <c r="AE704" s="214"/>
      <c r="AF704" s="307"/>
      <c r="AG704" s="307"/>
      <c r="AH704" s="42"/>
      <c r="AI704" s="42"/>
      <c r="AJ704" s="326"/>
      <c r="AK704" s="326"/>
      <c r="AL704" s="154"/>
      <c r="AM704" s="154"/>
      <c r="AN704" s="303"/>
      <c r="AO704" s="303"/>
      <c r="AP704" s="311"/>
      <c r="AQ704" s="311"/>
      <c r="AR704" s="316"/>
      <c r="AS704" s="316"/>
      <c r="AT704" s="158"/>
      <c r="AU704" s="158"/>
      <c r="AV704" s="161"/>
      <c r="AW704" s="161"/>
      <c r="AX704" s="165"/>
      <c r="AY704" s="165"/>
      <c r="AZ704" s="24"/>
      <c r="BA704" s="24"/>
      <c r="BB704" s="303"/>
      <c r="BC704" s="303"/>
      <c r="BD704" s="171"/>
      <c r="BE704" s="171"/>
      <c r="BF704" s="17"/>
      <c r="BG704" s="17"/>
      <c r="BH704" s="178"/>
      <c r="BI704" s="178"/>
      <c r="BJ704" s="188"/>
      <c r="BK704" s="188"/>
      <c r="BL704" s="183"/>
      <c r="BM704" s="183"/>
      <c r="BN704" s="193"/>
      <c r="BO704" s="198"/>
      <c r="BP704" s="198"/>
      <c r="BQ704" s="201"/>
      <c r="BR704" s="206"/>
      <c r="BS704" s="211"/>
      <c r="BT704" s="211"/>
      <c r="BU704" s="214"/>
      <c r="BV704" s="214"/>
      <c r="BW704" s="18"/>
      <c r="BX704" s="18"/>
      <c r="BY704" s="219"/>
      <c r="BZ704" s="219"/>
      <c r="CA704" s="226"/>
      <c r="CB704" s="226"/>
      <c r="CC704" s="236"/>
      <c r="CD704" s="236"/>
      <c r="CE704" s="231"/>
      <c r="CF704" s="231"/>
      <c r="EQ704" s="279"/>
      <c r="ER704" s="279"/>
    </row>
    <row r="705" spans="1:148" s="3" customFormat="1" x14ac:dyDescent="0.2">
      <c r="A705" s="6"/>
      <c r="B705" s="63"/>
      <c r="E705" s="56"/>
      <c r="F705" s="56"/>
      <c r="H705" s="56"/>
      <c r="I705" s="18"/>
      <c r="J705" s="171"/>
      <c r="K705" s="171"/>
      <c r="L705" s="283"/>
      <c r="M705" s="283"/>
      <c r="N705" s="289"/>
      <c r="O705" s="289"/>
      <c r="P705" s="332"/>
      <c r="Q705" s="332"/>
      <c r="R705" s="59"/>
      <c r="S705" s="59"/>
      <c r="T705" s="31"/>
      <c r="U705" s="31"/>
      <c r="V705" s="20"/>
      <c r="W705" s="20"/>
      <c r="X705" s="303"/>
      <c r="Y705" s="303"/>
      <c r="Z705" s="211"/>
      <c r="AA705" s="211"/>
      <c r="AB705" s="40"/>
      <c r="AC705" s="40"/>
      <c r="AD705" s="214"/>
      <c r="AE705" s="214"/>
      <c r="AF705" s="307"/>
      <c r="AG705" s="307"/>
      <c r="AH705" s="42"/>
      <c r="AI705" s="42"/>
      <c r="AJ705" s="326"/>
      <c r="AK705" s="326"/>
      <c r="AL705" s="154"/>
      <c r="AM705" s="154"/>
      <c r="AN705" s="303"/>
      <c r="AO705" s="303"/>
      <c r="AP705" s="311"/>
      <c r="AQ705" s="311"/>
      <c r="AR705" s="316"/>
      <c r="AS705" s="316"/>
      <c r="AT705" s="158"/>
      <c r="AU705" s="158"/>
      <c r="AV705" s="161"/>
      <c r="AW705" s="161"/>
      <c r="AX705" s="165"/>
      <c r="AY705" s="165"/>
      <c r="AZ705" s="24"/>
      <c r="BA705" s="24"/>
      <c r="BB705" s="303"/>
      <c r="BC705" s="303"/>
      <c r="BD705" s="171"/>
      <c r="BE705" s="171"/>
      <c r="BF705" s="17"/>
      <c r="BG705" s="17"/>
      <c r="BH705" s="178"/>
      <c r="BI705" s="178"/>
      <c r="BJ705" s="188"/>
      <c r="BK705" s="188"/>
      <c r="BL705" s="183"/>
      <c r="BM705" s="183"/>
      <c r="BN705" s="193"/>
      <c r="BO705" s="198"/>
      <c r="BP705" s="198"/>
      <c r="BQ705" s="201"/>
      <c r="BR705" s="206"/>
      <c r="BS705" s="211"/>
      <c r="BT705" s="211"/>
      <c r="BU705" s="214"/>
      <c r="BV705" s="214"/>
      <c r="BW705" s="18"/>
      <c r="BX705" s="18"/>
      <c r="BY705" s="219"/>
      <c r="BZ705" s="219"/>
      <c r="CA705" s="226"/>
      <c r="CB705" s="226"/>
      <c r="CC705" s="236"/>
      <c r="CD705" s="236"/>
      <c r="CE705" s="231"/>
      <c r="CF705" s="231"/>
      <c r="EQ705" s="279"/>
      <c r="ER705" s="279"/>
    </row>
    <row r="706" spans="1:148" s="3" customFormat="1" x14ac:dyDescent="0.2">
      <c r="A706" s="6"/>
      <c r="B706" s="63"/>
      <c r="E706" s="56"/>
      <c r="F706" s="56"/>
      <c r="H706" s="56"/>
      <c r="I706" s="18"/>
      <c r="J706" s="171"/>
      <c r="K706" s="171"/>
      <c r="L706" s="283"/>
      <c r="M706" s="283"/>
      <c r="N706" s="289"/>
      <c r="O706" s="289"/>
      <c r="P706" s="332"/>
      <c r="Q706" s="332"/>
      <c r="R706" s="59"/>
      <c r="S706" s="59"/>
      <c r="T706" s="31"/>
      <c r="U706" s="31"/>
      <c r="V706" s="20"/>
      <c r="W706" s="20"/>
      <c r="X706" s="303"/>
      <c r="Y706" s="303"/>
      <c r="Z706" s="211"/>
      <c r="AA706" s="211"/>
      <c r="AB706" s="40"/>
      <c r="AC706" s="40"/>
      <c r="AD706" s="214"/>
      <c r="AE706" s="214"/>
      <c r="AF706" s="307"/>
      <c r="AG706" s="307"/>
      <c r="AH706" s="42"/>
      <c r="AI706" s="42"/>
      <c r="AJ706" s="326"/>
      <c r="AK706" s="326"/>
      <c r="AL706" s="154"/>
      <c r="AM706" s="154"/>
      <c r="AN706" s="303"/>
      <c r="AO706" s="303"/>
      <c r="AP706" s="311"/>
      <c r="AQ706" s="311"/>
      <c r="AR706" s="316"/>
      <c r="AS706" s="316"/>
      <c r="AT706" s="158"/>
      <c r="AU706" s="158"/>
      <c r="AV706" s="161"/>
      <c r="AW706" s="161"/>
      <c r="AX706" s="165"/>
      <c r="AY706" s="165"/>
      <c r="AZ706" s="24"/>
      <c r="BA706" s="24"/>
      <c r="BB706" s="303"/>
      <c r="BC706" s="303"/>
      <c r="BD706" s="171"/>
      <c r="BE706" s="171"/>
      <c r="BF706" s="17"/>
      <c r="BG706" s="17"/>
      <c r="BH706" s="178"/>
      <c r="BI706" s="178"/>
      <c r="BJ706" s="188"/>
      <c r="BK706" s="188"/>
      <c r="BL706" s="183"/>
      <c r="BM706" s="183"/>
      <c r="BN706" s="193"/>
      <c r="BO706" s="198"/>
      <c r="BP706" s="198"/>
      <c r="BQ706" s="201"/>
      <c r="BR706" s="206"/>
      <c r="BS706" s="211"/>
      <c r="BT706" s="211"/>
      <c r="BU706" s="214"/>
      <c r="BV706" s="214"/>
      <c r="BW706" s="18"/>
      <c r="BX706" s="18"/>
      <c r="BY706" s="219"/>
      <c r="BZ706" s="219"/>
      <c r="CA706" s="226"/>
      <c r="CB706" s="226"/>
      <c r="CC706" s="236"/>
      <c r="CD706" s="236"/>
      <c r="CE706" s="231"/>
      <c r="CF706" s="231"/>
      <c r="EQ706" s="279"/>
      <c r="ER706" s="279"/>
    </row>
    <row r="707" spans="1:148" s="3" customFormat="1" x14ac:dyDescent="0.2">
      <c r="A707" s="6"/>
      <c r="B707" s="63"/>
      <c r="E707" s="56"/>
      <c r="F707" s="56"/>
      <c r="H707" s="56"/>
      <c r="I707" s="18"/>
      <c r="J707" s="171"/>
      <c r="K707" s="171"/>
      <c r="L707" s="283"/>
      <c r="M707" s="283"/>
      <c r="N707" s="289"/>
      <c r="O707" s="289"/>
      <c r="P707" s="332"/>
      <c r="Q707" s="332"/>
      <c r="R707" s="59"/>
      <c r="S707" s="59"/>
      <c r="T707" s="31"/>
      <c r="U707" s="31"/>
      <c r="V707" s="20"/>
      <c r="W707" s="20"/>
      <c r="X707" s="303"/>
      <c r="Y707" s="303"/>
      <c r="Z707" s="211"/>
      <c r="AA707" s="211"/>
      <c r="AB707" s="40"/>
      <c r="AC707" s="40"/>
      <c r="AD707" s="214"/>
      <c r="AE707" s="214"/>
      <c r="AF707" s="307"/>
      <c r="AG707" s="307"/>
      <c r="AH707" s="42"/>
      <c r="AI707" s="42"/>
      <c r="AJ707" s="326"/>
      <c r="AK707" s="326"/>
      <c r="AL707" s="154"/>
      <c r="AM707" s="154"/>
      <c r="AN707" s="303"/>
      <c r="AO707" s="303"/>
      <c r="AP707" s="311"/>
      <c r="AQ707" s="311"/>
      <c r="AR707" s="316"/>
      <c r="AS707" s="316"/>
      <c r="AT707" s="158"/>
      <c r="AU707" s="158"/>
      <c r="AV707" s="161"/>
      <c r="AW707" s="161"/>
      <c r="AX707" s="165"/>
      <c r="AY707" s="165"/>
      <c r="AZ707" s="24"/>
      <c r="BA707" s="24"/>
      <c r="BB707" s="303"/>
      <c r="BC707" s="303"/>
      <c r="BD707" s="171"/>
      <c r="BE707" s="171"/>
      <c r="BF707" s="17"/>
      <c r="BG707" s="17"/>
      <c r="BH707" s="178"/>
      <c r="BI707" s="178"/>
      <c r="BJ707" s="188"/>
      <c r="BK707" s="188"/>
      <c r="BL707" s="183"/>
      <c r="BM707" s="183"/>
      <c r="BN707" s="193"/>
      <c r="BO707" s="198"/>
      <c r="BP707" s="198"/>
      <c r="BQ707" s="201"/>
      <c r="BR707" s="206"/>
      <c r="BS707" s="211"/>
      <c r="BT707" s="211"/>
      <c r="BU707" s="214"/>
      <c r="BV707" s="214"/>
      <c r="BW707" s="18"/>
      <c r="BX707" s="18"/>
      <c r="BY707" s="219"/>
      <c r="BZ707" s="219"/>
      <c r="CA707" s="226"/>
      <c r="CB707" s="226"/>
      <c r="CC707" s="236"/>
      <c r="CD707" s="236"/>
      <c r="CE707" s="231"/>
      <c r="CF707" s="231"/>
      <c r="EQ707" s="279"/>
      <c r="ER707" s="279"/>
    </row>
    <row r="708" spans="1:148" s="3" customFormat="1" x14ac:dyDescent="0.2">
      <c r="A708" s="6"/>
      <c r="B708" s="63"/>
      <c r="E708" s="56"/>
      <c r="F708" s="56"/>
      <c r="H708" s="56"/>
      <c r="I708" s="18"/>
      <c r="J708" s="171"/>
      <c r="K708" s="171"/>
      <c r="L708" s="283"/>
      <c r="M708" s="283"/>
      <c r="N708" s="289"/>
      <c r="O708" s="289"/>
      <c r="P708" s="332"/>
      <c r="Q708" s="332"/>
      <c r="R708" s="59"/>
      <c r="S708" s="59"/>
      <c r="T708" s="31"/>
      <c r="U708" s="31"/>
      <c r="V708" s="20"/>
      <c r="W708" s="20"/>
      <c r="X708" s="303"/>
      <c r="Y708" s="303"/>
      <c r="Z708" s="211"/>
      <c r="AA708" s="211"/>
      <c r="AB708" s="40"/>
      <c r="AC708" s="40"/>
      <c r="AD708" s="214"/>
      <c r="AE708" s="214"/>
      <c r="AF708" s="307"/>
      <c r="AG708" s="307"/>
      <c r="AH708" s="42"/>
      <c r="AI708" s="42"/>
      <c r="AJ708" s="326"/>
      <c r="AK708" s="326"/>
      <c r="AL708" s="154"/>
      <c r="AM708" s="154"/>
      <c r="AN708" s="303"/>
      <c r="AO708" s="303"/>
      <c r="AP708" s="311"/>
      <c r="AQ708" s="311"/>
      <c r="AR708" s="316"/>
      <c r="AS708" s="316"/>
      <c r="AT708" s="158"/>
      <c r="AU708" s="158"/>
      <c r="AV708" s="161"/>
      <c r="AW708" s="161"/>
      <c r="AX708" s="165"/>
      <c r="AY708" s="165"/>
      <c r="AZ708" s="24"/>
      <c r="BA708" s="24"/>
      <c r="BB708" s="303"/>
      <c r="BC708" s="303"/>
      <c r="BD708" s="171"/>
      <c r="BE708" s="171"/>
      <c r="BF708" s="17"/>
      <c r="BG708" s="17"/>
      <c r="BH708" s="178"/>
      <c r="BI708" s="178"/>
      <c r="BJ708" s="188"/>
      <c r="BK708" s="188"/>
      <c r="BL708" s="183"/>
      <c r="BM708" s="183"/>
      <c r="BN708" s="193"/>
      <c r="BO708" s="198"/>
      <c r="BP708" s="198"/>
      <c r="BQ708" s="201"/>
      <c r="BR708" s="206"/>
      <c r="BS708" s="211"/>
      <c r="BT708" s="211"/>
      <c r="BU708" s="214"/>
      <c r="BV708" s="214"/>
      <c r="BW708" s="18"/>
      <c r="BX708" s="18"/>
      <c r="BY708" s="219"/>
      <c r="BZ708" s="219"/>
      <c r="CA708" s="226"/>
      <c r="CB708" s="226"/>
      <c r="CC708" s="236"/>
      <c r="CD708" s="236"/>
      <c r="CE708" s="231"/>
      <c r="CF708" s="231"/>
      <c r="EQ708" s="279"/>
      <c r="ER708" s="279"/>
    </row>
    <row r="709" spans="1:148" s="3" customFormat="1" x14ac:dyDescent="0.2">
      <c r="A709" s="6"/>
      <c r="B709" s="63"/>
      <c r="E709" s="56"/>
      <c r="F709" s="56"/>
      <c r="H709" s="56"/>
      <c r="I709" s="18"/>
      <c r="J709" s="171"/>
      <c r="K709" s="171"/>
      <c r="L709" s="283"/>
      <c r="M709" s="283"/>
      <c r="N709" s="289"/>
      <c r="O709" s="289"/>
      <c r="P709" s="332"/>
      <c r="Q709" s="332"/>
      <c r="R709" s="59"/>
      <c r="S709" s="59"/>
      <c r="T709" s="31"/>
      <c r="U709" s="31"/>
      <c r="V709" s="20"/>
      <c r="W709" s="20"/>
      <c r="X709" s="303"/>
      <c r="Y709" s="303"/>
      <c r="Z709" s="211"/>
      <c r="AA709" s="211"/>
      <c r="AB709" s="40"/>
      <c r="AC709" s="40"/>
      <c r="AD709" s="214"/>
      <c r="AE709" s="214"/>
      <c r="AF709" s="307"/>
      <c r="AG709" s="307"/>
      <c r="AH709" s="42"/>
      <c r="AI709" s="42"/>
      <c r="AJ709" s="326"/>
      <c r="AK709" s="326"/>
      <c r="AL709" s="154"/>
      <c r="AM709" s="154"/>
      <c r="AN709" s="303"/>
      <c r="AO709" s="303"/>
      <c r="AP709" s="311"/>
      <c r="AQ709" s="311"/>
      <c r="AR709" s="316"/>
      <c r="AS709" s="316"/>
      <c r="AT709" s="158"/>
      <c r="AU709" s="158"/>
      <c r="AV709" s="161"/>
      <c r="AW709" s="161"/>
      <c r="AX709" s="165"/>
      <c r="AY709" s="165"/>
      <c r="AZ709" s="24"/>
      <c r="BA709" s="24"/>
      <c r="BB709" s="303"/>
      <c r="BC709" s="303"/>
      <c r="BD709" s="171"/>
      <c r="BE709" s="171"/>
      <c r="BF709" s="17"/>
      <c r="BG709" s="17"/>
      <c r="BH709" s="178"/>
      <c r="BI709" s="178"/>
      <c r="BJ709" s="188"/>
      <c r="BK709" s="188"/>
      <c r="BL709" s="183"/>
      <c r="BM709" s="183"/>
      <c r="BN709" s="193"/>
      <c r="BO709" s="198"/>
      <c r="BP709" s="198"/>
      <c r="BQ709" s="201"/>
      <c r="BR709" s="206"/>
      <c r="BS709" s="211"/>
      <c r="BT709" s="211"/>
      <c r="BU709" s="214"/>
      <c r="BV709" s="214"/>
      <c r="BW709" s="18"/>
      <c r="BX709" s="18"/>
      <c r="BY709" s="219"/>
      <c r="BZ709" s="219"/>
      <c r="CA709" s="226"/>
      <c r="CB709" s="226"/>
      <c r="CC709" s="236"/>
      <c r="CD709" s="236"/>
      <c r="CE709" s="231"/>
      <c r="CF709" s="231"/>
      <c r="EQ709" s="279"/>
      <c r="ER709" s="279"/>
    </row>
    <row r="710" spans="1:148" s="3" customFormat="1" x14ac:dyDescent="0.2">
      <c r="A710" s="6"/>
      <c r="B710" s="63"/>
      <c r="E710" s="56"/>
      <c r="F710" s="56"/>
      <c r="H710" s="56"/>
      <c r="I710" s="18"/>
      <c r="J710" s="171"/>
      <c r="K710" s="171"/>
      <c r="L710" s="283"/>
      <c r="M710" s="283"/>
      <c r="N710" s="289"/>
      <c r="O710" s="289"/>
      <c r="P710" s="332"/>
      <c r="Q710" s="332"/>
      <c r="R710" s="59"/>
      <c r="S710" s="59"/>
      <c r="T710" s="31"/>
      <c r="U710" s="31"/>
      <c r="V710" s="20"/>
      <c r="W710" s="20"/>
      <c r="X710" s="303"/>
      <c r="Y710" s="303"/>
      <c r="Z710" s="211"/>
      <c r="AA710" s="211"/>
      <c r="AB710" s="40"/>
      <c r="AC710" s="40"/>
      <c r="AD710" s="214"/>
      <c r="AE710" s="214"/>
      <c r="AF710" s="307"/>
      <c r="AG710" s="307"/>
      <c r="AH710" s="42"/>
      <c r="AI710" s="42"/>
      <c r="AJ710" s="326"/>
      <c r="AK710" s="326"/>
      <c r="AL710" s="154"/>
      <c r="AM710" s="154"/>
      <c r="AN710" s="303"/>
      <c r="AO710" s="303"/>
      <c r="AP710" s="311"/>
      <c r="AQ710" s="311"/>
      <c r="AR710" s="316"/>
      <c r="AS710" s="316"/>
      <c r="AT710" s="158"/>
      <c r="AU710" s="158"/>
      <c r="AV710" s="161"/>
      <c r="AW710" s="161"/>
      <c r="AX710" s="165"/>
      <c r="AY710" s="165"/>
      <c r="AZ710" s="24"/>
      <c r="BA710" s="24"/>
      <c r="BB710" s="303"/>
      <c r="BC710" s="303"/>
      <c r="BD710" s="171"/>
      <c r="BE710" s="171"/>
      <c r="BF710" s="17"/>
      <c r="BG710" s="17"/>
      <c r="BH710" s="178"/>
      <c r="BI710" s="178"/>
      <c r="BJ710" s="188"/>
      <c r="BK710" s="188"/>
      <c r="BL710" s="183"/>
      <c r="BM710" s="183"/>
      <c r="BN710" s="193"/>
      <c r="BO710" s="198"/>
      <c r="BP710" s="198"/>
      <c r="BQ710" s="201"/>
      <c r="BR710" s="206"/>
      <c r="BS710" s="211"/>
      <c r="BT710" s="211"/>
      <c r="BU710" s="214"/>
      <c r="BV710" s="214"/>
      <c r="BW710" s="18"/>
      <c r="BX710" s="18"/>
      <c r="BY710" s="219"/>
      <c r="BZ710" s="219"/>
      <c r="CA710" s="226"/>
      <c r="CB710" s="226"/>
      <c r="CC710" s="236"/>
      <c r="CD710" s="236"/>
      <c r="CE710" s="231"/>
      <c r="CF710" s="231"/>
      <c r="EQ710" s="279"/>
      <c r="ER710" s="279"/>
    </row>
    <row r="711" spans="1:148" s="3" customFormat="1" x14ac:dyDescent="0.2">
      <c r="A711" s="6"/>
      <c r="B711" s="63"/>
      <c r="E711" s="56"/>
      <c r="F711" s="56"/>
      <c r="H711" s="56"/>
      <c r="I711" s="18"/>
      <c r="J711" s="171"/>
      <c r="K711" s="171"/>
      <c r="L711" s="283"/>
      <c r="M711" s="283"/>
      <c r="N711" s="289"/>
      <c r="O711" s="289"/>
      <c r="P711" s="332"/>
      <c r="Q711" s="332"/>
      <c r="R711" s="59"/>
      <c r="S711" s="59"/>
      <c r="T711" s="31"/>
      <c r="U711" s="31"/>
      <c r="V711" s="20"/>
      <c r="W711" s="20"/>
      <c r="X711" s="303"/>
      <c r="Y711" s="303"/>
      <c r="Z711" s="211"/>
      <c r="AA711" s="211"/>
      <c r="AB711" s="40"/>
      <c r="AC711" s="40"/>
      <c r="AD711" s="214"/>
      <c r="AE711" s="214"/>
      <c r="AF711" s="307"/>
      <c r="AG711" s="307"/>
      <c r="AH711" s="42"/>
      <c r="AI711" s="42"/>
      <c r="AJ711" s="326"/>
      <c r="AK711" s="326"/>
      <c r="AL711" s="154"/>
      <c r="AM711" s="154"/>
      <c r="AN711" s="303"/>
      <c r="AO711" s="303"/>
      <c r="AP711" s="311"/>
      <c r="AQ711" s="311"/>
      <c r="AR711" s="316"/>
      <c r="AS711" s="316"/>
      <c r="AT711" s="158"/>
      <c r="AU711" s="158"/>
      <c r="AV711" s="161"/>
      <c r="AW711" s="161"/>
      <c r="AX711" s="165"/>
      <c r="AY711" s="165"/>
      <c r="AZ711" s="24"/>
      <c r="BA711" s="24"/>
      <c r="BB711" s="303"/>
      <c r="BC711" s="303"/>
      <c r="BD711" s="171"/>
      <c r="BE711" s="171"/>
      <c r="BF711" s="17"/>
      <c r="BG711" s="17"/>
      <c r="BH711" s="178"/>
      <c r="BI711" s="178"/>
      <c r="BJ711" s="188"/>
      <c r="BK711" s="188"/>
      <c r="BL711" s="183"/>
      <c r="BM711" s="183"/>
      <c r="BN711" s="193"/>
      <c r="BO711" s="198"/>
      <c r="BP711" s="198"/>
      <c r="BQ711" s="201"/>
      <c r="BR711" s="206"/>
      <c r="BS711" s="211"/>
      <c r="BT711" s="211"/>
      <c r="BU711" s="214"/>
      <c r="BV711" s="214"/>
      <c r="BW711" s="18"/>
      <c r="BX711" s="18"/>
      <c r="BY711" s="219"/>
      <c r="BZ711" s="219"/>
      <c r="CA711" s="226"/>
      <c r="CB711" s="226"/>
      <c r="CC711" s="236"/>
      <c r="CD711" s="236"/>
      <c r="CE711" s="231"/>
      <c r="CF711" s="231"/>
      <c r="EQ711" s="279"/>
      <c r="ER711" s="279"/>
    </row>
    <row r="712" spans="1:148" s="3" customFormat="1" x14ac:dyDescent="0.2">
      <c r="A712" s="6"/>
      <c r="B712" s="63"/>
      <c r="E712" s="56"/>
      <c r="F712" s="56"/>
      <c r="H712" s="56"/>
      <c r="I712" s="18"/>
      <c r="J712" s="171"/>
      <c r="K712" s="171"/>
      <c r="L712" s="283"/>
      <c r="M712" s="283"/>
      <c r="N712" s="289"/>
      <c r="O712" s="289"/>
      <c r="P712" s="332"/>
      <c r="Q712" s="332"/>
      <c r="R712" s="59"/>
      <c r="S712" s="59"/>
      <c r="T712" s="31"/>
      <c r="U712" s="31"/>
      <c r="V712" s="20"/>
      <c r="W712" s="20"/>
      <c r="X712" s="303"/>
      <c r="Y712" s="303"/>
      <c r="Z712" s="211"/>
      <c r="AA712" s="211"/>
      <c r="AB712" s="40"/>
      <c r="AC712" s="40"/>
      <c r="AD712" s="214"/>
      <c r="AE712" s="214"/>
      <c r="AF712" s="307"/>
      <c r="AG712" s="307"/>
      <c r="AH712" s="42"/>
      <c r="AI712" s="42"/>
      <c r="AJ712" s="326"/>
      <c r="AK712" s="326"/>
      <c r="AL712" s="154"/>
      <c r="AM712" s="154"/>
      <c r="AN712" s="303"/>
      <c r="AO712" s="303"/>
      <c r="AP712" s="311"/>
      <c r="AQ712" s="311"/>
      <c r="AR712" s="316"/>
      <c r="AS712" s="316"/>
      <c r="AT712" s="158"/>
      <c r="AU712" s="158"/>
      <c r="AV712" s="161"/>
      <c r="AW712" s="161"/>
      <c r="AX712" s="165"/>
      <c r="AY712" s="165"/>
      <c r="AZ712" s="24"/>
      <c r="BA712" s="24"/>
      <c r="BB712" s="303"/>
      <c r="BC712" s="303"/>
      <c r="BD712" s="171"/>
      <c r="BE712" s="171"/>
      <c r="BF712" s="17"/>
      <c r="BG712" s="17"/>
      <c r="BH712" s="178"/>
      <c r="BI712" s="178"/>
      <c r="BJ712" s="188"/>
      <c r="BK712" s="188"/>
      <c r="BL712" s="183"/>
      <c r="BM712" s="183"/>
      <c r="BN712" s="193"/>
      <c r="BO712" s="198"/>
      <c r="BP712" s="198"/>
      <c r="BQ712" s="201"/>
      <c r="BR712" s="206"/>
      <c r="BS712" s="211"/>
      <c r="BT712" s="211"/>
      <c r="BU712" s="214"/>
      <c r="BV712" s="214"/>
      <c r="BW712" s="18"/>
      <c r="BX712" s="18"/>
      <c r="BY712" s="219"/>
      <c r="BZ712" s="219"/>
      <c r="CA712" s="226"/>
      <c r="CB712" s="226"/>
      <c r="CC712" s="236"/>
      <c r="CD712" s="236"/>
      <c r="CE712" s="231"/>
      <c r="CF712" s="231"/>
      <c r="EQ712" s="279"/>
      <c r="ER712" s="279"/>
    </row>
    <row r="713" spans="1:148" s="3" customFormat="1" x14ac:dyDescent="0.2">
      <c r="A713" s="6"/>
      <c r="B713" s="63"/>
      <c r="E713" s="56"/>
      <c r="F713" s="56"/>
      <c r="H713" s="56"/>
      <c r="I713" s="18"/>
      <c r="J713" s="171"/>
      <c r="K713" s="171"/>
      <c r="L713" s="283"/>
      <c r="M713" s="283"/>
      <c r="N713" s="289"/>
      <c r="O713" s="289"/>
      <c r="P713" s="332"/>
      <c r="Q713" s="332"/>
      <c r="R713" s="59"/>
      <c r="S713" s="59"/>
      <c r="T713" s="31"/>
      <c r="U713" s="31"/>
      <c r="V713" s="20"/>
      <c r="W713" s="20"/>
      <c r="X713" s="303"/>
      <c r="Y713" s="303"/>
      <c r="Z713" s="211"/>
      <c r="AA713" s="211"/>
      <c r="AB713" s="40"/>
      <c r="AC713" s="40"/>
      <c r="AD713" s="214"/>
      <c r="AE713" s="214"/>
      <c r="AF713" s="307"/>
      <c r="AG713" s="307"/>
      <c r="AH713" s="42"/>
      <c r="AI713" s="42"/>
      <c r="AJ713" s="326"/>
      <c r="AK713" s="326"/>
      <c r="AL713" s="154"/>
      <c r="AM713" s="154"/>
      <c r="AN713" s="303"/>
      <c r="AO713" s="303"/>
      <c r="AP713" s="311"/>
      <c r="AQ713" s="311"/>
      <c r="AR713" s="316"/>
      <c r="AS713" s="316"/>
      <c r="AT713" s="158"/>
      <c r="AU713" s="158"/>
      <c r="AV713" s="161"/>
      <c r="AW713" s="161"/>
      <c r="AX713" s="165"/>
      <c r="AY713" s="165"/>
      <c r="AZ713" s="24"/>
      <c r="BA713" s="24"/>
      <c r="BB713" s="303"/>
      <c r="BC713" s="303"/>
      <c r="BD713" s="171"/>
      <c r="BE713" s="171"/>
      <c r="BF713" s="17"/>
      <c r="BG713" s="17"/>
      <c r="BH713" s="178"/>
      <c r="BI713" s="178"/>
      <c r="BJ713" s="188"/>
      <c r="BK713" s="188"/>
      <c r="BL713" s="183"/>
      <c r="BM713" s="183"/>
      <c r="BN713" s="193"/>
      <c r="BO713" s="198"/>
      <c r="BP713" s="198"/>
      <c r="BQ713" s="201"/>
      <c r="BR713" s="206"/>
      <c r="BS713" s="211"/>
      <c r="BT713" s="211"/>
      <c r="BU713" s="214"/>
      <c r="BV713" s="214"/>
      <c r="BW713" s="18"/>
      <c r="BX713" s="18"/>
      <c r="BY713" s="219"/>
      <c r="BZ713" s="219"/>
      <c r="CA713" s="226"/>
      <c r="CB713" s="226"/>
      <c r="CC713" s="236"/>
      <c r="CD713" s="236"/>
      <c r="CE713" s="231"/>
      <c r="CF713" s="231"/>
      <c r="EQ713" s="279"/>
      <c r="ER713" s="279"/>
    </row>
    <row r="714" spans="1:148" s="3" customFormat="1" x14ac:dyDescent="0.2">
      <c r="A714" s="6"/>
      <c r="B714" s="63"/>
      <c r="E714" s="56"/>
      <c r="F714" s="56"/>
      <c r="H714" s="56"/>
      <c r="I714" s="18"/>
      <c r="J714" s="171"/>
      <c r="K714" s="171"/>
      <c r="L714" s="283"/>
      <c r="M714" s="283"/>
      <c r="N714" s="289"/>
      <c r="O714" s="289"/>
      <c r="P714" s="332"/>
      <c r="Q714" s="332"/>
      <c r="R714" s="59"/>
      <c r="S714" s="59"/>
      <c r="T714" s="31"/>
      <c r="U714" s="31"/>
      <c r="V714" s="20"/>
      <c r="W714" s="20"/>
      <c r="X714" s="303"/>
      <c r="Y714" s="303"/>
      <c r="Z714" s="211"/>
      <c r="AA714" s="211"/>
      <c r="AB714" s="40"/>
      <c r="AC714" s="40"/>
      <c r="AD714" s="214"/>
      <c r="AE714" s="214"/>
      <c r="AF714" s="307"/>
      <c r="AG714" s="307"/>
      <c r="AH714" s="42"/>
      <c r="AI714" s="42"/>
      <c r="AJ714" s="326"/>
      <c r="AK714" s="326"/>
      <c r="AL714" s="154"/>
      <c r="AM714" s="154"/>
      <c r="AN714" s="303"/>
      <c r="AO714" s="303"/>
      <c r="AP714" s="311"/>
      <c r="AQ714" s="311"/>
      <c r="AR714" s="316"/>
      <c r="AS714" s="316"/>
      <c r="AT714" s="158"/>
      <c r="AU714" s="158"/>
      <c r="AV714" s="161"/>
      <c r="AW714" s="161"/>
      <c r="AX714" s="165"/>
      <c r="AY714" s="165"/>
      <c r="AZ714" s="24"/>
      <c r="BA714" s="24"/>
      <c r="BB714" s="303"/>
      <c r="BC714" s="303"/>
      <c r="BD714" s="171"/>
      <c r="BE714" s="171"/>
      <c r="BF714" s="17"/>
      <c r="BG714" s="17"/>
      <c r="BH714" s="178"/>
      <c r="BI714" s="178"/>
      <c r="BJ714" s="188"/>
      <c r="BK714" s="188"/>
      <c r="BL714" s="183"/>
      <c r="BM714" s="183"/>
      <c r="BN714" s="193"/>
      <c r="BO714" s="198"/>
      <c r="BP714" s="198"/>
      <c r="BQ714" s="201"/>
      <c r="BR714" s="206"/>
      <c r="BS714" s="211"/>
      <c r="BT714" s="211"/>
      <c r="BU714" s="214"/>
      <c r="BV714" s="214"/>
      <c r="BW714" s="18"/>
      <c r="BX714" s="18"/>
      <c r="BY714" s="219"/>
      <c r="BZ714" s="219"/>
      <c r="CA714" s="226"/>
      <c r="CB714" s="226"/>
      <c r="CC714" s="236"/>
      <c r="CD714" s="236"/>
      <c r="CE714" s="231"/>
      <c r="CF714" s="231"/>
      <c r="EQ714" s="279"/>
      <c r="ER714" s="279"/>
    </row>
    <row r="715" spans="1:148" s="3" customFormat="1" x14ac:dyDescent="0.2">
      <c r="A715" s="6"/>
      <c r="B715" s="63"/>
      <c r="E715" s="56"/>
      <c r="F715" s="56"/>
      <c r="H715" s="56"/>
      <c r="I715" s="18"/>
      <c r="J715" s="171"/>
      <c r="K715" s="171"/>
      <c r="L715" s="283"/>
      <c r="M715" s="283"/>
      <c r="N715" s="289"/>
      <c r="O715" s="289"/>
      <c r="P715" s="332"/>
      <c r="Q715" s="332"/>
      <c r="R715" s="59"/>
      <c r="S715" s="59"/>
      <c r="T715" s="31"/>
      <c r="U715" s="31"/>
      <c r="V715" s="20"/>
      <c r="W715" s="20"/>
      <c r="X715" s="303"/>
      <c r="Y715" s="303"/>
      <c r="Z715" s="211"/>
      <c r="AA715" s="211"/>
      <c r="AB715" s="40"/>
      <c r="AC715" s="40"/>
      <c r="AD715" s="214"/>
      <c r="AE715" s="214"/>
      <c r="AF715" s="307"/>
      <c r="AG715" s="307"/>
      <c r="AH715" s="42"/>
      <c r="AI715" s="42"/>
      <c r="AJ715" s="326"/>
      <c r="AK715" s="326"/>
      <c r="AL715" s="154"/>
      <c r="AM715" s="154"/>
      <c r="AN715" s="303"/>
      <c r="AO715" s="303"/>
      <c r="AP715" s="311"/>
      <c r="AQ715" s="311"/>
      <c r="AR715" s="316"/>
      <c r="AS715" s="316"/>
      <c r="AT715" s="158"/>
      <c r="AU715" s="158"/>
      <c r="AV715" s="161"/>
      <c r="AW715" s="161"/>
      <c r="AX715" s="165"/>
      <c r="AY715" s="165"/>
      <c r="AZ715" s="24"/>
      <c r="BA715" s="24"/>
      <c r="BB715" s="303"/>
      <c r="BC715" s="303"/>
      <c r="BD715" s="171"/>
      <c r="BE715" s="171"/>
      <c r="BF715" s="17"/>
      <c r="BG715" s="17"/>
      <c r="BH715" s="178"/>
      <c r="BI715" s="178"/>
      <c r="BJ715" s="188"/>
      <c r="BK715" s="188"/>
      <c r="BL715" s="183"/>
      <c r="BM715" s="183"/>
      <c r="BN715" s="193"/>
      <c r="BO715" s="198"/>
      <c r="BP715" s="198"/>
      <c r="BQ715" s="201"/>
      <c r="BR715" s="206"/>
      <c r="BS715" s="211"/>
      <c r="BT715" s="211"/>
      <c r="BU715" s="214"/>
      <c r="BV715" s="214"/>
      <c r="BW715" s="18"/>
      <c r="BX715" s="18"/>
      <c r="BY715" s="219"/>
      <c r="BZ715" s="219"/>
      <c r="CA715" s="226"/>
      <c r="CB715" s="226"/>
      <c r="CC715" s="236"/>
      <c r="CD715" s="236"/>
      <c r="CE715" s="231"/>
      <c r="CF715" s="231"/>
      <c r="EQ715" s="279"/>
      <c r="ER715" s="279"/>
    </row>
    <row r="716" spans="1:148" s="3" customFormat="1" x14ac:dyDescent="0.2">
      <c r="A716" s="6"/>
      <c r="B716" s="63"/>
      <c r="E716" s="56"/>
      <c r="F716" s="56"/>
      <c r="H716" s="56"/>
      <c r="I716" s="18"/>
      <c r="J716" s="171"/>
      <c r="K716" s="171"/>
      <c r="L716" s="283"/>
      <c r="M716" s="283"/>
      <c r="N716" s="289"/>
      <c r="O716" s="289"/>
      <c r="P716" s="332"/>
      <c r="Q716" s="332"/>
      <c r="R716" s="59"/>
      <c r="S716" s="59"/>
      <c r="T716" s="31"/>
      <c r="U716" s="31"/>
      <c r="V716" s="20"/>
      <c r="W716" s="20"/>
      <c r="X716" s="303"/>
      <c r="Y716" s="303"/>
      <c r="Z716" s="211"/>
      <c r="AA716" s="211"/>
      <c r="AB716" s="40"/>
      <c r="AC716" s="40"/>
      <c r="AD716" s="214"/>
      <c r="AE716" s="214"/>
      <c r="AF716" s="307"/>
      <c r="AG716" s="307"/>
      <c r="AH716" s="42"/>
      <c r="AI716" s="42"/>
      <c r="AJ716" s="326"/>
      <c r="AK716" s="326"/>
      <c r="AL716" s="154"/>
      <c r="AM716" s="154"/>
      <c r="AN716" s="303"/>
      <c r="AO716" s="303"/>
      <c r="AP716" s="311"/>
      <c r="AQ716" s="311"/>
      <c r="AR716" s="316"/>
      <c r="AS716" s="316"/>
      <c r="AT716" s="158"/>
      <c r="AU716" s="158"/>
      <c r="AV716" s="161"/>
      <c r="AW716" s="161"/>
      <c r="AX716" s="165"/>
      <c r="AY716" s="165"/>
      <c r="AZ716" s="24"/>
      <c r="BA716" s="24"/>
      <c r="BB716" s="303"/>
      <c r="BC716" s="303"/>
      <c r="BD716" s="171"/>
      <c r="BE716" s="171"/>
      <c r="BF716" s="17"/>
      <c r="BG716" s="17"/>
      <c r="BH716" s="178"/>
      <c r="BI716" s="178"/>
      <c r="BJ716" s="188"/>
      <c r="BK716" s="188"/>
      <c r="BL716" s="183"/>
      <c r="BM716" s="183"/>
      <c r="BN716" s="193"/>
      <c r="BO716" s="198"/>
      <c r="BP716" s="198"/>
      <c r="BQ716" s="201"/>
      <c r="BR716" s="206"/>
      <c r="BS716" s="211"/>
      <c r="BT716" s="211"/>
      <c r="BU716" s="214"/>
      <c r="BV716" s="214"/>
      <c r="BW716" s="18"/>
      <c r="BX716" s="18"/>
      <c r="BY716" s="219"/>
      <c r="BZ716" s="219"/>
      <c r="CA716" s="226"/>
      <c r="CB716" s="226"/>
      <c r="CC716" s="236"/>
      <c r="CD716" s="236"/>
      <c r="CE716" s="231"/>
      <c r="CF716" s="231"/>
      <c r="EQ716" s="279"/>
      <c r="ER716" s="279"/>
    </row>
    <row r="717" spans="1:148" s="3" customFormat="1" x14ac:dyDescent="0.2">
      <c r="A717" s="6"/>
      <c r="B717" s="63"/>
      <c r="E717" s="56"/>
      <c r="F717" s="56"/>
      <c r="H717" s="56"/>
      <c r="I717" s="18"/>
      <c r="J717" s="171"/>
      <c r="K717" s="171"/>
      <c r="L717" s="283"/>
      <c r="M717" s="283"/>
      <c r="N717" s="289"/>
      <c r="O717" s="289"/>
      <c r="P717" s="332"/>
      <c r="Q717" s="332"/>
      <c r="R717" s="59"/>
      <c r="S717" s="59"/>
      <c r="T717" s="31"/>
      <c r="U717" s="31"/>
      <c r="V717" s="20"/>
      <c r="W717" s="20"/>
      <c r="X717" s="303"/>
      <c r="Y717" s="303"/>
      <c r="Z717" s="211"/>
      <c r="AA717" s="211"/>
      <c r="AB717" s="40"/>
      <c r="AC717" s="40"/>
      <c r="AD717" s="214"/>
      <c r="AE717" s="214"/>
      <c r="AF717" s="307"/>
      <c r="AG717" s="307"/>
      <c r="AH717" s="42"/>
      <c r="AI717" s="42"/>
      <c r="AJ717" s="326"/>
      <c r="AK717" s="326"/>
      <c r="AL717" s="154"/>
      <c r="AM717" s="154"/>
      <c r="AN717" s="303"/>
      <c r="AO717" s="303"/>
      <c r="AP717" s="311"/>
      <c r="AQ717" s="311"/>
      <c r="AR717" s="316"/>
      <c r="AS717" s="316"/>
      <c r="AT717" s="158"/>
      <c r="AU717" s="158"/>
      <c r="AV717" s="161"/>
      <c r="AW717" s="161"/>
      <c r="AX717" s="165"/>
      <c r="AY717" s="165"/>
      <c r="AZ717" s="24"/>
      <c r="BA717" s="24"/>
      <c r="BB717" s="303"/>
      <c r="BC717" s="303"/>
      <c r="BD717" s="171"/>
      <c r="BE717" s="171"/>
      <c r="BF717" s="17"/>
      <c r="BG717" s="17"/>
      <c r="BH717" s="178"/>
      <c r="BI717" s="178"/>
      <c r="BJ717" s="188"/>
      <c r="BK717" s="188"/>
      <c r="BL717" s="183"/>
      <c r="BM717" s="183"/>
      <c r="BN717" s="193"/>
      <c r="BO717" s="198"/>
      <c r="BP717" s="198"/>
      <c r="BQ717" s="201"/>
      <c r="BR717" s="206"/>
      <c r="BS717" s="211"/>
      <c r="BT717" s="211"/>
      <c r="BU717" s="214"/>
      <c r="BV717" s="214"/>
      <c r="BW717" s="18"/>
      <c r="BX717" s="18"/>
      <c r="BY717" s="219"/>
      <c r="BZ717" s="219"/>
      <c r="CA717" s="226"/>
      <c r="CB717" s="226"/>
      <c r="CC717" s="236"/>
      <c r="CD717" s="236"/>
      <c r="CE717" s="231"/>
      <c r="CF717" s="231"/>
      <c r="EQ717" s="279"/>
      <c r="ER717" s="279"/>
    </row>
    <row r="718" spans="1:148" s="3" customFormat="1" x14ac:dyDescent="0.2">
      <c r="A718" s="6"/>
      <c r="B718" s="63"/>
      <c r="E718" s="56"/>
      <c r="F718" s="56"/>
      <c r="H718" s="56"/>
      <c r="I718" s="18"/>
      <c r="J718" s="171"/>
      <c r="K718" s="171"/>
      <c r="L718" s="283"/>
      <c r="M718" s="283"/>
      <c r="N718" s="289"/>
      <c r="O718" s="289"/>
      <c r="P718" s="332"/>
      <c r="Q718" s="332"/>
      <c r="R718" s="59"/>
      <c r="S718" s="59"/>
      <c r="T718" s="31"/>
      <c r="U718" s="31"/>
      <c r="V718" s="20"/>
      <c r="W718" s="20"/>
      <c r="X718" s="303"/>
      <c r="Y718" s="303"/>
      <c r="Z718" s="211"/>
      <c r="AA718" s="211"/>
      <c r="AB718" s="40"/>
      <c r="AC718" s="40"/>
      <c r="AD718" s="214"/>
      <c r="AE718" s="214"/>
      <c r="AF718" s="307"/>
      <c r="AG718" s="307"/>
      <c r="AH718" s="42"/>
      <c r="AI718" s="42"/>
      <c r="AJ718" s="326"/>
      <c r="AK718" s="326"/>
      <c r="AL718" s="154"/>
      <c r="AM718" s="154"/>
      <c r="AN718" s="303"/>
      <c r="AO718" s="303"/>
      <c r="AP718" s="311"/>
      <c r="AQ718" s="311"/>
      <c r="AR718" s="316"/>
      <c r="AS718" s="316"/>
      <c r="AT718" s="158"/>
      <c r="AU718" s="158"/>
      <c r="AV718" s="161"/>
      <c r="AW718" s="161"/>
      <c r="AX718" s="165"/>
      <c r="AY718" s="165"/>
      <c r="AZ718" s="24"/>
      <c r="BA718" s="24"/>
      <c r="BB718" s="303"/>
      <c r="BC718" s="303"/>
      <c r="BD718" s="171"/>
      <c r="BE718" s="171"/>
      <c r="BF718" s="17"/>
      <c r="BG718" s="17"/>
      <c r="BH718" s="178"/>
      <c r="BI718" s="178"/>
      <c r="BJ718" s="188"/>
      <c r="BK718" s="188"/>
      <c r="BL718" s="183"/>
      <c r="BM718" s="183"/>
      <c r="BN718" s="193"/>
      <c r="BO718" s="198"/>
      <c r="BP718" s="198"/>
      <c r="BQ718" s="201"/>
      <c r="BR718" s="206"/>
      <c r="BS718" s="211"/>
      <c r="BT718" s="211"/>
      <c r="BU718" s="214"/>
      <c r="BV718" s="214"/>
      <c r="BW718" s="18"/>
      <c r="BX718" s="18"/>
      <c r="BY718" s="219"/>
      <c r="BZ718" s="219"/>
      <c r="CA718" s="226"/>
      <c r="CB718" s="226"/>
      <c r="CC718" s="236"/>
      <c r="CD718" s="236"/>
      <c r="CE718" s="231"/>
      <c r="CF718" s="231"/>
      <c r="EQ718" s="279"/>
      <c r="ER718" s="279"/>
    </row>
    <row r="719" spans="1:148" s="3" customFormat="1" x14ac:dyDescent="0.2">
      <c r="A719" s="6"/>
      <c r="B719" s="63"/>
      <c r="E719" s="56"/>
      <c r="F719" s="56"/>
      <c r="H719" s="56"/>
      <c r="I719" s="18"/>
      <c r="J719" s="171"/>
      <c r="K719" s="171"/>
      <c r="L719" s="283"/>
      <c r="M719" s="283"/>
      <c r="N719" s="289"/>
      <c r="O719" s="289"/>
      <c r="P719" s="332"/>
      <c r="Q719" s="332"/>
      <c r="R719" s="59"/>
      <c r="S719" s="59"/>
      <c r="T719" s="31"/>
      <c r="U719" s="31"/>
      <c r="V719" s="20"/>
      <c r="W719" s="20"/>
      <c r="X719" s="303"/>
      <c r="Y719" s="303"/>
      <c r="Z719" s="211"/>
      <c r="AA719" s="211"/>
      <c r="AB719" s="40"/>
      <c r="AC719" s="40"/>
      <c r="AD719" s="214"/>
      <c r="AE719" s="214"/>
      <c r="AF719" s="307"/>
      <c r="AG719" s="307"/>
      <c r="AH719" s="42"/>
      <c r="AI719" s="42"/>
      <c r="AJ719" s="326"/>
      <c r="AK719" s="326"/>
      <c r="AL719" s="154"/>
      <c r="AM719" s="154"/>
      <c r="AN719" s="303"/>
      <c r="AO719" s="303"/>
      <c r="AP719" s="311"/>
      <c r="AQ719" s="311"/>
      <c r="AR719" s="316"/>
      <c r="AS719" s="316"/>
      <c r="AT719" s="158"/>
      <c r="AU719" s="158"/>
      <c r="AV719" s="161"/>
      <c r="AW719" s="161"/>
      <c r="AX719" s="165"/>
      <c r="AY719" s="165"/>
      <c r="AZ719" s="24"/>
      <c r="BA719" s="24"/>
      <c r="BB719" s="303"/>
      <c r="BC719" s="303"/>
      <c r="BD719" s="171"/>
      <c r="BE719" s="171"/>
      <c r="BF719" s="17"/>
      <c r="BG719" s="17"/>
      <c r="BH719" s="178"/>
      <c r="BI719" s="178"/>
      <c r="BJ719" s="188"/>
      <c r="BK719" s="188"/>
      <c r="BL719" s="183"/>
      <c r="BM719" s="183"/>
      <c r="BN719" s="193"/>
      <c r="BO719" s="198"/>
      <c r="BP719" s="198"/>
      <c r="BQ719" s="201"/>
      <c r="BR719" s="206"/>
      <c r="BS719" s="211"/>
      <c r="BT719" s="211"/>
      <c r="BU719" s="214"/>
      <c r="BV719" s="214"/>
      <c r="BW719" s="18"/>
      <c r="BX719" s="18"/>
      <c r="BY719" s="219"/>
      <c r="BZ719" s="219"/>
      <c r="CA719" s="226"/>
      <c r="CB719" s="226"/>
      <c r="CC719" s="236"/>
      <c r="CD719" s="236"/>
      <c r="CE719" s="231"/>
      <c r="CF719" s="231"/>
      <c r="EQ719" s="279"/>
      <c r="ER719" s="279"/>
    </row>
    <row r="720" spans="1:148" s="3" customFormat="1" x14ac:dyDescent="0.2">
      <c r="A720" s="6"/>
      <c r="B720" s="63"/>
      <c r="E720" s="56"/>
      <c r="F720" s="56"/>
      <c r="H720" s="56"/>
      <c r="I720" s="18"/>
      <c r="J720" s="171"/>
      <c r="K720" s="171"/>
      <c r="L720" s="283"/>
      <c r="M720" s="283"/>
      <c r="N720" s="289"/>
      <c r="O720" s="289"/>
      <c r="P720" s="332"/>
      <c r="Q720" s="332"/>
      <c r="R720" s="59"/>
      <c r="S720" s="59"/>
      <c r="T720" s="31"/>
      <c r="U720" s="31"/>
      <c r="V720" s="20"/>
      <c r="W720" s="20"/>
      <c r="X720" s="303"/>
      <c r="Y720" s="303"/>
      <c r="Z720" s="211"/>
      <c r="AA720" s="211"/>
      <c r="AB720" s="40"/>
      <c r="AC720" s="40"/>
      <c r="AD720" s="214"/>
      <c r="AE720" s="214"/>
      <c r="AF720" s="307"/>
      <c r="AG720" s="307"/>
      <c r="AH720" s="42"/>
      <c r="AI720" s="42"/>
      <c r="AJ720" s="326"/>
      <c r="AK720" s="326"/>
      <c r="AL720" s="154"/>
      <c r="AM720" s="154"/>
      <c r="AN720" s="303"/>
      <c r="AO720" s="303"/>
      <c r="AP720" s="311"/>
      <c r="AQ720" s="311"/>
      <c r="AR720" s="316"/>
      <c r="AS720" s="316"/>
      <c r="AT720" s="158"/>
      <c r="AU720" s="158"/>
      <c r="AV720" s="161"/>
      <c r="AW720" s="161"/>
      <c r="AX720" s="165"/>
      <c r="AY720" s="165"/>
      <c r="AZ720" s="24"/>
      <c r="BA720" s="24"/>
      <c r="BB720" s="303"/>
      <c r="BC720" s="303"/>
      <c r="BD720" s="171"/>
      <c r="BE720" s="171"/>
      <c r="BF720" s="17"/>
      <c r="BG720" s="17"/>
      <c r="BH720" s="178"/>
      <c r="BI720" s="178"/>
      <c r="BJ720" s="188"/>
      <c r="BK720" s="188"/>
      <c r="BL720" s="183"/>
      <c r="BM720" s="183"/>
      <c r="BN720" s="193"/>
      <c r="BO720" s="198"/>
      <c r="BP720" s="198"/>
      <c r="BQ720" s="201"/>
      <c r="BR720" s="206"/>
      <c r="BS720" s="211"/>
      <c r="BT720" s="211"/>
      <c r="BU720" s="214"/>
      <c r="BV720" s="214"/>
      <c r="BW720" s="18"/>
      <c r="BX720" s="18"/>
      <c r="BY720" s="219"/>
      <c r="BZ720" s="219"/>
      <c r="CA720" s="226"/>
      <c r="CB720" s="226"/>
      <c r="CC720" s="236"/>
      <c r="CD720" s="236"/>
      <c r="CE720" s="231"/>
      <c r="CF720" s="231"/>
      <c r="EQ720" s="279"/>
      <c r="ER720" s="279"/>
    </row>
    <row r="721" spans="1:148" s="3" customFormat="1" x14ac:dyDescent="0.2">
      <c r="A721" s="6"/>
      <c r="B721" s="63"/>
      <c r="E721" s="56"/>
      <c r="F721" s="56"/>
      <c r="H721" s="56"/>
      <c r="I721" s="18"/>
      <c r="J721" s="171"/>
      <c r="K721" s="171"/>
      <c r="L721" s="283"/>
      <c r="M721" s="283"/>
      <c r="N721" s="289"/>
      <c r="O721" s="289"/>
      <c r="P721" s="332"/>
      <c r="Q721" s="332"/>
      <c r="R721" s="59"/>
      <c r="S721" s="59"/>
      <c r="T721" s="31"/>
      <c r="U721" s="31"/>
      <c r="V721" s="20"/>
      <c r="W721" s="20"/>
      <c r="X721" s="303"/>
      <c r="Y721" s="303"/>
      <c r="Z721" s="211"/>
      <c r="AA721" s="211"/>
      <c r="AB721" s="40"/>
      <c r="AC721" s="40"/>
      <c r="AD721" s="214"/>
      <c r="AE721" s="214"/>
      <c r="AF721" s="307"/>
      <c r="AG721" s="307"/>
      <c r="AH721" s="42"/>
      <c r="AI721" s="42"/>
      <c r="AJ721" s="326"/>
      <c r="AK721" s="326"/>
      <c r="AL721" s="154"/>
      <c r="AM721" s="154"/>
      <c r="AN721" s="303"/>
      <c r="AO721" s="303"/>
      <c r="AP721" s="311"/>
      <c r="AQ721" s="311"/>
      <c r="AR721" s="316"/>
      <c r="AS721" s="316"/>
      <c r="AT721" s="158"/>
      <c r="AU721" s="158"/>
      <c r="AV721" s="161"/>
      <c r="AW721" s="161"/>
      <c r="AX721" s="165"/>
      <c r="AY721" s="165"/>
      <c r="AZ721" s="24"/>
      <c r="BA721" s="24"/>
      <c r="BB721" s="303"/>
      <c r="BC721" s="303"/>
      <c r="BD721" s="171"/>
      <c r="BE721" s="171"/>
      <c r="BF721" s="17"/>
      <c r="BG721" s="17"/>
      <c r="BH721" s="178"/>
      <c r="BI721" s="178"/>
      <c r="BJ721" s="188"/>
      <c r="BK721" s="188"/>
      <c r="BL721" s="183"/>
      <c r="BM721" s="183"/>
      <c r="BN721" s="193"/>
      <c r="BO721" s="198"/>
      <c r="BP721" s="198"/>
      <c r="BQ721" s="201"/>
      <c r="BR721" s="206"/>
      <c r="BS721" s="211"/>
      <c r="BT721" s="211"/>
      <c r="BU721" s="214"/>
      <c r="BV721" s="214"/>
      <c r="BW721" s="18"/>
      <c r="BX721" s="18"/>
      <c r="BY721" s="219"/>
      <c r="BZ721" s="219"/>
      <c r="CA721" s="226"/>
      <c r="CB721" s="226"/>
      <c r="CC721" s="236"/>
      <c r="CD721" s="236"/>
      <c r="CE721" s="231"/>
      <c r="CF721" s="231"/>
      <c r="EQ721" s="279"/>
      <c r="ER721" s="279"/>
    </row>
    <row r="722" spans="1:148" s="3" customFormat="1" x14ac:dyDescent="0.2">
      <c r="A722" s="6"/>
      <c r="B722" s="63"/>
      <c r="E722" s="56"/>
      <c r="F722" s="56"/>
      <c r="H722" s="56"/>
      <c r="I722" s="18"/>
      <c r="J722" s="171"/>
      <c r="K722" s="171"/>
      <c r="L722" s="283"/>
      <c r="M722" s="283"/>
      <c r="N722" s="289"/>
      <c r="O722" s="289"/>
      <c r="P722" s="332"/>
      <c r="Q722" s="332"/>
      <c r="R722" s="59"/>
      <c r="S722" s="59"/>
      <c r="T722" s="31"/>
      <c r="U722" s="31"/>
      <c r="V722" s="20"/>
      <c r="W722" s="20"/>
      <c r="X722" s="303"/>
      <c r="Y722" s="303"/>
      <c r="Z722" s="211"/>
      <c r="AA722" s="211"/>
      <c r="AB722" s="40"/>
      <c r="AC722" s="40"/>
      <c r="AD722" s="214"/>
      <c r="AE722" s="214"/>
      <c r="AF722" s="307"/>
      <c r="AG722" s="307"/>
      <c r="AH722" s="42"/>
      <c r="AI722" s="42"/>
      <c r="AJ722" s="326"/>
      <c r="AK722" s="326"/>
      <c r="AL722" s="154"/>
      <c r="AM722" s="154"/>
      <c r="AN722" s="303"/>
      <c r="AO722" s="303"/>
      <c r="AP722" s="311"/>
      <c r="AQ722" s="311"/>
      <c r="AR722" s="316"/>
      <c r="AS722" s="316"/>
      <c r="AT722" s="158"/>
      <c r="AU722" s="158"/>
      <c r="AV722" s="161"/>
      <c r="AW722" s="161"/>
      <c r="AX722" s="165"/>
      <c r="AY722" s="165"/>
      <c r="AZ722" s="24"/>
      <c r="BA722" s="24"/>
      <c r="BB722" s="303"/>
      <c r="BC722" s="303"/>
      <c r="BD722" s="171"/>
      <c r="BE722" s="171"/>
      <c r="BF722" s="17"/>
      <c r="BG722" s="17"/>
      <c r="BH722" s="178"/>
      <c r="BI722" s="178"/>
      <c r="BJ722" s="188"/>
      <c r="BK722" s="188"/>
      <c r="BL722" s="183"/>
      <c r="BM722" s="183"/>
      <c r="BN722" s="193"/>
      <c r="BO722" s="198"/>
      <c r="BP722" s="198"/>
      <c r="BQ722" s="201"/>
      <c r="BR722" s="206"/>
      <c r="BS722" s="211"/>
      <c r="BT722" s="211"/>
      <c r="BU722" s="214"/>
      <c r="BV722" s="214"/>
      <c r="BW722" s="18"/>
      <c r="BX722" s="18"/>
      <c r="BY722" s="219"/>
      <c r="BZ722" s="219"/>
      <c r="CA722" s="226"/>
      <c r="CB722" s="226"/>
      <c r="CC722" s="236"/>
      <c r="CD722" s="236"/>
      <c r="CE722" s="231"/>
      <c r="CF722" s="231"/>
      <c r="EQ722" s="279"/>
      <c r="ER722" s="279"/>
    </row>
    <row r="723" spans="1:148" s="3" customFormat="1" x14ac:dyDescent="0.2">
      <c r="A723" s="6"/>
      <c r="B723" s="63"/>
      <c r="E723" s="56"/>
      <c r="F723" s="56"/>
      <c r="H723" s="56"/>
      <c r="I723" s="18"/>
      <c r="J723" s="171"/>
      <c r="K723" s="171"/>
      <c r="L723" s="283"/>
      <c r="M723" s="283"/>
      <c r="N723" s="289"/>
      <c r="O723" s="289"/>
      <c r="P723" s="332"/>
      <c r="Q723" s="332"/>
      <c r="R723" s="59"/>
      <c r="S723" s="59"/>
      <c r="T723" s="31"/>
      <c r="U723" s="31"/>
      <c r="V723" s="20"/>
      <c r="W723" s="20"/>
      <c r="X723" s="303"/>
      <c r="Y723" s="303"/>
      <c r="Z723" s="211"/>
      <c r="AA723" s="211"/>
      <c r="AB723" s="40"/>
      <c r="AC723" s="40"/>
      <c r="AD723" s="214"/>
      <c r="AE723" s="214"/>
      <c r="AF723" s="307"/>
      <c r="AG723" s="307"/>
      <c r="AH723" s="42"/>
      <c r="AI723" s="42"/>
      <c r="AJ723" s="326"/>
      <c r="AK723" s="326"/>
      <c r="AL723" s="154"/>
      <c r="AM723" s="154"/>
      <c r="AN723" s="303"/>
      <c r="AO723" s="303"/>
      <c r="AP723" s="311"/>
      <c r="AQ723" s="311"/>
      <c r="AR723" s="316"/>
      <c r="AS723" s="316"/>
      <c r="AT723" s="158"/>
      <c r="AU723" s="158"/>
      <c r="AV723" s="161"/>
      <c r="AW723" s="161"/>
      <c r="AX723" s="165"/>
      <c r="AY723" s="165"/>
      <c r="AZ723" s="24"/>
      <c r="BA723" s="24"/>
      <c r="BB723" s="303"/>
      <c r="BC723" s="303"/>
      <c r="BD723" s="171"/>
      <c r="BE723" s="171"/>
      <c r="BF723" s="17"/>
      <c r="BG723" s="17"/>
      <c r="BH723" s="178"/>
      <c r="BI723" s="178"/>
      <c r="BJ723" s="188"/>
      <c r="BK723" s="188"/>
      <c r="BL723" s="183"/>
      <c r="BM723" s="183"/>
      <c r="BN723" s="193"/>
      <c r="BO723" s="198"/>
      <c r="BP723" s="198"/>
      <c r="BQ723" s="201"/>
      <c r="BR723" s="206"/>
      <c r="BS723" s="211"/>
      <c r="BT723" s="211"/>
      <c r="BU723" s="214"/>
      <c r="BV723" s="214"/>
      <c r="BW723" s="18"/>
      <c r="BX723" s="18"/>
      <c r="BY723" s="219"/>
      <c r="BZ723" s="219"/>
      <c r="CA723" s="226"/>
      <c r="CB723" s="226"/>
      <c r="CC723" s="236"/>
      <c r="CD723" s="236"/>
      <c r="CE723" s="231"/>
      <c r="CF723" s="231"/>
      <c r="EQ723" s="279"/>
      <c r="ER723" s="279"/>
    </row>
    <row r="724" spans="1:148" s="3" customFormat="1" x14ac:dyDescent="0.2">
      <c r="A724" s="6"/>
      <c r="B724" s="63"/>
      <c r="E724" s="56"/>
      <c r="F724" s="56"/>
      <c r="H724" s="56"/>
      <c r="I724" s="18"/>
      <c r="J724" s="171"/>
      <c r="K724" s="171"/>
      <c r="L724" s="283"/>
      <c r="M724" s="283"/>
      <c r="N724" s="289"/>
      <c r="O724" s="289"/>
      <c r="P724" s="332"/>
      <c r="Q724" s="332"/>
      <c r="R724" s="59"/>
      <c r="S724" s="59"/>
      <c r="T724" s="31"/>
      <c r="U724" s="31"/>
      <c r="V724" s="20"/>
      <c r="W724" s="20"/>
      <c r="X724" s="303"/>
      <c r="Y724" s="303"/>
      <c r="Z724" s="211"/>
      <c r="AA724" s="211"/>
      <c r="AB724" s="40"/>
      <c r="AC724" s="40"/>
      <c r="AD724" s="214"/>
      <c r="AE724" s="214"/>
      <c r="AF724" s="307"/>
      <c r="AG724" s="307"/>
      <c r="AH724" s="42"/>
      <c r="AI724" s="42"/>
      <c r="AJ724" s="326"/>
      <c r="AK724" s="326"/>
      <c r="AL724" s="154"/>
      <c r="AM724" s="154"/>
      <c r="AN724" s="303"/>
      <c r="AO724" s="303"/>
      <c r="AP724" s="311"/>
      <c r="AQ724" s="311"/>
      <c r="AR724" s="316"/>
      <c r="AS724" s="316"/>
      <c r="AT724" s="158"/>
      <c r="AU724" s="158"/>
      <c r="AV724" s="161"/>
      <c r="AW724" s="161"/>
      <c r="AX724" s="165"/>
      <c r="AY724" s="165"/>
      <c r="AZ724" s="24"/>
      <c r="BA724" s="24"/>
      <c r="BB724" s="303"/>
      <c r="BC724" s="303"/>
      <c r="BD724" s="171"/>
      <c r="BE724" s="171"/>
      <c r="BF724" s="17"/>
      <c r="BG724" s="17"/>
      <c r="BH724" s="178"/>
      <c r="BI724" s="178"/>
      <c r="BJ724" s="188"/>
      <c r="BK724" s="188"/>
      <c r="BL724" s="183"/>
      <c r="BM724" s="183"/>
      <c r="BN724" s="193"/>
      <c r="BO724" s="198"/>
      <c r="BP724" s="198"/>
      <c r="BQ724" s="201"/>
      <c r="BR724" s="206"/>
      <c r="BS724" s="211"/>
      <c r="BT724" s="211"/>
      <c r="BU724" s="214"/>
      <c r="BV724" s="214"/>
      <c r="BW724" s="18"/>
      <c r="BX724" s="18"/>
      <c r="BY724" s="219"/>
      <c r="BZ724" s="219"/>
      <c r="CA724" s="226"/>
      <c r="CB724" s="226"/>
      <c r="CC724" s="236"/>
      <c r="CD724" s="236"/>
      <c r="CE724" s="231"/>
      <c r="CF724" s="231"/>
      <c r="EQ724" s="279"/>
      <c r="ER724" s="279"/>
    </row>
    <row r="725" spans="1:148" s="3" customFormat="1" x14ac:dyDescent="0.2">
      <c r="A725" s="6"/>
      <c r="B725" s="63"/>
      <c r="E725" s="56"/>
      <c r="F725" s="56"/>
      <c r="H725" s="56"/>
      <c r="I725" s="18"/>
      <c r="J725" s="171"/>
      <c r="K725" s="171"/>
      <c r="L725" s="283"/>
      <c r="M725" s="283"/>
      <c r="N725" s="289"/>
      <c r="O725" s="289"/>
      <c r="P725" s="332"/>
      <c r="Q725" s="332"/>
      <c r="R725" s="59"/>
      <c r="S725" s="59"/>
      <c r="T725" s="31"/>
      <c r="U725" s="31"/>
      <c r="V725" s="20"/>
      <c r="W725" s="20"/>
      <c r="X725" s="303"/>
      <c r="Y725" s="303"/>
      <c r="Z725" s="211"/>
      <c r="AA725" s="211"/>
      <c r="AB725" s="40"/>
      <c r="AC725" s="40"/>
      <c r="AD725" s="214"/>
      <c r="AE725" s="214"/>
      <c r="AF725" s="307"/>
      <c r="AG725" s="307"/>
      <c r="AH725" s="42"/>
      <c r="AI725" s="42"/>
      <c r="AJ725" s="326"/>
      <c r="AK725" s="326"/>
      <c r="AL725" s="154"/>
      <c r="AM725" s="154"/>
      <c r="AN725" s="303"/>
      <c r="AO725" s="303"/>
      <c r="AP725" s="311"/>
      <c r="AQ725" s="311"/>
      <c r="AR725" s="316"/>
      <c r="AS725" s="316"/>
      <c r="AT725" s="158"/>
      <c r="AU725" s="158"/>
      <c r="AV725" s="161"/>
      <c r="AW725" s="161"/>
      <c r="AX725" s="165"/>
      <c r="AY725" s="165"/>
      <c r="AZ725" s="24"/>
      <c r="BA725" s="24"/>
      <c r="BB725" s="303"/>
      <c r="BC725" s="303"/>
      <c r="BD725" s="171"/>
      <c r="BE725" s="171"/>
      <c r="BF725" s="17"/>
      <c r="BG725" s="17"/>
      <c r="BH725" s="178"/>
      <c r="BI725" s="178"/>
      <c r="BJ725" s="188"/>
      <c r="BK725" s="188"/>
      <c r="BL725" s="183"/>
      <c r="BM725" s="183"/>
      <c r="BN725" s="193"/>
      <c r="BO725" s="198"/>
      <c r="BP725" s="198"/>
      <c r="BQ725" s="201"/>
      <c r="BR725" s="206"/>
      <c r="BS725" s="211"/>
      <c r="BT725" s="211"/>
      <c r="BU725" s="214"/>
      <c r="BV725" s="214"/>
      <c r="BW725" s="18"/>
      <c r="BX725" s="18"/>
      <c r="BY725" s="219"/>
      <c r="BZ725" s="219"/>
      <c r="CA725" s="226"/>
      <c r="CB725" s="226"/>
      <c r="CC725" s="236"/>
      <c r="CD725" s="236"/>
      <c r="CE725" s="231"/>
      <c r="CF725" s="231"/>
      <c r="EQ725" s="279"/>
      <c r="ER725" s="279"/>
    </row>
    <row r="726" spans="1:148" s="3" customFormat="1" x14ac:dyDescent="0.2">
      <c r="A726" s="6"/>
      <c r="B726" s="63"/>
      <c r="E726" s="56"/>
      <c r="F726" s="56"/>
      <c r="H726" s="56"/>
      <c r="I726" s="18"/>
      <c r="J726" s="171"/>
      <c r="K726" s="171"/>
      <c r="L726" s="283"/>
      <c r="M726" s="283"/>
      <c r="N726" s="289"/>
      <c r="O726" s="289"/>
      <c r="P726" s="332"/>
      <c r="Q726" s="332"/>
      <c r="R726" s="59"/>
      <c r="S726" s="59"/>
      <c r="T726" s="31"/>
      <c r="U726" s="31"/>
      <c r="V726" s="20"/>
      <c r="W726" s="20"/>
      <c r="X726" s="303"/>
      <c r="Y726" s="303"/>
      <c r="Z726" s="211"/>
      <c r="AA726" s="211"/>
      <c r="AB726" s="40"/>
      <c r="AC726" s="40"/>
      <c r="AD726" s="214"/>
      <c r="AE726" s="214"/>
      <c r="AF726" s="307"/>
      <c r="AG726" s="307"/>
      <c r="AH726" s="42"/>
      <c r="AI726" s="42"/>
      <c r="AJ726" s="326"/>
      <c r="AK726" s="326"/>
      <c r="AL726" s="154"/>
      <c r="AM726" s="154"/>
      <c r="AN726" s="303"/>
      <c r="AO726" s="303"/>
      <c r="AP726" s="311"/>
      <c r="AQ726" s="311"/>
      <c r="AR726" s="316"/>
      <c r="AS726" s="316"/>
      <c r="AT726" s="158"/>
      <c r="AU726" s="158"/>
      <c r="AV726" s="161"/>
      <c r="AW726" s="161"/>
      <c r="AX726" s="165"/>
      <c r="AY726" s="165"/>
      <c r="AZ726" s="24"/>
      <c r="BA726" s="24"/>
      <c r="BB726" s="303"/>
      <c r="BC726" s="303"/>
      <c r="BD726" s="171"/>
      <c r="BE726" s="171"/>
      <c r="BF726" s="17"/>
      <c r="BG726" s="17"/>
      <c r="BH726" s="178"/>
      <c r="BI726" s="178"/>
      <c r="BJ726" s="188"/>
      <c r="BK726" s="188"/>
      <c r="BL726" s="183"/>
      <c r="BM726" s="183"/>
      <c r="BN726" s="193"/>
      <c r="BO726" s="198"/>
      <c r="BP726" s="198"/>
      <c r="BQ726" s="201"/>
      <c r="BR726" s="206"/>
      <c r="BS726" s="211"/>
      <c r="BT726" s="211"/>
      <c r="BU726" s="214"/>
      <c r="BV726" s="214"/>
      <c r="BW726" s="18"/>
      <c r="BX726" s="18"/>
      <c r="BY726" s="219"/>
      <c r="BZ726" s="219"/>
      <c r="CA726" s="226"/>
      <c r="CB726" s="226"/>
      <c r="CC726" s="236"/>
      <c r="CD726" s="236"/>
      <c r="CE726" s="231"/>
      <c r="CF726" s="231"/>
      <c r="EQ726" s="279"/>
      <c r="ER726" s="279"/>
    </row>
    <row r="727" spans="1:148" s="3" customFormat="1" x14ac:dyDescent="0.2">
      <c r="A727" s="6"/>
      <c r="B727" s="63"/>
      <c r="E727" s="56"/>
      <c r="F727" s="56"/>
      <c r="H727" s="56"/>
      <c r="I727" s="18"/>
      <c r="J727" s="171"/>
      <c r="K727" s="171"/>
      <c r="L727" s="283"/>
      <c r="M727" s="283"/>
      <c r="N727" s="289"/>
      <c r="O727" s="289"/>
      <c r="P727" s="332"/>
      <c r="Q727" s="332"/>
      <c r="R727" s="59"/>
      <c r="S727" s="59"/>
      <c r="T727" s="31"/>
      <c r="U727" s="31"/>
      <c r="V727" s="20"/>
      <c r="W727" s="20"/>
      <c r="X727" s="303"/>
      <c r="Y727" s="303"/>
      <c r="Z727" s="211"/>
      <c r="AA727" s="211"/>
      <c r="AB727" s="40"/>
      <c r="AC727" s="40"/>
      <c r="AD727" s="214"/>
      <c r="AE727" s="214"/>
      <c r="AF727" s="307"/>
      <c r="AG727" s="307"/>
      <c r="AH727" s="42"/>
      <c r="AI727" s="42"/>
      <c r="AJ727" s="326"/>
      <c r="AK727" s="326"/>
      <c r="AL727" s="154"/>
      <c r="AM727" s="154"/>
      <c r="AN727" s="303"/>
      <c r="AO727" s="303"/>
      <c r="AP727" s="311"/>
      <c r="AQ727" s="311"/>
      <c r="AR727" s="316"/>
      <c r="AS727" s="316"/>
      <c r="AT727" s="158"/>
      <c r="AU727" s="158"/>
      <c r="AV727" s="161"/>
      <c r="AW727" s="161"/>
      <c r="AX727" s="165"/>
      <c r="AY727" s="165"/>
      <c r="AZ727" s="24"/>
      <c r="BA727" s="24"/>
      <c r="BB727" s="303"/>
      <c r="BC727" s="303"/>
      <c r="BD727" s="171"/>
      <c r="BE727" s="171"/>
      <c r="BF727" s="17"/>
      <c r="BG727" s="17"/>
      <c r="BH727" s="178"/>
      <c r="BI727" s="178"/>
      <c r="BJ727" s="188"/>
      <c r="BK727" s="188"/>
      <c r="BL727" s="183"/>
      <c r="BM727" s="183"/>
      <c r="BN727" s="193"/>
      <c r="BO727" s="198"/>
      <c r="BP727" s="198"/>
      <c r="BQ727" s="201"/>
      <c r="BR727" s="206"/>
      <c r="BS727" s="211"/>
      <c r="BT727" s="211"/>
      <c r="BU727" s="214"/>
      <c r="BV727" s="214"/>
      <c r="BW727" s="18"/>
      <c r="BX727" s="18"/>
      <c r="BY727" s="219"/>
      <c r="BZ727" s="219"/>
      <c r="CA727" s="226"/>
      <c r="CB727" s="226"/>
      <c r="CC727" s="236"/>
      <c r="CD727" s="236"/>
      <c r="CE727" s="231"/>
      <c r="CF727" s="231"/>
      <c r="EQ727" s="279"/>
      <c r="ER727" s="279"/>
    </row>
    <row r="728" spans="1:148" s="3" customFormat="1" x14ac:dyDescent="0.2">
      <c r="A728" s="6"/>
      <c r="B728" s="63"/>
      <c r="E728" s="56"/>
      <c r="F728" s="56"/>
      <c r="H728" s="56"/>
      <c r="I728" s="18"/>
      <c r="J728" s="171"/>
      <c r="K728" s="171"/>
      <c r="L728" s="283"/>
      <c r="M728" s="283"/>
      <c r="N728" s="289"/>
      <c r="O728" s="289"/>
      <c r="P728" s="332"/>
      <c r="Q728" s="332"/>
      <c r="R728" s="59"/>
      <c r="S728" s="59"/>
      <c r="T728" s="31"/>
      <c r="U728" s="31"/>
      <c r="V728" s="20"/>
      <c r="W728" s="20"/>
      <c r="X728" s="303"/>
      <c r="Y728" s="303"/>
      <c r="Z728" s="211"/>
      <c r="AA728" s="211"/>
      <c r="AB728" s="40"/>
      <c r="AC728" s="40"/>
      <c r="AD728" s="214"/>
      <c r="AE728" s="214"/>
      <c r="AF728" s="307"/>
      <c r="AG728" s="307"/>
      <c r="AH728" s="42"/>
      <c r="AI728" s="42"/>
      <c r="AJ728" s="326"/>
      <c r="AK728" s="326"/>
      <c r="AL728" s="154"/>
      <c r="AM728" s="154"/>
      <c r="AN728" s="303"/>
      <c r="AO728" s="303"/>
      <c r="AP728" s="311"/>
      <c r="AQ728" s="311"/>
      <c r="AR728" s="316"/>
      <c r="AS728" s="316"/>
      <c r="AT728" s="158"/>
      <c r="AU728" s="158"/>
      <c r="AV728" s="161"/>
      <c r="AW728" s="161"/>
      <c r="AX728" s="165"/>
      <c r="AY728" s="165"/>
      <c r="AZ728" s="24"/>
      <c r="BA728" s="24"/>
      <c r="BB728" s="303"/>
      <c r="BC728" s="303"/>
      <c r="BD728" s="171"/>
      <c r="BE728" s="171"/>
      <c r="BF728" s="17"/>
      <c r="BG728" s="17"/>
      <c r="BH728" s="178"/>
      <c r="BI728" s="178"/>
      <c r="BJ728" s="188"/>
      <c r="BK728" s="188"/>
      <c r="BL728" s="183"/>
      <c r="BM728" s="183"/>
      <c r="BN728" s="193"/>
      <c r="BO728" s="198"/>
      <c r="BP728" s="198"/>
      <c r="BQ728" s="201"/>
      <c r="BR728" s="206"/>
      <c r="BS728" s="211"/>
      <c r="BT728" s="211"/>
      <c r="BU728" s="214"/>
      <c r="BV728" s="214"/>
      <c r="BW728" s="18"/>
      <c r="BX728" s="18"/>
      <c r="BY728" s="219"/>
      <c r="BZ728" s="219"/>
      <c r="CA728" s="226"/>
      <c r="CB728" s="226"/>
      <c r="CC728" s="236"/>
      <c r="CD728" s="236"/>
      <c r="CE728" s="231"/>
      <c r="CF728" s="231"/>
      <c r="EQ728" s="279"/>
      <c r="ER728" s="279"/>
    </row>
    <row r="729" spans="1:148" s="3" customFormat="1" x14ac:dyDescent="0.2">
      <c r="A729" s="6"/>
      <c r="B729" s="63"/>
      <c r="E729" s="56"/>
      <c r="F729" s="56"/>
      <c r="H729" s="56"/>
      <c r="I729" s="18"/>
      <c r="J729" s="171"/>
      <c r="K729" s="171"/>
      <c r="L729" s="283"/>
      <c r="M729" s="283"/>
      <c r="N729" s="289"/>
      <c r="O729" s="289"/>
      <c r="P729" s="332"/>
      <c r="Q729" s="332"/>
      <c r="R729" s="59"/>
      <c r="S729" s="59"/>
      <c r="T729" s="31"/>
      <c r="U729" s="31"/>
      <c r="V729" s="20"/>
      <c r="W729" s="20"/>
      <c r="X729" s="303"/>
      <c r="Y729" s="303"/>
      <c r="Z729" s="211"/>
      <c r="AA729" s="211"/>
      <c r="AB729" s="40"/>
      <c r="AC729" s="40"/>
      <c r="AD729" s="214"/>
      <c r="AE729" s="214"/>
      <c r="AF729" s="307"/>
      <c r="AG729" s="307"/>
      <c r="AH729" s="42"/>
      <c r="AI729" s="42"/>
      <c r="AJ729" s="326"/>
      <c r="AK729" s="326"/>
      <c r="AL729" s="154"/>
      <c r="AM729" s="154"/>
      <c r="AN729" s="303"/>
      <c r="AO729" s="303"/>
      <c r="AP729" s="311"/>
      <c r="AQ729" s="311"/>
      <c r="AR729" s="316"/>
      <c r="AS729" s="316"/>
      <c r="AT729" s="158"/>
      <c r="AU729" s="158"/>
      <c r="AV729" s="161"/>
      <c r="AW729" s="161"/>
      <c r="AX729" s="165"/>
      <c r="AY729" s="165"/>
      <c r="AZ729" s="24"/>
      <c r="BA729" s="24"/>
      <c r="BB729" s="303"/>
      <c r="BC729" s="303"/>
      <c r="BD729" s="171"/>
      <c r="BE729" s="171"/>
      <c r="BF729" s="17"/>
      <c r="BG729" s="17"/>
      <c r="BH729" s="178"/>
      <c r="BI729" s="178"/>
      <c r="BJ729" s="188"/>
      <c r="BK729" s="188"/>
      <c r="BL729" s="183"/>
      <c r="BM729" s="183"/>
      <c r="BN729" s="193"/>
      <c r="BO729" s="198"/>
      <c r="BP729" s="198"/>
      <c r="BQ729" s="201"/>
      <c r="BR729" s="206"/>
      <c r="BS729" s="211"/>
      <c r="BT729" s="211"/>
      <c r="BU729" s="214"/>
      <c r="BV729" s="214"/>
      <c r="BW729" s="18"/>
      <c r="BX729" s="18"/>
      <c r="BY729" s="219"/>
      <c r="BZ729" s="219"/>
      <c r="CA729" s="226"/>
      <c r="CB729" s="226"/>
      <c r="CC729" s="236"/>
      <c r="CD729" s="236"/>
      <c r="CE729" s="231"/>
      <c r="CF729" s="231"/>
      <c r="EQ729" s="279"/>
      <c r="ER729" s="279"/>
    </row>
    <row r="730" spans="1:148" s="3" customFormat="1" x14ac:dyDescent="0.2">
      <c r="A730" s="6"/>
      <c r="B730" s="63"/>
      <c r="E730" s="56"/>
      <c r="F730" s="56"/>
      <c r="H730" s="56"/>
      <c r="I730" s="18"/>
      <c r="J730" s="171"/>
      <c r="K730" s="171"/>
      <c r="L730" s="283"/>
      <c r="M730" s="283"/>
      <c r="N730" s="289"/>
      <c r="O730" s="289"/>
      <c r="P730" s="332"/>
      <c r="Q730" s="332"/>
      <c r="R730" s="59"/>
      <c r="S730" s="59"/>
      <c r="T730" s="31"/>
      <c r="U730" s="31"/>
      <c r="V730" s="20"/>
      <c r="W730" s="20"/>
      <c r="X730" s="303"/>
      <c r="Y730" s="303"/>
      <c r="Z730" s="211"/>
      <c r="AA730" s="211"/>
      <c r="AB730" s="40"/>
      <c r="AC730" s="40"/>
      <c r="AD730" s="214"/>
      <c r="AE730" s="214"/>
      <c r="AF730" s="307"/>
      <c r="AG730" s="307"/>
      <c r="AH730" s="42"/>
      <c r="AI730" s="42"/>
      <c r="AJ730" s="326"/>
      <c r="AK730" s="326"/>
      <c r="AL730" s="154"/>
      <c r="AM730" s="154"/>
      <c r="AN730" s="303"/>
      <c r="AO730" s="303"/>
      <c r="AP730" s="311"/>
      <c r="AQ730" s="311"/>
      <c r="AR730" s="316"/>
      <c r="AS730" s="316"/>
      <c r="AT730" s="158"/>
      <c r="AU730" s="158"/>
      <c r="AV730" s="161"/>
      <c r="AW730" s="161"/>
      <c r="AX730" s="165"/>
      <c r="AY730" s="165"/>
      <c r="AZ730" s="24"/>
      <c r="BA730" s="24"/>
      <c r="BB730" s="303"/>
      <c r="BC730" s="303"/>
      <c r="BD730" s="171"/>
      <c r="BE730" s="171"/>
      <c r="BF730" s="17"/>
      <c r="BG730" s="17"/>
      <c r="BH730" s="178"/>
      <c r="BI730" s="178"/>
      <c r="BJ730" s="188"/>
      <c r="BK730" s="188"/>
      <c r="BL730" s="183"/>
      <c r="BM730" s="183"/>
      <c r="BN730" s="193"/>
      <c r="BO730" s="198"/>
      <c r="BP730" s="198"/>
      <c r="BQ730" s="201"/>
      <c r="BR730" s="206"/>
      <c r="BS730" s="211"/>
      <c r="BT730" s="211"/>
      <c r="BU730" s="214"/>
      <c r="BV730" s="214"/>
      <c r="BW730" s="18"/>
      <c r="BX730" s="18"/>
      <c r="BY730" s="219"/>
      <c r="BZ730" s="219"/>
      <c r="CA730" s="226"/>
      <c r="CB730" s="226"/>
      <c r="CC730" s="236"/>
      <c r="CD730" s="236"/>
      <c r="CE730" s="231"/>
      <c r="CF730" s="231"/>
      <c r="EQ730" s="279"/>
      <c r="ER730" s="279"/>
    </row>
    <row r="731" spans="1:148" s="3" customFormat="1" x14ac:dyDescent="0.2">
      <c r="A731" s="6"/>
      <c r="B731" s="63"/>
      <c r="E731" s="56"/>
      <c r="F731" s="56"/>
      <c r="H731" s="56"/>
      <c r="I731" s="18"/>
      <c r="J731" s="171"/>
      <c r="K731" s="171"/>
      <c r="L731" s="283"/>
      <c r="M731" s="283"/>
      <c r="N731" s="289"/>
      <c r="O731" s="289"/>
      <c r="P731" s="332"/>
      <c r="Q731" s="332"/>
      <c r="R731" s="59"/>
      <c r="S731" s="59"/>
      <c r="T731" s="31"/>
      <c r="U731" s="31"/>
      <c r="V731" s="20"/>
      <c r="W731" s="20"/>
      <c r="X731" s="303"/>
      <c r="Y731" s="303"/>
      <c r="Z731" s="211"/>
      <c r="AA731" s="211"/>
      <c r="AB731" s="40"/>
      <c r="AC731" s="40"/>
      <c r="AD731" s="214"/>
      <c r="AE731" s="214"/>
      <c r="AF731" s="307"/>
      <c r="AG731" s="307"/>
      <c r="AH731" s="42"/>
      <c r="AI731" s="42"/>
      <c r="AJ731" s="326"/>
      <c r="AK731" s="326"/>
      <c r="AL731" s="154"/>
      <c r="AM731" s="154"/>
      <c r="AN731" s="303"/>
      <c r="AO731" s="303"/>
      <c r="AP731" s="311"/>
      <c r="AQ731" s="311"/>
      <c r="AR731" s="316"/>
      <c r="AS731" s="316"/>
      <c r="AT731" s="158"/>
      <c r="AU731" s="158"/>
      <c r="AV731" s="161"/>
      <c r="AW731" s="161"/>
      <c r="AX731" s="165"/>
      <c r="AY731" s="165"/>
      <c r="AZ731" s="24"/>
      <c r="BA731" s="24"/>
      <c r="BB731" s="303"/>
      <c r="BC731" s="303"/>
      <c r="BD731" s="171"/>
      <c r="BE731" s="171"/>
      <c r="BF731" s="17"/>
      <c r="BG731" s="17"/>
      <c r="BH731" s="178"/>
      <c r="BI731" s="178"/>
      <c r="BJ731" s="188"/>
      <c r="BK731" s="188"/>
      <c r="BL731" s="183"/>
      <c r="BM731" s="183"/>
      <c r="BN731" s="193"/>
      <c r="BO731" s="198"/>
      <c r="BP731" s="198"/>
      <c r="BQ731" s="201"/>
      <c r="BR731" s="206"/>
      <c r="BS731" s="211"/>
      <c r="BT731" s="211"/>
      <c r="BU731" s="214"/>
      <c r="BV731" s="214"/>
      <c r="BW731" s="18"/>
      <c r="BX731" s="18"/>
      <c r="BY731" s="219"/>
      <c r="BZ731" s="219"/>
      <c r="CA731" s="226"/>
      <c r="CB731" s="226"/>
      <c r="CC731" s="236"/>
      <c r="CD731" s="236"/>
      <c r="CE731" s="231"/>
      <c r="CF731" s="231"/>
      <c r="EQ731" s="279"/>
      <c r="ER731" s="279"/>
    </row>
    <row r="732" spans="1:148" s="3" customFormat="1" x14ac:dyDescent="0.2">
      <c r="A732" s="6"/>
      <c r="B732" s="63"/>
      <c r="E732" s="56"/>
      <c r="F732" s="56"/>
      <c r="H732" s="56"/>
      <c r="I732" s="18"/>
      <c r="J732" s="171"/>
      <c r="K732" s="171"/>
      <c r="L732" s="283"/>
      <c r="M732" s="283"/>
      <c r="N732" s="289"/>
      <c r="O732" s="289"/>
      <c r="P732" s="332"/>
      <c r="Q732" s="332"/>
      <c r="R732" s="59"/>
      <c r="S732" s="59"/>
      <c r="T732" s="31"/>
      <c r="U732" s="31"/>
      <c r="V732" s="20"/>
      <c r="W732" s="20"/>
      <c r="X732" s="303"/>
      <c r="Y732" s="303"/>
      <c r="Z732" s="211"/>
      <c r="AA732" s="211"/>
      <c r="AB732" s="40"/>
      <c r="AC732" s="40"/>
      <c r="AD732" s="214"/>
      <c r="AE732" s="214"/>
      <c r="AF732" s="307"/>
      <c r="AG732" s="307"/>
      <c r="AH732" s="42"/>
      <c r="AI732" s="42"/>
      <c r="AJ732" s="326"/>
      <c r="AK732" s="326"/>
      <c r="AL732" s="154"/>
      <c r="AM732" s="154"/>
      <c r="AN732" s="303"/>
      <c r="AO732" s="303"/>
      <c r="AP732" s="311"/>
      <c r="AQ732" s="311"/>
      <c r="AR732" s="316"/>
      <c r="AS732" s="316"/>
      <c r="AT732" s="158"/>
      <c r="AU732" s="158"/>
      <c r="AV732" s="161"/>
      <c r="AW732" s="161"/>
      <c r="AX732" s="165"/>
      <c r="AY732" s="165"/>
      <c r="AZ732" s="24"/>
      <c r="BA732" s="24"/>
      <c r="BB732" s="303"/>
      <c r="BC732" s="303"/>
      <c r="BD732" s="171"/>
      <c r="BE732" s="171"/>
      <c r="BF732" s="17"/>
      <c r="BG732" s="17"/>
      <c r="BH732" s="178"/>
      <c r="BI732" s="178"/>
      <c r="BJ732" s="188"/>
      <c r="BK732" s="188"/>
      <c r="BL732" s="183"/>
      <c r="BM732" s="183"/>
      <c r="BN732" s="193"/>
      <c r="BO732" s="198"/>
      <c r="BP732" s="198"/>
      <c r="BQ732" s="201"/>
      <c r="BR732" s="206"/>
      <c r="BS732" s="211"/>
      <c r="BT732" s="211"/>
      <c r="BU732" s="214"/>
      <c r="BV732" s="214"/>
      <c r="BW732" s="18"/>
      <c r="BX732" s="18"/>
      <c r="BY732" s="219"/>
      <c r="BZ732" s="219"/>
      <c r="CA732" s="226"/>
      <c r="CB732" s="226"/>
      <c r="CC732" s="236"/>
      <c r="CD732" s="236"/>
      <c r="CE732" s="231"/>
      <c r="CF732" s="231"/>
      <c r="EQ732" s="279"/>
      <c r="ER732" s="279"/>
    </row>
    <row r="733" spans="1:148" s="3" customFormat="1" x14ac:dyDescent="0.2">
      <c r="A733" s="6"/>
      <c r="B733" s="63"/>
      <c r="E733" s="56"/>
      <c r="F733" s="56"/>
      <c r="H733" s="56"/>
      <c r="I733" s="18"/>
      <c r="J733" s="171"/>
      <c r="K733" s="171"/>
      <c r="L733" s="283"/>
      <c r="M733" s="283"/>
      <c r="N733" s="289"/>
      <c r="O733" s="289"/>
      <c r="P733" s="332"/>
      <c r="Q733" s="332"/>
      <c r="R733" s="59"/>
      <c r="S733" s="59"/>
      <c r="T733" s="31"/>
      <c r="U733" s="31"/>
      <c r="V733" s="20"/>
      <c r="W733" s="20"/>
      <c r="X733" s="303"/>
      <c r="Y733" s="303"/>
      <c r="Z733" s="211"/>
      <c r="AA733" s="211"/>
      <c r="AB733" s="40"/>
      <c r="AC733" s="40"/>
      <c r="AD733" s="214"/>
      <c r="AE733" s="214"/>
      <c r="AF733" s="307"/>
      <c r="AG733" s="307"/>
      <c r="AH733" s="42"/>
      <c r="AI733" s="42"/>
      <c r="AJ733" s="326"/>
      <c r="AK733" s="326"/>
      <c r="AL733" s="154"/>
      <c r="AM733" s="154"/>
      <c r="AN733" s="303"/>
      <c r="AO733" s="303"/>
      <c r="AP733" s="311"/>
      <c r="AQ733" s="311"/>
      <c r="AR733" s="316"/>
      <c r="AS733" s="316"/>
      <c r="AT733" s="158"/>
      <c r="AU733" s="158"/>
      <c r="AV733" s="161"/>
      <c r="AW733" s="161"/>
      <c r="AX733" s="165"/>
      <c r="AY733" s="165"/>
      <c r="AZ733" s="24"/>
      <c r="BA733" s="24"/>
      <c r="BB733" s="303"/>
      <c r="BC733" s="303"/>
      <c r="BD733" s="171"/>
      <c r="BE733" s="171"/>
      <c r="BF733" s="17"/>
      <c r="BG733" s="17"/>
      <c r="BH733" s="178"/>
      <c r="BI733" s="178"/>
      <c r="BJ733" s="188"/>
      <c r="BK733" s="188"/>
      <c r="BL733" s="183"/>
      <c r="BM733" s="183"/>
      <c r="BN733" s="193"/>
      <c r="BO733" s="198"/>
      <c r="BP733" s="198"/>
      <c r="BQ733" s="201"/>
      <c r="BR733" s="206"/>
      <c r="BS733" s="211"/>
      <c r="BT733" s="211"/>
      <c r="BU733" s="214"/>
      <c r="BV733" s="214"/>
      <c r="BW733" s="18"/>
      <c r="BX733" s="18"/>
      <c r="BY733" s="219"/>
      <c r="BZ733" s="219"/>
      <c r="CA733" s="226"/>
      <c r="CB733" s="226"/>
      <c r="CC733" s="236"/>
      <c r="CD733" s="236"/>
      <c r="CE733" s="231"/>
      <c r="CF733" s="231"/>
      <c r="EQ733" s="279"/>
      <c r="ER733" s="279"/>
    </row>
    <row r="734" spans="1:148" s="3" customFormat="1" x14ac:dyDescent="0.2">
      <c r="A734" s="6"/>
      <c r="B734" s="63"/>
      <c r="E734" s="56"/>
      <c r="F734" s="56"/>
      <c r="H734" s="56"/>
      <c r="I734" s="18"/>
      <c r="J734" s="171"/>
      <c r="K734" s="171"/>
      <c r="L734" s="283"/>
      <c r="M734" s="283"/>
      <c r="N734" s="289"/>
      <c r="O734" s="289"/>
      <c r="P734" s="332"/>
      <c r="Q734" s="332"/>
      <c r="R734" s="59"/>
      <c r="S734" s="59"/>
      <c r="T734" s="31"/>
      <c r="U734" s="31"/>
      <c r="V734" s="20"/>
      <c r="W734" s="20"/>
      <c r="X734" s="303"/>
      <c r="Y734" s="303"/>
      <c r="Z734" s="211"/>
      <c r="AA734" s="211"/>
      <c r="AB734" s="40"/>
      <c r="AC734" s="40"/>
      <c r="AD734" s="214"/>
      <c r="AE734" s="214"/>
      <c r="AF734" s="307"/>
      <c r="AG734" s="307"/>
      <c r="AH734" s="42"/>
      <c r="AI734" s="42"/>
      <c r="AJ734" s="326"/>
      <c r="AK734" s="326"/>
      <c r="AL734" s="154"/>
      <c r="AM734" s="154"/>
      <c r="AN734" s="303"/>
      <c r="AO734" s="303"/>
      <c r="AP734" s="311"/>
      <c r="AQ734" s="311"/>
      <c r="AR734" s="316"/>
      <c r="AS734" s="316"/>
      <c r="AT734" s="158"/>
      <c r="AU734" s="158"/>
      <c r="AV734" s="161"/>
      <c r="AW734" s="161"/>
      <c r="AX734" s="165"/>
      <c r="AY734" s="165"/>
      <c r="AZ734" s="24"/>
      <c r="BA734" s="24"/>
      <c r="BB734" s="303"/>
      <c r="BC734" s="303"/>
      <c r="BD734" s="171"/>
      <c r="BE734" s="171"/>
      <c r="BF734" s="17"/>
      <c r="BG734" s="17"/>
      <c r="BH734" s="178"/>
      <c r="BI734" s="178"/>
      <c r="BJ734" s="188"/>
      <c r="BK734" s="188"/>
      <c r="BL734" s="183"/>
      <c r="BM734" s="183"/>
      <c r="BN734" s="193"/>
      <c r="BO734" s="198"/>
      <c r="BP734" s="198"/>
      <c r="BQ734" s="201"/>
      <c r="BR734" s="206"/>
      <c r="BS734" s="211"/>
      <c r="BT734" s="211"/>
      <c r="BU734" s="214"/>
      <c r="BV734" s="214"/>
      <c r="BW734" s="18"/>
      <c r="BX734" s="18"/>
      <c r="BY734" s="219"/>
      <c r="BZ734" s="219"/>
      <c r="CA734" s="226"/>
      <c r="CB734" s="226"/>
      <c r="CC734" s="236"/>
      <c r="CD734" s="236"/>
      <c r="CE734" s="231"/>
      <c r="CF734" s="231"/>
      <c r="EQ734" s="279"/>
      <c r="ER734" s="279"/>
    </row>
    <row r="735" spans="1:148" s="3" customFormat="1" x14ac:dyDescent="0.2">
      <c r="A735" s="6"/>
      <c r="B735" s="63"/>
      <c r="E735" s="56"/>
      <c r="F735" s="56"/>
      <c r="H735" s="56"/>
      <c r="I735" s="18"/>
      <c r="J735" s="171"/>
      <c r="K735" s="171"/>
      <c r="L735" s="283"/>
      <c r="M735" s="283"/>
      <c r="N735" s="289"/>
      <c r="O735" s="289"/>
      <c r="P735" s="332"/>
      <c r="Q735" s="332"/>
      <c r="R735" s="59"/>
      <c r="S735" s="59"/>
      <c r="T735" s="31"/>
      <c r="U735" s="31"/>
      <c r="V735" s="20"/>
      <c r="W735" s="20"/>
      <c r="X735" s="303"/>
      <c r="Y735" s="303"/>
      <c r="Z735" s="211"/>
      <c r="AA735" s="211"/>
      <c r="AB735" s="40"/>
      <c r="AC735" s="40"/>
      <c r="AD735" s="214"/>
      <c r="AE735" s="214"/>
      <c r="AF735" s="307"/>
      <c r="AG735" s="307"/>
      <c r="AH735" s="42"/>
      <c r="AI735" s="42"/>
      <c r="AJ735" s="326"/>
      <c r="AK735" s="326"/>
      <c r="AL735" s="154"/>
      <c r="AM735" s="154"/>
      <c r="AN735" s="303"/>
      <c r="AO735" s="303"/>
      <c r="AP735" s="311"/>
      <c r="AQ735" s="311"/>
      <c r="AR735" s="316"/>
      <c r="AS735" s="316"/>
      <c r="AT735" s="158"/>
      <c r="AU735" s="158"/>
      <c r="AV735" s="161"/>
      <c r="AW735" s="161"/>
      <c r="AX735" s="165"/>
      <c r="AY735" s="165"/>
      <c r="AZ735" s="24"/>
      <c r="BA735" s="24"/>
      <c r="BB735" s="303"/>
      <c r="BC735" s="303"/>
      <c r="BD735" s="171"/>
      <c r="BE735" s="171"/>
      <c r="BF735" s="17"/>
      <c r="BG735" s="17"/>
      <c r="BH735" s="178"/>
      <c r="BI735" s="178"/>
      <c r="BJ735" s="188"/>
      <c r="BK735" s="188"/>
      <c r="BL735" s="183"/>
      <c r="BM735" s="183"/>
      <c r="BN735" s="193"/>
      <c r="BO735" s="198"/>
      <c r="BP735" s="198"/>
      <c r="BQ735" s="201"/>
      <c r="BR735" s="206"/>
      <c r="BS735" s="211"/>
      <c r="BT735" s="211"/>
      <c r="BU735" s="214"/>
      <c r="BV735" s="214"/>
      <c r="BW735" s="18"/>
      <c r="BX735" s="18"/>
      <c r="BY735" s="219"/>
      <c r="BZ735" s="219"/>
      <c r="CA735" s="226"/>
      <c r="CB735" s="226"/>
      <c r="CC735" s="236"/>
      <c r="CD735" s="236"/>
      <c r="CE735" s="231"/>
      <c r="CF735" s="231"/>
      <c r="EQ735" s="279"/>
      <c r="ER735" s="279"/>
    </row>
    <row r="736" spans="1:148" s="3" customFormat="1" x14ac:dyDescent="0.2">
      <c r="A736" s="6"/>
      <c r="B736" s="63"/>
      <c r="E736" s="56"/>
      <c r="F736" s="56"/>
      <c r="H736" s="56"/>
      <c r="I736" s="18"/>
      <c r="J736" s="171"/>
      <c r="K736" s="171"/>
      <c r="L736" s="283"/>
      <c r="M736" s="283"/>
      <c r="N736" s="289"/>
      <c r="O736" s="289"/>
      <c r="P736" s="332"/>
      <c r="Q736" s="332"/>
      <c r="R736" s="59"/>
      <c r="S736" s="59"/>
      <c r="T736" s="31"/>
      <c r="U736" s="31"/>
      <c r="V736" s="20"/>
      <c r="W736" s="20"/>
      <c r="X736" s="303"/>
      <c r="Y736" s="303"/>
      <c r="Z736" s="211"/>
      <c r="AA736" s="211"/>
      <c r="AB736" s="40"/>
      <c r="AC736" s="40"/>
      <c r="AD736" s="214"/>
      <c r="AE736" s="214"/>
      <c r="AF736" s="307"/>
      <c r="AG736" s="307"/>
      <c r="AH736" s="42"/>
      <c r="AI736" s="42"/>
      <c r="AJ736" s="326"/>
      <c r="AK736" s="326"/>
      <c r="AL736" s="154"/>
      <c r="AM736" s="154"/>
      <c r="AN736" s="303"/>
      <c r="AO736" s="303"/>
      <c r="AP736" s="311"/>
      <c r="AQ736" s="311"/>
      <c r="AR736" s="316"/>
      <c r="AS736" s="316"/>
      <c r="AT736" s="158"/>
      <c r="AU736" s="158"/>
      <c r="AV736" s="161"/>
      <c r="AW736" s="161"/>
      <c r="AX736" s="165"/>
      <c r="AY736" s="165"/>
      <c r="AZ736" s="24"/>
      <c r="BA736" s="24"/>
      <c r="BB736" s="303"/>
      <c r="BC736" s="303"/>
      <c r="BD736" s="171"/>
      <c r="BE736" s="171"/>
      <c r="BF736" s="17"/>
      <c r="BG736" s="17"/>
      <c r="BH736" s="178"/>
      <c r="BI736" s="178"/>
      <c r="BJ736" s="188"/>
      <c r="BK736" s="188"/>
      <c r="BL736" s="183"/>
      <c r="BM736" s="183"/>
      <c r="BN736" s="193"/>
      <c r="BO736" s="198"/>
      <c r="BP736" s="198"/>
      <c r="BQ736" s="201"/>
      <c r="BR736" s="206"/>
      <c r="BS736" s="211"/>
      <c r="BT736" s="211"/>
      <c r="BU736" s="214"/>
      <c r="BV736" s="214"/>
      <c r="BW736" s="18"/>
      <c r="BX736" s="18"/>
      <c r="BY736" s="219"/>
      <c r="BZ736" s="219"/>
      <c r="CA736" s="226"/>
      <c r="CB736" s="226"/>
      <c r="CC736" s="236"/>
      <c r="CD736" s="236"/>
      <c r="CE736" s="231"/>
      <c r="CF736" s="231"/>
      <c r="EQ736" s="279"/>
      <c r="ER736" s="279"/>
    </row>
    <row r="737" spans="1:148" s="3" customFormat="1" x14ac:dyDescent="0.2">
      <c r="A737" s="6"/>
      <c r="B737" s="63"/>
      <c r="E737" s="56"/>
      <c r="F737" s="56"/>
      <c r="H737" s="56"/>
      <c r="I737" s="18"/>
      <c r="J737" s="171"/>
      <c r="K737" s="171"/>
      <c r="L737" s="283"/>
      <c r="M737" s="283"/>
      <c r="N737" s="289"/>
      <c r="O737" s="289"/>
      <c r="P737" s="332"/>
      <c r="Q737" s="332"/>
      <c r="R737" s="59"/>
      <c r="S737" s="59"/>
      <c r="T737" s="31"/>
      <c r="U737" s="31"/>
      <c r="V737" s="20"/>
      <c r="W737" s="20"/>
      <c r="X737" s="303"/>
      <c r="Y737" s="303"/>
      <c r="Z737" s="211"/>
      <c r="AA737" s="211"/>
      <c r="AB737" s="40"/>
      <c r="AC737" s="40"/>
      <c r="AD737" s="214"/>
      <c r="AE737" s="214"/>
      <c r="AF737" s="307"/>
      <c r="AG737" s="307"/>
      <c r="AH737" s="42"/>
      <c r="AI737" s="42"/>
      <c r="AJ737" s="326"/>
      <c r="AK737" s="326"/>
      <c r="AL737" s="154"/>
      <c r="AM737" s="154"/>
      <c r="AN737" s="303"/>
      <c r="AO737" s="303"/>
      <c r="AP737" s="311"/>
      <c r="AQ737" s="311"/>
      <c r="AR737" s="316"/>
      <c r="AS737" s="316"/>
      <c r="AT737" s="158"/>
      <c r="AU737" s="158"/>
      <c r="AV737" s="161"/>
      <c r="AW737" s="161"/>
      <c r="AX737" s="165"/>
      <c r="AY737" s="165"/>
      <c r="AZ737" s="24"/>
      <c r="BA737" s="24"/>
      <c r="BB737" s="303"/>
      <c r="BC737" s="303"/>
      <c r="BD737" s="171"/>
      <c r="BE737" s="171"/>
      <c r="BF737" s="17"/>
      <c r="BG737" s="17"/>
      <c r="BH737" s="178"/>
      <c r="BI737" s="178"/>
      <c r="BJ737" s="188"/>
      <c r="BK737" s="188"/>
      <c r="BL737" s="183"/>
      <c r="BM737" s="183"/>
      <c r="BN737" s="193"/>
      <c r="BO737" s="198"/>
      <c r="BP737" s="198"/>
      <c r="BQ737" s="201"/>
      <c r="BR737" s="206"/>
      <c r="BS737" s="211"/>
      <c r="BT737" s="211"/>
      <c r="BU737" s="214"/>
      <c r="BV737" s="214"/>
      <c r="BW737" s="18"/>
      <c r="BX737" s="18"/>
      <c r="BY737" s="219"/>
      <c r="BZ737" s="219"/>
      <c r="CA737" s="226"/>
      <c r="CB737" s="226"/>
      <c r="CC737" s="236"/>
      <c r="CD737" s="236"/>
      <c r="CE737" s="231"/>
      <c r="CF737" s="231"/>
      <c r="EQ737" s="279"/>
      <c r="ER737" s="279"/>
    </row>
    <row r="738" spans="1:148" s="3" customFormat="1" x14ac:dyDescent="0.2">
      <c r="A738" s="6"/>
      <c r="B738" s="63"/>
      <c r="E738" s="56"/>
      <c r="F738" s="56"/>
      <c r="H738" s="56"/>
      <c r="I738" s="18"/>
      <c r="J738" s="171"/>
      <c r="K738" s="171"/>
      <c r="L738" s="283"/>
      <c r="M738" s="283"/>
      <c r="N738" s="289"/>
      <c r="O738" s="289"/>
      <c r="P738" s="332"/>
      <c r="Q738" s="332"/>
      <c r="R738" s="59"/>
      <c r="S738" s="59"/>
      <c r="T738" s="31"/>
      <c r="U738" s="31"/>
      <c r="V738" s="20"/>
      <c r="W738" s="20"/>
      <c r="X738" s="303"/>
      <c r="Y738" s="303"/>
      <c r="Z738" s="211"/>
      <c r="AA738" s="211"/>
      <c r="AB738" s="40"/>
      <c r="AC738" s="40"/>
      <c r="AD738" s="214"/>
      <c r="AE738" s="214"/>
      <c r="AF738" s="307"/>
      <c r="AG738" s="307"/>
      <c r="AH738" s="42"/>
      <c r="AI738" s="42"/>
      <c r="AJ738" s="326"/>
      <c r="AK738" s="326"/>
      <c r="AL738" s="154"/>
      <c r="AM738" s="154"/>
      <c r="AN738" s="303"/>
      <c r="AO738" s="303"/>
      <c r="AP738" s="311"/>
      <c r="AQ738" s="311"/>
      <c r="AR738" s="316"/>
      <c r="AS738" s="316"/>
      <c r="AT738" s="158"/>
      <c r="AU738" s="158"/>
      <c r="AV738" s="161"/>
      <c r="AW738" s="161"/>
      <c r="AX738" s="165"/>
      <c r="AY738" s="165"/>
      <c r="AZ738" s="24"/>
      <c r="BA738" s="24"/>
      <c r="BB738" s="303"/>
      <c r="BC738" s="303"/>
      <c r="BD738" s="171"/>
      <c r="BE738" s="171"/>
      <c r="BF738" s="17"/>
      <c r="BG738" s="17"/>
      <c r="BH738" s="178"/>
      <c r="BI738" s="178"/>
      <c r="BJ738" s="188"/>
      <c r="BK738" s="188"/>
      <c r="BL738" s="183"/>
      <c r="BM738" s="183"/>
      <c r="BN738" s="193"/>
      <c r="BO738" s="198"/>
      <c r="BP738" s="198"/>
      <c r="BQ738" s="201"/>
      <c r="BR738" s="206"/>
      <c r="BS738" s="211"/>
      <c r="BT738" s="211"/>
      <c r="BU738" s="214"/>
      <c r="BV738" s="214"/>
      <c r="BW738" s="18"/>
      <c r="BX738" s="18"/>
      <c r="BY738" s="219"/>
      <c r="BZ738" s="219"/>
      <c r="CA738" s="226"/>
      <c r="CB738" s="226"/>
      <c r="CC738" s="236"/>
      <c r="CD738" s="236"/>
      <c r="CE738" s="231"/>
      <c r="CF738" s="231"/>
      <c r="EQ738" s="279"/>
      <c r="ER738" s="279"/>
    </row>
    <row r="739" spans="1:148" s="3" customFormat="1" x14ac:dyDescent="0.2">
      <c r="A739" s="6"/>
      <c r="B739" s="63"/>
      <c r="E739" s="56"/>
      <c r="F739" s="56"/>
      <c r="H739" s="56"/>
      <c r="I739" s="18"/>
      <c r="J739" s="171"/>
      <c r="K739" s="171"/>
      <c r="L739" s="283"/>
      <c r="M739" s="283"/>
      <c r="N739" s="289"/>
      <c r="O739" s="289"/>
      <c r="P739" s="332"/>
      <c r="Q739" s="332"/>
      <c r="R739" s="59"/>
      <c r="S739" s="59"/>
      <c r="T739" s="31"/>
      <c r="U739" s="31"/>
      <c r="V739" s="20"/>
      <c r="W739" s="20"/>
      <c r="X739" s="303"/>
      <c r="Y739" s="303"/>
      <c r="Z739" s="211"/>
      <c r="AA739" s="211"/>
      <c r="AB739" s="40"/>
      <c r="AC739" s="40"/>
      <c r="AD739" s="214"/>
      <c r="AE739" s="214"/>
      <c r="AF739" s="307"/>
      <c r="AG739" s="307"/>
      <c r="AH739" s="42"/>
      <c r="AI739" s="42"/>
      <c r="AJ739" s="326"/>
      <c r="AK739" s="326"/>
      <c r="AL739" s="154"/>
      <c r="AM739" s="154"/>
      <c r="AN739" s="303"/>
      <c r="AO739" s="303"/>
      <c r="AP739" s="311"/>
      <c r="AQ739" s="311"/>
      <c r="AR739" s="316"/>
      <c r="AS739" s="316"/>
      <c r="AT739" s="158"/>
      <c r="AU739" s="158"/>
      <c r="AV739" s="161"/>
      <c r="AW739" s="161"/>
      <c r="AX739" s="165"/>
      <c r="AY739" s="165"/>
      <c r="AZ739" s="24"/>
      <c r="BA739" s="24"/>
      <c r="BB739" s="303"/>
      <c r="BC739" s="303"/>
      <c r="BD739" s="171"/>
      <c r="BE739" s="171"/>
      <c r="BF739" s="17"/>
      <c r="BG739" s="17"/>
      <c r="BH739" s="178"/>
      <c r="BI739" s="178"/>
      <c r="BJ739" s="188"/>
      <c r="BK739" s="188"/>
      <c r="BL739" s="183"/>
      <c r="BM739" s="183"/>
      <c r="BN739" s="193"/>
      <c r="BO739" s="198"/>
      <c r="BP739" s="198"/>
      <c r="BQ739" s="201"/>
      <c r="BR739" s="206"/>
      <c r="BS739" s="211"/>
      <c r="BT739" s="211"/>
      <c r="BU739" s="214"/>
      <c r="BV739" s="214"/>
      <c r="BW739" s="18"/>
      <c r="BX739" s="18"/>
      <c r="BY739" s="219"/>
      <c r="BZ739" s="219"/>
      <c r="CA739" s="226"/>
      <c r="CB739" s="226"/>
      <c r="CC739" s="236"/>
      <c r="CD739" s="236"/>
      <c r="CE739" s="231"/>
      <c r="CF739" s="231"/>
      <c r="EQ739" s="279"/>
      <c r="ER739" s="279"/>
    </row>
    <row r="740" spans="1:148" s="3" customFormat="1" x14ac:dyDescent="0.2">
      <c r="A740" s="6"/>
      <c r="B740" s="63"/>
      <c r="E740" s="56"/>
      <c r="F740" s="56"/>
      <c r="H740" s="56"/>
      <c r="I740" s="18"/>
      <c r="J740" s="171"/>
      <c r="K740" s="171"/>
      <c r="L740" s="283"/>
      <c r="M740" s="283"/>
      <c r="N740" s="289"/>
      <c r="O740" s="289"/>
      <c r="P740" s="332"/>
      <c r="Q740" s="332"/>
      <c r="R740" s="59"/>
      <c r="S740" s="59"/>
      <c r="T740" s="31"/>
      <c r="U740" s="31"/>
      <c r="V740" s="20"/>
      <c r="W740" s="20"/>
      <c r="X740" s="303"/>
      <c r="Y740" s="303"/>
      <c r="Z740" s="211"/>
      <c r="AA740" s="211"/>
      <c r="AB740" s="40"/>
      <c r="AC740" s="40"/>
      <c r="AD740" s="214"/>
      <c r="AE740" s="214"/>
      <c r="AF740" s="307"/>
      <c r="AG740" s="307"/>
      <c r="AH740" s="42"/>
      <c r="AI740" s="42"/>
      <c r="AJ740" s="326"/>
      <c r="AK740" s="326"/>
      <c r="AL740" s="154"/>
      <c r="AM740" s="154"/>
      <c r="AN740" s="303"/>
      <c r="AO740" s="303"/>
      <c r="AP740" s="311"/>
      <c r="AQ740" s="311"/>
      <c r="AR740" s="316"/>
      <c r="AS740" s="316"/>
      <c r="AT740" s="158"/>
      <c r="AU740" s="158"/>
      <c r="AV740" s="161"/>
      <c r="AW740" s="161"/>
      <c r="AX740" s="165"/>
      <c r="AY740" s="165"/>
      <c r="AZ740" s="24"/>
      <c r="BA740" s="24"/>
      <c r="BB740" s="303"/>
      <c r="BC740" s="303"/>
      <c r="BD740" s="171"/>
      <c r="BE740" s="171"/>
      <c r="BF740" s="17"/>
      <c r="BG740" s="17"/>
      <c r="BH740" s="178"/>
      <c r="BI740" s="178"/>
      <c r="BJ740" s="188"/>
      <c r="BK740" s="188"/>
      <c r="BL740" s="183"/>
      <c r="BM740" s="183"/>
      <c r="BN740" s="193"/>
      <c r="BO740" s="198"/>
      <c r="BP740" s="198"/>
      <c r="BQ740" s="201"/>
      <c r="BR740" s="206"/>
      <c r="BS740" s="211"/>
      <c r="BT740" s="211"/>
      <c r="BU740" s="214"/>
      <c r="BV740" s="214"/>
      <c r="BW740" s="18"/>
      <c r="BX740" s="18"/>
      <c r="BY740" s="219"/>
      <c r="BZ740" s="219"/>
      <c r="CA740" s="226"/>
      <c r="CB740" s="226"/>
      <c r="CC740" s="236"/>
      <c r="CD740" s="236"/>
      <c r="CE740" s="231"/>
      <c r="CF740" s="231"/>
      <c r="EQ740" s="279"/>
      <c r="ER740" s="279"/>
    </row>
    <row r="741" spans="1:148" s="3" customFormat="1" x14ac:dyDescent="0.2">
      <c r="A741" s="6"/>
      <c r="B741" s="63"/>
      <c r="E741" s="56"/>
      <c r="F741" s="56"/>
      <c r="H741" s="56"/>
      <c r="I741" s="18"/>
      <c r="J741" s="171"/>
      <c r="K741" s="171"/>
      <c r="L741" s="283"/>
      <c r="M741" s="283"/>
      <c r="N741" s="289"/>
      <c r="O741" s="289"/>
      <c r="P741" s="332"/>
      <c r="Q741" s="332"/>
      <c r="R741" s="59"/>
      <c r="S741" s="59"/>
      <c r="T741" s="31"/>
      <c r="U741" s="31"/>
      <c r="V741" s="20"/>
      <c r="W741" s="20"/>
      <c r="X741" s="303"/>
      <c r="Y741" s="303"/>
      <c r="Z741" s="211"/>
      <c r="AA741" s="211"/>
      <c r="AB741" s="40"/>
      <c r="AC741" s="40"/>
      <c r="AD741" s="214"/>
      <c r="AE741" s="214"/>
      <c r="AF741" s="307"/>
      <c r="AG741" s="307"/>
      <c r="AH741" s="42"/>
      <c r="AI741" s="42"/>
      <c r="AJ741" s="326"/>
      <c r="AK741" s="326"/>
      <c r="AL741" s="154"/>
      <c r="AM741" s="154"/>
      <c r="AN741" s="303"/>
      <c r="AO741" s="303"/>
      <c r="AP741" s="311"/>
      <c r="AQ741" s="311"/>
      <c r="AR741" s="316"/>
      <c r="AS741" s="316"/>
      <c r="AT741" s="158"/>
      <c r="AU741" s="158"/>
      <c r="AV741" s="161"/>
      <c r="AW741" s="161"/>
      <c r="AX741" s="165"/>
      <c r="AY741" s="165"/>
      <c r="AZ741" s="24"/>
      <c r="BA741" s="24"/>
      <c r="BB741" s="303"/>
      <c r="BC741" s="303"/>
      <c r="BD741" s="171"/>
      <c r="BE741" s="171"/>
      <c r="BF741" s="17"/>
      <c r="BG741" s="17"/>
      <c r="BH741" s="178"/>
      <c r="BI741" s="178"/>
      <c r="BJ741" s="188"/>
      <c r="BK741" s="188"/>
      <c r="BL741" s="183"/>
      <c r="BM741" s="183"/>
      <c r="BN741" s="193"/>
      <c r="BO741" s="198"/>
      <c r="BP741" s="198"/>
      <c r="BQ741" s="201"/>
      <c r="BR741" s="206"/>
      <c r="BS741" s="211"/>
      <c r="BT741" s="211"/>
      <c r="BU741" s="214"/>
      <c r="BV741" s="214"/>
      <c r="BW741" s="18"/>
      <c r="BX741" s="18"/>
      <c r="BY741" s="219"/>
      <c r="BZ741" s="219"/>
      <c r="CA741" s="226"/>
      <c r="CB741" s="226"/>
      <c r="CC741" s="236"/>
      <c r="CD741" s="236"/>
      <c r="CE741" s="231"/>
      <c r="CF741" s="231"/>
      <c r="EQ741" s="279"/>
      <c r="ER741" s="279"/>
    </row>
    <row r="742" spans="1:148" s="3" customFormat="1" x14ac:dyDescent="0.2">
      <c r="A742" s="6"/>
      <c r="B742" s="63"/>
      <c r="E742" s="56"/>
      <c r="F742" s="56"/>
      <c r="H742" s="56"/>
      <c r="I742" s="18"/>
      <c r="J742" s="171"/>
      <c r="K742" s="171"/>
      <c r="L742" s="283"/>
      <c r="M742" s="283"/>
      <c r="N742" s="289"/>
      <c r="O742" s="289"/>
      <c r="P742" s="332"/>
      <c r="Q742" s="332"/>
      <c r="R742" s="59"/>
      <c r="S742" s="59"/>
      <c r="T742" s="31"/>
      <c r="U742" s="31"/>
      <c r="V742" s="20"/>
      <c r="W742" s="20"/>
      <c r="X742" s="303"/>
      <c r="Y742" s="303"/>
      <c r="Z742" s="211"/>
      <c r="AA742" s="211"/>
      <c r="AB742" s="40"/>
      <c r="AC742" s="40"/>
      <c r="AD742" s="214"/>
      <c r="AE742" s="214"/>
      <c r="AF742" s="307"/>
      <c r="AG742" s="307"/>
      <c r="AH742" s="42"/>
      <c r="AI742" s="42"/>
      <c r="AJ742" s="326"/>
      <c r="AK742" s="326"/>
      <c r="AL742" s="154"/>
      <c r="AM742" s="154"/>
      <c r="AN742" s="303"/>
      <c r="AO742" s="303"/>
      <c r="AP742" s="311"/>
      <c r="AQ742" s="311"/>
      <c r="AR742" s="316"/>
      <c r="AS742" s="316"/>
      <c r="AT742" s="158"/>
      <c r="AU742" s="158"/>
      <c r="AV742" s="161"/>
      <c r="AW742" s="161"/>
      <c r="AX742" s="165"/>
      <c r="AY742" s="165"/>
      <c r="AZ742" s="24"/>
      <c r="BA742" s="24"/>
      <c r="BB742" s="303"/>
      <c r="BC742" s="303"/>
      <c r="BD742" s="171"/>
      <c r="BE742" s="171"/>
      <c r="BF742" s="17"/>
      <c r="BG742" s="17"/>
      <c r="BH742" s="178"/>
      <c r="BI742" s="178"/>
      <c r="BJ742" s="188"/>
      <c r="BK742" s="188"/>
      <c r="BL742" s="183"/>
      <c r="BM742" s="183"/>
      <c r="BN742" s="193"/>
      <c r="BO742" s="198"/>
      <c r="BP742" s="198"/>
      <c r="BQ742" s="201"/>
      <c r="BR742" s="206"/>
      <c r="BS742" s="211"/>
      <c r="BT742" s="211"/>
      <c r="BU742" s="214"/>
      <c r="BV742" s="214"/>
      <c r="BW742" s="18"/>
      <c r="BX742" s="18"/>
      <c r="BY742" s="219"/>
      <c r="BZ742" s="219"/>
      <c r="CA742" s="226"/>
      <c r="CB742" s="226"/>
      <c r="CC742" s="236"/>
      <c r="CD742" s="236"/>
      <c r="CE742" s="231"/>
      <c r="CF742" s="231"/>
      <c r="EQ742" s="279"/>
      <c r="ER742" s="279"/>
    </row>
    <row r="743" spans="1:148" s="3" customFormat="1" x14ac:dyDescent="0.2">
      <c r="A743" s="6"/>
      <c r="B743" s="63"/>
      <c r="E743" s="56"/>
      <c r="F743" s="56"/>
      <c r="H743" s="56"/>
      <c r="I743" s="18"/>
      <c r="J743" s="171"/>
      <c r="K743" s="171"/>
      <c r="L743" s="283"/>
      <c r="M743" s="283"/>
      <c r="N743" s="289"/>
      <c r="O743" s="289"/>
      <c r="P743" s="332"/>
      <c r="Q743" s="332"/>
      <c r="R743" s="59"/>
      <c r="S743" s="59"/>
      <c r="T743" s="31"/>
      <c r="U743" s="31"/>
      <c r="V743" s="20"/>
      <c r="W743" s="20"/>
      <c r="X743" s="303"/>
      <c r="Y743" s="303"/>
      <c r="Z743" s="211"/>
      <c r="AA743" s="211"/>
      <c r="AB743" s="40"/>
      <c r="AC743" s="40"/>
      <c r="AD743" s="214"/>
      <c r="AE743" s="214"/>
      <c r="AF743" s="307"/>
      <c r="AG743" s="307"/>
      <c r="AH743" s="42"/>
      <c r="AI743" s="42"/>
      <c r="AJ743" s="326"/>
      <c r="AK743" s="326"/>
      <c r="AL743" s="154"/>
      <c r="AM743" s="154"/>
      <c r="AN743" s="303"/>
      <c r="AO743" s="303"/>
      <c r="AP743" s="311"/>
      <c r="AQ743" s="311"/>
      <c r="AR743" s="316"/>
      <c r="AS743" s="316"/>
      <c r="AT743" s="158"/>
      <c r="AU743" s="158"/>
      <c r="AV743" s="161"/>
      <c r="AW743" s="161"/>
      <c r="AX743" s="165"/>
      <c r="AY743" s="165"/>
      <c r="AZ743" s="24"/>
      <c r="BA743" s="24"/>
      <c r="BB743" s="303"/>
      <c r="BC743" s="303"/>
      <c r="BD743" s="171"/>
      <c r="BE743" s="171"/>
      <c r="BF743" s="17"/>
      <c r="BG743" s="17"/>
      <c r="BH743" s="178"/>
      <c r="BI743" s="178"/>
      <c r="BJ743" s="188"/>
      <c r="BK743" s="188"/>
      <c r="BL743" s="183"/>
      <c r="BM743" s="183"/>
      <c r="BN743" s="193"/>
      <c r="BO743" s="198"/>
      <c r="BP743" s="198"/>
      <c r="BQ743" s="201"/>
      <c r="BR743" s="206"/>
      <c r="BS743" s="211"/>
      <c r="BT743" s="211"/>
      <c r="BU743" s="214"/>
      <c r="BV743" s="214"/>
      <c r="BW743" s="18"/>
      <c r="BX743" s="18"/>
      <c r="BY743" s="219"/>
      <c r="BZ743" s="219"/>
      <c r="CA743" s="226"/>
      <c r="CB743" s="226"/>
      <c r="CC743" s="236"/>
      <c r="CD743" s="236"/>
      <c r="CE743" s="231"/>
      <c r="CF743" s="231"/>
      <c r="EQ743" s="279"/>
      <c r="ER743" s="279"/>
    </row>
    <row r="744" spans="1:148" s="3" customFormat="1" x14ac:dyDescent="0.2">
      <c r="A744" s="6"/>
      <c r="B744" s="63"/>
      <c r="E744" s="56"/>
      <c r="F744" s="56"/>
      <c r="H744" s="56"/>
      <c r="I744" s="18"/>
      <c r="J744" s="171"/>
      <c r="K744" s="171"/>
      <c r="L744" s="283"/>
      <c r="M744" s="283"/>
      <c r="N744" s="289"/>
      <c r="O744" s="289"/>
      <c r="P744" s="332"/>
      <c r="Q744" s="332"/>
      <c r="R744" s="59"/>
      <c r="S744" s="59"/>
      <c r="T744" s="31"/>
      <c r="U744" s="31"/>
      <c r="V744" s="20"/>
      <c r="W744" s="20"/>
      <c r="X744" s="303"/>
      <c r="Y744" s="303"/>
      <c r="Z744" s="211"/>
      <c r="AA744" s="211"/>
      <c r="AB744" s="40"/>
      <c r="AC744" s="40"/>
      <c r="AD744" s="214"/>
      <c r="AE744" s="214"/>
      <c r="AF744" s="307"/>
      <c r="AG744" s="307"/>
      <c r="AH744" s="42"/>
      <c r="AI744" s="42"/>
      <c r="AJ744" s="326"/>
      <c r="AK744" s="326"/>
      <c r="AL744" s="154"/>
      <c r="AM744" s="154"/>
      <c r="AN744" s="303"/>
      <c r="AO744" s="303"/>
      <c r="AP744" s="311"/>
      <c r="AQ744" s="311"/>
      <c r="AR744" s="316"/>
      <c r="AS744" s="316"/>
      <c r="AT744" s="158"/>
      <c r="AU744" s="158"/>
      <c r="AV744" s="161"/>
      <c r="AW744" s="161"/>
      <c r="AX744" s="165"/>
      <c r="AY744" s="165"/>
      <c r="AZ744" s="24"/>
      <c r="BA744" s="24"/>
      <c r="BB744" s="303"/>
      <c r="BC744" s="303"/>
      <c r="BD744" s="171"/>
      <c r="BE744" s="171"/>
      <c r="BF744" s="17"/>
      <c r="BG744" s="17"/>
      <c r="BH744" s="178"/>
      <c r="BI744" s="178"/>
      <c r="BJ744" s="188"/>
      <c r="BK744" s="188"/>
      <c r="BL744" s="183"/>
      <c r="BM744" s="183"/>
      <c r="BN744" s="193"/>
      <c r="BO744" s="198"/>
      <c r="BP744" s="198"/>
      <c r="BQ744" s="201"/>
      <c r="BR744" s="206"/>
      <c r="BS744" s="211"/>
      <c r="BT744" s="211"/>
      <c r="BU744" s="214"/>
      <c r="BV744" s="214"/>
      <c r="BW744" s="18"/>
      <c r="BX744" s="18"/>
      <c r="BY744" s="219"/>
      <c r="BZ744" s="219"/>
      <c r="CA744" s="226"/>
      <c r="CB744" s="226"/>
      <c r="CC744" s="236"/>
      <c r="CD744" s="236"/>
      <c r="CE744" s="231"/>
      <c r="CF744" s="231"/>
      <c r="EQ744" s="279"/>
      <c r="ER744" s="279"/>
    </row>
    <row r="745" spans="1:148" s="3" customFormat="1" x14ac:dyDescent="0.2">
      <c r="A745" s="6"/>
      <c r="B745" s="63"/>
      <c r="E745" s="56"/>
      <c r="F745" s="56"/>
      <c r="H745" s="56"/>
      <c r="I745" s="18"/>
      <c r="J745" s="171"/>
      <c r="K745" s="171"/>
      <c r="L745" s="283"/>
      <c r="M745" s="283"/>
      <c r="N745" s="289"/>
      <c r="O745" s="289"/>
      <c r="P745" s="332"/>
      <c r="Q745" s="332"/>
      <c r="R745" s="59"/>
      <c r="S745" s="59"/>
      <c r="T745" s="31"/>
      <c r="U745" s="31"/>
      <c r="V745" s="20"/>
      <c r="W745" s="20"/>
      <c r="X745" s="303"/>
      <c r="Y745" s="303"/>
      <c r="Z745" s="211"/>
      <c r="AA745" s="211"/>
      <c r="AB745" s="40"/>
      <c r="AC745" s="40"/>
      <c r="AD745" s="214"/>
      <c r="AE745" s="214"/>
      <c r="AF745" s="307"/>
      <c r="AG745" s="307"/>
      <c r="AH745" s="42"/>
      <c r="AI745" s="42"/>
      <c r="AJ745" s="326"/>
      <c r="AK745" s="326"/>
      <c r="AL745" s="154"/>
      <c r="AM745" s="154"/>
      <c r="AN745" s="303"/>
      <c r="AO745" s="303"/>
      <c r="AP745" s="311"/>
      <c r="AQ745" s="311"/>
      <c r="AR745" s="316"/>
      <c r="AS745" s="316"/>
      <c r="AT745" s="158"/>
      <c r="AU745" s="158"/>
      <c r="AV745" s="161"/>
      <c r="AW745" s="161"/>
      <c r="AX745" s="165"/>
      <c r="AY745" s="165"/>
      <c r="AZ745" s="24"/>
      <c r="BA745" s="24"/>
      <c r="BB745" s="303"/>
      <c r="BC745" s="303"/>
      <c r="BD745" s="171"/>
      <c r="BE745" s="171"/>
      <c r="BF745" s="17"/>
      <c r="BG745" s="17"/>
      <c r="BH745" s="178"/>
      <c r="BI745" s="178"/>
      <c r="BJ745" s="188"/>
      <c r="BK745" s="188"/>
      <c r="BL745" s="183"/>
      <c r="BM745" s="183"/>
      <c r="BN745" s="193"/>
      <c r="BO745" s="198"/>
      <c r="BP745" s="198"/>
      <c r="BQ745" s="201"/>
      <c r="BR745" s="206"/>
      <c r="BS745" s="211"/>
      <c r="BT745" s="211"/>
      <c r="BU745" s="214"/>
      <c r="BV745" s="214"/>
      <c r="BW745" s="18"/>
      <c r="BX745" s="18"/>
      <c r="BY745" s="219"/>
      <c r="BZ745" s="219"/>
      <c r="CA745" s="226"/>
      <c r="CB745" s="226"/>
      <c r="CC745" s="236"/>
      <c r="CD745" s="236"/>
      <c r="CE745" s="231"/>
      <c r="CF745" s="231"/>
      <c r="EQ745" s="279"/>
      <c r="ER745" s="279"/>
    </row>
    <row r="746" spans="1:148" s="3" customFormat="1" x14ac:dyDescent="0.2">
      <c r="A746" s="6"/>
      <c r="B746" s="63"/>
      <c r="E746" s="56"/>
      <c r="F746" s="56"/>
      <c r="H746" s="56"/>
      <c r="I746" s="18"/>
      <c r="J746" s="171"/>
      <c r="K746" s="171"/>
      <c r="L746" s="283"/>
      <c r="M746" s="283"/>
      <c r="N746" s="289"/>
      <c r="O746" s="289"/>
      <c r="P746" s="332"/>
      <c r="Q746" s="332"/>
      <c r="R746" s="59"/>
      <c r="S746" s="59"/>
      <c r="T746" s="31"/>
      <c r="U746" s="31"/>
      <c r="V746" s="20"/>
      <c r="W746" s="20"/>
      <c r="X746" s="303"/>
      <c r="Y746" s="303"/>
      <c r="Z746" s="211"/>
      <c r="AA746" s="211"/>
      <c r="AB746" s="40"/>
      <c r="AC746" s="40"/>
      <c r="AD746" s="214"/>
      <c r="AE746" s="214"/>
      <c r="AF746" s="307"/>
      <c r="AG746" s="307"/>
      <c r="AH746" s="42"/>
      <c r="AI746" s="42"/>
      <c r="AJ746" s="326"/>
      <c r="AK746" s="326"/>
      <c r="AL746" s="154"/>
      <c r="AM746" s="154"/>
      <c r="AN746" s="303"/>
      <c r="AO746" s="303"/>
      <c r="AP746" s="311"/>
      <c r="AQ746" s="311"/>
      <c r="AR746" s="316"/>
      <c r="AS746" s="316"/>
      <c r="AT746" s="158"/>
      <c r="AU746" s="158"/>
      <c r="AV746" s="161"/>
      <c r="AW746" s="161"/>
      <c r="AX746" s="165"/>
      <c r="AY746" s="165"/>
      <c r="AZ746" s="24"/>
      <c r="BA746" s="24"/>
      <c r="BB746" s="303"/>
      <c r="BC746" s="303"/>
      <c r="BD746" s="171"/>
      <c r="BE746" s="171"/>
      <c r="BF746" s="17"/>
      <c r="BG746" s="17"/>
      <c r="BH746" s="178"/>
      <c r="BI746" s="178"/>
      <c r="BJ746" s="188"/>
      <c r="BK746" s="188"/>
      <c r="BL746" s="183"/>
      <c r="BM746" s="183"/>
      <c r="BN746" s="193"/>
      <c r="BO746" s="198"/>
      <c r="BP746" s="198"/>
      <c r="BQ746" s="201"/>
      <c r="BR746" s="206"/>
      <c r="BS746" s="211"/>
      <c r="BT746" s="211"/>
      <c r="BU746" s="214"/>
      <c r="BV746" s="214"/>
      <c r="BW746" s="18"/>
      <c r="BX746" s="18"/>
      <c r="BY746" s="219"/>
      <c r="BZ746" s="219"/>
      <c r="CA746" s="226"/>
      <c r="CB746" s="226"/>
      <c r="CC746" s="236"/>
      <c r="CD746" s="236"/>
      <c r="CE746" s="231"/>
      <c r="CF746" s="231"/>
      <c r="EQ746" s="279"/>
      <c r="ER746" s="279"/>
    </row>
    <row r="747" spans="1:148" s="3" customFormat="1" x14ac:dyDescent="0.2">
      <c r="A747" s="6"/>
      <c r="B747" s="63"/>
      <c r="E747" s="56"/>
      <c r="F747" s="56"/>
      <c r="H747" s="56"/>
      <c r="I747" s="18"/>
      <c r="J747" s="171"/>
      <c r="K747" s="171"/>
      <c r="L747" s="283"/>
      <c r="M747" s="283"/>
      <c r="N747" s="289"/>
      <c r="O747" s="289"/>
      <c r="P747" s="332"/>
      <c r="Q747" s="332"/>
      <c r="R747" s="59"/>
      <c r="S747" s="59"/>
      <c r="T747" s="31"/>
      <c r="U747" s="31"/>
      <c r="V747" s="20"/>
      <c r="W747" s="20"/>
      <c r="X747" s="303"/>
      <c r="Y747" s="303"/>
      <c r="Z747" s="211"/>
      <c r="AA747" s="211"/>
      <c r="AB747" s="40"/>
      <c r="AC747" s="40"/>
      <c r="AD747" s="214"/>
      <c r="AE747" s="214"/>
      <c r="AF747" s="307"/>
      <c r="AG747" s="307"/>
      <c r="AH747" s="42"/>
      <c r="AI747" s="42"/>
      <c r="AJ747" s="326"/>
      <c r="AK747" s="326"/>
      <c r="AL747" s="154"/>
      <c r="AM747" s="154"/>
      <c r="AN747" s="303"/>
      <c r="AO747" s="303"/>
      <c r="AP747" s="311"/>
      <c r="AQ747" s="311"/>
      <c r="AR747" s="316"/>
      <c r="AS747" s="316"/>
      <c r="AT747" s="158"/>
      <c r="AU747" s="158"/>
      <c r="AV747" s="161"/>
      <c r="AW747" s="161"/>
      <c r="AX747" s="165"/>
      <c r="AY747" s="165"/>
      <c r="AZ747" s="24"/>
      <c r="BA747" s="24"/>
      <c r="BB747" s="303"/>
      <c r="BC747" s="303"/>
      <c r="BD747" s="171"/>
      <c r="BE747" s="171"/>
      <c r="BF747" s="17"/>
      <c r="BG747" s="17"/>
      <c r="BH747" s="178"/>
      <c r="BI747" s="178"/>
      <c r="BJ747" s="188"/>
      <c r="BK747" s="188"/>
      <c r="BL747" s="183"/>
      <c r="BM747" s="183"/>
      <c r="BN747" s="193"/>
      <c r="BO747" s="198"/>
      <c r="BP747" s="198"/>
      <c r="BQ747" s="201"/>
      <c r="BR747" s="206"/>
      <c r="BS747" s="211"/>
      <c r="BT747" s="211"/>
      <c r="BU747" s="214"/>
      <c r="BV747" s="214"/>
      <c r="BW747" s="18"/>
      <c r="BX747" s="18"/>
      <c r="BY747" s="219"/>
      <c r="BZ747" s="219"/>
      <c r="CA747" s="226"/>
      <c r="CB747" s="226"/>
      <c r="CC747" s="236"/>
      <c r="CD747" s="236"/>
      <c r="CE747" s="231"/>
      <c r="CF747" s="231"/>
      <c r="EQ747" s="279"/>
      <c r="ER747" s="279"/>
    </row>
    <row r="748" spans="1:148" s="3" customFormat="1" x14ac:dyDescent="0.2">
      <c r="A748" s="6"/>
      <c r="B748" s="63"/>
      <c r="E748" s="56"/>
      <c r="F748" s="56"/>
      <c r="H748" s="56"/>
      <c r="I748" s="18"/>
      <c r="J748" s="171"/>
      <c r="K748" s="171"/>
      <c r="L748" s="283"/>
      <c r="M748" s="283"/>
      <c r="N748" s="289"/>
      <c r="O748" s="289"/>
      <c r="P748" s="332"/>
      <c r="Q748" s="332"/>
      <c r="R748" s="59"/>
      <c r="S748" s="59"/>
      <c r="T748" s="31"/>
      <c r="U748" s="31"/>
      <c r="V748" s="20"/>
      <c r="W748" s="20"/>
      <c r="X748" s="303"/>
      <c r="Y748" s="303"/>
      <c r="Z748" s="211"/>
      <c r="AA748" s="211"/>
      <c r="AB748" s="40"/>
      <c r="AC748" s="40"/>
      <c r="AD748" s="214"/>
      <c r="AE748" s="214"/>
      <c r="AF748" s="307"/>
      <c r="AG748" s="307"/>
      <c r="AH748" s="42"/>
      <c r="AI748" s="42"/>
      <c r="AJ748" s="326"/>
      <c r="AK748" s="326"/>
      <c r="AL748" s="154"/>
      <c r="AM748" s="154"/>
      <c r="AN748" s="303"/>
      <c r="AO748" s="303"/>
      <c r="AP748" s="311"/>
      <c r="AQ748" s="311"/>
      <c r="AR748" s="316"/>
      <c r="AS748" s="316"/>
      <c r="AT748" s="158"/>
      <c r="AU748" s="158"/>
      <c r="AV748" s="161"/>
      <c r="AW748" s="161"/>
      <c r="AX748" s="165"/>
      <c r="AY748" s="165"/>
      <c r="AZ748" s="24"/>
      <c r="BA748" s="24"/>
      <c r="BB748" s="303"/>
      <c r="BC748" s="303"/>
      <c r="BD748" s="171"/>
      <c r="BE748" s="171"/>
      <c r="BF748" s="17"/>
      <c r="BG748" s="17"/>
      <c r="BH748" s="178"/>
      <c r="BI748" s="178"/>
      <c r="BJ748" s="188"/>
      <c r="BK748" s="188"/>
      <c r="BL748" s="183"/>
      <c r="BM748" s="183"/>
      <c r="BN748" s="193"/>
      <c r="BO748" s="198"/>
      <c r="BP748" s="198"/>
      <c r="BQ748" s="201"/>
      <c r="BR748" s="206"/>
      <c r="BS748" s="211"/>
      <c r="BT748" s="211"/>
      <c r="BU748" s="214"/>
      <c r="BV748" s="214"/>
      <c r="BW748" s="18"/>
      <c r="BX748" s="18"/>
      <c r="BY748" s="219"/>
      <c r="BZ748" s="219"/>
      <c r="CA748" s="226"/>
      <c r="CB748" s="226"/>
      <c r="CC748" s="236"/>
      <c r="CD748" s="236"/>
      <c r="CE748" s="231"/>
      <c r="CF748" s="231"/>
      <c r="EQ748" s="279"/>
      <c r="ER748" s="279"/>
    </row>
    <row r="749" spans="1:148" s="3" customFormat="1" x14ac:dyDescent="0.2">
      <c r="A749" s="6"/>
      <c r="B749" s="63"/>
      <c r="E749" s="56"/>
      <c r="F749" s="56"/>
      <c r="H749" s="56"/>
      <c r="I749" s="18"/>
      <c r="J749" s="171"/>
      <c r="K749" s="171"/>
      <c r="L749" s="283"/>
      <c r="M749" s="283"/>
      <c r="N749" s="289"/>
      <c r="O749" s="289"/>
      <c r="P749" s="332"/>
      <c r="Q749" s="332"/>
      <c r="R749" s="59"/>
      <c r="S749" s="59"/>
      <c r="T749" s="31"/>
      <c r="U749" s="31"/>
      <c r="V749" s="20"/>
      <c r="W749" s="20"/>
      <c r="X749" s="303"/>
      <c r="Y749" s="303"/>
      <c r="Z749" s="211"/>
      <c r="AA749" s="211"/>
      <c r="AB749" s="40"/>
      <c r="AC749" s="40"/>
      <c r="AD749" s="214"/>
      <c r="AE749" s="214"/>
      <c r="AF749" s="307"/>
      <c r="AG749" s="307"/>
      <c r="AH749" s="42"/>
      <c r="AI749" s="42"/>
      <c r="AJ749" s="326"/>
      <c r="AK749" s="326"/>
      <c r="AL749" s="154"/>
      <c r="AM749" s="154"/>
      <c r="AN749" s="303"/>
      <c r="AO749" s="303"/>
      <c r="AP749" s="311"/>
      <c r="AQ749" s="311"/>
      <c r="AR749" s="316"/>
      <c r="AS749" s="316"/>
      <c r="AT749" s="158"/>
      <c r="AU749" s="158"/>
      <c r="AV749" s="161"/>
      <c r="AW749" s="161"/>
      <c r="AX749" s="165"/>
      <c r="AY749" s="165"/>
      <c r="AZ749" s="24"/>
      <c r="BA749" s="24"/>
      <c r="BB749" s="303"/>
      <c r="BC749" s="303"/>
      <c r="BD749" s="171"/>
      <c r="BE749" s="171"/>
      <c r="BF749" s="17"/>
      <c r="BG749" s="17"/>
      <c r="BH749" s="178"/>
      <c r="BI749" s="178"/>
      <c r="BJ749" s="188"/>
      <c r="BK749" s="188"/>
      <c r="BL749" s="183"/>
      <c r="BM749" s="183"/>
      <c r="BN749" s="193"/>
      <c r="BO749" s="198"/>
      <c r="BP749" s="198"/>
      <c r="BQ749" s="201"/>
      <c r="BR749" s="206"/>
      <c r="BS749" s="211"/>
      <c r="BT749" s="211"/>
      <c r="BU749" s="214"/>
      <c r="BV749" s="214"/>
      <c r="BW749" s="18"/>
      <c r="BX749" s="18"/>
      <c r="BY749" s="219"/>
      <c r="BZ749" s="219"/>
      <c r="CA749" s="226"/>
      <c r="CB749" s="226"/>
      <c r="CC749" s="236"/>
      <c r="CD749" s="236"/>
      <c r="CE749" s="231"/>
      <c r="CF749" s="231"/>
      <c r="EQ749" s="279"/>
      <c r="ER749" s="279"/>
    </row>
    <row r="750" spans="1:148" s="3" customFormat="1" x14ac:dyDescent="0.2">
      <c r="A750" s="6"/>
      <c r="B750" s="63"/>
      <c r="E750" s="56"/>
      <c r="F750" s="56"/>
      <c r="H750" s="56"/>
      <c r="I750" s="18"/>
      <c r="J750" s="171"/>
      <c r="K750" s="171"/>
      <c r="L750" s="283"/>
      <c r="M750" s="283"/>
      <c r="N750" s="289"/>
      <c r="O750" s="289"/>
      <c r="P750" s="332"/>
      <c r="Q750" s="332"/>
      <c r="R750" s="59"/>
      <c r="S750" s="59"/>
      <c r="T750" s="31"/>
      <c r="U750" s="31"/>
      <c r="V750" s="20"/>
      <c r="W750" s="20"/>
      <c r="X750" s="303"/>
      <c r="Y750" s="303"/>
      <c r="Z750" s="211"/>
      <c r="AA750" s="211"/>
      <c r="AB750" s="40"/>
      <c r="AC750" s="40"/>
      <c r="AD750" s="214"/>
      <c r="AE750" s="214"/>
      <c r="AF750" s="307"/>
      <c r="AG750" s="307"/>
      <c r="AH750" s="42"/>
      <c r="AI750" s="42"/>
      <c r="AJ750" s="326"/>
      <c r="AK750" s="326"/>
      <c r="AL750" s="154"/>
      <c r="AM750" s="154"/>
      <c r="AN750" s="303"/>
      <c r="AO750" s="303"/>
      <c r="AP750" s="311"/>
      <c r="AQ750" s="311"/>
      <c r="AR750" s="316"/>
      <c r="AS750" s="316"/>
      <c r="AT750" s="158"/>
      <c r="AU750" s="158"/>
      <c r="AV750" s="161"/>
      <c r="AW750" s="161"/>
      <c r="AX750" s="165"/>
      <c r="AY750" s="165"/>
      <c r="AZ750" s="24"/>
      <c r="BA750" s="24"/>
      <c r="BB750" s="303"/>
      <c r="BC750" s="303"/>
      <c r="BD750" s="171"/>
      <c r="BE750" s="171"/>
      <c r="BF750" s="17"/>
      <c r="BG750" s="17"/>
      <c r="BH750" s="178"/>
      <c r="BI750" s="178"/>
      <c r="BJ750" s="188"/>
      <c r="BK750" s="188"/>
      <c r="BL750" s="183"/>
      <c r="BM750" s="183"/>
      <c r="BN750" s="193"/>
      <c r="BO750" s="198"/>
      <c r="BP750" s="198"/>
      <c r="BQ750" s="201"/>
      <c r="BR750" s="206"/>
      <c r="BS750" s="211"/>
      <c r="BT750" s="211"/>
      <c r="BU750" s="214"/>
      <c r="BV750" s="214"/>
      <c r="BW750" s="18"/>
      <c r="BX750" s="18"/>
      <c r="BY750" s="219"/>
      <c r="BZ750" s="219"/>
      <c r="CA750" s="226"/>
      <c r="CB750" s="226"/>
      <c r="CC750" s="236"/>
      <c r="CD750" s="236"/>
      <c r="CE750" s="231"/>
      <c r="CF750" s="231"/>
      <c r="EQ750" s="279"/>
      <c r="ER750" s="279"/>
    </row>
    <row r="751" spans="1:148" s="3" customFormat="1" x14ac:dyDescent="0.2">
      <c r="A751" s="6"/>
      <c r="B751" s="63"/>
      <c r="E751" s="56"/>
      <c r="F751" s="56"/>
      <c r="H751" s="56"/>
      <c r="I751" s="18"/>
      <c r="J751" s="171"/>
      <c r="K751" s="171"/>
      <c r="L751" s="283"/>
      <c r="M751" s="283"/>
      <c r="N751" s="289"/>
      <c r="O751" s="289"/>
      <c r="P751" s="332"/>
      <c r="Q751" s="332"/>
      <c r="R751" s="59"/>
      <c r="S751" s="59"/>
      <c r="T751" s="31"/>
      <c r="U751" s="31"/>
      <c r="V751" s="20"/>
      <c r="W751" s="20"/>
      <c r="X751" s="303"/>
      <c r="Y751" s="303"/>
      <c r="Z751" s="211"/>
      <c r="AA751" s="211"/>
      <c r="AB751" s="40"/>
      <c r="AC751" s="40"/>
      <c r="AD751" s="214"/>
      <c r="AE751" s="214"/>
      <c r="AF751" s="307"/>
      <c r="AG751" s="307"/>
      <c r="AH751" s="42"/>
      <c r="AI751" s="42"/>
      <c r="AJ751" s="326"/>
      <c r="AK751" s="326"/>
      <c r="AL751" s="154"/>
      <c r="AM751" s="154"/>
      <c r="AN751" s="303"/>
      <c r="AO751" s="303"/>
      <c r="AP751" s="311"/>
      <c r="AQ751" s="311"/>
      <c r="AR751" s="316"/>
      <c r="AS751" s="316"/>
      <c r="AT751" s="158"/>
      <c r="AU751" s="158"/>
      <c r="AV751" s="161"/>
      <c r="AW751" s="161"/>
      <c r="AX751" s="165"/>
      <c r="AY751" s="165"/>
      <c r="AZ751" s="24"/>
      <c r="BA751" s="24"/>
      <c r="BB751" s="303"/>
      <c r="BC751" s="303"/>
      <c r="BD751" s="171"/>
      <c r="BE751" s="171"/>
      <c r="BF751" s="17"/>
      <c r="BG751" s="17"/>
      <c r="BH751" s="178"/>
      <c r="BI751" s="178"/>
      <c r="BJ751" s="188"/>
      <c r="BK751" s="188"/>
      <c r="BL751" s="183"/>
      <c r="BM751" s="183"/>
      <c r="BN751" s="193"/>
      <c r="BO751" s="198"/>
      <c r="BP751" s="198"/>
      <c r="BQ751" s="201"/>
      <c r="BR751" s="206"/>
      <c r="BS751" s="211"/>
      <c r="BT751" s="211"/>
      <c r="BU751" s="214"/>
      <c r="BV751" s="214"/>
      <c r="BW751" s="18"/>
      <c r="BX751" s="18"/>
      <c r="BY751" s="219"/>
      <c r="BZ751" s="219"/>
      <c r="CA751" s="226"/>
      <c r="CB751" s="226"/>
      <c r="CC751" s="236"/>
      <c r="CD751" s="236"/>
      <c r="CE751" s="231"/>
      <c r="CF751" s="231"/>
      <c r="EQ751" s="279"/>
      <c r="ER751" s="279"/>
    </row>
    <row r="752" spans="1:148" s="3" customFormat="1" x14ac:dyDescent="0.2">
      <c r="A752" s="6"/>
      <c r="B752" s="63"/>
      <c r="E752" s="56"/>
      <c r="F752" s="56"/>
      <c r="H752" s="56"/>
      <c r="I752" s="18"/>
      <c r="J752" s="171"/>
      <c r="K752" s="171"/>
      <c r="L752" s="283"/>
      <c r="M752" s="283"/>
      <c r="N752" s="289"/>
      <c r="O752" s="289"/>
      <c r="P752" s="332"/>
      <c r="Q752" s="332"/>
      <c r="R752" s="59"/>
      <c r="S752" s="59"/>
      <c r="T752" s="31"/>
      <c r="U752" s="31"/>
      <c r="V752" s="20"/>
      <c r="W752" s="20"/>
      <c r="X752" s="303"/>
      <c r="Y752" s="303"/>
      <c r="Z752" s="211"/>
      <c r="AA752" s="211"/>
      <c r="AB752" s="40"/>
      <c r="AC752" s="40"/>
      <c r="AD752" s="214"/>
      <c r="AE752" s="214"/>
      <c r="AF752" s="307"/>
      <c r="AG752" s="307"/>
      <c r="AH752" s="42"/>
      <c r="AI752" s="42"/>
      <c r="AJ752" s="326"/>
      <c r="AK752" s="326"/>
      <c r="AL752" s="154"/>
      <c r="AM752" s="154"/>
      <c r="AN752" s="303"/>
      <c r="AO752" s="303"/>
      <c r="AP752" s="311"/>
      <c r="AQ752" s="311"/>
      <c r="AR752" s="316"/>
      <c r="AS752" s="316"/>
      <c r="AT752" s="158"/>
      <c r="AU752" s="158"/>
      <c r="AV752" s="161"/>
      <c r="AW752" s="161"/>
      <c r="AX752" s="165"/>
      <c r="AY752" s="165"/>
      <c r="AZ752" s="24"/>
      <c r="BA752" s="24"/>
      <c r="BB752" s="303"/>
      <c r="BC752" s="303"/>
      <c r="BD752" s="171"/>
      <c r="BE752" s="171"/>
      <c r="BF752" s="17"/>
      <c r="BG752" s="17"/>
      <c r="BH752" s="178"/>
      <c r="BI752" s="178"/>
      <c r="BJ752" s="188"/>
      <c r="BK752" s="188"/>
      <c r="BL752" s="183"/>
      <c r="BM752" s="183"/>
      <c r="BN752" s="193"/>
      <c r="BO752" s="198"/>
      <c r="BP752" s="198"/>
      <c r="BQ752" s="201"/>
      <c r="BR752" s="206"/>
      <c r="BS752" s="211"/>
      <c r="BT752" s="211"/>
      <c r="BU752" s="214"/>
      <c r="BV752" s="214"/>
      <c r="BW752" s="18"/>
      <c r="BX752" s="18"/>
      <c r="BY752" s="219"/>
      <c r="BZ752" s="219"/>
      <c r="CA752" s="226"/>
      <c r="CB752" s="226"/>
      <c r="CC752" s="236"/>
      <c r="CD752" s="236"/>
      <c r="CE752" s="231"/>
      <c r="CF752" s="231"/>
      <c r="EQ752" s="279"/>
      <c r="ER752" s="279"/>
    </row>
    <row r="753" spans="1:148" s="3" customFormat="1" x14ac:dyDescent="0.2">
      <c r="A753" s="6"/>
      <c r="B753" s="63"/>
      <c r="E753" s="56"/>
      <c r="F753" s="56"/>
      <c r="H753" s="56"/>
      <c r="I753" s="18"/>
      <c r="J753" s="171"/>
      <c r="K753" s="171"/>
      <c r="L753" s="283"/>
      <c r="M753" s="283"/>
      <c r="N753" s="289"/>
      <c r="O753" s="289"/>
      <c r="P753" s="332"/>
      <c r="Q753" s="332"/>
      <c r="R753" s="59"/>
      <c r="S753" s="59"/>
      <c r="T753" s="31"/>
      <c r="U753" s="31"/>
      <c r="V753" s="20"/>
      <c r="W753" s="20"/>
      <c r="X753" s="303"/>
      <c r="Y753" s="303"/>
      <c r="Z753" s="211"/>
      <c r="AA753" s="211"/>
      <c r="AB753" s="40"/>
      <c r="AC753" s="40"/>
      <c r="AD753" s="214"/>
      <c r="AE753" s="214"/>
      <c r="AF753" s="307"/>
      <c r="AG753" s="307"/>
      <c r="AH753" s="42"/>
      <c r="AI753" s="42"/>
      <c r="AJ753" s="326"/>
      <c r="AK753" s="326"/>
      <c r="AL753" s="154"/>
      <c r="AM753" s="154"/>
      <c r="AN753" s="303"/>
      <c r="AO753" s="303"/>
      <c r="AP753" s="311"/>
      <c r="AQ753" s="311"/>
      <c r="AR753" s="316"/>
      <c r="AS753" s="316"/>
      <c r="AT753" s="158"/>
      <c r="AU753" s="158"/>
      <c r="AV753" s="161"/>
      <c r="AW753" s="161"/>
      <c r="AX753" s="165"/>
      <c r="AY753" s="165"/>
      <c r="AZ753" s="24"/>
      <c r="BA753" s="24"/>
      <c r="BB753" s="303"/>
      <c r="BC753" s="303"/>
      <c r="BD753" s="171"/>
      <c r="BE753" s="171"/>
      <c r="BF753" s="17"/>
      <c r="BG753" s="17"/>
      <c r="BH753" s="178"/>
      <c r="BI753" s="178"/>
      <c r="BJ753" s="188"/>
      <c r="BK753" s="188"/>
      <c r="BL753" s="183"/>
      <c r="BM753" s="183"/>
      <c r="BN753" s="193"/>
      <c r="BO753" s="198"/>
      <c r="BP753" s="198"/>
      <c r="BQ753" s="201"/>
      <c r="BR753" s="206"/>
      <c r="BS753" s="211"/>
      <c r="BT753" s="211"/>
      <c r="BU753" s="214"/>
      <c r="BV753" s="214"/>
      <c r="BW753" s="18"/>
      <c r="BX753" s="18"/>
      <c r="BY753" s="219"/>
      <c r="BZ753" s="219"/>
      <c r="CA753" s="226"/>
      <c r="CB753" s="226"/>
      <c r="CC753" s="236"/>
      <c r="CD753" s="236"/>
      <c r="CE753" s="231"/>
      <c r="CF753" s="231"/>
      <c r="EQ753" s="279"/>
      <c r="ER753" s="279"/>
    </row>
    <row r="754" spans="1:148" s="3" customFormat="1" x14ac:dyDescent="0.2">
      <c r="A754" s="6"/>
      <c r="B754" s="63"/>
      <c r="E754" s="56"/>
      <c r="F754" s="56"/>
      <c r="H754" s="56"/>
      <c r="I754" s="18"/>
      <c r="J754" s="171"/>
      <c r="K754" s="171"/>
      <c r="L754" s="283"/>
      <c r="M754" s="283"/>
      <c r="N754" s="289"/>
      <c r="O754" s="289"/>
      <c r="P754" s="332"/>
      <c r="Q754" s="332"/>
      <c r="R754" s="59"/>
      <c r="S754" s="59"/>
      <c r="T754" s="31"/>
      <c r="U754" s="31"/>
      <c r="V754" s="20"/>
      <c r="W754" s="20"/>
      <c r="X754" s="303"/>
      <c r="Y754" s="303"/>
      <c r="Z754" s="211"/>
      <c r="AA754" s="211"/>
      <c r="AB754" s="40"/>
      <c r="AC754" s="40"/>
      <c r="AD754" s="214"/>
      <c r="AE754" s="214"/>
      <c r="AF754" s="307"/>
      <c r="AG754" s="307"/>
      <c r="AH754" s="42"/>
      <c r="AI754" s="42"/>
      <c r="AJ754" s="326"/>
      <c r="AK754" s="326"/>
      <c r="AL754" s="154"/>
      <c r="AM754" s="154"/>
      <c r="AN754" s="303"/>
      <c r="AO754" s="303"/>
      <c r="AP754" s="311"/>
      <c r="AQ754" s="311"/>
      <c r="AR754" s="316"/>
      <c r="AS754" s="316"/>
      <c r="AT754" s="158"/>
      <c r="AU754" s="158"/>
      <c r="AV754" s="161"/>
      <c r="AW754" s="161"/>
      <c r="AX754" s="165"/>
      <c r="AY754" s="165"/>
      <c r="AZ754" s="24"/>
      <c r="BA754" s="24"/>
      <c r="BB754" s="303"/>
      <c r="BC754" s="303"/>
      <c r="BD754" s="171"/>
      <c r="BE754" s="171"/>
      <c r="BF754" s="17"/>
      <c r="BG754" s="17"/>
      <c r="BH754" s="178"/>
      <c r="BI754" s="178"/>
      <c r="BJ754" s="188"/>
      <c r="BK754" s="188"/>
      <c r="BL754" s="183"/>
      <c r="BM754" s="183"/>
      <c r="BN754" s="193"/>
      <c r="BO754" s="198"/>
      <c r="BP754" s="198"/>
      <c r="BQ754" s="201"/>
      <c r="BR754" s="206"/>
      <c r="BS754" s="211"/>
      <c r="BT754" s="211"/>
      <c r="BU754" s="214"/>
      <c r="BV754" s="214"/>
      <c r="BW754" s="18"/>
      <c r="BX754" s="18"/>
      <c r="BY754" s="219"/>
      <c r="BZ754" s="219"/>
      <c r="CA754" s="226"/>
      <c r="CB754" s="226"/>
      <c r="CC754" s="236"/>
      <c r="CD754" s="236"/>
      <c r="CE754" s="231"/>
      <c r="CF754" s="231"/>
      <c r="EQ754" s="279"/>
      <c r="ER754" s="279"/>
    </row>
    <row r="755" spans="1:148" s="3" customFormat="1" x14ac:dyDescent="0.2">
      <c r="A755" s="6"/>
      <c r="B755" s="63"/>
      <c r="E755" s="56"/>
      <c r="F755" s="56"/>
      <c r="H755" s="56"/>
      <c r="I755" s="18"/>
      <c r="J755" s="171"/>
      <c r="K755" s="171"/>
      <c r="L755" s="283"/>
      <c r="M755" s="283"/>
      <c r="N755" s="289"/>
      <c r="O755" s="289"/>
      <c r="P755" s="332"/>
      <c r="Q755" s="332"/>
      <c r="R755" s="59"/>
      <c r="S755" s="59"/>
      <c r="T755" s="31"/>
      <c r="U755" s="31"/>
      <c r="V755" s="20"/>
      <c r="W755" s="20"/>
      <c r="X755" s="303"/>
      <c r="Y755" s="303"/>
      <c r="Z755" s="211"/>
      <c r="AA755" s="211"/>
      <c r="AB755" s="40"/>
      <c r="AC755" s="40"/>
      <c r="AD755" s="214"/>
      <c r="AE755" s="214"/>
      <c r="AF755" s="307"/>
      <c r="AG755" s="307"/>
      <c r="AH755" s="42"/>
      <c r="AI755" s="42"/>
      <c r="AJ755" s="326"/>
      <c r="AK755" s="326"/>
      <c r="AL755" s="154"/>
      <c r="AM755" s="154"/>
      <c r="AN755" s="303"/>
      <c r="AO755" s="303"/>
      <c r="AP755" s="311"/>
      <c r="AQ755" s="311"/>
      <c r="AR755" s="316"/>
      <c r="AS755" s="316"/>
      <c r="AT755" s="158"/>
      <c r="AU755" s="158"/>
      <c r="AV755" s="161"/>
      <c r="AW755" s="161"/>
      <c r="AX755" s="165"/>
      <c r="AY755" s="165"/>
      <c r="AZ755" s="24"/>
      <c r="BA755" s="24"/>
      <c r="BB755" s="303"/>
      <c r="BC755" s="303"/>
      <c r="BD755" s="171"/>
      <c r="BE755" s="171"/>
      <c r="BF755" s="17"/>
      <c r="BG755" s="17"/>
      <c r="BH755" s="178"/>
      <c r="BI755" s="178"/>
      <c r="BJ755" s="188"/>
      <c r="BK755" s="188"/>
      <c r="BL755" s="183"/>
      <c r="BM755" s="183"/>
      <c r="BN755" s="193"/>
      <c r="BO755" s="198"/>
      <c r="BP755" s="198"/>
      <c r="BQ755" s="201"/>
      <c r="BR755" s="206"/>
      <c r="BS755" s="211"/>
      <c r="BT755" s="211"/>
      <c r="BU755" s="214"/>
      <c r="BV755" s="214"/>
      <c r="BW755" s="18"/>
      <c r="BX755" s="18"/>
      <c r="BY755" s="219"/>
      <c r="BZ755" s="219"/>
      <c r="CA755" s="226"/>
      <c r="CB755" s="226"/>
      <c r="CC755" s="236"/>
      <c r="CD755" s="236"/>
      <c r="CE755" s="231"/>
      <c r="CF755" s="231"/>
      <c r="EQ755" s="279"/>
      <c r="ER755" s="279"/>
    </row>
    <row r="756" spans="1:148" s="3" customFormat="1" x14ac:dyDescent="0.2">
      <c r="A756" s="6"/>
      <c r="B756" s="63"/>
      <c r="E756" s="56"/>
      <c r="F756" s="56"/>
      <c r="H756" s="56"/>
      <c r="I756" s="18"/>
      <c r="J756" s="171"/>
      <c r="K756" s="171"/>
      <c r="L756" s="283"/>
      <c r="M756" s="283"/>
      <c r="N756" s="289"/>
      <c r="O756" s="289"/>
      <c r="P756" s="332"/>
      <c r="Q756" s="332"/>
      <c r="R756" s="59"/>
      <c r="S756" s="59"/>
      <c r="T756" s="31"/>
      <c r="U756" s="31"/>
      <c r="V756" s="20"/>
      <c r="W756" s="20"/>
      <c r="X756" s="303"/>
      <c r="Y756" s="303"/>
      <c r="Z756" s="211"/>
      <c r="AA756" s="211"/>
      <c r="AB756" s="40"/>
      <c r="AC756" s="40"/>
      <c r="AD756" s="214"/>
      <c r="AE756" s="214"/>
      <c r="AF756" s="307"/>
      <c r="AG756" s="307"/>
      <c r="AH756" s="42"/>
      <c r="AI756" s="42"/>
      <c r="AJ756" s="326"/>
      <c r="AK756" s="326"/>
      <c r="AL756" s="154"/>
      <c r="AM756" s="154"/>
      <c r="AN756" s="303"/>
      <c r="AO756" s="303"/>
      <c r="AP756" s="311"/>
      <c r="AQ756" s="311"/>
      <c r="AR756" s="316"/>
      <c r="AS756" s="316"/>
      <c r="AT756" s="158"/>
      <c r="AU756" s="158"/>
      <c r="AV756" s="161"/>
      <c r="AW756" s="161"/>
      <c r="AX756" s="165"/>
      <c r="AY756" s="165"/>
      <c r="AZ756" s="24"/>
      <c r="BA756" s="24"/>
      <c r="BB756" s="303"/>
      <c r="BC756" s="303"/>
      <c r="BD756" s="171"/>
      <c r="BE756" s="171"/>
      <c r="BF756" s="17"/>
      <c r="BG756" s="17"/>
      <c r="BH756" s="178"/>
      <c r="BI756" s="178"/>
      <c r="BJ756" s="188"/>
      <c r="BK756" s="188"/>
      <c r="BL756" s="183"/>
      <c r="BM756" s="183"/>
      <c r="BN756" s="193"/>
      <c r="BO756" s="198"/>
      <c r="BP756" s="198"/>
      <c r="BQ756" s="201"/>
      <c r="BR756" s="206"/>
      <c r="BS756" s="211"/>
      <c r="BT756" s="211"/>
      <c r="BU756" s="214"/>
      <c r="BV756" s="214"/>
      <c r="BW756" s="18"/>
      <c r="BX756" s="18"/>
      <c r="BY756" s="219"/>
      <c r="BZ756" s="219"/>
      <c r="CA756" s="226"/>
      <c r="CB756" s="226"/>
      <c r="CC756" s="236"/>
      <c r="CD756" s="236"/>
      <c r="CE756" s="231"/>
      <c r="CF756" s="231"/>
      <c r="EQ756" s="279"/>
      <c r="ER756" s="279"/>
    </row>
    <row r="757" spans="1:148" s="3" customFormat="1" x14ac:dyDescent="0.2">
      <c r="A757" s="6"/>
      <c r="B757" s="63"/>
      <c r="E757" s="56"/>
      <c r="F757" s="56"/>
      <c r="H757" s="56"/>
      <c r="I757" s="18"/>
      <c r="J757" s="171"/>
      <c r="K757" s="171"/>
      <c r="L757" s="283"/>
      <c r="M757" s="283"/>
      <c r="N757" s="289"/>
      <c r="O757" s="289"/>
      <c r="P757" s="332"/>
      <c r="Q757" s="332"/>
      <c r="R757" s="59"/>
      <c r="S757" s="59"/>
      <c r="T757" s="31"/>
      <c r="U757" s="31"/>
      <c r="V757" s="20"/>
      <c r="W757" s="20"/>
      <c r="X757" s="303"/>
      <c r="Y757" s="303"/>
      <c r="Z757" s="211"/>
      <c r="AA757" s="211"/>
      <c r="AB757" s="40"/>
      <c r="AC757" s="40"/>
      <c r="AD757" s="214"/>
      <c r="AE757" s="214"/>
      <c r="AF757" s="307"/>
      <c r="AG757" s="307"/>
      <c r="AH757" s="42"/>
      <c r="AI757" s="42"/>
      <c r="AJ757" s="326"/>
      <c r="AK757" s="326"/>
      <c r="AL757" s="154"/>
      <c r="AM757" s="154"/>
      <c r="AN757" s="303"/>
      <c r="AO757" s="303"/>
      <c r="AP757" s="311"/>
      <c r="AQ757" s="311"/>
      <c r="AR757" s="316"/>
      <c r="AS757" s="316"/>
      <c r="AT757" s="158"/>
      <c r="AU757" s="158"/>
      <c r="AV757" s="161"/>
      <c r="AW757" s="161"/>
      <c r="AX757" s="165"/>
      <c r="AY757" s="165"/>
      <c r="AZ757" s="24"/>
      <c r="BA757" s="24"/>
      <c r="BB757" s="303"/>
      <c r="BC757" s="303"/>
      <c r="BD757" s="171"/>
      <c r="BE757" s="171"/>
      <c r="BF757" s="17"/>
      <c r="BG757" s="17"/>
      <c r="BH757" s="178"/>
      <c r="BI757" s="178"/>
      <c r="BJ757" s="188"/>
      <c r="BK757" s="188"/>
      <c r="BL757" s="183"/>
      <c r="BM757" s="183"/>
      <c r="BN757" s="193"/>
      <c r="BO757" s="198"/>
      <c r="BP757" s="198"/>
      <c r="BQ757" s="201"/>
      <c r="BR757" s="206"/>
      <c r="BS757" s="211"/>
      <c r="BT757" s="211"/>
      <c r="BU757" s="214"/>
      <c r="BV757" s="214"/>
      <c r="BW757" s="18"/>
      <c r="BX757" s="18"/>
      <c r="BY757" s="219"/>
      <c r="BZ757" s="219"/>
      <c r="CA757" s="226"/>
      <c r="CB757" s="226"/>
      <c r="CC757" s="236"/>
      <c r="CD757" s="236"/>
      <c r="CE757" s="231"/>
      <c r="CF757" s="231"/>
      <c r="EQ757" s="279"/>
      <c r="ER757" s="279"/>
    </row>
    <row r="758" spans="1:148" s="3" customFormat="1" x14ac:dyDescent="0.2">
      <c r="A758" s="6"/>
      <c r="B758" s="63"/>
      <c r="E758" s="56"/>
      <c r="F758" s="56"/>
      <c r="H758" s="56"/>
      <c r="I758" s="18"/>
      <c r="J758" s="171"/>
      <c r="K758" s="171"/>
      <c r="L758" s="283"/>
      <c r="M758" s="283"/>
      <c r="N758" s="289"/>
      <c r="O758" s="289"/>
      <c r="P758" s="332"/>
      <c r="Q758" s="332"/>
      <c r="R758" s="59"/>
      <c r="S758" s="59"/>
      <c r="T758" s="31"/>
      <c r="U758" s="31"/>
      <c r="V758" s="20"/>
      <c r="W758" s="20"/>
      <c r="X758" s="303"/>
      <c r="Y758" s="303"/>
      <c r="Z758" s="211"/>
      <c r="AA758" s="211"/>
      <c r="AB758" s="40"/>
      <c r="AC758" s="40"/>
      <c r="AD758" s="214"/>
      <c r="AE758" s="214"/>
      <c r="AF758" s="307"/>
      <c r="AG758" s="307"/>
      <c r="AH758" s="42"/>
      <c r="AI758" s="42"/>
      <c r="AJ758" s="326"/>
      <c r="AK758" s="326"/>
      <c r="AL758" s="154"/>
      <c r="AM758" s="154"/>
      <c r="AN758" s="303"/>
      <c r="AO758" s="303"/>
      <c r="AP758" s="311"/>
      <c r="AQ758" s="311"/>
      <c r="AR758" s="316"/>
      <c r="AS758" s="316"/>
      <c r="AT758" s="158"/>
      <c r="AU758" s="158"/>
      <c r="AV758" s="161"/>
      <c r="AW758" s="161"/>
      <c r="AX758" s="165"/>
      <c r="AY758" s="165"/>
      <c r="AZ758" s="24"/>
      <c r="BA758" s="24"/>
      <c r="BB758" s="303"/>
      <c r="BC758" s="303"/>
      <c r="BD758" s="171"/>
      <c r="BE758" s="171"/>
      <c r="BF758" s="17"/>
      <c r="BG758" s="17"/>
      <c r="BH758" s="178"/>
      <c r="BI758" s="178"/>
      <c r="BJ758" s="188"/>
      <c r="BK758" s="188"/>
      <c r="BL758" s="183"/>
      <c r="BM758" s="183"/>
      <c r="BN758" s="193"/>
      <c r="BO758" s="198"/>
      <c r="BP758" s="198"/>
      <c r="BQ758" s="201"/>
      <c r="BR758" s="206"/>
      <c r="BS758" s="211"/>
      <c r="BT758" s="211"/>
      <c r="BU758" s="214"/>
      <c r="BV758" s="214"/>
      <c r="BW758" s="18"/>
      <c r="BX758" s="18"/>
      <c r="BY758" s="219"/>
      <c r="BZ758" s="219"/>
      <c r="CA758" s="226"/>
      <c r="CB758" s="226"/>
      <c r="CC758" s="236"/>
      <c r="CD758" s="236"/>
      <c r="CE758" s="231"/>
      <c r="CF758" s="231"/>
      <c r="EQ758" s="279"/>
      <c r="ER758" s="279"/>
    </row>
    <row r="759" spans="1:148" s="3" customFormat="1" x14ac:dyDescent="0.2">
      <c r="A759" s="6"/>
      <c r="B759" s="63"/>
      <c r="E759" s="56"/>
      <c r="F759" s="56"/>
      <c r="H759" s="56"/>
      <c r="I759" s="18"/>
      <c r="J759" s="171"/>
      <c r="K759" s="171"/>
      <c r="L759" s="283"/>
      <c r="M759" s="283"/>
      <c r="N759" s="289"/>
      <c r="O759" s="289"/>
      <c r="P759" s="332"/>
      <c r="Q759" s="332"/>
      <c r="R759" s="59"/>
      <c r="S759" s="59"/>
      <c r="T759" s="31"/>
      <c r="U759" s="31"/>
      <c r="V759" s="20"/>
      <c r="W759" s="20"/>
      <c r="X759" s="303"/>
      <c r="Y759" s="303"/>
      <c r="Z759" s="211"/>
      <c r="AA759" s="211"/>
      <c r="AB759" s="40"/>
      <c r="AC759" s="40"/>
      <c r="AD759" s="214"/>
      <c r="AE759" s="214"/>
      <c r="AF759" s="307"/>
      <c r="AG759" s="307"/>
      <c r="AH759" s="42"/>
      <c r="AI759" s="42"/>
      <c r="AJ759" s="326"/>
      <c r="AK759" s="326"/>
      <c r="AL759" s="154"/>
      <c r="AM759" s="154"/>
      <c r="AN759" s="303"/>
      <c r="AO759" s="303"/>
      <c r="AP759" s="311"/>
      <c r="AQ759" s="311"/>
      <c r="AR759" s="316"/>
      <c r="AS759" s="316"/>
      <c r="AT759" s="158"/>
      <c r="AU759" s="158"/>
      <c r="AV759" s="161"/>
      <c r="AW759" s="161"/>
      <c r="AX759" s="165"/>
      <c r="AY759" s="165"/>
      <c r="AZ759" s="24"/>
      <c r="BA759" s="24"/>
      <c r="BB759" s="303"/>
      <c r="BC759" s="303"/>
      <c r="BD759" s="171"/>
      <c r="BE759" s="171"/>
      <c r="BF759" s="17"/>
      <c r="BG759" s="17"/>
      <c r="BH759" s="178"/>
      <c r="BI759" s="178"/>
      <c r="BJ759" s="188"/>
      <c r="BK759" s="188"/>
      <c r="BL759" s="183"/>
      <c r="BM759" s="183"/>
      <c r="BN759" s="193"/>
      <c r="BO759" s="198"/>
      <c r="BP759" s="198"/>
      <c r="BQ759" s="201"/>
      <c r="BR759" s="206"/>
      <c r="BS759" s="211"/>
      <c r="BT759" s="211"/>
      <c r="BU759" s="214"/>
      <c r="BV759" s="214"/>
      <c r="BW759" s="18"/>
      <c r="BX759" s="18"/>
      <c r="BY759" s="219"/>
      <c r="BZ759" s="219"/>
      <c r="CA759" s="226"/>
      <c r="CB759" s="226"/>
      <c r="CC759" s="236"/>
      <c r="CD759" s="236"/>
      <c r="CE759" s="231"/>
      <c r="CF759" s="231"/>
      <c r="EQ759" s="279"/>
      <c r="ER759" s="279"/>
    </row>
    <row r="760" spans="1:148" s="3" customFormat="1" x14ac:dyDescent="0.2">
      <c r="A760" s="6"/>
      <c r="B760" s="63"/>
      <c r="E760" s="56"/>
      <c r="F760" s="56"/>
      <c r="H760" s="56"/>
      <c r="I760" s="18"/>
      <c r="J760" s="171"/>
      <c r="K760" s="171"/>
      <c r="L760" s="283"/>
      <c r="M760" s="283"/>
      <c r="N760" s="289"/>
      <c r="O760" s="289"/>
      <c r="P760" s="332"/>
      <c r="Q760" s="332"/>
      <c r="R760" s="59"/>
      <c r="S760" s="59"/>
      <c r="T760" s="31"/>
      <c r="U760" s="31"/>
      <c r="V760" s="20"/>
      <c r="W760" s="20"/>
      <c r="X760" s="303"/>
      <c r="Y760" s="303"/>
      <c r="Z760" s="211"/>
      <c r="AA760" s="211"/>
      <c r="AB760" s="40"/>
      <c r="AC760" s="40"/>
      <c r="AD760" s="214"/>
      <c r="AE760" s="214"/>
      <c r="AF760" s="307"/>
      <c r="AG760" s="307"/>
      <c r="AH760" s="42"/>
      <c r="AI760" s="42"/>
      <c r="AJ760" s="326"/>
      <c r="AK760" s="326"/>
      <c r="AL760" s="154"/>
      <c r="AM760" s="154"/>
      <c r="AN760" s="303"/>
      <c r="AO760" s="303"/>
      <c r="AP760" s="311"/>
      <c r="AQ760" s="311"/>
      <c r="AR760" s="316"/>
      <c r="AS760" s="316"/>
      <c r="AT760" s="158"/>
      <c r="AU760" s="158"/>
      <c r="AV760" s="161"/>
      <c r="AW760" s="161"/>
      <c r="AX760" s="165"/>
      <c r="AY760" s="165"/>
      <c r="AZ760" s="24"/>
      <c r="BA760" s="24"/>
      <c r="BB760" s="303"/>
      <c r="BC760" s="303"/>
      <c r="BD760" s="171"/>
      <c r="BE760" s="171"/>
      <c r="BF760" s="17"/>
      <c r="BG760" s="17"/>
      <c r="BH760" s="178"/>
      <c r="BI760" s="178"/>
      <c r="BJ760" s="188"/>
      <c r="BK760" s="188"/>
      <c r="BL760" s="183"/>
      <c r="BM760" s="183"/>
      <c r="BN760" s="193"/>
      <c r="BO760" s="198"/>
      <c r="BP760" s="198"/>
      <c r="BQ760" s="201"/>
      <c r="BR760" s="206"/>
      <c r="BS760" s="211"/>
      <c r="BT760" s="211"/>
      <c r="BU760" s="214"/>
      <c r="BV760" s="214"/>
      <c r="BW760" s="18"/>
      <c r="BX760" s="18"/>
      <c r="BY760" s="219"/>
      <c r="BZ760" s="219"/>
      <c r="CA760" s="226"/>
      <c r="CB760" s="226"/>
      <c r="CC760" s="236"/>
      <c r="CD760" s="236"/>
      <c r="CE760" s="231"/>
      <c r="CF760" s="231"/>
      <c r="EQ760" s="279"/>
      <c r="ER760" s="279"/>
    </row>
    <row r="761" spans="1:148" s="3" customFormat="1" x14ac:dyDescent="0.2">
      <c r="A761" s="6"/>
      <c r="B761" s="63"/>
      <c r="E761" s="56"/>
      <c r="F761" s="56"/>
      <c r="H761" s="56"/>
      <c r="I761" s="18"/>
      <c r="J761" s="171"/>
      <c r="K761" s="171"/>
      <c r="L761" s="283"/>
      <c r="M761" s="283"/>
      <c r="N761" s="289"/>
      <c r="O761" s="289"/>
      <c r="P761" s="332"/>
      <c r="Q761" s="332"/>
      <c r="R761" s="59"/>
      <c r="S761" s="59"/>
      <c r="T761" s="31"/>
      <c r="U761" s="31"/>
      <c r="V761" s="20"/>
      <c r="W761" s="20"/>
      <c r="X761" s="303"/>
      <c r="Y761" s="303"/>
      <c r="Z761" s="211"/>
      <c r="AA761" s="211"/>
      <c r="AB761" s="40"/>
      <c r="AC761" s="40"/>
      <c r="AD761" s="214"/>
      <c r="AE761" s="214"/>
      <c r="AF761" s="307"/>
      <c r="AG761" s="307"/>
      <c r="AH761" s="42"/>
      <c r="AI761" s="42"/>
      <c r="AJ761" s="326"/>
      <c r="AK761" s="326"/>
      <c r="AL761" s="154"/>
      <c r="AM761" s="154"/>
      <c r="AN761" s="303"/>
      <c r="AO761" s="303"/>
      <c r="AP761" s="311"/>
      <c r="AQ761" s="311"/>
      <c r="AR761" s="316"/>
      <c r="AS761" s="316"/>
      <c r="AT761" s="158"/>
      <c r="AU761" s="158"/>
      <c r="AV761" s="161"/>
      <c r="AW761" s="161"/>
      <c r="AX761" s="165"/>
      <c r="AY761" s="165"/>
      <c r="AZ761" s="24"/>
      <c r="BA761" s="24"/>
      <c r="BB761" s="303"/>
      <c r="BC761" s="303"/>
      <c r="BD761" s="171"/>
      <c r="BE761" s="171"/>
      <c r="BF761" s="17"/>
      <c r="BG761" s="17"/>
      <c r="BH761" s="178"/>
      <c r="BI761" s="178"/>
      <c r="BJ761" s="188"/>
      <c r="BK761" s="188"/>
      <c r="BL761" s="183"/>
      <c r="BM761" s="183"/>
      <c r="BN761" s="193"/>
      <c r="BO761" s="198"/>
      <c r="BP761" s="198"/>
      <c r="BQ761" s="201"/>
      <c r="BR761" s="206"/>
      <c r="BS761" s="211"/>
      <c r="BT761" s="211"/>
      <c r="BU761" s="214"/>
      <c r="BV761" s="214"/>
      <c r="BW761" s="18"/>
      <c r="BX761" s="18"/>
      <c r="BY761" s="219"/>
      <c r="BZ761" s="219"/>
      <c r="CA761" s="226"/>
      <c r="CB761" s="226"/>
      <c r="CC761" s="236"/>
      <c r="CD761" s="236"/>
      <c r="CE761" s="231"/>
      <c r="CF761" s="231"/>
      <c r="EQ761" s="279"/>
      <c r="ER761" s="279"/>
    </row>
    <row r="762" spans="1:148" s="3" customFormat="1" x14ac:dyDescent="0.2">
      <c r="A762" s="6"/>
      <c r="B762" s="63"/>
      <c r="E762" s="56"/>
      <c r="F762" s="56"/>
      <c r="H762" s="56"/>
      <c r="I762" s="18"/>
      <c r="J762" s="171"/>
      <c r="K762" s="171"/>
      <c r="L762" s="283"/>
      <c r="M762" s="283"/>
      <c r="N762" s="289"/>
      <c r="O762" s="289"/>
      <c r="P762" s="332"/>
      <c r="Q762" s="332"/>
      <c r="R762" s="59"/>
      <c r="S762" s="59"/>
      <c r="T762" s="31"/>
      <c r="U762" s="31"/>
      <c r="V762" s="20"/>
      <c r="W762" s="20"/>
      <c r="X762" s="303"/>
      <c r="Y762" s="303"/>
      <c r="Z762" s="211"/>
      <c r="AA762" s="211"/>
      <c r="AB762" s="40"/>
      <c r="AC762" s="40"/>
      <c r="AD762" s="214"/>
      <c r="AE762" s="214"/>
      <c r="AF762" s="307"/>
      <c r="AG762" s="307"/>
      <c r="AH762" s="42"/>
      <c r="AI762" s="42"/>
      <c r="AJ762" s="326"/>
      <c r="AK762" s="326"/>
      <c r="AL762" s="154"/>
      <c r="AM762" s="154"/>
      <c r="AN762" s="303"/>
      <c r="AO762" s="303"/>
      <c r="AP762" s="311"/>
      <c r="AQ762" s="311"/>
      <c r="AR762" s="316"/>
      <c r="AS762" s="316"/>
      <c r="AT762" s="158"/>
      <c r="AU762" s="158"/>
      <c r="AV762" s="161"/>
      <c r="AW762" s="161"/>
      <c r="AX762" s="165"/>
      <c r="AY762" s="165"/>
      <c r="AZ762" s="24"/>
      <c r="BA762" s="24"/>
      <c r="BB762" s="303"/>
      <c r="BC762" s="303"/>
      <c r="BD762" s="171"/>
      <c r="BE762" s="171"/>
      <c r="BF762" s="17"/>
      <c r="BG762" s="17"/>
      <c r="BH762" s="178"/>
      <c r="BI762" s="178"/>
      <c r="BJ762" s="188"/>
      <c r="BK762" s="188"/>
      <c r="BL762" s="183"/>
      <c r="BM762" s="183"/>
      <c r="BN762" s="193"/>
      <c r="BO762" s="198"/>
      <c r="BP762" s="198"/>
      <c r="BQ762" s="201"/>
      <c r="BR762" s="206"/>
      <c r="BS762" s="211"/>
      <c r="BT762" s="211"/>
      <c r="BU762" s="214"/>
      <c r="BV762" s="214"/>
      <c r="BW762" s="18"/>
      <c r="BX762" s="18"/>
      <c r="BY762" s="219"/>
      <c r="BZ762" s="219"/>
      <c r="CA762" s="226"/>
      <c r="CB762" s="226"/>
      <c r="CC762" s="236"/>
      <c r="CD762" s="236"/>
      <c r="CE762" s="231"/>
      <c r="CF762" s="231"/>
      <c r="EQ762" s="279"/>
      <c r="ER762" s="279"/>
    </row>
    <row r="763" spans="1:148" s="3" customFormat="1" x14ac:dyDescent="0.2">
      <c r="A763" s="6"/>
      <c r="B763" s="63"/>
      <c r="E763" s="56"/>
      <c r="F763" s="56"/>
      <c r="H763" s="56"/>
      <c r="I763" s="18"/>
      <c r="J763" s="171"/>
      <c r="K763" s="171"/>
      <c r="L763" s="283"/>
      <c r="M763" s="283"/>
      <c r="N763" s="289"/>
      <c r="O763" s="289"/>
      <c r="P763" s="332"/>
      <c r="Q763" s="332"/>
      <c r="R763" s="59"/>
      <c r="S763" s="59"/>
      <c r="T763" s="31"/>
      <c r="U763" s="31"/>
      <c r="V763" s="20"/>
      <c r="W763" s="20"/>
      <c r="X763" s="303"/>
      <c r="Y763" s="303"/>
      <c r="Z763" s="211"/>
      <c r="AA763" s="211"/>
      <c r="AB763" s="40"/>
      <c r="AC763" s="40"/>
      <c r="AD763" s="214"/>
      <c r="AE763" s="214"/>
      <c r="AF763" s="307"/>
      <c r="AG763" s="307"/>
      <c r="AH763" s="42"/>
      <c r="AI763" s="42"/>
      <c r="AJ763" s="326"/>
      <c r="AK763" s="326"/>
      <c r="AL763" s="154"/>
      <c r="AM763" s="154"/>
      <c r="AN763" s="303"/>
      <c r="AO763" s="303"/>
      <c r="AP763" s="311"/>
      <c r="AQ763" s="311"/>
      <c r="AR763" s="316"/>
      <c r="AS763" s="316"/>
      <c r="AT763" s="158"/>
      <c r="AU763" s="158"/>
      <c r="AV763" s="161"/>
      <c r="AW763" s="161"/>
      <c r="AX763" s="165"/>
      <c r="AY763" s="165"/>
      <c r="AZ763" s="24"/>
      <c r="BA763" s="24"/>
      <c r="BB763" s="303"/>
      <c r="BC763" s="303"/>
      <c r="BD763" s="171"/>
      <c r="BE763" s="171"/>
      <c r="BF763" s="17"/>
      <c r="BG763" s="17"/>
      <c r="BH763" s="178"/>
      <c r="BI763" s="178"/>
      <c r="BJ763" s="188"/>
      <c r="BK763" s="188"/>
      <c r="BL763" s="183"/>
      <c r="BM763" s="183"/>
      <c r="BN763" s="193"/>
      <c r="BO763" s="198"/>
      <c r="BP763" s="198"/>
      <c r="BQ763" s="201"/>
      <c r="BR763" s="206"/>
      <c r="BS763" s="211"/>
      <c r="BT763" s="211"/>
      <c r="BU763" s="214"/>
      <c r="BV763" s="214"/>
      <c r="BW763" s="18"/>
      <c r="BX763" s="18"/>
      <c r="BY763" s="219"/>
      <c r="BZ763" s="219"/>
      <c r="CA763" s="226"/>
      <c r="CB763" s="226"/>
      <c r="CC763" s="236"/>
      <c r="CD763" s="236"/>
      <c r="CE763" s="231"/>
      <c r="CF763" s="231"/>
      <c r="EQ763" s="279"/>
      <c r="ER763" s="279"/>
    </row>
    <row r="764" spans="1:148" s="3" customFormat="1" x14ac:dyDescent="0.2">
      <c r="A764" s="6"/>
      <c r="B764" s="63"/>
      <c r="E764" s="56"/>
      <c r="F764" s="56"/>
      <c r="H764" s="56"/>
      <c r="I764" s="18"/>
      <c r="J764" s="171"/>
      <c r="K764" s="171"/>
      <c r="L764" s="283"/>
      <c r="M764" s="283"/>
      <c r="N764" s="289"/>
      <c r="O764" s="289"/>
      <c r="P764" s="332"/>
      <c r="Q764" s="332"/>
      <c r="R764" s="59"/>
      <c r="S764" s="59"/>
      <c r="T764" s="31"/>
      <c r="U764" s="31"/>
      <c r="V764" s="20"/>
      <c r="W764" s="20"/>
      <c r="X764" s="303"/>
      <c r="Y764" s="303"/>
      <c r="Z764" s="211"/>
      <c r="AA764" s="211"/>
      <c r="AB764" s="40"/>
      <c r="AC764" s="40"/>
      <c r="AD764" s="214"/>
      <c r="AE764" s="214"/>
      <c r="AF764" s="307"/>
      <c r="AG764" s="307"/>
      <c r="AH764" s="42"/>
      <c r="AI764" s="42"/>
      <c r="AJ764" s="326"/>
      <c r="AK764" s="326"/>
      <c r="AL764" s="154"/>
      <c r="AM764" s="154"/>
      <c r="AN764" s="303"/>
      <c r="AO764" s="303"/>
      <c r="AP764" s="311"/>
      <c r="AQ764" s="311"/>
      <c r="AR764" s="316"/>
      <c r="AS764" s="316"/>
      <c r="AT764" s="158"/>
      <c r="AU764" s="158"/>
      <c r="AV764" s="161"/>
      <c r="AW764" s="161"/>
      <c r="AX764" s="165"/>
      <c r="AY764" s="165"/>
      <c r="AZ764" s="24"/>
      <c r="BA764" s="24"/>
      <c r="BB764" s="303"/>
      <c r="BC764" s="303"/>
      <c r="BD764" s="171"/>
      <c r="BE764" s="171"/>
      <c r="BF764" s="17"/>
      <c r="BG764" s="17"/>
      <c r="BH764" s="178"/>
      <c r="BI764" s="178"/>
      <c r="BJ764" s="188"/>
      <c r="BK764" s="188"/>
      <c r="BL764" s="183"/>
      <c r="BM764" s="183"/>
      <c r="BN764" s="193"/>
      <c r="BO764" s="198"/>
      <c r="BP764" s="198"/>
      <c r="BQ764" s="201"/>
      <c r="BR764" s="206"/>
      <c r="BS764" s="211"/>
      <c r="BT764" s="211"/>
      <c r="BU764" s="214"/>
      <c r="BV764" s="214"/>
      <c r="BW764" s="18"/>
      <c r="BX764" s="18"/>
      <c r="BY764" s="219"/>
      <c r="BZ764" s="219"/>
      <c r="CA764" s="226"/>
      <c r="CB764" s="226"/>
      <c r="CC764" s="236"/>
      <c r="CD764" s="236"/>
      <c r="CE764" s="231"/>
      <c r="CF764" s="231"/>
      <c r="EQ764" s="279"/>
      <c r="ER764" s="279"/>
    </row>
    <row r="765" spans="1:148" s="3" customFormat="1" x14ac:dyDescent="0.2">
      <c r="A765" s="6"/>
      <c r="B765" s="63"/>
      <c r="E765" s="56"/>
      <c r="F765" s="56"/>
      <c r="H765" s="56"/>
      <c r="I765" s="18"/>
      <c r="J765" s="171"/>
      <c r="K765" s="171"/>
      <c r="L765" s="283"/>
      <c r="M765" s="283"/>
      <c r="N765" s="289"/>
      <c r="O765" s="289"/>
      <c r="P765" s="332"/>
      <c r="Q765" s="332"/>
      <c r="R765" s="59"/>
      <c r="S765" s="59"/>
      <c r="T765" s="31"/>
      <c r="U765" s="31"/>
      <c r="V765" s="20"/>
      <c r="W765" s="20"/>
      <c r="X765" s="303"/>
      <c r="Y765" s="303"/>
      <c r="Z765" s="211"/>
      <c r="AA765" s="211"/>
      <c r="AB765" s="40"/>
      <c r="AC765" s="40"/>
      <c r="AD765" s="214"/>
      <c r="AE765" s="214"/>
      <c r="AF765" s="307"/>
      <c r="AG765" s="307"/>
      <c r="AH765" s="42"/>
      <c r="AI765" s="42"/>
      <c r="AJ765" s="326"/>
      <c r="AK765" s="326"/>
      <c r="AL765" s="154"/>
      <c r="AM765" s="154"/>
      <c r="AN765" s="303"/>
      <c r="AO765" s="303"/>
      <c r="AP765" s="311"/>
      <c r="AQ765" s="311"/>
      <c r="AR765" s="316"/>
      <c r="AS765" s="316"/>
      <c r="AT765" s="158"/>
      <c r="AU765" s="158"/>
      <c r="AV765" s="161"/>
      <c r="AW765" s="161"/>
      <c r="AX765" s="165"/>
      <c r="AY765" s="165"/>
      <c r="AZ765" s="24"/>
      <c r="BA765" s="24"/>
      <c r="BB765" s="303"/>
      <c r="BC765" s="303"/>
      <c r="BD765" s="171"/>
      <c r="BE765" s="171"/>
      <c r="BF765" s="17"/>
      <c r="BG765" s="17"/>
      <c r="BH765" s="178"/>
      <c r="BI765" s="178"/>
      <c r="BJ765" s="188"/>
      <c r="BK765" s="188"/>
      <c r="BL765" s="183"/>
      <c r="BM765" s="183"/>
      <c r="BN765" s="193"/>
      <c r="BO765" s="198"/>
      <c r="BP765" s="198"/>
      <c r="BQ765" s="201"/>
      <c r="BR765" s="206"/>
      <c r="BS765" s="211"/>
      <c r="BT765" s="211"/>
      <c r="BU765" s="214"/>
      <c r="BV765" s="214"/>
      <c r="BW765" s="18"/>
      <c r="BX765" s="18"/>
      <c r="BY765" s="219"/>
      <c r="BZ765" s="219"/>
      <c r="CA765" s="226"/>
      <c r="CB765" s="226"/>
      <c r="CC765" s="236"/>
      <c r="CD765" s="236"/>
      <c r="CE765" s="231"/>
      <c r="CF765" s="231"/>
      <c r="EQ765" s="279"/>
      <c r="ER765" s="279"/>
    </row>
    <row r="766" spans="1:148" s="3" customFormat="1" x14ac:dyDescent="0.2">
      <c r="A766" s="6"/>
      <c r="B766" s="63"/>
      <c r="E766" s="56"/>
      <c r="F766" s="56"/>
      <c r="H766" s="56"/>
      <c r="I766" s="18"/>
      <c r="J766" s="171"/>
      <c r="K766" s="171"/>
      <c r="L766" s="283"/>
      <c r="M766" s="283"/>
      <c r="N766" s="289"/>
      <c r="O766" s="289"/>
      <c r="P766" s="332"/>
      <c r="Q766" s="332"/>
      <c r="R766" s="59"/>
      <c r="S766" s="59"/>
      <c r="T766" s="31"/>
      <c r="U766" s="31"/>
      <c r="V766" s="20"/>
      <c r="W766" s="20"/>
      <c r="X766" s="303"/>
      <c r="Y766" s="303"/>
      <c r="Z766" s="211"/>
      <c r="AA766" s="211"/>
      <c r="AB766" s="40"/>
      <c r="AC766" s="40"/>
      <c r="AD766" s="214"/>
      <c r="AE766" s="214"/>
      <c r="AF766" s="307"/>
      <c r="AG766" s="307"/>
      <c r="AH766" s="42"/>
      <c r="AI766" s="42"/>
      <c r="AJ766" s="326"/>
      <c r="AK766" s="326"/>
      <c r="AL766" s="154"/>
      <c r="AM766" s="154"/>
      <c r="AN766" s="303"/>
      <c r="AO766" s="303"/>
      <c r="AP766" s="311"/>
      <c r="AQ766" s="311"/>
      <c r="AR766" s="316"/>
      <c r="AS766" s="316"/>
      <c r="AT766" s="158"/>
      <c r="AU766" s="158"/>
      <c r="AV766" s="161"/>
      <c r="AW766" s="161"/>
      <c r="AX766" s="165"/>
      <c r="AY766" s="165"/>
      <c r="AZ766" s="24"/>
      <c r="BA766" s="24"/>
      <c r="BB766" s="303"/>
      <c r="BC766" s="303"/>
      <c r="BD766" s="171"/>
      <c r="BE766" s="171"/>
      <c r="BF766" s="17"/>
      <c r="BG766" s="17"/>
      <c r="BH766" s="178"/>
      <c r="BI766" s="178"/>
      <c r="BJ766" s="188"/>
      <c r="BK766" s="188"/>
      <c r="BL766" s="183"/>
      <c r="BM766" s="183"/>
      <c r="BN766" s="193"/>
      <c r="BO766" s="198"/>
      <c r="BP766" s="198"/>
      <c r="BQ766" s="201"/>
      <c r="BR766" s="206"/>
      <c r="BS766" s="211"/>
      <c r="BT766" s="211"/>
      <c r="BU766" s="214"/>
      <c r="BV766" s="214"/>
      <c r="BW766" s="18"/>
      <c r="BX766" s="18"/>
      <c r="BY766" s="219"/>
      <c r="BZ766" s="219"/>
      <c r="CA766" s="226"/>
      <c r="CB766" s="226"/>
      <c r="CC766" s="236"/>
      <c r="CD766" s="236"/>
      <c r="CE766" s="231"/>
      <c r="CF766" s="231"/>
      <c r="EQ766" s="279"/>
      <c r="ER766" s="279"/>
    </row>
    <row r="767" spans="1:148" s="3" customFormat="1" x14ac:dyDescent="0.2">
      <c r="A767" s="6"/>
      <c r="B767" s="63"/>
      <c r="E767" s="56"/>
      <c r="F767" s="56"/>
      <c r="H767" s="56"/>
      <c r="I767" s="18"/>
      <c r="J767" s="171"/>
      <c r="K767" s="171"/>
      <c r="L767" s="283"/>
      <c r="M767" s="283"/>
      <c r="N767" s="289"/>
      <c r="O767" s="289"/>
      <c r="P767" s="332"/>
      <c r="Q767" s="332"/>
      <c r="R767" s="59"/>
      <c r="S767" s="59"/>
      <c r="T767" s="31"/>
      <c r="U767" s="31"/>
      <c r="V767" s="20"/>
      <c r="W767" s="20"/>
      <c r="X767" s="303"/>
      <c r="Y767" s="303"/>
      <c r="Z767" s="211"/>
      <c r="AA767" s="211"/>
      <c r="AB767" s="40"/>
      <c r="AC767" s="40"/>
      <c r="AD767" s="214"/>
      <c r="AE767" s="214"/>
      <c r="AF767" s="307"/>
      <c r="AG767" s="307"/>
      <c r="AH767" s="42"/>
      <c r="AI767" s="42"/>
      <c r="AJ767" s="326"/>
      <c r="AK767" s="326"/>
      <c r="AL767" s="154"/>
      <c r="AM767" s="154"/>
      <c r="AN767" s="303"/>
      <c r="AO767" s="303"/>
      <c r="AP767" s="311"/>
      <c r="AQ767" s="311"/>
      <c r="AR767" s="316"/>
      <c r="AS767" s="316"/>
      <c r="AT767" s="158"/>
      <c r="AU767" s="158"/>
      <c r="AV767" s="161"/>
      <c r="AW767" s="161"/>
      <c r="AX767" s="165"/>
      <c r="AY767" s="165"/>
      <c r="AZ767" s="24"/>
      <c r="BA767" s="24"/>
      <c r="BB767" s="303"/>
      <c r="BC767" s="303"/>
      <c r="BD767" s="171"/>
      <c r="BE767" s="171"/>
      <c r="BF767" s="17"/>
      <c r="BG767" s="17"/>
      <c r="BH767" s="178"/>
      <c r="BI767" s="178"/>
      <c r="BJ767" s="188"/>
      <c r="BK767" s="188"/>
      <c r="BL767" s="183"/>
      <c r="BM767" s="183"/>
      <c r="BN767" s="193"/>
      <c r="BO767" s="198"/>
      <c r="BP767" s="198"/>
      <c r="BQ767" s="201"/>
      <c r="BR767" s="206"/>
      <c r="BS767" s="211"/>
      <c r="BT767" s="211"/>
      <c r="BU767" s="214"/>
      <c r="BV767" s="214"/>
      <c r="BW767" s="18"/>
      <c r="BX767" s="18"/>
      <c r="BY767" s="219"/>
      <c r="BZ767" s="219"/>
      <c r="CA767" s="226"/>
      <c r="CB767" s="226"/>
      <c r="CC767" s="236"/>
      <c r="CD767" s="236"/>
      <c r="CE767" s="231"/>
      <c r="CF767" s="231"/>
      <c r="EQ767" s="279"/>
      <c r="ER767" s="279"/>
    </row>
    <row r="768" spans="1:148" s="3" customFormat="1" x14ac:dyDescent="0.2">
      <c r="A768" s="6"/>
      <c r="B768" s="63"/>
      <c r="E768" s="56"/>
      <c r="F768" s="56"/>
      <c r="H768" s="56"/>
      <c r="I768" s="18"/>
      <c r="J768" s="171"/>
      <c r="K768" s="171"/>
      <c r="L768" s="283"/>
      <c r="M768" s="283"/>
      <c r="N768" s="289"/>
      <c r="O768" s="289"/>
      <c r="P768" s="332"/>
      <c r="Q768" s="332"/>
      <c r="R768" s="59"/>
      <c r="S768" s="59"/>
      <c r="T768" s="31"/>
      <c r="U768" s="31"/>
      <c r="V768" s="20"/>
      <c r="W768" s="20"/>
      <c r="X768" s="303"/>
      <c r="Y768" s="303"/>
      <c r="Z768" s="211"/>
      <c r="AA768" s="211"/>
      <c r="AB768" s="40"/>
      <c r="AC768" s="40"/>
      <c r="AD768" s="214"/>
      <c r="AE768" s="214"/>
      <c r="AF768" s="307"/>
      <c r="AG768" s="307"/>
      <c r="AH768" s="42"/>
      <c r="AI768" s="42"/>
      <c r="AJ768" s="326"/>
      <c r="AK768" s="326"/>
      <c r="AL768" s="154"/>
      <c r="AM768" s="154"/>
      <c r="AN768" s="303"/>
      <c r="AO768" s="303"/>
      <c r="AP768" s="311"/>
      <c r="AQ768" s="311"/>
      <c r="AR768" s="316"/>
      <c r="AS768" s="316"/>
      <c r="AT768" s="158"/>
      <c r="AU768" s="158"/>
      <c r="AV768" s="161"/>
      <c r="AW768" s="161"/>
      <c r="AX768" s="165"/>
      <c r="AY768" s="165"/>
      <c r="AZ768" s="24"/>
      <c r="BA768" s="24"/>
      <c r="BB768" s="303"/>
      <c r="BC768" s="303"/>
      <c r="BD768" s="171"/>
      <c r="BE768" s="171"/>
      <c r="BF768" s="17"/>
      <c r="BG768" s="17"/>
      <c r="BH768" s="178"/>
      <c r="BI768" s="178"/>
      <c r="BJ768" s="188"/>
      <c r="BK768" s="188"/>
      <c r="BL768" s="183"/>
      <c r="BM768" s="183"/>
      <c r="BN768" s="193"/>
      <c r="BO768" s="198"/>
      <c r="BP768" s="198"/>
      <c r="BQ768" s="201"/>
      <c r="BR768" s="206"/>
      <c r="BS768" s="211"/>
      <c r="BT768" s="211"/>
      <c r="BU768" s="214"/>
      <c r="BV768" s="214"/>
      <c r="BW768" s="18"/>
      <c r="BX768" s="18"/>
      <c r="BY768" s="219"/>
      <c r="BZ768" s="219"/>
      <c r="CA768" s="226"/>
      <c r="CB768" s="226"/>
      <c r="CC768" s="236"/>
      <c r="CD768" s="236"/>
      <c r="CE768" s="231"/>
      <c r="CF768" s="231"/>
      <c r="EQ768" s="279"/>
      <c r="ER768" s="279"/>
    </row>
    <row r="769" spans="1:148" s="3" customFormat="1" x14ac:dyDescent="0.2">
      <c r="A769" s="6"/>
      <c r="B769" s="63"/>
      <c r="E769" s="56"/>
      <c r="F769" s="56"/>
      <c r="H769" s="56"/>
      <c r="I769" s="18"/>
      <c r="J769" s="171"/>
      <c r="K769" s="171"/>
      <c r="L769" s="283"/>
      <c r="M769" s="283"/>
      <c r="N769" s="289"/>
      <c r="O769" s="289"/>
      <c r="P769" s="332"/>
      <c r="Q769" s="332"/>
      <c r="R769" s="59"/>
      <c r="S769" s="59"/>
      <c r="T769" s="31"/>
      <c r="U769" s="31"/>
      <c r="V769" s="20"/>
      <c r="W769" s="20"/>
      <c r="X769" s="303"/>
      <c r="Y769" s="303"/>
      <c r="Z769" s="211"/>
      <c r="AA769" s="211"/>
      <c r="AB769" s="40"/>
      <c r="AC769" s="40"/>
      <c r="AD769" s="214"/>
      <c r="AE769" s="214"/>
      <c r="AF769" s="307"/>
      <c r="AG769" s="307"/>
      <c r="AH769" s="42"/>
      <c r="AI769" s="42"/>
      <c r="AJ769" s="326"/>
      <c r="AK769" s="326"/>
      <c r="AL769" s="154"/>
      <c r="AM769" s="154"/>
      <c r="AN769" s="303"/>
      <c r="AO769" s="303"/>
      <c r="AP769" s="311"/>
      <c r="AQ769" s="311"/>
      <c r="AR769" s="316"/>
      <c r="AS769" s="316"/>
      <c r="AT769" s="158"/>
      <c r="AU769" s="158"/>
      <c r="AV769" s="161"/>
      <c r="AW769" s="161"/>
      <c r="AX769" s="165"/>
      <c r="AY769" s="165"/>
      <c r="AZ769" s="24"/>
      <c r="BA769" s="24"/>
      <c r="BB769" s="303"/>
      <c r="BC769" s="303"/>
      <c r="BD769" s="171"/>
      <c r="BE769" s="171"/>
      <c r="BF769" s="17"/>
      <c r="BG769" s="17"/>
      <c r="BH769" s="178"/>
      <c r="BI769" s="178"/>
      <c r="BJ769" s="188"/>
      <c r="BK769" s="188"/>
      <c r="BL769" s="183"/>
      <c r="BM769" s="183"/>
      <c r="BN769" s="193"/>
      <c r="BO769" s="198"/>
      <c r="BP769" s="198"/>
      <c r="BQ769" s="201"/>
      <c r="BR769" s="206"/>
      <c r="BS769" s="211"/>
      <c r="BT769" s="211"/>
      <c r="BU769" s="214"/>
      <c r="BV769" s="214"/>
      <c r="BW769" s="18"/>
      <c r="BX769" s="18"/>
      <c r="BY769" s="219"/>
      <c r="BZ769" s="219"/>
      <c r="CA769" s="226"/>
      <c r="CB769" s="226"/>
      <c r="CC769" s="236"/>
      <c r="CD769" s="236"/>
      <c r="CE769" s="231"/>
      <c r="CF769" s="231"/>
      <c r="EQ769" s="279"/>
      <c r="ER769" s="279"/>
    </row>
    <row r="770" spans="1:148" s="3" customFormat="1" x14ac:dyDescent="0.2">
      <c r="A770" s="6"/>
      <c r="B770" s="63"/>
      <c r="E770" s="56"/>
      <c r="F770" s="56"/>
      <c r="H770" s="56"/>
      <c r="I770" s="18"/>
      <c r="J770" s="171"/>
      <c r="K770" s="171"/>
      <c r="L770" s="283"/>
      <c r="M770" s="283"/>
      <c r="N770" s="289"/>
      <c r="O770" s="289"/>
      <c r="P770" s="332"/>
      <c r="Q770" s="332"/>
      <c r="R770" s="59"/>
      <c r="S770" s="59"/>
      <c r="T770" s="31"/>
      <c r="U770" s="31"/>
      <c r="V770" s="20"/>
      <c r="W770" s="20"/>
      <c r="X770" s="303"/>
      <c r="Y770" s="303"/>
      <c r="Z770" s="211"/>
      <c r="AA770" s="211"/>
      <c r="AB770" s="40"/>
      <c r="AC770" s="40"/>
      <c r="AD770" s="214"/>
      <c r="AE770" s="214"/>
      <c r="AF770" s="307"/>
      <c r="AG770" s="307"/>
      <c r="AH770" s="42"/>
      <c r="AI770" s="42"/>
      <c r="AJ770" s="326"/>
      <c r="AK770" s="326"/>
      <c r="AL770" s="154"/>
      <c r="AM770" s="154"/>
      <c r="AN770" s="303"/>
      <c r="AO770" s="303"/>
      <c r="AP770" s="311"/>
      <c r="AQ770" s="311"/>
      <c r="AR770" s="316"/>
      <c r="AS770" s="316"/>
      <c r="AT770" s="158"/>
      <c r="AU770" s="158"/>
      <c r="AV770" s="161"/>
      <c r="AW770" s="161"/>
      <c r="AX770" s="165"/>
      <c r="AY770" s="165"/>
      <c r="AZ770" s="24"/>
      <c r="BA770" s="24"/>
      <c r="BB770" s="303"/>
      <c r="BC770" s="303"/>
      <c r="BD770" s="171"/>
      <c r="BE770" s="171"/>
      <c r="BF770" s="17"/>
      <c r="BG770" s="17"/>
      <c r="BH770" s="178"/>
      <c r="BI770" s="178"/>
      <c r="BJ770" s="188"/>
      <c r="BK770" s="188"/>
      <c r="BL770" s="183"/>
      <c r="BM770" s="183"/>
      <c r="BN770" s="193"/>
      <c r="BO770" s="198"/>
      <c r="BP770" s="198"/>
      <c r="BQ770" s="201"/>
      <c r="BR770" s="206"/>
      <c r="BS770" s="211"/>
      <c r="BT770" s="211"/>
      <c r="BU770" s="214"/>
      <c r="BV770" s="214"/>
      <c r="BW770" s="18"/>
      <c r="BX770" s="18"/>
      <c r="BY770" s="219"/>
      <c r="BZ770" s="219"/>
      <c r="CA770" s="226"/>
      <c r="CB770" s="226"/>
      <c r="CC770" s="236"/>
      <c r="CD770" s="236"/>
      <c r="CE770" s="231"/>
      <c r="CF770" s="231"/>
      <c r="EQ770" s="279"/>
      <c r="ER770" s="279"/>
    </row>
    <row r="771" spans="1:148" s="3" customFormat="1" x14ac:dyDescent="0.2">
      <c r="A771" s="6"/>
      <c r="B771" s="63"/>
      <c r="E771" s="56"/>
      <c r="F771" s="56"/>
      <c r="H771" s="56"/>
      <c r="I771" s="18"/>
      <c r="J771" s="171"/>
      <c r="K771" s="171"/>
      <c r="L771" s="283"/>
      <c r="M771" s="283"/>
      <c r="N771" s="289"/>
      <c r="O771" s="289"/>
      <c r="P771" s="332"/>
      <c r="Q771" s="332"/>
      <c r="R771" s="59"/>
      <c r="S771" s="59"/>
      <c r="T771" s="31"/>
      <c r="U771" s="31"/>
      <c r="V771" s="20"/>
      <c r="W771" s="20"/>
      <c r="X771" s="303"/>
      <c r="Y771" s="303"/>
      <c r="Z771" s="211"/>
      <c r="AA771" s="211"/>
      <c r="AB771" s="40"/>
      <c r="AC771" s="40"/>
      <c r="AD771" s="214"/>
      <c r="AE771" s="214"/>
      <c r="AF771" s="307"/>
      <c r="AG771" s="307"/>
      <c r="AH771" s="42"/>
      <c r="AI771" s="42"/>
      <c r="AJ771" s="326"/>
      <c r="AK771" s="326"/>
      <c r="AL771" s="154"/>
      <c r="AM771" s="154"/>
      <c r="AN771" s="303"/>
      <c r="AO771" s="303"/>
      <c r="AP771" s="311"/>
      <c r="AQ771" s="311"/>
      <c r="AR771" s="316"/>
      <c r="AS771" s="316"/>
      <c r="AT771" s="158"/>
      <c r="AU771" s="158"/>
      <c r="AV771" s="161"/>
      <c r="AW771" s="161"/>
      <c r="AX771" s="165"/>
      <c r="AY771" s="165"/>
      <c r="AZ771" s="24"/>
      <c r="BA771" s="24"/>
      <c r="BB771" s="303"/>
      <c r="BC771" s="303"/>
      <c r="BD771" s="171"/>
      <c r="BE771" s="171"/>
      <c r="BF771" s="17"/>
      <c r="BG771" s="17"/>
      <c r="BH771" s="178"/>
      <c r="BI771" s="178"/>
      <c r="BJ771" s="188"/>
      <c r="BK771" s="188"/>
      <c r="BL771" s="183"/>
      <c r="BM771" s="183"/>
      <c r="BN771" s="193"/>
      <c r="BO771" s="198"/>
      <c r="BP771" s="198"/>
      <c r="BQ771" s="201"/>
      <c r="BR771" s="206"/>
      <c r="BS771" s="211"/>
      <c r="BT771" s="211"/>
      <c r="BU771" s="214"/>
      <c r="BV771" s="214"/>
      <c r="BW771" s="18"/>
      <c r="BX771" s="18"/>
      <c r="BY771" s="219"/>
      <c r="BZ771" s="219"/>
      <c r="CA771" s="226"/>
      <c r="CB771" s="226"/>
      <c r="CC771" s="236"/>
      <c r="CD771" s="236"/>
      <c r="CE771" s="231"/>
      <c r="CF771" s="231"/>
      <c r="EQ771" s="279"/>
      <c r="ER771" s="279"/>
    </row>
    <row r="772" spans="1:148" s="3" customFormat="1" x14ac:dyDescent="0.2">
      <c r="A772" s="6"/>
      <c r="B772" s="63"/>
      <c r="E772" s="56"/>
      <c r="F772" s="56"/>
      <c r="H772" s="56"/>
      <c r="I772" s="18"/>
      <c r="J772" s="171"/>
      <c r="K772" s="171"/>
      <c r="L772" s="283"/>
      <c r="M772" s="283"/>
      <c r="N772" s="289"/>
      <c r="O772" s="289"/>
      <c r="P772" s="332"/>
      <c r="Q772" s="332"/>
      <c r="R772" s="59"/>
      <c r="S772" s="59"/>
      <c r="T772" s="31"/>
      <c r="U772" s="31"/>
      <c r="V772" s="20"/>
      <c r="W772" s="20"/>
      <c r="X772" s="303"/>
      <c r="Y772" s="303"/>
      <c r="Z772" s="211"/>
      <c r="AA772" s="211"/>
      <c r="AB772" s="40"/>
      <c r="AC772" s="40"/>
      <c r="AD772" s="214"/>
      <c r="AE772" s="214"/>
      <c r="AF772" s="307"/>
      <c r="AG772" s="307"/>
      <c r="AH772" s="42"/>
      <c r="AI772" s="42"/>
      <c r="AJ772" s="326"/>
      <c r="AK772" s="326"/>
      <c r="AL772" s="154"/>
      <c r="AM772" s="154"/>
      <c r="AN772" s="303"/>
      <c r="AO772" s="303"/>
      <c r="AP772" s="311"/>
      <c r="AQ772" s="311"/>
      <c r="AR772" s="316"/>
      <c r="AS772" s="316"/>
      <c r="AT772" s="158"/>
      <c r="AU772" s="158"/>
      <c r="AV772" s="161"/>
      <c r="AW772" s="161"/>
      <c r="AX772" s="165"/>
      <c r="AY772" s="165"/>
      <c r="AZ772" s="24"/>
      <c r="BA772" s="24"/>
      <c r="BB772" s="303"/>
      <c r="BC772" s="303"/>
      <c r="BD772" s="171"/>
      <c r="BE772" s="171"/>
      <c r="BF772" s="17"/>
      <c r="BG772" s="17"/>
      <c r="BH772" s="178"/>
      <c r="BI772" s="178"/>
      <c r="BJ772" s="188"/>
      <c r="BK772" s="188"/>
      <c r="BL772" s="183"/>
      <c r="BM772" s="183"/>
      <c r="BN772" s="193"/>
      <c r="BO772" s="198"/>
      <c r="BP772" s="198"/>
      <c r="BQ772" s="201"/>
      <c r="BR772" s="206"/>
      <c r="BS772" s="211"/>
      <c r="BT772" s="211"/>
      <c r="BU772" s="214"/>
      <c r="BV772" s="214"/>
      <c r="BW772" s="18"/>
      <c r="BX772" s="18"/>
      <c r="BY772" s="219"/>
      <c r="BZ772" s="219"/>
      <c r="CA772" s="226"/>
      <c r="CB772" s="226"/>
      <c r="CC772" s="236"/>
      <c r="CD772" s="236"/>
      <c r="CE772" s="231"/>
      <c r="CF772" s="231"/>
      <c r="EQ772" s="279"/>
      <c r="ER772" s="279"/>
    </row>
    <row r="773" spans="1:148" s="3" customFormat="1" x14ac:dyDescent="0.2">
      <c r="A773" s="6"/>
      <c r="B773" s="63"/>
      <c r="E773" s="56"/>
      <c r="F773" s="56"/>
      <c r="H773" s="56"/>
      <c r="I773" s="18"/>
      <c r="J773" s="171"/>
      <c r="K773" s="171"/>
      <c r="L773" s="283"/>
      <c r="M773" s="283"/>
      <c r="N773" s="289"/>
      <c r="O773" s="289"/>
      <c r="P773" s="332"/>
      <c r="Q773" s="332"/>
      <c r="R773" s="59"/>
      <c r="S773" s="59"/>
      <c r="T773" s="31"/>
      <c r="U773" s="31"/>
      <c r="V773" s="20"/>
      <c r="W773" s="20"/>
      <c r="X773" s="303"/>
      <c r="Y773" s="303"/>
      <c r="Z773" s="211"/>
      <c r="AA773" s="211"/>
      <c r="AB773" s="40"/>
      <c r="AC773" s="40"/>
      <c r="AD773" s="214"/>
      <c r="AE773" s="214"/>
      <c r="AF773" s="307"/>
      <c r="AG773" s="307"/>
      <c r="AH773" s="42"/>
      <c r="AI773" s="42"/>
      <c r="AJ773" s="326"/>
      <c r="AK773" s="326"/>
      <c r="AL773" s="154"/>
      <c r="AM773" s="154"/>
      <c r="AN773" s="303"/>
      <c r="AO773" s="303"/>
      <c r="AP773" s="311"/>
      <c r="AQ773" s="311"/>
      <c r="AR773" s="316"/>
      <c r="AS773" s="316"/>
      <c r="AT773" s="158"/>
      <c r="AU773" s="158"/>
      <c r="AV773" s="161"/>
      <c r="AW773" s="161"/>
      <c r="AX773" s="165"/>
      <c r="AY773" s="165"/>
      <c r="AZ773" s="24"/>
      <c r="BA773" s="24"/>
      <c r="BB773" s="303"/>
      <c r="BC773" s="303"/>
      <c r="BD773" s="171"/>
      <c r="BE773" s="171"/>
      <c r="BF773" s="17"/>
      <c r="BG773" s="17"/>
      <c r="BH773" s="178"/>
      <c r="BI773" s="178"/>
      <c r="BJ773" s="188"/>
      <c r="BK773" s="188"/>
      <c r="BL773" s="183"/>
      <c r="BM773" s="183"/>
      <c r="BN773" s="193"/>
      <c r="BO773" s="198"/>
      <c r="BP773" s="198"/>
      <c r="BQ773" s="201"/>
      <c r="BR773" s="206"/>
      <c r="BS773" s="211"/>
      <c r="BT773" s="211"/>
      <c r="BU773" s="214"/>
      <c r="BV773" s="214"/>
      <c r="BW773" s="18"/>
      <c r="BX773" s="18"/>
      <c r="BY773" s="219"/>
      <c r="BZ773" s="219"/>
      <c r="CA773" s="226"/>
      <c r="CB773" s="226"/>
      <c r="CC773" s="236"/>
      <c r="CD773" s="236"/>
      <c r="CE773" s="231"/>
      <c r="CF773" s="231"/>
      <c r="EQ773" s="279"/>
      <c r="ER773" s="279"/>
    </row>
    <row r="774" spans="1:148" s="3" customFormat="1" x14ac:dyDescent="0.2">
      <c r="A774" s="6"/>
      <c r="B774" s="63"/>
      <c r="E774" s="56"/>
      <c r="F774" s="56"/>
      <c r="H774" s="56"/>
      <c r="I774" s="18"/>
      <c r="J774" s="171"/>
      <c r="K774" s="171"/>
      <c r="L774" s="283"/>
      <c r="M774" s="283"/>
      <c r="N774" s="289"/>
      <c r="O774" s="289"/>
      <c r="P774" s="332"/>
      <c r="Q774" s="332"/>
      <c r="R774" s="59"/>
      <c r="S774" s="59"/>
      <c r="T774" s="31"/>
      <c r="U774" s="31"/>
      <c r="V774" s="20"/>
      <c r="W774" s="20"/>
      <c r="X774" s="303"/>
      <c r="Y774" s="303"/>
      <c r="Z774" s="211"/>
      <c r="AA774" s="211"/>
      <c r="AB774" s="40"/>
      <c r="AC774" s="40"/>
      <c r="AD774" s="214"/>
      <c r="AE774" s="214"/>
      <c r="AF774" s="307"/>
      <c r="AG774" s="307"/>
      <c r="AH774" s="42"/>
      <c r="AI774" s="42"/>
      <c r="AJ774" s="326"/>
      <c r="AK774" s="326"/>
      <c r="AL774" s="154"/>
      <c r="AM774" s="154"/>
      <c r="AN774" s="303"/>
      <c r="AO774" s="303"/>
      <c r="AP774" s="311"/>
      <c r="AQ774" s="311"/>
      <c r="AR774" s="316"/>
      <c r="AS774" s="316"/>
      <c r="AT774" s="158"/>
      <c r="AU774" s="158"/>
      <c r="AV774" s="161"/>
      <c r="AW774" s="161"/>
      <c r="AX774" s="165"/>
      <c r="AY774" s="165"/>
      <c r="AZ774" s="24"/>
      <c r="BA774" s="24"/>
      <c r="BB774" s="303"/>
      <c r="BC774" s="303"/>
      <c r="BD774" s="171"/>
      <c r="BE774" s="171"/>
      <c r="BF774" s="17"/>
      <c r="BG774" s="17"/>
      <c r="BH774" s="178"/>
      <c r="BI774" s="178"/>
      <c r="BJ774" s="188"/>
      <c r="BK774" s="188"/>
      <c r="BL774" s="183"/>
      <c r="BM774" s="183"/>
      <c r="BN774" s="193"/>
      <c r="BO774" s="198"/>
      <c r="BP774" s="198"/>
      <c r="BQ774" s="201"/>
      <c r="BR774" s="206"/>
      <c r="BS774" s="211"/>
      <c r="BT774" s="211"/>
      <c r="BU774" s="214"/>
      <c r="BV774" s="214"/>
      <c r="BW774" s="18"/>
      <c r="BX774" s="18"/>
      <c r="BY774" s="219"/>
      <c r="BZ774" s="219"/>
      <c r="CA774" s="226"/>
      <c r="CB774" s="226"/>
      <c r="CC774" s="236"/>
      <c r="CD774" s="236"/>
      <c r="CE774" s="231"/>
      <c r="CF774" s="231"/>
      <c r="EQ774" s="279"/>
      <c r="ER774" s="279"/>
    </row>
    <row r="775" spans="1:148" s="3" customFormat="1" x14ac:dyDescent="0.2">
      <c r="A775" s="6"/>
      <c r="B775" s="63"/>
      <c r="E775" s="56"/>
      <c r="F775" s="56"/>
      <c r="H775" s="56"/>
      <c r="I775" s="18"/>
      <c r="J775" s="171"/>
      <c r="K775" s="171"/>
      <c r="L775" s="283"/>
      <c r="M775" s="283"/>
      <c r="N775" s="289"/>
      <c r="O775" s="289"/>
      <c r="P775" s="332"/>
      <c r="Q775" s="332"/>
      <c r="R775" s="59"/>
      <c r="S775" s="59"/>
      <c r="T775" s="31"/>
      <c r="U775" s="31"/>
      <c r="V775" s="20"/>
      <c r="W775" s="20"/>
      <c r="X775" s="303"/>
      <c r="Y775" s="303"/>
      <c r="Z775" s="211"/>
      <c r="AA775" s="211"/>
      <c r="AB775" s="40"/>
      <c r="AC775" s="40"/>
      <c r="AD775" s="214"/>
      <c r="AE775" s="214"/>
      <c r="AF775" s="307"/>
      <c r="AG775" s="307"/>
      <c r="AH775" s="42"/>
      <c r="AI775" s="42"/>
      <c r="AJ775" s="326"/>
      <c r="AK775" s="326"/>
      <c r="AL775" s="154"/>
      <c r="AM775" s="154"/>
      <c r="AN775" s="303"/>
      <c r="AO775" s="303"/>
      <c r="AP775" s="311"/>
      <c r="AQ775" s="311"/>
      <c r="AR775" s="316"/>
      <c r="AS775" s="316"/>
      <c r="AT775" s="158"/>
      <c r="AU775" s="158"/>
      <c r="AV775" s="161"/>
      <c r="AW775" s="161"/>
      <c r="AX775" s="165"/>
      <c r="AY775" s="165"/>
      <c r="AZ775" s="24"/>
      <c r="BA775" s="24"/>
      <c r="BB775" s="303"/>
      <c r="BC775" s="303"/>
      <c r="BD775" s="171"/>
      <c r="BE775" s="171"/>
      <c r="BF775" s="17"/>
      <c r="BG775" s="17"/>
      <c r="BH775" s="178"/>
      <c r="BI775" s="178"/>
      <c r="BJ775" s="188"/>
      <c r="BK775" s="188"/>
      <c r="BL775" s="183"/>
      <c r="BM775" s="183"/>
      <c r="BN775" s="193"/>
      <c r="BO775" s="198"/>
      <c r="BP775" s="198"/>
      <c r="BQ775" s="201"/>
      <c r="BR775" s="206"/>
      <c r="BS775" s="211"/>
      <c r="BT775" s="211"/>
      <c r="BU775" s="214"/>
      <c r="BV775" s="214"/>
      <c r="BW775" s="18"/>
      <c r="BX775" s="18"/>
      <c r="BY775" s="219"/>
      <c r="BZ775" s="219"/>
      <c r="CA775" s="226"/>
      <c r="CB775" s="226"/>
      <c r="CC775" s="236"/>
      <c r="CD775" s="236"/>
      <c r="CE775" s="231"/>
      <c r="CF775" s="231"/>
      <c r="EQ775" s="279"/>
      <c r="ER775" s="279"/>
    </row>
    <row r="776" spans="1:148" s="3" customFormat="1" x14ac:dyDescent="0.2">
      <c r="A776" s="6"/>
      <c r="B776" s="63"/>
      <c r="E776" s="56"/>
      <c r="F776" s="56"/>
      <c r="H776" s="56"/>
      <c r="I776" s="18"/>
      <c r="J776" s="171"/>
      <c r="K776" s="171"/>
      <c r="L776" s="283"/>
      <c r="M776" s="283"/>
      <c r="N776" s="289"/>
      <c r="O776" s="289"/>
      <c r="P776" s="332"/>
      <c r="Q776" s="332"/>
      <c r="R776" s="59"/>
      <c r="S776" s="59"/>
      <c r="T776" s="31"/>
      <c r="U776" s="31"/>
      <c r="V776" s="20"/>
      <c r="W776" s="20"/>
      <c r="X776" s="303"/>
      <c r="Y776" s="303"/>
      <c r="Z776" s="211"/>
      <c r="AA776" s="211"/>
      <c r="AB776" s="40"/>
      <c r="AC776" s="40"/>
      <c r="AD776" s="214"/>
      <c r="AE776" s="214"/>
      <c r="AF776" s="307"/>
      <c r="AG776" s="307"/>
      <c r="AH776" s="42"/>
      <c r="AI776" s="42"/>
      <c r="AJ776" s="326"/>
      <c r="AK776" s="326"/>
      <c r="AL776" s="154"/>
      <c r="AM776" s="154"/>
      <c r="AN776" s="303"/>
      <c r="AO776" s="303"/>
      <c r="AP776" s="311"/>
      <c r="AQ776" s="311"/>
      <c r="AR776" s="316"/>
      <c r="AS776" s="316"/>
      <c r="AT776" s="158"/>
      <c r="AU776" s="158"/>
      <c r="AV776" s="161"/>
      <c r="AW776" s="161"/>
      <c r="AX776" s="165"/>
      <c r="AY776" s="165"/>
      <c r="AZ776" s="24"/>
      <c r="BA776" s="24"/>
      <c r="BB776" s="303"/>
      <c r="BC776" s="303"/>
      <c r="BD776" s="171"/>
      <c r="BE776" s="171"/>
      <c r="BF776" s="17"/>
      <c r="BG776" s="17"/>
      <c r="BH776" s="178"/>
      <c r="BI776" s="178"/>
      <c r="BJ776" s="188"/>
      <c r="BK776" s="188"/>
      <c r="BL776" s="183"/>
      <c r="BM776" s="183"/>
      <c r="BN776" s="193"/>
      <c r="BO776" s="198"/>
      <c r="BP776" s="198"/>
      <c r="BQ776" s="201"/>
      <c r="BR776" s="206"/>
      <c r="BS776" s="211"/>
      <c r="BT776" s="211"/>
      <c r="BU776" s="214"/>
      <c r="BV776" s="214"/>
      <c r="BW776" s="18"/>
      <c r="BX776" s="18"/>
      <c r="BY776" s="219"/>
      <c r="BZ776" s="219"/>
      <c r="CA776" s="226"/>
      <c r="CB776" s="226"/>
      <c r="CC776" s="236"/>
      <c r="CD776" s="236"/>
      <c r="CE776" s="231"/>
      <c r="CF776" s="231"/>
      <c r="EQ776" s="279"/>
      <c r="ER776" s="279"/>
    </row>
    <row r="777" spans="1:148" s="3" customFormat="1" x14ac:dyDescent="0.2">
      <c r="A777" s="6"/>
      <c r="B777" s="63"/>
      <c r="E777" s="56"/>
      <c r="F777" s="56"/>
      <c r="H777" s="56"/>
      <c r="I777" s="18"/>
      <c r="J777" s="171"/>
      <c r="K777" s="171"/>
      <c r="L777" s="283"/>
      <c r="M777" s="283"/>
      <c r="N777" s="289"/>
      <c r="O777" s="289"/>
      <c r="P777" s="332"/>
      <c r="Q777" s="332"/>
      <c r="R777" s="59"/>
      <c r="S777" s="59"/>
      <c r="T777" s="31"/>
      <c r="U777" s="31"/>
      <c r="V777" s="20"/>
      <c r="W777" s="20"/>
      <c r="X777" s="303"/>
      <c r="Y777" s="303"/>
      <c r="Z777" s="211"/>
      <c r="AA777" s="211"/>
      <c r="AB777" s="40"/>
      <c r="AC777" s="40"/>
      <c r="AD777" s="214"/>
      <c r="AE777" s="214"/>
      <c r="AF777" s="307"/>
      <c r="AG777" s="307"/>
      <c r="AH777" s="42"/>
      <c r="AI777" s="42"/>
      <c r="AJ777" s="326"/>
      <c r="AK777" s="326"/>
      <c r="AL777" s="154"/>
      <c r="AM777" s="154"/>
      <c r="AN777" s="303"/>
      <c r="AO777" s="303"/>
      <c r="AP777" s="311"/>
      <c r="AQ777" s="311"/>
      <c r="AR777" s="316"/>
      <c r="AS777" s="316"/>
      <c r="AT777" s="158"/>
      <c r="AU777" s="158"/>
      <c r="AV777" s="161"/>
      <c r="AW777" s="161"/>
      <c r="AX777" s="165"/>
      <c r="AY777" s="165"/>
      <c r="AZ777" s="24"/>
      <c r="BA777" s="24"/>
      <c r="BB777" s="303"/>
      <c r="BC777" s="303"/>
      <c r="BD777" s="171"/>
      <c r="BE777" s="171"/>
      <c r="BF777" s="17"/>
      <c r="BG777" s="17"/>
      <c r="BH777" s="178"/>
      <c r="BI777" s="178"/>
      <c r="BJ777" s="188"/>
      <c r="BK777" s="188"/>
      <c r="BL777" s="183"/>
      <c r="BM777" s="183"/>
      <c r="BN777" s="193"/>
      <c r="BO777" s="198"/>
      <c r="BP777" s="198"/>
      <c r="BQ777" s="201"/>
      <c r="BR777" s="206"/>
      <c r="BS777" s="211"/>
      <c r="BT777" s="211"/>
      <c r="BU777" s="214"/>
      <c r="BV777" s="214"/>
      <c r="BW777" s="18"/>
      <c r="BX777" s="18"/>
      <c r="BY777" s="219"/>
      <c r="BZ777" s="219"/>
      <c r="CA777" s="226"/>
      <c r="CB777" s="226"/>
      <c r="CC777" s="236"/>
      <c r="CD777" s="236"/>
      <c r="CE777" s="231"/>
      <c r="CF777" s="231"/>
      <c r="EQ777" s="279"/>
      <c r="ER777" s="279"/>
    </row>
    <row r="778" spans="1:148" s="3" customFormat="1" x14ac:dyDescent="0.2">
      <c r="A778" s="6"/>
      <c r="B778" s="63"/>
      <c r="E778" s="56"/>
      <c r="F778" s="56"/>
      <c r="H778" s="56"/>
      <c r="I778" s="18"/>
      <c r="J778" s="171"/>
      <c r="K778" s="171"/>
      <c r="L778" s="283"/>
      <c r="M778" s="283"/>
      <c r="N778" s="289"/>
      <c r="O778" s="289"/>
      <c r="P778" s="332"/>
      <c r="Q778" s="332"/>
      <c r="R778" s="59"/>
      <c r="S778" s="59"/>
      <c r="T778" s="31"/>
      <c r="U778" s="31"/>
      <c r="V778" s="20"/>
      <c r="W778" s="20"/>
      <c r="X778" s="303"/>
      <c r="Y778" s="303"/>
      <c r="Z778" s="211"/>
      <c r="AA778" s="211"/>
      <c r="AB778" s="40"/>
      <c r="AC778" s="40"/>
      <c r="AD778" s="214"/>
      <c r="AE778" s="214"/>
      <c r="AF778" s="307"/>
      <c r="AG778" s="307"/>
      <c r="AH778" s="42"/>
      <c r="AI778" s="42"/>
      <c r="AJ778" s="326"/>
      <c r="AK778" s="326"/>
      <c r="AL778" s="154"/>
      <c r="AM778" s="154"/>
      <c r="AN778" s="303"/>
      <c r="AO778" s="303"/>
      <c r="AP778" s="311"/>
      <c r="AQ778" s="311"/>
      <c r="AR778" s="316"/>
      <c r="AS778" s="316"/>
      <c r="AT778" s="158"/>
      <c r="AU778" s="158"/>
      <c r="AV778" s="161"/>
      <c r="AW778" s="161"/>
      <c r="AX778" s="165"/>
      <c r="AY778" s="165"/>
      <c r="AZ778" s="24"/>
      <c r="BA778" s="24"/>
      <c r="BB778" s="303"/>
      <c r="BC778" s="303"/>
      <c r="BD778" s="171"/>
      <c r="BE778" s="171"/>
      <c r="BF778" s="17"/>
      <c r="BG778" s="17"/>
      <c r="BH778" s="178"/>
      <c r="BI778" s="178"/>
      <c r="BJ778" s="188"/>
      <c r="BK778" s="188"/>
      <c r="BL778" s="183"/>
      <c r="BM778" s="183"/>
      <c r="BN778" s="193"/>
      <c r="BO778" s="198"/>
      <c r="BP778" s="198"/>
      <c r="BQ778" s="201"/>
      <c r="BR778" s="206"/>
      <c r="BS778" s="211"/>
      <c r="BT778" s="211"/>
      <c r="BU778" s="214"/>
      <c r="BV778" s="214"/>
      <c r="BW778" s="18"/>
      <c r="BX778" s="18"/>
      <c r="BY778" s="219"/>
      <c r="BZ778" s="219"/>
      <c r="CA778" s="226"/>
      <c r="CB778" s="226"/>
      <c r="CC778" s="236"/>
      <c r="CD778" s="236"/>
      <c r="CE778" s="231"/>
      <c r="CF778" s="231"/>
      <c r="EQ778" s="279"/>
      <c r="ER778" s="279"/>
    </row>
    <row r="779" spans="1:148" s="3" customFormat="1" x14ac:dyDescent="0.2">
      <c r="A779" s="6"/>
      <c r="B779" s="63"/>
      <c r="E779" s="56"/>
      <c r="F779" s="56"/>
      <c r="H779" s="56"/>
      <c r="I779" s="18"/>
      <c r="J779" s="171"/>
      <c r="K779" s="171"/>
      <c r="L779" s="283"/>
      <c r="M779" s="283"/>
      <c r="N779" s="289"/>
      <c r="O779" s="289"/>
      <c r="P779" s="332"/>
      <c r="Q779" s="332"/>
      <c r="R779" s="59"/>
      <c r="S779" s="59"/>
      <c r="T779" s="31"/>
      <c r="U779" s="31"/>
      <c r="V779" s="20"/>
      <c r="W779" s="20"/>
      <c r="X779" s="303"/>
      <c r="Y779" s="303"/>
      <c r="Z779" s="211"/>
      <c r="AA779" s="211"/>
      <c r="AB779" s="40"/>
      <c r="AC779" s="40"/>
      <c r="AD779" s="214"/>
      <c r="AE779" s="214"/>
      <c r="AF779" s="307"/>
      <c r="AG779" s="307"/>
      <c r="AH779" s="42"/>
      <c r="AI779" s="42"/>
      <c r="AJ779" s="326"/>
      <c r="AK779" s="326"/>
      <c r="AL779" s="154"/>
      <c r="AM779" s="154"/>
      <c r="AN779" s="303"/>
      <c r="AO779" s="303"/>
      <c r="AP779" s="311"/>
      <c r="AQ779" s="311"/>
      <c r="AR779" s="316"/>
      <c r="AS779" s="316"/>
      <c r="AT779" s="158"/>
      <c r="AU779" s="158"/>
      <c r="AV779" s="161"/>
      <c r="AW779" s="161"/>
      <c r="AX779" s="165"/>
      <c r="AY779" s="165"/>
      <c r="AZ779" s="24"/>
      <c r="BA779" s="24"/>
      <c r="BB779" s="303"/>
      <c r="BC779" s="303"/>
      <c r="BD779" s="171"/>
      <c r="BE779" s="171"/>
      <c r="BF779" s="17"/>
      <c r="BG779" s="17"/>
      <c r="BH779" s="178"/>
      <c r="BI779" s="178"/>
      <c r="BJ779" s="188"/>
      <c r="BK779" s="188"/>
      <c r="BL779" s="183"/>
      <c r="BM779" s="183"/>
      <c r="BN779" s="193"/>
      <c r="BO779" s="198"/>
      <c r="BP779" s="198"/>
      <c r="BQ779" s="201"/>
      <c r="BR779" s="206"/>
      <c r="BS779" s="211"/>
      <c r="BT779" s="211"/>
      <c r="BU779" s="214"/>
      <c r="BV779" s="214"/>
      <c r="BW779" s="18"/>
      <c r="BX779" s="18"/>
      <c r="BY779" s="219"/>
      <c r="BZ779" s="219"/>
      <c r="CA779" s="226"/>
      <c r="CB779" s="226"/>
      <c r="CC779" s="236"/>
      <c r="CD779" s="236"/>
      <c r="CE779" s="231"/>
      <c r="CF779" s="231"/>
      <c r="EQ779" s="279"/>
      <c r="ER779" s="279"/>
    </row>
    <row r="780" spans="1:148" s="3" customFormat="1" x14ac:dyDescent="0.2">
      <c r="A780" s="6"/>
      <c r="B780" s="63"/>
      <c r="E780" s="56"/>
      <c r="F780" s="56"/>
      <c r="H780" s="56"/>
      <c r="I780" s="18"/>
      <c r="J780" s="171"/>
      <c r="K780" s="171"/>
      <c r="L780" s="283"/>
      <c r="M780" s="283"/>
      <c r="N780" s="289"/>
      <c r="O780" s="289"/>
      <c r="P780" s="332"/>
      <c r="Q780" s="332"/>
      <c r="R780" s="59"/>
      <c r="S780" s="59"/>
      <c r="T780" s="31"/>
      <c r="U780" s="31"/>
      <c r="V780" s="20"/>
      <c r="W780" s="20"/>
      <c r="X780" s="303"/>
      <c r="Y780" s="303"/>
      <c r="Z780" s="211"/>
      <c r="AA780" s="211"/>
      <c r="AB780" s="40"/>
      <c r="AC780" s="40"/>
      <c r="AD780" s="214"/>
      <c r="AE780" s="214"/>
      <c r="AF780" s="307"/>
      <c r="AG780" s="307"/>
      <c r="AH780" s="42"/>
      <c r="AI780" s="42"/>
      <c r="AJ780" s="326"/>
      <c r="AK780" s="326"/>
      <c r="AL780" s="154"/>
      <c r="AM780" s="154"/>
      <c r="AN780" s="303"/>
      <c r="AO780" s="303"/>
      <c r="AP780" s="311"/>
      <c r="AQ780" s="311"/>
      <c r="AR780" s="316"/>
      <c r="AS780" s="316"/>
      <c r="AT780" s="158"/>
      <c r="AU780" s="158"/>
      <c r="AV780" s="161"/>
      <c r="AW780" s="161"/>
      <c r="AX780" s="165"/>
      <c r="AY780" s="165"/>
      <c r="AZ780" s="24"/>
      <c r="BA780" s="24"/>
      <c r="BB780" s="303"/>
      <c r="BC780" s="303"/>
      <c r="BD780" s="171"/>
      <c r="BE780" s="171"/>
      <c r="BF780" s="17"/>
      <c r="BG780" s="17"/>
      <c r="BH780" s="178"/>
      <c r="BI780" s="178"/>
      <c r="BJ780" s="188"/>
      <c r="BK780" s="188"/>
      <c r="BL780" s="183"/>
      <c r="BM780" s="183"/>
      <c r="BN780" s="193"/>
      <c r="BO780" s="198"/>
      <c r="BP780" s="198"/>
      <c r="BQ780" s="201"/>
      <c r="BR780" s="206"/>
      <c r="BS780" s="211"/>
      <c r="BT780" s="211"/>
      <c r="BU780" s="214"/>
      <c r="BV780" s="214"/>
      <c r="BW780" s="18"/>
      <c r="BX780" s="18"/>
      <c r="BY780" s="219"/>
      <c r="BZ780" s="219"/>
      <c r="CA780" s="226"/>
      <c r="CB780" s="226"/>
      <c r="CC780" s="236"/>
      <c r="CD780" s="236"/>
      <c r="CE780" s="231"/>
      <c r="CF780" s="231"/>
      <c r="EQ780" s="279"/>
      <c r="ER780" s="279"/>
    </row>
    <row r="781" spans="1:148" s="3" customFormat="1" x14ac:dyDescent="0.2">
      <c r="A781" s="6"/>
      <c r="B781" s="63"/>
      <c r="E781" s="56"/>
      <c r="F781" s="56"/>
      <c r="H781" s="56"/>
      <c r="I781" s="18"/>
      <c r="J781" s="171"/>
      <c r="K781" s="171"/>
      <c r="L781" s="283"/>
      <c r="M781" s="283"/>
      <c r="N781" s="289"/>
      <c r="O781" s="289"/>
      <c r="P781" s="332"/>
      <c r="Q781" s="332"/>
      <c r="R781" s="59"/>
      <c r="S781" s="59"/>
      <c r="T781" s="31"/>
      <c r="U781" s="31"/>
      <c r="V781" s="20"/>
      <c r="W781" s="20"/>
      <c r="X781" s="303"/>
      <c r="Y781" s="303"/>
      <c r="Z781" s="211"/>
      <c r="AA781" s="211"/>
      <c r="AB781" s="40"/>
      <c r="AC781" s="40"/>
      <c r="AD781" s="214"/>
      <c r="AE781" s="214"/>
      <c r="AF781" s="307"/>
      <c r="AG781" s="307"/>
      <c r="AH781" s="42"/>
      <c r="AI781" s="42"/>
      <c r="AJ781" s="326"/>
      <c r="AK781" s="326"/>
      <c r="AL781" s="154"/>
      <c r="AM781" s="154"/>
      <c r="AN781" s="303"/>
      <c r="AO781" s="303"/>
      <c r="AP781" s="311"/>
      <c r="AQ781" s="311"/>
      <c r="AR781" s="316"/>
      <c r="AS781" s="316"/>
      <c r="AT781" s="158"/>
      <c r="AU781" s="158"/>
      <c r="AV781" s="161"/>
      <c r="AW781" s="161"/>
      <c r="AX781" s="165"/>
      <c r="AY781" s="165"/>
      <c r="AZ781" s="24"/>
      <c r="BA781" s="24"/>
      <c r="BB781" s="303"/>
      <c r="BC781" s="303"/>
      <c r="BD781" s="171"/>
      <c r="BE781" s="171"/>
      <c r="BF781" s="17"/>
      <c r="BG781" s="17"/>
      <c r="BH781" s="178"/>
      <c r="BI781" s="178"/>
      <c r="BJ781" s="188"/>
      <c r="BK781" s="188"/>
      <c r="BL781" s="183"/>
      <c r="BM781" s="183"/>
      <c r="BN781" s="193"/>
      <c r="BO781" s="198"/>
      <c r="BP781" s="198"/>
      <c r="BQ781" s="201"/>
      <c r="BR781" s="206"/>
      <c r="BS781" s="211"/>
      <c r="BT781" s="211"/>
      <c r="BU781" s="214"/>
      <c r="BV781" s="214"/>
      <c r="BW781" s="18"/>
      <c r="BX781" s="18"/>
      <c r="BY781" s="219"/>
      <c r="BZ781" s="219"/>
      <c r="CA781" s="226"/>
      <c r="CB781" s="226"/>
      <c r="CC781" s="236"/>
      <c r="CD781" s="236"/>
      <c r="CE781" s="231"/>
      <c r="CF781" s="231"/>
      <c r="EQ781" s="279"/>
      <c r="ER781" s="279"/>
    </row>
    <row r="782" spans="1:148" s="3" customFormat="1" x14ac:dyDescent="0.2">
      <c r="A782" s="6"/>
      <c r="B782" s="63"/>
      <c r="E782" s="56"/>
      <c r="F782" s="56"/>
      <c r="H782" s="56"/>
      <c r="I782" s="18"/>
      <c r="J782" s="171"/>
      <c r="K782" s="171"/>
      <c r="L782" s="283"/>
      <c r="M782" s="283"/>
      <c r="N782" s="289"/>
      <c r="O782" s="289"/>
      <c r="P782" s="332"/>
      <c r="Q782" s="332"/>
      <c r="R782" s="59"/>
      <c r="S782" s="59"/>
      <c r="T782" s="31"/>
      <c r="U782" s="31"/>
      <c r="V782" s="20"/>
      <c r="W782" s="20"/>
      <c r="X782" s="303"/>
      <c r="Y782" s="303"/>
      <c r="Z782" s="211"/>
      <c r="AA782" s="211"/>
      <c r="AB782" s="40"/>
      <c r="AC782" s="40"/>
      <c r="AD782" s="214"/>
      <c r="AE782" s="214"/>
      <c r="AF782" s="307"/>
      <c r="AG782" s="307"/>
      <c r="AH782" s="42"/>
      <c r="AI782" s="42"/>
      <c r="AJ782" s="326"/>
      <c r="AK782" s="326"/>
      <c r="AL782" s="154"/>
      <c r="AM782" s="154"/>
      <c r="AN782" s="303"/>
      <c r="AO782" s="303"/>
      <c r="AP782" s="311"/>
      <c r="AQ782" s="311"/>
      <c r="AR782" s="316"/>
      <c r="AS782" s="316"/>
      <c r="AT782" s="158"/>
      <c r="AU782" s="158"/>
      <c r="AV782" s="161"/>
      <c r="AW782" s="161"/>
      <c r="AX782" s="165"/>
      <c r="AY782" s="165"/>
      <c r="AZ782" s="24"/>
      <c r="BA782" s="24"/>
      <c r="BB782" s="303"/>
      <c r="BC782" s="303"/>
      <c r="BD782" s="171"/>
      <c r="BE782" s="171"/>
      <c r="BF782" s="17"/>
      <c r="BG782" s="17"/>
      <c r="BH782" s="178"/>
      <c r="BI782" s="178"/>
      <c r="BJ782" s="188"/>
      <c r="BK782" s="188"/>
      <c r="BL782" s="183"/>
      <c r="BM782" s="183"/>
      <c r="BN782" s="193"/>
      <c r="BO782" s="198"/>
      <c r="BP782" s="198"/>
      <c r="BQ782" s="201"/>
      <c r="BR782" s="206"/>
      <c r="BS782" s="211"/>
      <c r="BT782" s="211"/>
      <c r="BU782" s="214"/>
      <c r="BV782" s="214"/>
      <c r="BW782" s="18"/>
      <c r="BX782" s="18"/>
      <c r="BY782" s="219"/>
      <c r="BZ782" s="219"/>
      <c r="CA782" s="226"/>
      <c r="CB782" s="226"/>
      <c r="CC782" s="236"/>
      <c r="CD782" s="236"/>
      <c r="CE782" s="231"/>
      <c r="CF782" s="231"/>
      <c r="EQ782" s="279"/>
      <c r="ER782" s="279"/>
    </row>
    <row r="783" spans="1:148" s="3" customFormat="1" x14ac:dyDescent="0.2">
      <c r="A783" s="6"/>
      <c r="B783" s="63"/>
      <c r="E783" s="56"/>
      <c r="F783" s="56"/>
      <c r="H783" s="56"/>
      <c r="I783" s="18"/>
      <c r="J783" s="171"/>
      <c r="K783" s="171"/>
      <c r="L783" s="283"/>
      <c r="M783" s="283"/>
      <c r="N783" s="289"/>
      <c r="O783" s="289"/>
      <c r="P783" s="332"/>
      <c r="Q783" s="332"/>
      <c r="R783" s="59"/>
      <c r="S783" s="59"/>
      <c r="T783" s="31"/>
      <c r="U783" s="31"/>
      <c r="V783" s="20"/>
      <c r="W783" s="20"/>
      <c r="X783" s="303"/>
      <c r="Y783" s="303"/>
      <c r="Z783" s="211"/>
      <c r="AA783" s="211"/>
      <c r="AB783" s="40"/>
      <c r="AC783" s="40"/>
      <c r="AD783" s="214"/>
      <c r="AE783" s="214"/>
      <c r="AF783" s="307"/>
      <c r="AG783" s="307"/>
      <c r="AH783" s="42"/>
      <c r="AI783" s="42"/>
      <c r="AJ783" s="326"/>
      <c r="AK783" s="326"/>
      <c r="AL783" s="154"/>
      <c r="AM783" s="154"/>
      <c r="AN783" s="303"/>
      <c r="AO783" s="303"/>
      <c r="AP783" s="311"/>
      <c r="AQ783" s="311"/>
      <c r="AR783" s="316"/>
      <c r="AS783" s="316"/>
      <c r="AT783" s="158"/>
      <c r="AU783" s="158"/>
      <c r="AV783" s="161"/>
      <c r="AW783" s="161"/>
      <c r="AX783" s="165"/>
      <c r="AY783" s="165"/>
      <c r="AZ783" s="24"/>
      <c r="BA783" s="24"/>
      <c r="BB783" s="303"/>
      <c r="BC783" s="303"/>
      <c r="BD783" s="171"/>
      <c r="BE783" s="171"/>
      <c r="BF783" s="17"/>
      <c r="BG783" s="17"/>
      <c r="BH783" s="178"/>
      <c r="BI783" s="178"/>
      <c r="BJ783" s="188"/>
      <c r="BK783" s="188"/>
      <c r="BL783" s="183"/>
      <c r="BM783" s="183"/>
      <c r="BN783" s="193"/>
      <c r="BO783" s="198"/>
      <c r="BP783" s="198"/>
      <c r="BQ783" s="201"/>
      <c r="BR783" s="206"/>
      <c r="BS783" s="211"/>
      <c r="BT783" s="211"/>
      <c r="BU783" s="214"/>
      <c r="BV783" s="214"/>
      <c r="BW783" s="18"/>
      <c r="BX783" s="18"/>
      <c r="BY783" s="219"/>
      <c r="BZ783" s="219"/>
      <c r="CA783" s="226"/>
      <c r="CB783" s="226"/>
      <c r="CC783" s="236"/>
      <c r="CD783" s="236"/>
      <c r="CE783" s="231"/>
      <c r="CF783" s="231"/>
      <c r="EQ783" s="279"/>
      <c r="ER783" s="279"/>
    </row>
    <row r="784" spans="1:148" s="3" customFormat="1" x14ac:dyDescent="0.2">
      <c r="A784" s="6"/>
      <c r="B784" s="63"/>
      <c r="E784" s="56"/>
      <c r="F784" s="56"/>
      <c r="H784" s="56"/>
      <c r="I784" s="18"/>
      <c r="J784" s="171"/>
      <c r="K784" s="171"/>
      <c r="L784" s="283"/>
      <c r="M784" s="283"/>
      <c r="N784" s="289"/>
      <c r="O784" s="289"/>
      <c r="P784" s="332"/>
      <c r="Q784" s="332"/>
      <c r="R784" s="59"/>
      <c r="S784" s="59"/>
      <c r="T784" s="31"/>
      <c r="U784" s="31"/>
      <c r="V784" s="20"/>
      <c r="W784" s="20"/>
      <c r="X784" s="303"/>
      <c r="Y784" s="303"/>
      <c r="Z784" s="211"/>
      <c r="AA784" s="211"/>
      <c r="AB784" s="40"/>
      <c r="AC784" s="40"/>
      <c r="AD784" s="214"/>
      <c r="AE784" s="214"/>
      <c r="AF784" s="307"/>
      <c r="AG784" s="307"/>
      <c r="AH784" s="42"/>
      <c r="AI784" s="42"/>
      <c r="AJ784" s="326"/>
      <c r="AK784" s="326"/>
      <c r="AL784" s="154"/>
      <c r="AM784" s="154"/>
      <c r="AN784" s="303"/>
      <c r="AO784" s="303"/>
      <c r="AP784" s="311"/>
      <c r="AQ784" s="311"/>
      <c r="AR784" s="316"/>
      <c r="AS784" s="316"/>
      <c r="AT784" s="158"/>
      <c r="AU784" s="158"/>
      <c r="AV784" s="161"/>
      <c r="AW784" s="161"/>
      <c r="AX784" s="165"/>
      <c r="AY784" s="165"/>
      <c r="AZ784" s="24"/>
      <c r="BA784" s="24"/>
      <c r="BB784" s="303"/>
      <c r="BC784" s="303"/>
      <c r="BD784" s="171"/>
      <c r="BE784" s="171"/>
      <c r="BF784" s="17"/>
      <c r="BG784" s="17"/>
      <c r="BH784" s="178"/>
      <c r="BI784" s="178"/>
      <c r="BJ784" s="188"/>
      <c r="BK784" s="188"/>
      <c r="BL784" s="183"/>
      <c r="BM784" s="183"/>
      <c r="BN784" s="193"/>
      <c r="BO784" s="198"/>
      <c r="BP784" s="198"/>
      <c r="BQ784" s="201"/>
      <c r="BR784" s="206"/>
      <c r="BS784" s="211"/>
      <c r="BT784" s="211"/>
      <c r="BU784" s="214"/>
      <c r="BV784" s="214"/>
      <c r="BW784" s="18"/>
      <c r="BX784" s="18"/>
      <c r="BY784" s="219"/>
      <c r="BZ784" s="219"/>
      <c r="CA784" s="226"/>
      <c r="CB784" s="226"/>
      <c r="CC784" s="236"/>
      <c r="CD784" s="236"/>
      <c r="CE784" s="231"/>
      <c r="CF784" s="231"/>
      <c r="EQ784" s="279"/>
      <c r="ER784" s="279"/>
    </row>
    <row r="785" spans="1:148" s="3" customFormat="1" x14ac:dyDescent="0.2">
      <c r="A785" s="6"/>
      <c r="B785" s="63"/>
      <c r="E785" s="56"/>
      <c r="F785" s="56"/>
      <c r="H785" s="56"/>
      <c r="I785" s="18"/>
      <c r="J785" s="171"/>
      <c r="K785" s="171"/>
      <c r="L785" s="283"/>
      <c r="M785" s="283"/>
      <c r="N785" s="289"/>
      <c r="O785" s="289"/>
      <c r="P785" s="332"/>
      <c r="Q785" s="332"/>
      <c r="R785" s="59"/>
      <c r="S785" s="59"/>
      <c r="T785" s="31"/>
      <c r="U785" s="31"/>
      <c r="V785" s="20"/>
      <c r="W785" s="20"/>
      <c r="X785" s="303"/>
      <c r="Y785" s="303"/>
      <c r="Z785" s="211"/>
      <c r="AA785" s="211"/>
      <c r="AB785" s="40"/>
      <c r="AC785" s="40"/>
      <c r="AD785" s="214"/>
      <c r="AE785" s="214"/>
      <c r="AF785" s="307"/>
      <c r="AG785" s="307"/>
      <c r="AH785" s="42"/>
      <c r="AI785" s="42"/>
      <c r="AJ785" s="326"/>
      <c r="AK785" s="326"/>
      <c r="AL785" s="154"/>
      <c r="AM785" s="154"/>
      <c r="AN785" s="303"/>
      <c r="AO785" s="303"/>
      <c r="AP785" s="311"/>
      <c r="AQ785" s="311"/>
      <c r="AR785" s="316"/>
      <c r="AS785" s="316"/>
      <c r="AT785" s="158"/>
      <c r="AU785" s="158"/>
      <c r="AV785" s="161"/>
      <c r="AW785" s="161"/>
      <c r="AX785" s="165"/>
      <c r="AY785" s="165"/>
      <c r="AZ785" s="24"/>
      <c r="BA785" s="24"/>
      <c r="BB785" s="303"/>
      <c r="BC785" s="303"/>
      <c r="BD785" s="171"/>
      <c r="BE785" s="171"/>
      <c r="BF785" s="17"/>
      <c r="BG785" s="17"/>
      <c r="BH785" s="178"/>
      <c r="BI785" s="178"/>
      <c r="BJ785" s="188"/>
      <c r="BK785" s="188"/>
      <c r="BL785" s="183"/>
      <c r="BM785" s="183"/>
      <c r="BN785" s="193"/>
      <c r="BO785" s="198"/>
      <c r="BP785" s="198"/>
      <c r="BQ785" s="201"/>
      <c r="BR785" s="206"/>
      <c r="BS785" s="211"/>
      <c r="BT785" s="211"/>
      <c r="BU785" s="214"/>
      <c r="BV785" s="214"/>
      <c r="BW785" s="18"/>
      <c r="BX785" s="18"/>
      <c r="BY785" s="219"/>
      <c r="BZ785" s="219"/>
      <c r="CA785" s="226"/>
      <c r="CB785" s="226"/>
      <c r="CC785" s="236"/>
      <c r="CD785" s="236"/>
      <c r="CE785" s="231"/>
      <c r="CF785" s="231"/>
      <c r="EQ785" s="279"/>
      <c r="ER785" s="279"/>
    </row>
    <row r="786" spans="1:148" s="3" customFormat="1" x14ac:dyDescent="0.2">
      <c r="A786" s="6"/>
      <c r="B786" s="63"/>
      <c r="E786" s="56"/>
      <c r="F786" s="56"/>
      <c r="H786" s="56"/>
      <c r="I786" s="18"/>
      <c r="J786" s="171"/>
      <c r="K786" s="171"/>
      <c r="L786" s="283"/>
      <c r="M786" s="283"/>
      <c r="N786" s="289"/>
      <c r="O786" s="289"/>
      <c r="P786" s="332"/>
      <c r="Q786" s="332"/>
      <c r="R786" s="59"/>
      <c r="S786" s="59"/>
      <c r="T786" s="31"/>
      <c r="U786" s="31"/>
      <c r="V786" s="20"/>
      <c r="W786" s="20"/>
      <c r="X786" s="303"/>
      <c r="Y786" s="303"/>
      <c r="Z786" s="211"/>
      <c r="AA786" s="211"/>
      <c r="AB786" s="40"/>
      <c r="AC786" s="40"/>
      <c r="AD786" s="214"/>
      <c r="AE786" s="214"/>
      <c r="AF786" s="307"/>
      <c r="AG786" s="307"/>
      <c r="AH786" s="42"/>
      <c r="AI786" s="42"/>
      <c r="AJ786" s="326"/>
      <c r="AK786" s="326"/>
      <c r="AL786" s="154"/>
      <c r="AM786" s="154"/>
      <c r="AN786" s="303"/>
      <c r="AO786" s="303"/>
      <c r="AP786" s="311"/>
      <c r="AQ786" s="311"/>
      <c r="AR786" s="316"/>
      <c r="AS786" s="316"/>
      <c r="AT786" s="158"/>
      <c r="AU786" s="158"/>
      <c r="AV786" s="161"/>
      <c r="AW786" s="161"/>
      <c r="AX786" s="165"/>
      <c r="AY786" s="165"/>
      <c r="AZ786" s="24"/>
      <c r="BA786" s="24"/>
      <c r="BB786" s="303"/>
      <c r="BC786" s="303"/>
      <c r="BD786" s="171"/>
      <c r="BE786" s="171"/>
      <c r="BF786" s="17"/>
      <c r="BG786" s="17"/>
      <c r="BH786" s="178"/>
      <c r="BI786" s="178"/>
      <c r="BJ786" s="188"/>
      <c r="BK786" s="188"/>
      <c r="BL786" s="183"/>
      <c r="BM786" s="183"/>
      <c r="BN786" s="193"/>
      <c r="BO786" s="198"/>
      <c r="BP786" s="198"/>
      <c r="BQ786" s="201"/>
      <c r="BR786" s="206"/>
      <c r="BS786" s="211"/>
      <c r="BT786" s="211"/>
      <c r="BU786" s="214"/>
      <c r="BV786" s="214"/>
      <c r="BW786" s="18"/>
      <c r="BX786" s="18"/>
      <c r="BY786" s="219"/>
      <c r="BZ786" s="219"/>
      <c r="CA786" s="226"/>
      <c r="CB786" s="226"/>
      <c r="CC786" s="236"/>
      <c r="CD786" s="236"/>
      <c r="CE786" s="231"/>
      <c r="CF786" s="231"/>
      <c r="EQ786" s="279"/>
      <c r="ER786" s="279"/>
    </row>
    <row r="787" spans="1:148" s="3" customFormat="1" x14ac:dyDescent="0.2">
      <c r="A787" s="6"/>
      <c r="B787" s="63"/>
      <c r="E787" s="56"/>
      <c r="F787" s="56"/>
      <c r="H787" s="56"/>
      <c r="I787" s="18"/>
      <c r="J787" s="171"/>
      <c r="K787" s="171"/>
      <c r="L787" s="283"/>
      <c r="M787" s="283"/>
      <c r="N787" s="289"/>
      <c r="O787" s="289"/>
      <c r="P787" s="332"/>
      <c r="Q787" s="332"/>
      <c r="R787" s="59"/>
      <c r="S787" s="59"/>
      <c r="T787" s="31"/>
      <c r="U787" s="31"/>
      <c r="V787" s="20"/>
      <c r="W787" s="20"/>
      <c r="X787" s="303"/>
      <c r="Y787" s="303"/>
      <c r="Z787" s="211"/>
      <c r="AA787" s="211"/>
      <c r="AB787" s="40"/>
      <c r="AC787" s="40"/>
      <c r="AD787" s="214"/>
      <c r="AE787" s="214"/>
      <c r="AF787" s="307"/>
      <c r="AG787" s="307"/>
      <c r="AH787" s="42"/>
      <c r="AI787" s="42"/>
      <c r="AJ787" s="326"/>
      <c r="AK787" s="326"/>
      <c r="AL787" s="154"/>
      <c r="AM787" s="154"/>
      <c r="AN787" s="303"/>
      <c r="AO787" s="303"/>
      <c r="AP787" s="311"/>
      <c r="AQ787" s="311"/>
      <c r="AR787" s="316"/>
      <c r="AS787" s="316"/>
      <c r="AT787" s="158"/>
      <c r="AU787" s="158"/>
      <c r="AV787" s="161"/>
      <c r="AW787" s="161"/>
      <c r="AX787" s="165"/>
      <c r="AY787" s="165"/>
      <c r="AZ787" s="24"/>
      <c r="BA787" s="24"/>
      <c r="BB787" s="303"/>
      <c r="BC787" s="303"/>
      <c r="BD787" s="171"/>
      <c r="BE787" s="171"/>
      <c r="BF787" s="17"/>
      <c r="BG787" s="17"/>
      <c r="BH787" s="178"/>
      <c r="BI787" s="178"/>
      <c r="BJ787" s="188"/>
      <c r="BK787" s="188"/>
      <c r="BL787" s="183"/>
      <c r="BM787" s="183"/>
      <c r="BN787" s="193"/>
      <c r="BO787" s="198"/>
      <c r="BP787" s="198"/>
      <c r="BQ787" s="201"/>
      <c r="BR787" s="206"/>
      <c r="BS787" s="211"/>
      <c r="BT787" s="211"/>
      <c r="BU787" s="214"/>
      <c r="BV787" s="214"/>
      <c r="BW787" s="18"/>
      <c r="BX787" s="18"/>
      <c r="BY787" s="219"/>
      <c r="BZ787" s="219"/>
      <c r="CA787" s="226"/>
      <c r="CB787" s="226"/>
      <c r="CC787" s="236"/>
      <c r="CD787" s="236"/>
      <c r="CE787" s="231"/>
      <c r="CF787" s="231"/>
      <c r="EQ787" s="279"/>
      <c r="ER787" s="279"/>
    </row>
    <row r="788" spans="1:148" s="3" customFormat="1" x14ac:dyDescent="0.2">
      <c r="A788" s="6"/>
      <c r="B788" s="63"/>
      <c r="E788" s="56"/>
      <c r="F788" s="56"/>
      <c r="H788" s="56"/>
      <c r="I788" s="18"/>
      <c r="J788" s="171"/>
      <c r="K788" s="171"/>
      <c r="L788" s="283"/>
      <c r="M788" s="283"/>
      <c r="N788" s="289"/>
      <c r="O788" s="289"/>
      <c r="P788" s="332"/>
      <c r="Q788" s="332"/>
      <c r="R788" s="59"/>
      <c r="S788" s="59"/>
      <c r="T788" s="31"/>
      <c r="U788" s="31"/>
      <c r="V788" s="20"/>
      <c r="W788" s="20"/>
      <c r="X788" s="303"/>
      <c r="Y788" s="303"/>
      <c r="Z788" s="211"/>
      <c r="AA788" s="211"/>
      <c r="AB788" s="40"/>
      <c r="AC788" s="40"/>
      <c r="AD788" s="214"/>
      <c r="AE788" s="214"/>
      <c r="AF788" s="307"/>
      <c r="AG788" s="307"/>
      <c r="AH788" s="42"/>
      <c r="AI788" s="42"/>
      <c r="AJ788" s="326"/>
      <c r="AK788" s="326"/>
      <c r="AL788" s="154"/>
      <c r="AM788" s="154"/>
      <c r="AN788" s="303"/>
      <c r="AO788" s="303"/>
      <c r="AP788" s="311"/>
      <c r="AQ788" s="311"/>
      <c r="AR788" s="316"/>
      <c r="AS788" s="316"/>
      <c r="AT788" s="158"/>
      <c r="AU788" s="158"/>
      <c r="AV788" s="161"/>
      <c r="AW788" s="161"/>
      <c r="AX788" s="165"/>
      <c r="AY788" s="165"/>
      <c r="AZ788" s="24"/>
      <c r="BA788" s="24"/>
      <c r="BB788" s="303"/>
      <c r="BC788" s="303"/>
      <c r="BD788" s="171"/>
      <c r="BE788" s="171"/>
      <c r="BF788" s="17"/>
      <c r="BG788" s="17"/>
      <c r="BH788" s="178"/>
      <c r="BI788" s="178"/>
      <c r="BJ788" s="188"/>
      <c r="BK788" s="188"/>
      <c r="BL788" s="183"/>
      <c r="BM788" s="183"/>
      <c r="BN788" s="193"/>
      <c r="BO788" s="198"/>
      <c r="BP788" s="198"/>
      <c r="BQ788" s="201"/>
      <c r="BR788" s="206"/>
      <c r="BS788" s="211"/>
      <c r="BT788" s="211"/>
      <c r="BU788" s="214"/>
      <c r="BV788" s="214"/>
      <c r="BW788" s="18"/>
      <c r="BX788" s="18"/>
      <c r="BY788" s="219"/>
      <c r="BZ788" s="219"/>
      <c r="CA788" s="226"/>
      <c r="CB788" s="226"/>
      <c r="CC788" s="236"/>
      <c r="CD788" s="236"/>
      <c r="CE788" s="231"/>
      <c r="CF788" s="231"/>
      <c r="EQ788" s="279"/>
      <c r="ER788" s="279"/>
    </row>
    <row r="789" spans="1:148" s="3" customFormat="1" x14ac:dyDescent="0.2">
      <c r="A789" s="6"/>
      <c r="B789" s="63"/>
      <c r="E789" s="56"/>
      <c r="F789" s="56"/>
      <c r="H789" s="56"/>
      <c r="I789" s="18"/>
      <c r="J789" s="171"/>
      <c r="K789" s="171"/>
      <c r="L789" s="283"/>
      <c r="M789" s="283"/>
      <c r="N789" s="289"/>
      <c r="O789" s="289"/>
      <c r="P789" s="332"/>
      <c r="Q789" s="332"/>
      <c r="R789" s="59"/>
      <c r="S789" s="59"/>
      <c r="T789" s="31"/>
      <c r="U789" s="31"/>
      <c r="V789" s="20"/>
      <c r="W789" s="20"/>
      <c r="X789" s="303"/>
      <c r="Y789" s="303"/>
      <c r="Z789" s="211"/>
      <c r="AA789" s="211"/>
      <c r="AB789" s="40"/>
      <c r="AC789" s="40"/>
      <c r="AD789" s="214"/>
      <c r="AE789" s="214"/>
      <c r="AF789" s="307"/>
      <c r="AG789" s="307"/>
      <c r="AH789" s="42"/>
      <c r="AI789" s="42"/>
      <c r="AJ789" s="326"/>
      <c r="AK789" s="326"/>
      <c r="AL789" s="154"/>
      <c r="AM789" s="154"/>
      <c r="AN789" s="303"/>
      <c r="AO789" s="303"/>
      <c r="AP789" s="311"/>
      <c r="AQ789" s="311"/>
      <c r="AR789" s="316"/>
      <c r="AS789" s="316"/>
      <c r="AT789" s="158"/>
      <c r="AU789" s="158"/>
      <c r="AV789" s="161"/>
      <c r="AW789" s="161"/>
      <c r="AX789" s="165"/>
      <c r="AY789" s="165"/>
      <c r="AZ789" s="24"/>
      <c r="BA789" s="24"/>
      <c r="BB789" s="303"/>
      <c r="BC789" s="303"/>
      <c r="BD789" s="171"/>
      <c r="BE789" s="171"/>
      <c r="BF789" s="17"/>
      <c r="BG789" s="17"/>
      <c r="BH789" s="178"/>
      <c r="BI789" s="178"/>
      <c r="BJ789" s="188"/>
      <c r="BK789" s="188"/>
      <c r="BL789" s="183"/>
      <c r="BM789" s="183"/>
      <c r="BN789" s="193"/>
      <c r="BO789" s="198"/>
      <c r="BP789" s="198"/>
      <c r="BQ789" s="201"/>
      <c r="BR789" s="206"/>
      <c r="BS789" s="211"/>
      <c r="BT789" s="211"/>
      <c r="BU789" s="214"/>
      <c r="BV789" s="214"/>
      <c r="BW789" s="18"/>
      <c r="BX789" s="18"/>
      <c r="BY789" s="219"/>
      <c r="BZ789" s="219"/>
      <c r="CA789" s="226"/>
      <c r="CB789" s="226"/>
      <c r="CC789" s="236"/>
      <c r="CD789" s="236"/>
      <c r="CE789" s="231"/>
      <c r="CF789" s="231"/>
      <c r="EQ789" s="279"/>
      <c r="ER789" s="279"/>
    </row>
    <row r="790" spans="1:148" s="3" customFormat="1" x14ac:dyDescent="0.2">
      <c r="A790" s="6"/>
      <c r="B790" s="63"/>
      <c r="E790" s="56"/>
      <c r="F790" s="56"/>
      <c r="H790" s="56"/>
      <c r="I790" s="18"/>
      <c r="J790" s="171"/>
      <c r="K790" s="171"/>
      <c r="L790" s="283"/>
      <c r="M790" s="283"/>
      <c r="N790" s="289"/>
      <c r="O790" s="289"/>
      <c r="P790" s="332"/>
      <c r="Q790" s="332"/>
      <c r="R790" s="59"/>
      <c r="S790" s="59"/>
      <c r="T790" s="31"/>
      <c r="U790" s="31"/>
      <c r="V790" s="20"/>
      <c r="W790" s="20"/>
      <c r="X790" s="303"/>
      <c r="Y790" s="303"/>
      <c r="Z790" s="211"/>
      <c r="AA790" s="211"/>
      <c r="AB790" s="40"/>
      <c r="AC790" s="40"/>
      <c r="AD790" s="214"/>
      <c r="AE790" s="214"/>
      <c r="AF790" s="307"/>
      <c r="AG790" s="307"/>
      <c r="AH790" s="42"/>
      <c r="AI790" s="42"/>
      <c r="AJ790" s="326"/>
      <c r="AK790" s="326"/>
      <c r="AL790" s="154"/>
      <c r="AM790" s="154"/>
      <c r="AN790" s="303"/>
      <c r="AO790" s="303"/>
      <c r="AP790" s="311"/>
      <c r="AQ790" s="311"/>
      <c r="AR790" s="316"/>
      <c r="AS790" s="316"/>
      <c r="AT790" s="158"/>
      <c r="AU790" s="158"/>
      <c r="AV790" s="161"/>
      <c r="AW790" s="161"/>
      <c r="AX790" s="165"/>
      <c r="AY790" s="165"/>
      <c r="AZ790" s="24"/>
      <c r="BA790" s="24"/>
      <c r="BB790" s="303"/>
      <c r="BC790" s="303"/>
      <c r="BD790" s="171"/>
      <c r="BE790" s="171"/>
      <c r="BF790" s="17"/>
      <c r="BG790" s="17"/>
      <c r="BH790" s="178"/>
      <c r="BI790" s="178"/>
      <c r="BJ790" s="188"/>
      <c r="BK790" s="188"/>
      <c r="BL790" s="183"/>
      <c r="BM790" s="183"/>
      <c r="BN790" s="193"/>
      <c r="BO790" s="198"/>
      <c r="BP790" s="198"/>
      <c r="BQ790" s="201"/>
      <c r="BR790" s="206"/>
      <c r="BS790" s="211"/>
      <c r="BT790" s="211"/>
      <c r="BU790" s="214"/>
      <c r="BV790" s="214"/>
      <c r="BW790" s="18"/>
      <c r="BX790" s="18"/>
      <c r="BY790" s="219"/>
      <c r="BZ790" s="219"/>
      <c r="CA790" s="226"/>
      <c r="CB790" s="226"/>
      <c r="CC790" s="236"/>
      <c r="CD790" s="236"/>
      <c r="CE790" s="231"/>
      <c r="CF790" s="231"/>
      <c r="EQ790" s="279"/>
      <c r="ER790" s="279"/>
    </row>
    <row r="791" spans="1:148" s="3" customFormat="1" x14ac:dyDescent="0.2">
      <c r="A791" s="6"/>
      <c r="B791" s="63"/>
      <c r="E791" s="56"/>
      <c r="F791" s="56"/>
      <c r="H791" s="56"/>
      <c r="I791" s="18"/>
      <c r="J791" s="171"/>
      <c r="K791" s="171"/>
      <c r="L791" s="283"/>
      <c r="M791" s="283"/>
      <c r="N791" s="289"/>
      <c r="O791" s="289"/>
      <c r="P791" s="332"/>
      <c r="Q791" s="332"/>
      <c r="R791" s="59"/>
      <c r="S791" s="59"/>
      <c r="T791" s="31"/>
      <c r="U791" s="31"/>
      <c r="V791" s="20"/>
      <c r="W791" s="20"/>
      <c r="X791" s="303"/>
      <c r="Y791" s="303"/>
      <c r="Z791" s="211"/>
      <c r="AA791" s="211"/>
      <c r="AB791" s="40"/>
      <c r="AC791" s="40"/>
      <c r="AD791" s="214"/>
      <c r="AE791" s="214"/>
      <c r="AF791" s="307"/>
      <c r="AG791" s="307"/>
      <c r="AH791" s="42"/>
      <c r="AI791" s="42"/>
      <c r="AJ791" s="326"/>
      <c r="AK791" s="326"/>
      <c r="AL791" s="154"/>
      <c r="AM791" s="154"/>
      <c r="AN791" s="303"/>
      <c r="AO791" s="303"/>
      <c r="AP791" s="311"/>
      <c r="AQ791" s="311"/>
      <c r="AR791" s="316"/>
      <c r="AS791" s="316"/>
      <c r="AT791" s="158"/>
      <c r="AU791" s="158"/>
      <c r="AV791" s="161"/>
      <c r="AW791" s="161"/>
      <c r="AX791" s="165"/>
      <c r="AY791" s="165"/>
      <c r="AZ791" s="24"/>
      <c r="BA791" s="24"/>
      <c r="BB791" s="303"/>
      <c r="BC791" s="303"/>
      <c r="BD791" s="171"/>
      <c r="BE791" s="171"/>
      <c r="BF791" s="17"/>
      <c r="BG791" s="17"/>
      <c r="BH791" s="178"/>
      <c r="BI791" s="178"/>
      <c r="BJ791" s="188"/>
      <c r="BK791" s="188"/>
      <c r="BL791" s="183"/>
      <c r="BM791" s="183"/>
      <c r="BN791" s="193"/>
      <c r="BO791" s="198"/>
      <c r="BP791" s="198"/>
      <c r="BQ791" s="201"/>
      <c r="BR791" s="206"/>
      <c r="BS791" s="211"/>
      <c r="BT791" s="211"/>
      <c r="BU791" s="214"/>
      <c r="BV791" s="214"/>
      <c r="BW791" s="18"/>
      <c r="BX791" s="18"/>
      <c r="BY791" s="219"/>
      <c r="BZ791" s="219"/>
      <c r="CA791" s="226"/>
      <c r="CB791" s="226"/>
      <c r="CC791" s="236"/>
      <c r="CD791" s="236"/>
      <c r="CE791" s="231"/>
      <c r="CF791" s="231"/>
      <c r="EQ791" s="279"/>
      <c r="ER791" s="279"/>
    </row>
    <row r="792" spans="1:148" s="3" customFormat="1" x14ac:dyDescent="0.2">
      <c r="A792" s="6"/>
      <c r="B792" s="63"/>
      <c r="E792" s="56"/>
      <c r="F792" s="56"/>
      <c r="H792" s="56"/>
      <c r="I792" s="18"/>
      <c r="J792" s="171"/>
      <c r="K792" s="171"/>
      <c r="L792" s="283"/>
      <c r="M792" s="283"/>
      <c r="N792" s="289"/>
      <c r="O792" s="289"/>
      <c r="P792" s="332"/>
      <c r="Q792" s="332"/>
      <c r="R792" s="59"/>
      <c r="S792" s="59"/>
      <c r="T792" s="31"/>
      <c r="U792" s="31"/>
      <c r="V792" s="20"/>
      <c r="W792" s="20"/>
      <c r="X792" s="303"/>
      <c r="Y792" s="303"/>
      <c r="Z792" s="211"/>
      <c r="AA792" s="211"/>
      <c r="AB792" s="40"/>
      <c r="AC792" s="40"/>
      <c r="AD792" s="214"/>
      <c r="AE792" s="214"/>
      <c r="AF792" s="307"/>
      <c r="AG792" s="307"/>
      <c r="AH792" s="42"/>
      <c r="AI792" s="42"/>
      <c r="AJ792" s="326"/>
      <c r="AK792" s="326"/>
      <c r="AL792" s="154"/>
      <c r="AM792" s="154"/>
      <c r="AN792" s="303"/>
      <c r="AO792" s="303"/>
      <c r="AP792" s="311"/>
      <c r="AQ792" s="311"/>
      <c r="AR792" s="316"/>
      <c r="AS792" s="316"/>
      <c r="AT792" s="158"/>
      <c r="AU792" s="158"/>
      <c r="AV792" s="161"/>
      <c r="AW792" s="161"/>
      <c r="AX792" s="165"/>
      <c r="AY792" s="165"/>
      <c r="AZ792" s="24"/>
      <c r="BA792" s="24"/>
      <c r="BB792" s="303"/>
      <c r="BC792" s="303"/>
      <c r="BD792" s="171"/>
      <c r="BE792" s="171"/>
      <c r="BF792" s="17"/>
      <c r="BG792" s="17"/>
      <c r="BH792" s="178"/>
      <c r="BI792" s="178"/>
      <c r="BJ792" s="188"/>
      <c r="BK792" s="188"/>
      <c r="BL792" s="183"/>
      <c r="BM792" s="183"/>
      <c r="BN792" s="193"/>
      <c r="BO792" s="198"/>
      <c r="BP792" s="198"/>
      <c r="BQ792" s="201"/>
      <c r="BR792" s="206"/>
      <c r="BS792" s="211"/>
      <c r="BT792" s="211"/>
      <c r="BU792" s="214"/>
      <c r="BV792" s="214"/>
      <c r="BW792" s="18"/>
      <c r="BX792" s="18"/>
      <c r="BY792" s="219"/>
      <c r="BZ792" s="219"/>
      <c r="CA792" s="226"/>
      <c r="CB792" s="226"/>
      <c r="CC792" s="236"/>
      <c r="CD792" s="236"/>
      <c r="CE792" s="231"/>
      <c r="CF792" s="231"/>
      <c r="EQ792" s="279"/>
      <c r="ER792" s="279"/>
    </row>
    <row r="793" spans="1:148" s="3" customFormat="1" x14ac:dyDescent="0.2">
      <c r="A793" s="6"/>
      <c r="B793" s="63"/>
      <c r="E793" s="56"/>
      <c r="F793" s="56"/>
      <c r="H793" s="56"/>
      <c r="I793" s="18"/>
      <c r="J793" s="171"/>
      <c r="K793" s="171"/>
      <c r="L793" s="283"/>
      <c r="M793" s="283"/>
      <c r="N793" s="289"/>
      <c r="O793" s="289"/>
      <c r="P793" s="332"/>
      <c r="Q793" s="332"/>
      <c r="R793" s="59"/>
      <c r="S793" s="59"/>
      <c r="T793" s="31"/>
      <c r="U793" s="31"/>
      <c r="V793" s="20"/>
      <c r="W793" s="20"/>
      <c r="X793" s="303"/>
      <c r="Y793" s="303"/>
      <c r="Z793" s="211"/>
      <c r="AA793" s="211"/>
      <c r="AB793" s="40"/>
      <c r="AC793" s="40"/>
      <c r="AD793" s="214"/>
      <c r="AE793" s="214"/>
      <c r="AF793" s="307"/>
      <c r="AG793" s="307"/>
      <c r="AH793" s="42"/>
      <c r="AI793" s="42"/>
      <c r="AJ793" s="326"/>
      <c r="AK793" s="326"/>
      <c r="AL793" s="154"/>
      <c r="AM793" s="154"/>
      <c r="AN793" s="303"/>
      <c r="AO793" s="303"/>
      <c r="AP793" s="311"/>
      <c r="AQ793" s="311"/>
      <c r="AR793" s="316"/>
      <c r="AS793" s="316"/>
      <c r="AT793" s="158"/>
      <c r="AU793" s="158"/>
      <c r="AV793" s="161"/>
      <c r="AW793" s="161"/>
      <c r="AX793" s="165"/>
      <c r="AY793" s="165"/>
      <c r="AZ793" s="24"/>
      <c r="BA793" s="24"/>
      <c r="BB793" s="303"/>
      <c r="BC793" s="303"/>
      <c r="BD793" s="171"/>
      <c r="BE793" s="171"/>
      <c r="BF793" s="17"/>
      <c r="BG793" s="17"/>
      <c r="BH793" s="178"/>
      <c r="BI793" s="178"/>
      <c r="BJ793" s="188"/>
      <c r="BK793" s="188"/>
      <c r="BL793" s="183"/>
      <c r="BM793" s="183"/>
      <c r="BN793" s="193"/>
      <c r="BO793" s="198"/>
      <c r="BP793" s="198"/>
      <c r="BQ793" s="201"/>
      <c r="BR793" s="206"/>
      <c r="BS793" s="211"/>
      <c r="BT793" s="211"/>
      <c r="BU793" s="214"/>
      <c r="BV793" s="214"/>
      <c r="BW793" s="18"/>
      <c r="BX793" s="18"/>
      <c r="BY793" s="219"/>
      <c r="BZ793" s="219"/>
      <c r="CA793" s="226"/>
      <c r="CB793" s="226"/>
      <c r="CC793" s="236"/>
      <c r="CD793" s="236"/>
      <c r="CE793" s="231"/>
      <c r="CF793" s="231"/>
      <c r="EQ793" s="279"/>
      <c r="ER793" s="279"/>
    </row>
    <row r="794" spans="1:148" s="3" customFormat="1" x14ac:dyDescent="0.2">
      <c r="A794" s="6"/>
      <c r="B794" s="63"/>
      <c r="E794" s="56"/>
      <c r="F794" s="56"/>
      <c r="H794" s="56"/>
      <c r="I794" s="18"/>
      <c r="J794" s="171"/>
      <c r="K794" s="171"/>
      <c r="L794" s="283"/>
      <c r="M794" s="283"/>
      <c r="N794" s="289"/>
      <c r="O794" s="289"/>
      <c r="P794" s="332"/>
      <c r="Q794" s="332"/>
      <c r="R794" s="59"/>
      <c r="S794" s="59"/>
      <c r="T794" s="31"/>
      <c r="U794" s="31"/>
      <c r="V794" s="20"/>
      <c r="W794" s="20"/>
      <c r="X794" s="303"/>
      <c r="Y794" s="303"/>
      <c r="Z794" s="211"/>
      <c r="AA794" s="211"/>
      <c r="AB794" s="40"/>
      <c r="AC794" s="40"/>
      <c r="AD794" s="214"/>
      <c r="AE794" s="214"/>
      <c r="AF794" s="307"/>
      <c r="AG794" s="307"/>
      <c r="AH794" s="42"/>
      <c r="AI794" s="42"/>
      <c r="AJ794" s="326"/>
      <c r="AK794" s="326"/>
      <c r="AL794" s="154"/>
      <c r="AM794" s="154"/>
      <c r="AN794" s="303"/>
      <c r="AO794" s="303"/>
      <c r="AP794" s="311"/>
      <c r="AQ794" s="311"/>
      <c r="AR794" s="316"/>
      <c r="AS794" s="316"/>
      <c r="AT794" s="158"/>
      <c r="AU794" s="158"/>
      <c r="AV794" s="161"/>
      <c r="AW794" s="161"/>
      <c r="AX794" s="165"/>
      <c r="AY794" s="165"/>
      <c r="AZ794" s="24"/>
      <c r="BA794" s="24"/>
      <c r="BB794" s="303"/>
      <c r="BC794" s="303"/>
      <c r="BD794" s="171"/>
      <c r="BE794" s="171"/>
      <c r="BF794" s="17"/>
      <c r="BG794" s="17"/>
      <c r="BH794" s="178"/>
      <c r="BI794" s="178"/>
      <c r="BJ794" s="188"/>
      <c r="BK794" s="188"/>
      <c r="BL794" s="183"/>
      <c r="BM794" s="183"/>
      <c r="BN794" s="193"/>
      <c r="BO794" s="198"/>
      <c r="BP794" s="198"/>
      <c r="BQ794" s="201"/>
      <c r="BR794" s="206"/>
      <c r="BS794" s="211"/>
      <c r="BT794" s="211"/>
      <c r="BU794" s="214"/>
      <c r="BV794" s="214"/>
      <c r="BW794" s="18"/>
      <c r="BX794" s="18"/>
      <c r="BY794" s="219"/>
      <c r="BZ794" s="219"/>
      <c r="CA794" s="226"/>
      <c r="CB794" s="226"/>
      <c r="CC794" s="236"/>
      <c r="CD794" s="236"/>
      <c r="CE794" s="231"/>
      <c r="CF794" s="231"/>
      <c r="EQ794" s="279"/>
      <c r="ER794" s="279"/>
    </row>
    <row r="795" spans="1:148" s="3" customFormat="1" x14ac:dyDescent="0.2">
      <c r="A795" s="6"/>
      <c r="B795" s="63"/>
      <c r="E795" s="56"/>
      <c r="F795" s="56"/>
      <c r="H795" s="56"/>
      <c r="I795" s="18"/>
      <c r="J795" s="171"/>
      <c r="K795" s="171"/>
      <c r="L795" s="283"/>
      <c r="M795" s="283"/>
      <c r="N795" s="289"/>
      <c r="O795" s="289"/>
      <c r="P795" s="332"/>
      <c r="Q795" s="332"/>
      <c r="R795" s="59"/>
      <c r="S795" s="59"/>
      <c r="T795" s="31"/>
      <c r="U795" s="31"/>
      <c r="V795" s="20"/>
      <c r="W795" s="20"/>
      <c r="X795" s="303"/>
      <c r="Y795" s="303"/>
      <c r="Z795" s="211"/>
      <c r="AA795" s="211"/>
      <c r="AB795" s="40"/>
      <c r="AC795" s="40"/>
      <c r="AD795" s="214"/>
      <c r="AE795" s="214"/>
      <c r="AF795" s="307"/>
      <c r="AG795" s="307"/>
      <c r="AH795" s="42"/>
      <c r="AI795" s="42"/>
      <c r="AJ795" s="326"/>
      <c r="AK795" s="326"/>
      <c r="AL795" s="154"/>
      <c r="AM795" s="154"/>
      <c r="AN795" s="303"/>
      <c r="AO795" s="303"/>
      <c r="AP795" s="311"/>
      <c r="AQ795" s="311"/>
      <c r="AR795" s="316"/>
      <c r="AS795" s="316"/>
      <c r="AT795" s="158"/>
      <c r="AU795" s="158"/>
      <c r="AV795" s="161"/>
      <c r="AW795" s="161"/>
      <c r="AX795" s="165"/>
      <c r="AY795" s="165"/>
      <c r="AZ795" s="24"/>
      <c r="BA795" s="24"/>
      <c r="BB795" s="303"/>
      <c r="BC795" s="303"/>
      <c r="BD795" s="171"/>
      <c r="BE795" s="171"/>
      <c r="BF795" s="17"/>
      <c r="BG795" s="17"/>
      <c r="BH795" s="178"/>
      <c r="BI795" s="178"/>
      <c r="BJ795" s="188"/>
      <c r="BK795" s="188"/>
      <c r="BL795" s="183"/>
      <c r="BM795" s="183"/>
      <c r="BN795" s="193"/>
      <c r="BO795" s="198"/>
      <c r="BP795" s="198"/>
      <c r="BQ795" s="201"/>
      <c r="BR795" s="206"/>
      <c r="BS795" s="211"/>
      <c r="BT795" s="211"/>
      <c r="BU795" s="214"/>
      <c r="BV795" s="214"/>
      <c r="BW795" s="18"/>
      <c r="BX795" s="18"/>
      <c r="BY795" s="219"/>
      <c r="BZ795" s="219"/>
      <c r="CA795" s="226"/>
      <c r="CB795" s="226"/>
      <c r="CC795" s="236"/>
      <c r="CD795" s="236"/>
      <c r="CE795" s="231"/>
      <c r="CF795" s="231"/>
      <c r="EQ795" s="279"/>
      <c r="ER795" s="279"/>
    </row>
    <row r="796" spans="1:148" s="3" customFormat="1" x14ac:dyDescent="0.2">
      <c r="A796" s="6"/>
      <c r="B796" s="63"/>
      <c r="E796" s="56"/>
      <c r="F796" s="56"/>
      <c r="H796" s="56"/>
      <c r="I796" s="18"/>
      <c r="J796" s="171"/>
      <c r="K796" s="171"/>
      <c r="L796" s="283"/>
      <c r="M796" s="283"/>
      <c r="N796" s="289"/>
      <c r="O796" s="289"/>
      <c r="P796" s="332"/>
      <c r="Q796" s="332"/>
      <c r="R796" s="59"/>
      <c r="S796" s="59"/>
      <c r="T796" s="31"/>
      <c r="U796" s="31"/>
      <c r="V796" s="20"/>
      <c r="W796" s="20"/>
      <c r="X796" s="303"/>
      <c r="Y796" s="303"/>
      <c r="Z796" s="211"/>
      <c r="AA796" s="211"/>
      <c r="AB796" s="40"/>
      <c r="AC796" s="40"/>
      <c r="AD796" s="214"/>
      <c r="AE796" s="214"/>
      <c r="AF796" s="307"/>
      <c r="AG796" s="307"/>
      <c r="AH796" s="42"/>
      <c r="AI796" s="42"/>
      <c r="AJ796" s="326"/>
      <c r="AK796" s="326"/>
      <c r="AL796" s="154"/>
      <c r="AM796" s="154"/>
      <c r="AN796" s="303"/>
      <c r="AO796" s="303"/>
      <c r="AP796" s="311"/>
      <c r="AQ796" s="311"/>
      <c r="AR796" s="316"/>
      <c r="AS796" s="316"/>
      <c r="AT796" s="158"/>
      <c r="AU796" s="158"/>
      <c r="AV796" s="161"/>
      <c r="AW796" s="161"/>
      <c r="AX796" s="165"/>
      <c r="AY796" s="165"/>
      <c r="AZ796" s="24"/>
      <c r="BA796" s="24"/>
      <c r="BB796" s="303"/>
      <c r="BC796" s="303"/>
      <c r="BD796" s="171"/>
      <c r="BE796" s="171"/>
      <c r="BF796" s="17"/>
      <c r="BG796" s="17"/>
      <c r="BH796" s="178"/>
      <c r="BI796" s="178"/>
      <c r="BJ796" s="188"/>
      <c r="BK796" s="188"/>
      <c r="BL796" s="183"/>
      <c r="BM796" s="183"/>
      <c r="BN796" s="193"/>
      <c r="BO796" s="198"/>
      <c r="BP796" s="198"/>
      <c r="BQ796" s="201"/>
      <c r="BR796" s="206"/>
      <c r="BS796" s="211"/>
      <c r="BT796" s="211"/>
      <c r="BU796" s="214"/>
      <c r="BV796" s="214"/>
      <c r="BW796" s="18"/>
      <c r="BX796" s="18"/>
      <c r="BY796" s="219"/>
      <c r="BZ796" s="219"/>
      <c r="CA796" s="226"/>
      <c r="CB796" s="226"/>
      <c r="CC796" s="236"/>
      <c r="CD796" s="236"/>
      <c r="CE796" s="231"/>
      <c r="CF796" s="231"/>
      <c r="EQ796" s="279"/>
      <c r="ER796" s="279"/>
    </row>
    <row r="797" spans="1:148" s="3" customFormat="1" x14ac:dyDescent="0.2">
      <c r="A797" s="6"/>
      <c r="B797" s="63"/>
      <c r="E797" s="56"/>
      <c r="F797" s="56"/>
      <c r="H797" s="56"/>
      <c r="I797" s="18"/>
      <c r="J797" s="171"/>
      <c r="K797" s="171"/>
      <c r="L797" s="283"/>
      <c r="M797" s="283"/>
      <c r="N797" s="289"/>
      <c r="O797" s="289"/>
      <c r="P797" s="332"/>
      <c r="Q797" s="332"/>
      <c r="R797" s="59"/>
      <c r="S797" s="59"/>
      <c r="T797" s="31"/>
      <c r="U797" s="31"/>
      <c r="V797" s="20"/>
      <c r="W797" s="20"/>
      <c r="X797" s="303"/>
      <c r="Y797" s="303"/>
      <c r="Z797" s="211"/>
      <c r="AA797" s="211"/>
      <c r="AB797" s="40"/>
      <c r="AC797" s="40"/>
      <c r="AD797" s="214"/>
      <c r="AE797" s="214"/>
      <c r="AF797" s="307"/>
      <c r="AG797" s="307"/>
      <c r="AH797" s="42"/>
      <c r="AI797" s="42"/>
      <c r="AJ797" s="326"/>
      <c r="AK797" s="326"/>
      <c r="AL797" s="154"/>
      <c r="AM797" s="154"/>
      <c r="AN797" s="303"/>
      <c r="AO797" s="303"/>
      <c r="AP797" s="311"/>
      <c r="AQ797" s="311"/>
      <c r="AR797" s="316"/>
      <c r="AS797" s="316"/>
      <c r="AT797" s="158"/>
      <c r="AU797" s="158"/>
      <c r="AV797" s="161"/>
      <c r="AW797" s="161"/>
      <c r="AX797" s="165"/>
      <c r="AY797" s="165"/>
      <c r="AZ797" s="24"/>
      <c r="BA797" s="24"/>
      <c r="BB797" s="303"/>
      <c r="BC797" s="303"/>
      <c r="BD797" s="171"/>
      <c r="BE797" s="171"/>
      <c r="BF797" s="17"/>
      <c r="BG797" s="17"/>
      <c r="BH797" s="178"/>
      <c r="BI797" s="178"/>
      <c r="BJ797" s="188"/>
      <c r="BK797" s="188"/>
      <c r="BL797" s="183"/>
      <c r="BM797" s="183"/>
      <c r="BN797" s="193"/>
      <c r="BO797" s="198"/>
      <c r="BP797" s="198"/>
      <c r="BQ797" s="201"/>
      <c r="BR797" s="206"/>
      <c r="BS797" s="211"/>
      <c r="BT797" s="211"/>
      <c r="BU797" s="214"/>
      <c r="BV797" s="214"/>
      <c r="BW797" s="18"/>
      <c r="BX797" s="18"/>
      <c r="BY797" s="219"/>
      <c r="BZ797" s="219"/>
      <c r="CA797" s="226"/>
      <c r="CB797" s="226"/>
      <c r="CC797" s="236"/>
      <c r="CD797" s="236"/>
      <c r="CE797" s="231"/>
      <c r="CF797" s="231"/>
      <c r="EQ797" s="279"/>
      <c r="ER797" s="279"/>
    </row>
    <row r="798" spans="1:148" s="3" customFormat="1" x14ac:dyDescent="0.2">
      <c r="A798" s="6"/>
      <c r="B798" s="63"/>
      <c r="E798" s="56"/>
      <c r="F798" s="56"/>
      <c r="H798" s="56"/>
      <c r="I798" s="18"/>
      <c r="J798" s="171"/>
      <c r="K798" s="171"/>
      <c r="L798" s="283"/>
      <c r="M798" s="283"/>
      <c r="N798" s="289"/>
      <c r="O798" s="289"/>
      <c r="P798" s="332"/>
      <c r="Q798" s="332"/>
      <c r="R798" s="59"/>
      <c r="S798" s="59"/>
      <c r="T798" s="31"/>
      <c r="U798" s="31"/>
      <c r="V798" s="20"/>
      <c r="W798" s="20"/>
      <c r="X798" s="303"/>
      <c r="Y798" s="303"/>
      <c r="Z798" s="211"/>
      <c r="AA798" s="211"/>
      <c r="AB798" s="40"/>
      <c r="AC798" s="40"/>
      <c r="AD798" s="214"/>
      <c r="AE798" s="214"/>
      <c r="AF798" s="307"/>
      <c r="AG798" s="307"/>
      <c r="AH798" s="42"/>
      <c r="AI798" s="42"/>
      <c r="AJ798" s="326"/>
      <c r="AK798" s="326"/>
      <c r="AL798" s="154"/>
      <c r="AM798" s="154"/>
      <c r="AN798" s="303"/>
      <c r="AO798" s="303"/>
      <c r="AP798" s="311"/>
      <c r="AQ798" s="311"/>
      <c r="AR798" s="316"/>
      <c r="AS798" s="316"/>
      <c r="AT798" s="158"/>
      <c r="AU798" s="158"/>
      <c r="AV798" s="161"/>
      <c r="AW798" s="161"/>
      <c r="AX798" s="165"/>
      <c r="AY798" s="165"/>
      <c r="AZ798" s="24"/>
      <c r="BA798" s="24"/>
      <c r="BB798" s="303"/>
      <c r="BC798" s="303"/>
      <c r="BD798" s="171"/>
      <c r="BE798" s="171"/>
      <c r="BF798" s="17"/>
      <c r="BG798" s="17"/>
      <c r="BH798" s="178"/>
      <c r="BI798" s="178"/>
      <c r="BJ798" s="188"/>
      <c r="BK798" s="188"/>
      <c r="BL798" s="183"/>
      <c r="BM798" s="183"/>
      <c r="BN798" s="193"/>
      <c r="BO798" s="198"/>
      <c r="BP798" s="198"/>
      <c r="BQ798" s="201"/>
      <c r="BR798" s="206"/>
      <c r="BS798" s="211"/>
      <c r="BT798" s="211"/>
      <c r="BU798" s="214"/>
      <c r="BV798" s="214"/>
      <c r="BW798" s="18"/>
      <c r="BX798" s="18"/>
      <c r="BY798" s="219"/>
      <c r="BZ798" s="219"/>
      <c r="CA798" s="226"/>
      <c r="CB798" s="226"/>
      <c r="CC798" s="236"/>
      <c r="CD798" s="236"/>
      <c r="CE798" s="231"/>
      <c r="CF798" s="231"/>
      <c r="EQ798" s="279"/>
      <c r="ER798" s="279"/>
    </row>
    <row r="799" spans="1:148" s="3" customFormat="1" x14ac:dyDescent="0.2">
      <c r="A799" s="6"/>
      <c r="B799" s="63"/>
      <c r="E799" s="56"/>
      <c r="F799" s="56"/>
      <c r="H799" s="56"/>
      <c r="I799" s="18"/>
      <c r="J799" s="171"/>
      <c r="K799" s="171"/>
      <c r="L799" s="283"/>
      <c r="M799" s="283"/>
      <c r="N799" s="289"/>
      <c r="O799" s="289"/>
      <c r="P799" s="332"/>
      <c r="Q799" s="332"/>
      <c r="R799" s="59"/>
      <c r="S799" s="59"/>
      <c r="T799" s="31"/>
      <c r="U799" s="31"/>
      <c r="V799" s="20"/>
      <c r="W799" s="20"/>
      <c r="X799" s="303"/>
      <c r="Y799" s="303"/>
      <c r="Z799" s="211"/>
      <c r="AA799" s="211"/>
      <c r="AB799" s="40"/>
      <c r="AC799" s="40"/>
      <c r="AD799" s="214"/>
      <c r="AE799" s="214"/>
      <c r="AF799" s="307"/>
      <c r="AG799" s="307"/>
      <c r="AH799" s="42"/>
      <c r="AI799" s="42"/>
      <c r="AJ799" s="326"/>
      <c r="AK799" s="326"/>
      <c r="AL799" s="154"/>
      <c r="AM799" s="154"/>
      <c r="AN799" s="303"/>
      <c r="AO799" s="303"/>
      <c r="AP799" s="311"/>
      <c r="AQ799" s="311"/>
      <c r="AR799" s="316"/>
      <c r="AS799" s="316"/>
      <c r="AT799" s="158"/>
      <c r="AU799" s="158"/>
      <c r="AV799" s="161"/>
      <c r="AW799" s="161"/>
      <c r="AX799" s="165"/>
      <c r="AY799" s="165"/>
      <c r="AZ799" s="24"/>
      <c r="BA799" s="24"/>
      <c r="BB799" s="303"/>
      <c r="BC799" s="303"/>
      <c r="BD799" s="171"/>
      <c r="BE799" s="171"/>
      <c r="BF799" s="17"/>
      <c r="BG799" s="17"/>
      <c r="BH799" s="178"/>
      <c r="BI799" s="178"/>
      <c r="BJ799" s="188"/>
      <c r="BK799" s="188"/>
      <c r="BL799" s="183"/>
      <c r="BM799" s="183"/>
      <c r="BN799" s="193"/>
      <c r="BO799" s="198"/>
      <c r="BP799" s="198"/>
      <c r="BQ799" s="201"/>
      <c r="BR799" s="206"/>
      <c r="BS799" s="211"/>
      <c r="BT799" s="211"/>
      <c r="BU799" s="214"/>
      <c r="BV799" s="214"/>
      <c r="BW799" s="18"/>
      <c r="BX799" s="18"/>
      <c r="BY799" s="219"/>
      <c r="BZ799" s="219"/>
      <c r="CA799" s="226"/>
      <c r="CB799" s="226"/>
      <c r="CC799" s="236"/>
      <c r="CD799" s="236"/>
      <c r="CE799" s="231"/>
      <c r="CF799" s="231"/>
      <c r="EQ799" s="279"/>
      <c r="ER799" s="279"/>
    </row>
    <row r="800" spans="1:148" s="3" customFormat="1" x14ac:dyDescent="0.2">
      <c r="A800" s="6"/>
      <c r="B800" s="63"/>
      <c r="E800" s="56"/>
      <c r="F800" s="56"/>
      <c r="H800" s="56"/>
      <c r="I800" s="18"/>
      <c r="J800" s="171"/>
      <c r="K800" s="171"/>
      <c r="L800" s="283"/>
      <c r="M800" s="283"/>
      <c r="N800" s="289"/>
      <c r="O800" s="289"/>
      <c r="P800" s="332"/>
      <c r="Q800" s="332"/>
      <c r="R800" s="59"/>
      <c r="S800" s="59"/>
      <c r="T800" s="31"/>
      <c r="U800" s="31"/>
      <c r="V800" s="20"/>
      <c r="W800" s="20"/>
      <c r="X800" s="303"/>
      <c r="Y800" s="303"/>
      <c r="Z800" s="211"/>
      <c r="AA800" s="211"/>
      <c r="AB800" s="40"/>
      <c r="AC800" s="40"/>
      <c r="AD800" s="214"/>
      <c r="AE800" s="214"/>
      <c r="AF800" s="307"/>
      <c r="AG800" s="307"/>
      <c r="AH800" s="42"/>
      <c r="AI800" s="42"/>
      <c r="AJ800" s="326"/>
      <c r="AK800" s="326"/>
      <c r="AL800" s="154"/>
      <c r="AM800" s="154"/>
      <c r="AN800" s="303"/>
      <c r="AO800" s="303"/>
      <c r="AP800" s="311"/>
      <c r="AQ800" s="311"/>
      <c r="AR800" s="316"/>
      <c r="AS800" s="316"/>
      <c r="AT800" s="158"/>
      <c r="AU800" s="158"/>
      <c r="AV800" s="161"/>
      <c r="AW800" s="161"/>
      <c r="AX800" s="165"/>
      <c r="AY800" s="165"/>
      <c r="AZ800" s="24"/>
      <c r="BA800" s="24"/>
      <c r="BB800" s="303"/>
      <c r="BC800" s="303"/>
      <c r="BD800" s="171"/>
      <c r="BE800" s="171"/>
      <c r="BF800" s="17"/>
      <c r="BG800" s="17"/>
      <c r="BH800" s="178"/>
      <c r="BI800" s="178"/>
      <c r="BJ800" s="188"/>
      <c r="BK800" s="188"/>
      <c r="BL800" s="183"/>
      <c r="BM800" s="183"/>
      <c r="BN800" s="193"/>
      <c r="BO800" s="198"/>
      <c r="BP800" s="198"/>
      <c r="BQ800" s="201"/>
      <c r="BR800" s="206"/>
      <c r="BS800" s="211"/>
      <c r="BT800" s="211"/>
      <c r="BU800" s="214"/>
      <c r="BV800" s="214"/>
      <c r="BW800" s="18"/>
      <c r="BX800" s="18"/>
      <c r="BY800" s="219"/>
      <c r="BZ800" s="219"/>
      <c r="CA800" s="226"/>
      <c r="CB800" s="226"/>
      <c r="CC800" s="236"/>
      <c r="CD800" s="236"/>
      <c r="CE800" s="231"/>
      <c r="CF800" s="231"/>
      <c r="EQ800" s="279"/>
      <c r="ER800" s="279"/>
    </row>
    <row r="801" spans="1:148" s="3" customFormat="1" x14ac:dyDescent="0.2">
      <c r="A801" s="6"/>
      <c r="B801" s="63"/>
      <c r="E801" s="56"/>
      <c r="F801" s="56"/>
      <c r="H801" s="56"/>
      <c r="I801" s="18"/>
      <c r="J801" s="171"/>
      <c r="K801" s="171"/>
      <c r="L801" s="283"/>
      <c r="M801" s="283"/>
      <c r="N801" s="289"/>
      <c r="O801" s="289"/>
      <c r="P801" s="332"/>
      <c r="Q801" s="332"/>
      <c r="R801" s="59"/>
      <c r="S801" s="59"/>
      <c r="T801" s="31"/>
      <c r="U801" s="31"/>
      <c r="V801" s="20"/>
      <c r="W801" s="20"/>
      <c r="X801" s="303"/>
      <c r="Y801" s="303"/>
      <c r="Z801" s="211"/>
      <c r="AA801" s="211"/>
      <c r="AB801" s="40"/>
      <c r="AC801" s="40"/>
      <c r="AD801" s="214"/>
      <c r="AE801" s="214"/>
      <c r="AF801" s="307"/>
      <c r="AG801" s="307"/>
      <c r="AH801" s="42"/>
      <c r="AI801" s="42"/>
      <c r="AJ801" s="326"/>
      <c r="AK801" s="326"/>
      <c r="AL801" s="154"/>
      <c r="AM801" s="154"/>
      <c r="AN801" s="303"/>
      <c r="AO801" s="303"/>
      <c r="AP801" s="311"/>
      <c r="AQ801" s="311"/>
      <c r="AR801" s="316"/>
      <c r="AS801" s="316"/>
      <c r="AT801" s="158"/>
      <c r="AU801" s="158"/>
      <c r="AV801" s="161"/>
      <c r="AW801" s="161"/>
      <c r="AX801" s="165"/>
      <c r="AY801" s="165"/>
      <c r="AZ801" s="24"/>
      <c r="BA801" s="24"/>
      <c r="BB801" s="303"/>
      <c r="BC801" s="303"/>
      <c r="BD801" s="171"/>
      <c r="BE801" s="171"/>
      <c r="BF801" s="17"/>
      <c r="BG801" s="17"/>
      <c r="BH801" s="178"/>
      <c r="BI801" s="178"/>
      <c r="BJ801" s="188"/>
      <c r="BK801" s="188"/>
      <c r="BL801" s="183"/>
      <c r="BM801" s="183"/>
      <c r="BN801" s="193"/>
      <c r="BO801" s="198"/>
      <c r="BP801" s="198"/>
      <c r="BQ801" s="201"/>
      <c r="BR801" s="206"/>
      <c r="BS801" s="211"/>
      <c r="BT801" s="211"/>
      <c r="BU801" s="214"/>
      <c r="BV801" s="214"/>
      <c r="BW801" s="18"/>
      <c r="BX801" s="18"/>
      <c r="BY801" s="219"/>
      <c r="BZ801" s="219"/>
      <c r="CA801" s="226"/>
      <c r="CB801" s="226"/>
      <c r="CC801" s="236"/>
      <c r="CD801" s="236"/>
      <c r="CE801" s="231"/>
      <c r="CF801" s="231"/>
      <c r="EQ801" s="279"/>
      <c r="ER801" s="279"/>
    </row>
    <row r="802" spans="1:148" s="3" customFormat="1" x14ac:dyDescent="0.2">
      <c r="A802" s="6"/>
      <c r="B802" s="63"/>
      <c r="E802" s="56"/>
      <c r="F802" s="56"/>
      <c r="H802" s="56"/>
      <c r="I802" s="18"/>
      <c r="J802" s="171"/>
      <c r="K802" s="171"/>
      <c r="L802" s="283"/>
      <c r="M802" s="283"/>
      <c r="N802" s="289"/>
      <c r="O802" s="289"/>
      <c r="P802" s="332"/>
      <c r="Q802" s="332"/>
      <c r="R802" s="59"/>
      <c r="S802" s="59"/>
      <c r="T802" s="31"/>
      <c r="U802" s="31"/>
      <c r="V802" s="20"/>
      <c r="W802" s="20"/>
      <c r="X802" s="303"/>
      <c r="Y802" s="303"/>
      <c r="Z802" s="211"/>
      <c r="AA802" s="211"/>
      <c r="AB802" s="40"/>
      <c r="AC802" s="40"/>
      <c r="AD802" s="214"/>
      <c r="AE802" s="214"/>
      <c r="AF802" s="307"/>
      <c r="AG802" s="307"/>
      <c r="AH802" s="42"/>
      <c r="AI802" s="42"/>
      <c r="AJ802" s="326"/>
      <c r="AK802" s="326"/>
      <c r="AL802" s="154"/>
      <c r="AM802" s="154"/>
      <c r="AN802" s="303"/>
      <c r="AO802" s="303"/>
      <c r="AP802" s="311"/>
      <c r="AQ802" s="311"/>
      <c r="AR802" s="316"/>
      <c r="AS802" s="316"/>
      <c r="AT802" s="158"/>
      <c r="AU802" s="158"/>
      <c r="AV802" s="161"/>
      <c r="AW802" s="161"/>
      <c r="AX802" s="165"/>
      <c r="AY802" s="165"/>
      <c r="AZ802" s="24"/>
      <c r="BA802" s="24"/>
      <c r="BB802" s="303"/>
      <c r="BC802" s="303"/>
      <c r="BD802" s="171"/>
      <c r="BE802" s="171"/>
      <c r="BF802" s="17"/>
      <c r="BG802" s="17"/>
      <c r="BH802" s="178"/>
      <c r="BI802" s="178"/>
      <c r="BJ802" s="188"/>
      <c r="BK802" s="188"/>
      <c r="BL802" s="183"/>
      <c r="BM802" s="183"/>
      <c r="BN802" s="193"/>
      <c r="BO802" s="198"/>
      <c r="BP802" s="198"/>
      <c r="BQ802" s="201"/>
      <c r="BR802" s="206"/>
      <c r="BS802" s="211"/>
      <c r="BT802" s="211"/>
      <c r="BU802" s="214"/>
      <c r="BV802" s="214"/>
      <c r="BW802" s="18"/>
      <c r="BX802" s="18"/>
      <c r="BY802" s="219"/>
      <c r="BZ802" s="219"/>
      <c r="CA802" s="226"/>
      <c r="CB802" s="226"/>
      <c r="CC802" s="236"/>
      <c r="CD802" s="236"/>
      <c r="CE802" s="231"/>
      <c r="CF802" s="231"/>
      <c r="EQ802" s="279"/>
      <c r="ER802" s="279"/>
    </row>
    <row r="803" spans="1:148" s="3" customFormat="1" x14ac:dyDescent="0.2">
      <c r="A803" s="6"/>
      <c r="B803" s="63"/>
      <c r="E803" s="56"/>
      <c r="F803" s="56"/>
      <c r="H803" s="56"/>
      <c r="I803" s="18"/>
      <c r="J803" s="171"/>
      <c r="K803" s="171"/>
      <c r="L803" s="283"/>
      <c r="M803" s="283"/>
      <c r="N803" s="289"/>
      <c r="O803" s="289"/>
      <c r="P803" s="332"/>
      <c r="Q803" s="332"/>
      <c r="R803" s="59"/>
      <c r="S803" s="59"/>
      <c r="T803" s="31"/>
      <c r="U803" s="31"/>
      <c r="V803" s="20"/>
      <c r="W803" s="20"/>
      <c r="X803" s="303"/>
      <c r="Y803" s="303"/>
      <c r="Z803" s="211"/>
      <c r="AA803" s="211"/>
      <c r="AB803" s="40"/>
      <c r="AC803" s="40"/>
      <c r="AD803" s="214"/>
      <c r="AE803" s="214"/>
      <c r="AF803" s="307"/>
      <c r="AG803" s="307"/>
      <c r="AH803" s="42"/>
      <c r="AI803" s="42"/>
      <c r="AJ803" s="326"/>
      <c r="AK803" s="326"/>
      <c r="AL803" s="154"/>
      <c r="AM803" s="154"/>
      <c r="AN803" s="303"/>
      <c r="AO803" s="303"/>
      <c r="AP803" s="311"/>
      <c r="AQ803" s="311"/>
      <c r="AR803" s="316"/>
      <c r="AS803" s="316"/>
      <c r="AT803" s="158"/>
      <c r="AU803" s="158"/>
      <c r="AV803" s="161"/>
      <c r="AW803" s="161"/>
      <c r="AX803" s="165"/>
      <c r="AY803" s="165"/>
      <c r="AZ803" s="24"/>
      <c r="BA803" s="24"/>
      <c r="BB803" s="303"/>
      <c r="BC803" s="303"/>
      <c r="BD803" s="171"/>
      <c r="BE803" s="171"/>
      <c r="BF803" s="17"/>
      <c r="BG803" s="17"/>
      <c r="BH803" s="178"/>
      <c r="BI803" s="178"/>
      <c r="BJ803" s="188"/>
      <c r="BK803" s="188"/>
      <c r="BL803" s="183"/>
      <c r="BM803" s="183"/>
      <c r="BN803" s="193"/>
      <c r="BO803" s="198"/>
      <c r="BP803" s="198"/>
      <c r="BQ803" s="201"/>
      <c r="BR803" s="206"/>
      <c r="BS803" s="211"/>
      <c r="BT803" s="211"/>
      <c r="BU803" s="214"/>
      <c r="BV803" s="214"/>
      <c r="BW803" s="18"/>
      <c r="BX803" s="18"/>
      <c r="BY803" s="219"/>
      <c r="BZ803" s="219"/>
      <c r="CA803" s="226"/>
      <c r="CB803" s="226"/>
      <c r="CC803" s="236"/>
      <c r="CD803" s="236"/>
      <c r="CE803" s="231"/>
      <c r="CF803" s="231"/>
      <c r="EQ803" s="279"/>
      <c r="ER803" s="279"/>
    </row>
    <row r="804" spans="1:148" s="3" customFormat="1" x14ac:dyDescent="0.2">
      <c r="A804" s="6"/>
      <c r="B804" s="63"/>
      <c r="E804" s="56"/>
      <c r="F804" s="56"/>
      <c r="H804" s="56"/>
      <c r="I804" s="18"/>
      <c r="J804" s="171"/>
      <c r="K804" s="171"/>
      <c r="L804" s="283"/>
      <c r="M804" s="283"/>
      <c r="N804" s="289"/>
      <c r="O804" s="289"/>
      <c r="P804" s="332"/>
      <c r="Q804" s="332"/>
      <c r="R804" s="59"/>
      <c r="S804" s="59"/>
      <c r="T804" s="31"/>
      <c r="U804" s="31"/>
      <c r="V804" s="20"/>
      <c r="W804" s="20"/>
      <c r="X804" s="303"/>
      <c r="Y804" s="303"/>
      <c r="Z804" s="211"/>
      <c r="AA804" s="211"/>
      <c r="AB804" s="40"/>
      <c r="AC804" s="40"/>
      <c r="AD804" s="214"/>
      <c r="AE804" s="214"/>
      <c r="AF804" s="307"/>
      <c r="AG804" s="307"/>
      <c r="AH804" s="42"/>
      <c r="AI804" s="42"/>
      <c r="AJ804" s="326"/>
      <c r="AK804" s="326"/>
      <c r="AL804" s="154"/>
      <c r="AM804" s="154"/>
      <c r="AN804" s="303"/>
      <c r="AO804" s="303"/>
      <c r="AP804" s="311"/>
      <c r="AQ804" s="311"/>
      <c r="AR804" s="316"/>
      <c r="AS804" s="316"/>
      <c r="AT804" s="158"/>
      <c r="AU804" s="158"/>
      <c r="AV804" s="161"/>
      <c r="AW804" s="161"/>
      <c r="AX804" s="165"/>
      <c r="AY804" s="165"/>
      <c r="AZ804" s="24"/>
      <c r="BA804" s="24"/>
      <c r="BB804" s="303"/>
      <c r="BC804" s="303"/>
      <c r="BD804" s="171"/>
      <c r="BE804" s="171"/>
      <c r="BF804" s="17"/>
      <c r="BG804" s="17"/>
      <c r="BH804" s="178"/>
      <c r="BI804" s="178"/>
      <c r="BJ804" s="188"/>
      <c r="BK804" s="188"/>
      <c r="BL804" s="183"/>
      <c r="BM804" s="183"/>
      <c r="BN804" s="193"/>
      <c r="BO804" s="198"/>
      <c r="BP804" s="198"/>
      <c r="BQ804" s="201"/>
      <c r="BR804" s="206"/>
      <c r="BS804" s="211"/>
      <c r="BT804" s="211"/>
      <c r="BU804" s="214"/>
      <c r="BV804" s="214"/>
      <c r="BW804" s="18"/>
      <c r="BX804" s="18"/>
      <c r="BY804" s="219"/>
      <c r="BZ804" s="219"/>
      <c r="CA804" s="226"/>
      <c r="CB804" s="226"/>
      <c r="CC804" s="236"/>
      <c r="CD804" s="236"/>
      <c r="CE804" s="231"/>
      <c r="CF804" s="231"/>
      <c r="EQ804" s="279"/>
      <c r="ER804" s="279"/>
    </row>
    <row r="805" spans="1:148" s="3" customFormat="1" x14ac:dyDescent="0.2">
      <c r="A805" s="6"/>
      <c r="B805" s="63"/>
      <c r="E805" s="56"/>
      <c r="F805" s="56"/>
      <c r="H805" s="56"/>
      <c r="I805" s="18"/>
      <c r="J805" s="171"/>
      <c r="K805" s="171"/>
      <c r="L805" s="283"/>
      <c r="M805" s="283"/>
      <c r="N805" s="289"/>
      <c r="O805" s="289"/>
      <c r="P805" s="332"/>
      <c r="Q805" s="332"/>
      <c r="R805" s="59"/>
      <c r="S805" s="59"/>
      <c r="T805" s="31"/>
      <c r="U805" s="31"/>
      <c r="V805" s="20"/>
      <c r="W805" s="20"/>
      <c r="X805" s="303"/>
      <c r="Y805" s="303"/>
      <c r="Z805" s="211"/>
      <c r="AA805" s="211"/>
      <c r="AB805" s="40"/>
      <c r="AC805" s="40"/>
      <c r="AD805" s="214"/>
      <c r="AE805" s="214"/>
      <c r="AF805" s="307"/>
      <c r="AG805" s="307"/>
      <c r="AH805" s="42"/>
      <c r="AI805" s="42"/>
      <c r="AJ805" s="326"/>
      <c r="AK805" s="326"/>
      <c r="AL805" s="154"/>
      <c r="AM805" s="154"/>
      <c r="AN805" s="303"/>
      <c r="AO805" s="303"/>
      <c r="AP805" s="311"/>
      <c r="AQ805" s="311"/>
      <c r="AR805" s="316"/>
      <c r="AS805" s="316"/>
      <c r="AT805" s="158"/>
      <c r="AU805" s="158"/>
      <c r="AV805" s="161"/>
      <c r="AW805" s="161"/>
      <c r="AX805" s="165"/>
      <c r="AY805" s="165"/>
      <c r="AZ805" s="24"/>
      <c r="BA805" s="24"/>
      <c r="BB805" s="303"/>
      <c r="BC805" s="303"/>
      <c r="BD805" s="171"/>
      <c r="BE805" s="171"/>
      <c r="BF805" s="17"/>
      <c r="BG805" s="17"/>
      <c r="BH805" s="178"/>
      <c r="BI805" s="178"/>
      <c r="BJ805" s="188"/>
      <c r="BK805" s="188"/>
      <c r="BL805" s="183"/>
      <c r="BM805" s="183"/>
      <c r="BN805" s="193"/>
      <c r="BO805" s="198"/>
      <c r="BP805" s="198"/>
      <c r="BQ805" s="201"/>
      <c r="BR805" s="206"/>
      <c r="BS805" s="211"/>
      <c r="BT805" s="211"/>
      <c r="BU805" s="214"/>
      <c r="BV805" s="214"/>
      <c r="BW805" s="18"/>
      <c r="BX805" s="18"/>
      <c r="BY805" s="219"/>
      <c r="BZ805" s="219"/>
      <c r="CA805" s="226"/>
      <c r="CB805" s="226"/>
      <c r="CC805" s="236"/>
      <c r="CD805" s="236"/>
      <c r="CE805" s="231"/>
      <c r="CF805" s="231"/>
      <c r="EQ805" s="279"/>
      <c r="ER805" s="279"/>
    </row>
    <row r="806" spans="1:148" s="3" customFormat="1" x14ac:dyDescent="0.2">
      <c r="A806" s="6"/>
      <c r="B806" s="63"/>
      <c r="E806" s="56"/>
      <c r="F806" s="56"/>
      <c r="H806" s="56"/>
      <c r="I806" s="18"/>
      <c r="J806" s="171"/>
      <c r="K806" s="171"/>
      <c r="L806" s="283"/>
      <c r="M806" s="283"/>
      <c r="N806" s="289"/>
      <c r="O806" s="289"/>
      <c r="P806" s="332"/>
      <c r="Q806" s="332"/>
      <c r="R806" s="59"/>
      <c r="S806" s="59"/>
      <c r="T806" s="31"/>
      <c r="U806" s="31"/>
      <c r="V806" s="20"/>
      <c r="W806" s="20"/>
      <c r="X806" s="303"/>
      <c r="Y806" s="303"/>
      <c r="Z806" s="211"/>
      <c r="AA806" s="211"/>
      <c r="AB806" s="40"/>
      <c r="AC806" s="40"/>
      <c r="AD806" s="214"/>
      <c r="AE806" s="214"/>
      <c r="AF806" s="307"/>
      <c r="AG806" s="307"/>
      <c r="AH806" s="42"/>
      <c r="AI806" s="42"/>
      <c r="AJ806" s="326"/>
      <c r="AK806" s="326"/>
      <c r="AL806" s="154"/>
      <c r="AM806" s="154"/>
      <c r="AN806" s="303"/>
      <c r="AO806" s="303"/>
      <c r="AP806" s="311"/>
      <c r="AQ806" s="311"/>
      <c r="AR806" s="316"/>
      <c r="AS806" s="316"/>
      <c r="AT806" s="158"/>
      <c r="AU806" s="158"/>
      <c r="AV806" s="161"/>
      <c r="AW806" s="161"/>
      <c r="AX806" s="165"/>
      <c r="AY806" s="165"/>
      <c r="AZ806" s="24"/>
      <c r="BA806" s="24"/>
      <c r="BB806" s="303"/>
      <c r="BC806" s="303"/>
      <c r="BD806" s="171"/>
      <c r="BE806" s="171"/>
      <c r="BF806" s="17"/>
      <c r="BG806" s="17"/>
      <c r="BH806" s="178"/>
      <c r="BI806" s="178"/>
      <c r="BJ806" s="188"/>
      <c r="BK806" s="188"/>
      <c r="BL806" s="183"/>
      <c r="BM806" s="183"/>
      <c r="BN806" s="193"/>
      <c r="BO806" s="198"/>
      <c r="BP806" s="198"/>
      <c r="BQ806" s="201"/>
      <c r="BR806" s="206"/>
      <c r="BS806" s="211"/>
      <c r="BT806" s="211"/>
      <c r="BU806" s="214"/>
      <c r="BV806" s="214"/>
      <c r="BW806" s="18"/>
      <c r="BX806" s="18"/>
      <c r="BY806" s="219"/>
      <c r="BZ806" s="219"/>
      <c r="CA806" s="226"/>
      <c r="CB806" s="226"/>
      <c r="CC806" s="236"/>
      <c r="CD806" s="236"/>
      <c r="CE806" s="231"/>
      <c r="CF806" s="231"/>
      <c r="EQ806" s="279"/>
      <c r="ER806" s="279"/>
    </row>
    <row r="807" spans="1:148" s="3" customFormat="1" x14ac:dyDescent="0.2">
      <c r="A807" s="6"/>
      <c r="B807" s="63"/>
      <c r="E807" s="56"/>
      <c r="F807" s="56"/>
      <c r="H807" s="56"/>
      <c r="I807" s="18"/>
      <c r="J807" s="171"/>
      <c r="K807" s="171"/>
      <c r="L807" s="283"/>
      <c r="M807" s="283"/>
      <c r="N807" s="289"/>
      <c r="O807" s="289"/>
      <c r="P807" s="332"/>
      <c r="Q807" s="332"/>
      <c r="R807" s="59"/>
      <c r="S807" s="59"/>
      <c r="T807" s="31"/>
      <c r="U807" s="31"/>
      <c r="V807" s="20"/>
      <c r="W807" s="20"/>
      <c r="X807" s="303"/>
      <c r="Y807" s="303"/>
      <c r="Z807" s="211"/>
      <c r="AA807" s="211"/>
      <c r="AB807" s="40"/>
      <c r="AC807" s="40"/>
      <c r="AD807" s="214"/>
      <c r="AE807" s="214"/>
      <c r="AF807" s="307"/>
      <c r="AG807" s="307"/>
      <c r="AH807" s="42"/>
      <c r="AI807" s="42"/>
      <c r="AJ807" s="326"/>
      <c r="AK807" s="326"/>
      <c r="AL807" s="154"/>
      <c r="AM807" s="154"/>
      <c r="AN807" s="303"/>
      <c r="AO807" s="303"/>
      <c r="AP807" s="311"/>
      <c r="AQ807" s="311"/>
      <c r="AR807" s="316"/>
      <c r="AS807" s="316"/>
      <c r="AT807" s="158"/>
      <c r="AU807" s="158"/>
      <c r="AV807" s="161"/>
      <c r="AW807" s="161"/>
      <c r="AX807" s="165"/>
      <c r="AY807" s="165"/>
      <c r="AZ807" s="24"/>
      <c r="BA807" s="24"/>
      <c r="BB807" s="303"/>
      <c r="BC807" s="303"/>
      <c r="BD807" s="171"/>
      <c r="BE807" s="171"/>
      <c r="BF807" s="17"/>
      <c r="BG807" s="17"/>
      <c r="BH807" s="178"/>
      <c r="BI807" s="178"/>
      <c r="BJ807" s="188"/>
      <c r="BK807" s="188"/>
      <c r="BL807" s="183"/>
      <c r="BM807" s="183"/>
      <c r="BN807" s="193"/>
      <c r="BO807" s="198"/>
      <c r="BP807" s="198"/>
      <c r="BQ807" s="201"/>
      <c r="BR807" s="206"/>
      <c r="BS807" s="211"/>
      <c r="BT807" s="211"/>
      <c r="BU807" s="214"/>
      <c r="BV807" s="214"/>
      <c r="BW807" s="18"/>
      <c r="BX807" s="18"/>
      <c r="BY807" s="219"/>
      <c r="BZ807" s="219"/>
      <c r="CA807" s="226"/>
      <c r="CB807" s="226"/>
      <c r="CC807" s="236"/>
      <c r="CD807" s="236"/>
      <c r="CE807" s="231"/>
      <c r="CF807" s="231"/>
      <c r="EQ807" s="279"/>
      <c r="ER807" s="279"/>
    </row>
    <row r="808" spans="1:148" s="3" customFormat="1" x14ac:dyDescent="0.2">
      <c r="A808" s="6"/>
      <c r="B808" s="63"/>
      <c r="E808" s="56"/>
      <c r="F808" s="56"/>
      <c r="H808" s="56"/>
      <c r="I808" s="18"/>
      <c r="J808" s="171"/>
      <c r="K808" s="171"/>
      <c r="L808" s="283"/>
      <c r="M808" s="283"/>
      <c r="N808" s="289"/>
      <c r="O808" s="289"/>
      <c r="P808" s="332"/>
      <c r="Q808" s="332"/>
      <c r="R808" s="59"/>
      <c r="S808" s="59"/>
      <c r="T808" s="31"/>
      <c r="U808" s="31"/>
      <c r="V808" s="20"/>
      <c r="W808" s="20"/>
      <c r="X808" s="303"/>
      <c r="Y808" s="303"/>
      <c r="Z808" s="211"/>
      <c r="AA808" s="211"/>
      <c r="AB808" s="40"/>
      <c r="AC808" s="40"/>
      <c r="AD808" s="214"/>
      <c r="AE808" s="214"/>
      <c r="AF808" s="307"/>
      <c r="AG808" s="307"/>
      <c r="AH808" s="42"/>
      <c r="AI808" s="42"/>
      <c r="AJ808" s="326"/>
      <c r="AK808" s="326"/>
      <c r="AL808" s="154"/>
      <c r="AM808" s="154"/>
      <c r="AN808" s="303"/>
      <c r="AO808" s="303"/>
      <c r="AP808" s="311"/>
      <c r="AQ808" s="311"/>
      <c r="AR808" s="316"/>
      <c r="AS808" s="316"/>
      <c r="AT808" s="158"/>
      <c r="AU808" s="158"/>
      <c r="AV808" s="161"/>
      <c r="AW808" s="161"/>
      <c r="AX808" s="165"/>
      <c r="AY808" s="165"/>
      <c r="AZ808" s="24"/>
      <c r="BA808" s="24"/>
      <c r="BB808" s="303"/>
      <c r="BC808" s="303"/>
      <c r="BD808" s="171"/>
      <c r="BE808" s="171"/>
      <c r="BF808" s="17"/>
      <c r="BG808" s="17"/>
      <c r="BH808" s="178"/>
      <c r="BI808" s="178"/>
      <c r="BJ808" s="188"/>
      <c r="BK808" s="188"/>
      <c r="BL808" s="183"/>
      <c r="BM808" s="183"/>
      <c r="BN808" s="193"/>
      <c r="BO808" s="198"/>
      <c r="BP808" s="198"/>
      <c r="BQ808" s="201"/>
      <c r="BR808" s="206"/>
      <c r="BS808" s="211"/>
      <c r="BT808" s="211"/>
      <c r="BU808" s="214"/>
      <c r="BV808" s="214"/>
      <c r="BW808" s="18"/>
      <c r="BX808" s="18"/>
      <c r="BY808" s="219"/>
      <c r="BZ808" s="219"/>
      <c r="CA808" s="226"/>
      <c r="CB808" s="226"/>
      <c r="CC808" s="236"/>
      <c r="CD808" s="236"/>
      <c r="CE808" s="231"/>
      <c r="CF808" s="231"/>
      <c r="EQ808" s="279"/>
      <c r="ER808" s="279"/>
    </row>
    <row r="809" spans="1:148" s="3" customFormat="1" x14ac:dyDescent="0.2">
      <c r="A809" s="6"/>
      <c r="B809" s="63"/>
      <c r="E809" s="56"/>
      <c r="F809" s="56"/>
      <c r="H809" s="56"/>
      <c r="I809" s="18"/>
      <c r="J809" s="171"/>
      <c r="K809" s="171"/>
      <c r="L809" s="283"/>
      <c r="M809" s="283"/>
      <c r="N809" s="289"/>
      <c r="O809" s="289"/>
      <c r="P809" s="332"/>
      <c r="Q809" s="332"/>
      <c r="R809" s="59"/>
      <c r="S809" s="59"/>
      <c r="T809" s="31"/>
      <c r="U809" s="31"/>
      <c r="V809" s="20"/>
      <c r="W809" s="20"/>
      <c r="X809" s="303"/>
      <c r="Y809" s="303"/>
      <c r="Z809" s="211"/>
      <c r="AA809" s="211"/>
      <c r="AB809" s="40"/>
      <c r="AC809" s="40"/>
      <c r="AD809" s="214"/>
      <c r="AE809" s="214"/>
      <c r="AF809" s="307"/>
      <c r="AG809" s="307"/>
      <c r="AH809" s="42"/>
      <c r="AI809" s="42"/>
      <c r="AJ809" s="326"/>
      <c r="AK809" s="326"/>
      <c r="AL809" s="154"/>
      <c r="AM809" s="154"/>
      <c r="AN809" s="303"/>
      <c r="AO809" s="303"/>
      <c r="AP809" s="311"/>
      <c r="AQ809" s="311"/>
      <c r="AR809" s="316"/>
      <c r="AS809" s="316"/>
      <c r="AT809" s="158"/>
      <c r="AU809" s="158"/>
      <c r="AV809" s="161"/>
      <c r="AW809" s="161"/>
      <c r="AX809" s="165"/>
      <c r="AY809" s="165"/>
      <c r="AZ809" s="24"/>
      <c r="BA809" s="24"/>
      <c r="BB809" s="303"/>
      <c r="BC809" s="303"/>
      <c r="BD809" s="171"/>
      <c r="BE809" s="171"/>
      <c r="BF809" s="17"/>
      <c r="BG809" s="17"/>
      <c r="BH809" s="178"/>
      <c r="BI809" s="178"/>
      <c r="BJ809" s="188"/>
      <c r="BK809" s="188"/>
      <c r="BL809" s="183"/>
      <c r="BM809" s="183"/>
      <c r="BN809" s="193"/>
      <c r="BO809" s="198"/>
      <c r="BP809" s="198"/>
      <c r="BQ809" s="201"/>
      <c r="BR809" s="206"/>
      <c r="BS809" s="211"/>
      <c r="BT809" s="211"/>
      <c r="BU809" s="214"/>
      <c r="BV809" s="214"/>
      <c r="BW809" s="18"/>
      <c r="BX809" s="18"/>
      <c r="BY809" s="219"/>
      <c r="BZ809" s="219"/>
      <c r="CA809" s="226"/>
      <c r="CB809" s="226"/>
      <c r="CC809" s="236"/>
      <c r="CD809" s="236"/>
      <c r="CE809" s="231"/>
      <c r="CF809" s="231"/>
      <c r="EQ809" s="279"/>
      <c r="ER809" s="279"/>
    </row>
    <row r="810" spans="1:148" s="3" customFormat="1" x14ac:dyDescent="0.2">
      <c r="A810" s="6"/>
      <c r="B810" s="63"/>
      <c r="E810" s="56"/>
      <c r="F810" s="56"/>
      <c r="H810" s="56"/>
      <c r="I810" s="18"/>
      <c r="J810" s="171"/>
      <c r="K810" s="171"/>
      <c r="L810" s="283"/>
      <c r="M810" s="283"/>
      <c r="N810" s="289"/>
      <c r="O810" s="289"/>
      <c r="P810" s="332"/>
      <c r="Q810" s="332"/>
      <c r="R810" s="59"/>
      <c r="S810" s="59"/>
      <c r="T810" s="31"/>
      <c r="U810" s="31"/>
      <c r="V810" s="20"/>
      <c r="W810" s="20"/>
      <c r="X810" s="303"/>
      <c r="Y810" s="303"/>
      <c r="Z810" s="211"/>
      <c r="AA810" s="211"/>
      <c r="AB810" s="40"/>
      <c r="AC810" s="40"/>
      <c r="AD810" s="214"/>
      <c r="AE810" s="214"/>
      <c r="AF810" s="307"/>
      <c r="AG810" s="307"/>
      <c r="AH810" s="42"/>
      <c r="AI810" s="42"/>
      <c r="AJ810" s="326"/>
      <c r="AK810" s="326"/>
      <c r="AL810" s="154"/>
      <c r="AM810" s="154"/>
      <c r="AN810" s="303"/>
      <c r="AO810" s="303"/>
      <c r="AP810" s="311"/>
      <c r="AQ810" s="311"/>
      <c r="AR810" s="316"/>
      <c r="AS810" s="316"/>
      <c r="AT810" s="158"/>
      <c r="AU810" s="158"/>
      <c r="AV810" s="161"/>
      <c r="AW810" s="161"/>
      <c r="AX810" s="165"/>
      <c r="AY810" s="165"/>
      <c r="AZ810" s="24"/>
      <c r="BA810" s="24"/>
      <c r="BB810" s="303"/>
      <c r="BC810" s="303"/>
      <c r="BD810" s="171"/>
      <c r="BE810" s="171"/>
      <c r="BF810" s="17"/>
      <c r="BG810" s="17"/>
      <c r="BH810" s="178"/>
      <c r="BI810" s="178"/>
      <c r="BJ810" s="188"/>
      <c r="BK810" s="188"/>
      <c r="BL810" s="183"/>
      <c r="BM810" s="183"/>
      <c r="BN810" s="193"/>
      <c r="BO810" s="198"/>
      <c r="BP810" s="198"/>
      <c r="BQ810" s="201"/>
      <c r="BR810" s="206"/>
      <c r="BS810" s="211"/>
      <c r="BT810" s="211"/>
      <c r="BU810" s="214"/>
      <c r="BV810" s="214"/>
      <c r="BW810" s="18"/>
      <c r="BX810" s="18"/>
      <c r="BY810" s="219"/>
      <c r="BZ810" s="219"/>
      <c r="CA810" s="226"/>
      <c r="CB810" s="226"/>
      <c r="CC810" s="236"/>
      <c r="CD810" s="236"/>
      <c r="CE810" s="231"/>
      <c r="CF810" s="231"/>
      <c r="EQ810" s="279"/>
      <c r="ER810" s="279"/>
    </row>
    <row r="811" spans="1:148" s="3" customFormat="1" x14ac:dyDescent="0.2">
      <c r="A811" s="6"/>
      <c r="B811" s="63"/>
      <c r="E811" s="56"/>
      <c r="F811" s="56"/>
      <c r="H811" s="56"/>
      <c r="I811" s="18"/>
      <c r="J811" s="171"/>
      <c r="K811" s="171"/>
      <c r="L811" s="283"/>
      <c r="M811" s="283"/>
      <c r="N811" s="289"/>
      <c r="O811" s="289"/>
      <c r="P811" s="332"/>
      <c r="Q811" s="332"/>
      <c r="R811" s="59"/>
      <c r="S811" s="59"/>
      <c r="T811" s="31"/>
      <c r="U811" s="31"/>
      <c r="V811" s="20"/>
      <c r="W811" s="20"/>
      <c r="X811" s="303"/>
      <c r="Y811" s="303"/>
      <c r="Z811" s="211"/>
      <c r="AA811" s="211"/>
      <c r="AB811" s="40"/>
      <c r="AC811" s="40"/>
      <c r="AD811" s="214"/>
      <c r="AE811" s="214"/>
      <c r="AF811" s="307"/>
      <c r="AG811" s="307"/>
      <c r="AH811" s="42"/>
      <c r="AI811" s="42"/>
      <c r="AJ811" s="326"/>
      <c r="AK811" s="326"/>
      <c r="AL811" s="154"/>
      <c r="AM811" s="154"/>
      <c r="AN811" s="303"/>
      <c r="AO811" s="303"/>
      <c r="AP811" s="311"/>
      <c r="AQ811" s="311"/>
      <c r="AR811" s="316"/>
      <c r="AS811" s="316"/>
      <c r="AT811" s="158"/>
      <c r="AU811" s="158"/>
      <c r="AV811" s="161"/>
      <c r="AW811" s="161"/>
      <c r="AX811" s="165"/>
      <c r="AY811" s="165"/>
      <c r="AZ811" s="24"/>
      <c r="BA811" s="24"/>
      <c r="BB811" s="303"/>
      <c r="BC811" s="303"/>
      <c r="BD811" s="171"/>
      <c r="BE811" s="171"/>
      <c r="BF811" s="17"/>
      <c r="BG811" s="17"/>
      <c r="BH811" s="178"/>
      <c r="BI811" s="178"/>
      <c r="BJ811" s="188"/>
      <c r="BK811" s="188"/>
      <c r="BL811" s="183"/>
      <c r="BM811" s="183"/>
      <c r="BN811" s="193"/>
      <c r="BO811" s="198"/>
      <c r="BP811" s="198"/>
      <c r="BQ811" s="201"/>
      <c r="BR811" s="206"/>
      <c r="BS811" s="211"/>
      <c r="BT811" s="211"/>
      <c r="BU811" s="214"/>
      <c r="BV811" s="214"/>
      <c r="BW811" s="18"/>
      <c r="BX811" s="18"/>
      <c r="BY811" s="219"/>
      <c r="BZ811" s="219"/>
      <c r="CA811" s="226"/>
      <c r="CB811" s="226"/>
      <c r="CC811" s="236"/>
      <c r="CD811" s="236"/>
      <c r="CE811" s="231"/>
      <c r="CF811" s="231"/>
      <c r="EQ811" s="279"/>
      <c r="ER811" s="279"/>
    </row>
    <row r="812" spans="1:148" s="3" customFormat="1" x14ac:dyDescent="0.2">
      <c r="A812" s="6"/>
      <c r="B812" s="63"/>
      <c r="E812" s="56"/>
      <c r="F812" s="56"/>
      <c r="H812" s="56"/>
      <c r="I812" s="18"/>
      <c r="J812" s="171"/>
      <c r="K812" s="171"/>
      <c r="L812" s="283"/>
      <c r="M812" s="283"/>
      <c r="N812" s="289"/>
      <c r="O812" s="289"/>
      <c r="P812" s="332"/>
      <c r="Q812" s="332"/>
      <c r="R812" s="59"/>
      <c r="S812" s="59"/>
      <c r="T812" s="31"/>
      <c r="U812" s="31"/>
      <c r="V812" s="20"/>
      <c r="W812" s="20"/>
      <c r="X812" s="303"/>
      <c r="Y812" s="303"/>
      <c r="Z812" s="211"/>
      <c r="AA812" s="211"/>
      <c r="AB812" s="40"/>
      <c r="AC812" s="40"/>
      <c r="AD812" s="214"/>
      <c r="AE812" s="214"/>
      <c r="AF812" s="307"/>
      <c r="AG812" s="307"/>
      <c r="AH812" s="42"/>
      <c r="AI812" s="42"/>
      <c r="AJ812" s="326"/>
      <c r="AK812" s="326"/>
      <c r="AL812" s="154"/>
      <c r="AM812" s="154"/>
      <c r="AN812" s="303"/>
      <c r="AO812" s="303"/>
      <c r="AP812" s="311"/>
      <c r="AQ812" s="311"/>
      <c r="AR812" s="316"/>
      <c r="AS812" s="316"/>
      <c r="AT812" s="158"/>
      <c r="AU812" s="158"/>
      <c r="AV812" s="161"/>
      <c r="AW812" s="161"/>
      <c r="AX812" s="165"/>
      <c r="AY812" s="165"/>
      <c r="AZ812" s="24"/>
      <c r="BA812" s="24"/>
      <c r="BB812" s="303"/>
      <c r="BC812" s="303"/>
      <c r="BD812" s="171"/>
      <c r="BE812" s="171"/>
      <c r="BF812" s="17"/>
      <c r="BG812" s="17"/>
      <c r="BH812" s="178"/>
      <c r="BI812" s="178"/>
      <c r="BJ812" s="188"/>
      <c r="BK812" s="188"/>
      <c r="BL812" s="183"/>
      <c r="BM812" s="183"/>
      <c r="BN812" s="193"/>
      <c r="BO812" s="198"/>
      <c r="BP812" s="198"/>
      <c r="BQ812" s="201"/>
      <c r="BR812" s="206"/>
      <c r="BS812" s="211"/>
      <c r="BT812" s="211"/>
      <c r="BU812" s="214"/>
      <c r="BV812" s="214"/>
      <c r="BW812" s="18"/>
      <c r="BX812" s="18"/>
      <c r="BY812" s="219"/>
      <c r="BZ812" s="219"/>
      <c r="CA812" s="226"/>
      <c r="CB812" s="226"/>
      <c r="CC812" s="236"/>
      <c r="CD812" s="236"/>
      <c r="CE812" s="231"/>
      <c r="CF812" s="231"/>
      <c r="EQ812" s="279"/>
      <c r="ER812" s="279"/>
    </row>
    <row r="813" spans="1:148" s="3" customFormat="1" x14ac:dyDescent="0.2">
      <c r="A813" s="6"/>
      <c r="B813" s="63"/>
      <c r="E813" s="56"/>
      <c r="F813" s="56"/>
      <c r="H813" s="56"/>
      <c r="I813" s="18"/>
      <c r="J813" s="171"/>
      <c r="K813" s="171"/>
      <c r="L813" s="283"/>
      <c r="M813" s="283"/>
      <c r="N813" s="289"/>
      <c r="O813" s="289"/>
      <c r="P813" s="332"/>
      <c r="Q813" s="332"/>
      <c r="R813" s="59"/>
      <c r="S813" s="59"/>
      <c r="T813" s="31"/>
      <c r="U813" s="31"/>
      <c r="V813" s="20"/>
      <c r="W813" s="20"/>
      <c r="X813" s="303"/>
      <c r="Y813" s="303"/>
      <c r="Z813" s="211"/>
      <c r="AA813" s="211"/>
      <c r="AB813" s="40"/>
      <c r="AC813" s="40"/>
      <c r="AD813" s="214"/>
      <c r="AE813" s="214"/>
      <c r="AF813" s="307"/>
      <c r="AG813" s="307"/>
      <c r="AH813" s="42"/>
      <c r="AI813" s="42"/>
      <c r="AJ813" s="326"/>
      <c r="AK813" s="326"/>
      <c r="AL813" s="154"/>
      <c r="AM813" s="154"/>
      <c r="AN813" s="303"/>
      <c r="AO813" s="303"/>
      <c r="AP813" s="311"/>
      <c r="AQ813" s="311"/>
      <c r="AR813" s="316"/>
      <c r="AS813" s="316"/>
      <c r="AT813" s="158"/>
      <c r="AU813" s="158"/>
      <c r="AV813" s="161"/>
      <c r="AW813" s="161"/>
      <c r="AX813" s="165"/>
      <c r="AY813" s="165"/>
      <c r="AZ813" s="24"/>
      <c r="BA813" s="24"/>
      <c r="BB813" s="303"/>
      <c r="BC813" s="303"/>
      <c r="BD813" s="171"/>
      <c r="BE813" s="171"/>
      <c r="BF813" s="17"/>
      <c r="BG813" s="17"/>
      <c r="BH813" s="178"/>
      <c r="BI813" s="178"/>
      <c r="BJ813" s="188"/>
      <c r="BK813" s="188"/>
      <c r="BL813" s="183"/>
      <c r="BM813" s="183"/>
      <c r="BN813" s="193"/>
      <c r="BO813" s="198"/>
      <c r="BP813" s="198"/>
      <c r="BQ813" s="201"/>
      <c r="BR813" s="206"/>
      <c r="BS813" s="211"/>
      <c r="BT813" s="211"/>
      <c r="BU813" s="214"/>
      <c r="BV813" s="214"/>
      <c r="BW813" s="18"/>
      <c r="BX813" s="18"/>
      <c r="BY813" s="219"/>
      <c r="BZ813" s="219"/>
      <c r="CA813" s="226"/>
      <c r="CB813" s="226"/>
      <c r="CC813" s="236"/>
      <c r="CD813" s="236"/>
      <c r="CE813" s="231"/>
      <c r="CF813" s="231"/>
      <c r="EQ813" s="279"/>
      <c r="ER813" s="279"/>
    </row>
    <row r="814" spans="1:148" s="3" customFormat="1" x14ac:dyDescent="0.2">
      <c r="A814" s="6"/>
      <c r="B814" s="63"/>
      <c r="E814" s="56"/>
      <c r="F814" s="56"/>
      <c r="H814" s="56"/>
      <c r="I814" s="18"/>
      <c r="J814" s="171"/>
      <c r="K814" s="171"/>
      <c r="L814" s="283"/>
      <c r="M814" s="283"/>
      <c r="N814" s="289"/>
      <c r="O814" s="289"/>
      <c r="P814" s="332"/>
      <c r="Q814" s="332"/>
      <c r="R814" s="59"/>
      <c r="S814" s="59"/>
      <c r="T814" s="31"/>
      <c r="U814" s="31"/>
      <c r="V814" s="20"/>
      <c r="W814" s="20"/>
      <c r="X814" s="303"/>
      <c r="Y814" s="303"/>
      <c r="Z814" s="211"/>
      <c r="AA814" s="211"/>
      <c r="AB814" s="40"/>
      <c r="AC814" s="40"/>
      <c r="AD814" s="214"/>
      <c r="AE814" s="214"/>
      <c r="AF814" s="307"/>
      <c r="AG814" s="307"/>
      <c r="AH814" s="42"/>
      <c r="AI814" s="42"/>
      <c r="AJ814" s="326"/>
      <c r="AK814" s="326"/>
      <c r="AL814" s="154"/>
      <c r="AM814" s="154"/>
      <c r="AN814" s="303"/>
      <c r="AO814" s="303"/>
      <c r="AP814" s="311"/>
      <c r="AQ814" s="311"/>
      <c r="AR814" s="316"/>
      <c r="AS814" s="316"/>
      <c r="AT814" s="158"/>
      <c r="AU814" s="158"/>
      <c r="AV814" s="161"/>
      <c r="AW814" s="161"/>
      <c r="AX814" s="165"/>
      <c r="AY814" s="165"/>
      <c r="AZ814" s="24"/>
      <c r="BA814" s="24"/>
      <c r="BB814" s="303"/>
      <c r="BC814" s="303"/>
      <c r="BD814" s="171"/>
      <c r="BE814" s="171"/>
      <c r="BF814" s="17"/>
      <c r="BG814" s="17"/>
      <c r="BH814" s="178"/>
      <c r="BI814" s="178"/>
      <c r="BJ814" s="188"/>
      <c r="BK814" s="188"/>
      <c r="BL814" s="183"/>
      <c r="BM814" s="183"/>
      <c r="BN814" s="193"/>
      <c r="BO814" s="198"/>
      <c r="BP814" s="198"/>
      <c r="BQ814" s="201"/>
      <c r="BR814" s="206"/>
      <c r="BS814" s="211"/>
      <c r="BT814" s="211"/>
      <c r="BU814" s="214"/>
      <c r="BV814" s="214"/>
      <c r="BW814" s="18"/>
      <c r="BX814" s="18"/>
      <c r="BY814" s="219"/>
      <c r="BZ814" s="219"/>
      <c r="CA814" s="226"/>
      <c r="CB814" s="226"/>
      <c r="CC814" s="236"/>
      <c r="CD814" s="236"/>
      <c r="CE814" s="231"/>
      <c r="CF814" s="231"/>
      <c r="EQ814" s="279"/>
      <c r="ER814" s="279"/>
    </row>
    <row r="815" spans="1:148" s="3" customFormat="1" x14ac:dyDescent="0.2">
      <c r="A815" s="6"/>
      <c r="B815" s="63"/>
      <c r="E815" s="56"/>
      <c r="F815" s="56"/>
      <c r="H815" s="56"/>
      <c r="I815" s="18"/>
      <c r="J815" s="171"/>
      <c r="K815" s="171"/>
      <c r="L815" s="283"/>
      <c r="M815" s="283"/>
      <c r="N815" s="289"/>
      <c r="O815" s="289"/>
      <c r="P815" s="332"/>
      <c r="Q815" s="332"/>
      <c r="R815" s="59"/>
      <c r="S815" s="59"/>
      <c r="T815" s="31"/>
      <c r="U815" s="31"/>
      <c r="V815" s="20"/>
      <c r="W815" s="20"/>
      <c r="X815" s="303"/>
      <c r="Y815" s="303"/>
      <c r="Z815" s="211"/>
      <c r="AA815" s="211"/>
      <c r="AB815" s="40"/>
      <c r="AC815" s="40"/>
      <c r="AD815" s="214"/>
      <c r="AE815" s="214"/>
      <c r="AF815" s="307"/>
      <c r="AG815" s="307"/>
      <c r="AH815" s="42"/>
      <c r="AI815" s="42"/>
      <c r="AJ815" s="326"/>
      <c r="AK815" s="326"/>
      <c r="AL815" s="154"/>
      <c r="AM815" s="154"/>
      <c r="AN815" s="303"/>
      <c r="AO815" s="303"/>
      <c r="AP815" s="311"/>
      <c r="AQ815" s="311"/>
      <c r="AR815" s="316"/>
      <c r="AS815" s="316"/>
      <c r="AT815" s="158"/>
      <c r="AU815" s="158"/>
      <c r="AV815" s="161"/>
      <c r="AW815" s="161"/>
      <c r="AX815" s="165"/>
      <c r="AY815" s="165"/>
      <c r="AZ815" s="24"/>
      <c r="BA815" s="24"/>
      <c r="BB815" s="303"/>
      <c r="BC815" s="303"/>
      <c r="BD815" s="171"/>
      <c r="BE815" s="171"/>
      <c r="BF815" s="17"/>
      <c r="BG815" s="17"/>
      <c r="BH815" s="178"/>
      <c r="BI815" s="178"/>
      <c r="BJ815" s="188"/>
      <c r="BK815" s="188"/>
      <c r="BL815" s="183"/>
      <c r="BM815" s="183"/>
      <c r="BN815" s="193"/>
      <c r="BO815" s="198"/>
      <c r="BP815" s="198"/>
      <c r="BQ815" s="201"/>
      <c r="BR815" s="206"/>
      <c r="BS815" s="211"/>
      <c r="BT815" s="211"/>
      <c r="BU815" s="214"/>
      <c r="BV815" s="214"/>
      <c r="BW815" s="18"/>
      <c r="BX815" s="18"/>
      <c r="BY815" s="219"/>
      <c r="BZ815" s="219"/>
      <c r="CA815" s="226"/>
      <c r="CB815" s="226"/>
      <c r="CC815" s="236"/>
      <c r="CD815" s="236"/>
      <c r="CE815" s="231"/>
      <c r="CF815" s="231"/>
      <c r="EQ815" s="279"/>
      <c r="ER815" s="279"/>
    </row>
    <row r="816" spans="1:148" s="3" customFormat="1" x14ac:dyDescent="0.2">
      <c r="A816" s="6"/>
      <c r="B816" s="63"/>
      <c r="E816" s="56"/>
      <c r="F816" s="56"/>
      <c r="H816" s="56"/>
      <c r="I816" s="18"/>
      <c r="J816" s="171"/>
      <c r="K816" s="171"/>
      <c r="L816" s="283"/>
      <c r="M816" s="283"/>
      <c r="N816" s="289"/>
      <c r="O816" s="289"/>
      <c r="P816" s="332"/>
      <c r="Q816" s="332"/>
      <c r="R816" s="59"/>
      <c r="S816" s="59"/>
      <c r="T816" s="31"/>
      <c r="U816" s="31"/>
      <c r="V816" s="20"/>
      <c r="W816" s="20"/>
      <c r="X816" s="303"/>
      <c r="Y816" s="303"/>
      <c r="Z816" s="211"/>
      <c r="AA816" s="211"/>
      <c r="AB816" s="40"/>
      <c r="AC816" s="40"/>
      <c r="AD816" s="214"/>
      <c r="AE816" s="214"/>
      <c r="AF816" s="307"/>
      <c r="AG816" s="307"/>
      <c r="AH816" s="42"/>
      <c r="AI816" s="42"/>
      <c r="AJ816" s="326"/>
      <c r="AK816" s="326"/>
      <c r="AL816" s="154"/>
      <c r="AM816" s="154"/>
      <c r="AN816" s="303"/>
      <c r="AO816" s="303"/>
      <c r="AP816" s="311"/>
      <c r="AQ816" s="311"/>
      <c r="AR816" s="316"/>
      <c r="AS816" s="316"/>
      <c r="AT816" s="158"/>
      <c r="AU816" s="158"/>
      <c r="AV816" s="161"/>
      <c r="AW816" s="161"/>
      <c r="AX816" s="165"/>
      <c r="AY816" s="165"/>
      <c r="AZ816" s="24"/>
      <c r="BA816" s="24"/>
      <c r="BB816" s="303"/>
      <c r="BC816" s="303"/>
      <c r="BD816" s="171"/>
      <c r="BE816" s="171"/>
      <c r="BF816" s="17"/>
      <c r="BG816" s="17"/>
      <c r="BH816" s="178"/>
      <c r="BI816" s="178"/>
      <c r="BJ816" s="188"/>
      <c r="BK816" s="188"/>
      <c r="BL816" s="183"/>
      <c r="BM816" s="183"/>
      <c r="BN816" s="193"/>
      <c r="BO816" s="198"/>
      <c r="BP816" s="198"/>
      <c r="BQ816" s="201"/>
      <c r="BR816" s="206"/>
      <c r="BS816" s="211"/>
      <c r="BT816" s="211"/>
      <c r="BU816" s="214"/>
      <c r="BV816" s="214"/>
      <c r="BW816" s="18"/>
      <c r="BX816" s="18"/>
      <c r="BY816" s="219"/>
      <c r="BZ816" s="219"/>
      <c r="CA816" s="226"/>
      <c r="CB816" s="226"/>
      <c r="CC816" s="236"/>
      <c r="CD816" s="236"/>
      <c r="CE816" s="231"/>
      <c r="CF816" s="231"/>
      <c r="EQ816" s="279"/>
      <c r="ER816" s="279"/>
    </row>
    <row r="817" spans="1:148" s="3" customFormat="1" x14ac:dyDescent="0.2">
      <c r="A817" s="6"/>
      <c r="B817" s="63"/>
      <c r="E817" s="56"/>
      <c r="F817" s="56"/>
      <c r="H817" s="56"/>
      <c r="I817" s="18"/>
      <c r="J817" s="171"/>
      <c r="K817" s="171"/>
      <c r="L817" s="283"/>
      <c r="M817" s="283"/>
      <c r="N817" s="289"/>
      <c r="O817" s="289"/>
      <c r="P817" s="332"/>
      <c r="Q817" s="332"/>
      <c r="R817" s="59"/>
      <c r="S817" s="59"/>
      <c r="T817" s="31"/>
      <c r="U817" s="31"/>
      <c r="V817" s="20"/>
      <c r="W817" s="20"/>
      <c r="X817" s="303"/>
      <c r="Y817" s="303"/>
      <c r="Z817" s="211"/>
      <c r="AA817" s="211"/>
      <c r="AB817" s="40"/>
      <c r="AC817" s="40"/>
      <c r="AD817" s="214"/>
      <c r="AE817" s="214"/>
      <c r="AF817" s="307"/>
      <c r="AG817" s="307"/>
      <c r="AH817" s="42"/>
      <c r="AI817" s="42"/>
      <c r="AJ817" s="326"/>
      <c r="AK817" s="326"/>
      <c r="AL817" s="154"/>
      <c r="AM817" s="154"/>
      <c r="AN817" s="303"/>
      <c r="AO817" s="303"/>
      <c r="AP817" s="311"/>
      <c r="AQ817" s="311"/>
      <c r="AR817" s="316"/>
      <c r="AS817" s="316"/>
      <c r="AT817" s="158"/>
      <c r="AU817" s="158"/>
      <c r="AV817" s="161"/>
      <c r="AW817" s="161"/>
      <c r="AX817" s="165"/>
      <c r="AY817" s="165"/>
      <c r="AZ817" s="24"/>
      <c r="BA817" s="24"/>
      <c r="BB817" s="303"/>
      <c r="BC817" s="303"/>
      <c r="BD817" s="171"/>
      <c r="BE817" s="171"/>
      <c r="BF817" s="17"/>
      <c r="BG817" s="17"/>
      <c r="BH817" s="178"/>
      <c r="BI817" s="178"/>
      <c r="BJ817" s="188"/>
      <c r="BK817" s="188"/>
      <c r="BL817" s="183"/>
      <c r="BM817" s="183"/>
      <c r="BN817" s="193"/>
      <c r="BO817" s="198"/>
      <c r="BP817" s="198"/>
      <c r="BQ817" s="201"/>
      <c r="BR817" s="206"/>
      <c r="BS817" s="211"/>
      <c r="BT817" s="211"/>
      <c r="BU817" s="214"/>
      <c r="BV817" s="214"/>
      <c r="BW817" s="18"/>
      <c r="BX817" s="18"/>
      <c r="BY817" s="219"/>
      <c r="BZ817" s="219"/>
      <c r="CA817" s="226"/>
      <c r="CB817" s="226"/>
      <c r="CC817" s="236"/>
      <c r="CD817" s="236"/>
      <c r="CE817" s="231"/>
      <c r="CF817" s="231"/>
      <c r="EQ817" s="279"/>
      <c r="ER817" s="279"/>
    </row>
    <row r="818" spans="1:148" s="3" customFormat="1" x14ac:dyDescent="0.2">
      <c r="A818" s="6"/>
      <c r="B818" s="63"/>
      <c r="E818" s="56"/>
      <c r="F818" s="56"/>
      <c r="H818" s="56"/>
      <c r="I818" s="18"/>
      <c r="J818" s="171"/>
      <c r="K818" s="171"/>
      <c r="L818" s="283"/>
      <c r="M818" s="283"/>
      <c r="N818" s="289"/>
      <c r="O818" s="289"/>
      <c r="P818" s="332"/>
      <c r="Q818" s="332"/>
      <c r="R818" s="59"/>
      <c r="S818" s="59"/>
      <c r="T818" s="31"/>
      <c r="U818" s="31"/>
      <c r="V818" s="20"/>
      <c r="W818" s="20"/>
      <c r="X818" s="303"/>
      <c r="Y818" s="303"/>
      <c r="Z818" s="211"/>
      <c r="AA818" s="211"/>
      <c r="AB818" s="40"/>
      <c r="AC818" s="40"/>
      <c r="AD818" s="214"/>
      <c r="AE818" s="214"/>
      <c r="AF818" s="307"/>
      <c r="AG818" s="307"/>
      <c r="AH818" s="42"/>
      <c r="AI818" s="42"/>
      <c r="AJ818" s="326"/>
      <c r="AK818" s="326"/>
      <c r="AL818" s="154"/>
      <c r="AM818" s="154"/>
      <c r="AN818" s="303"/>
      <c r="AO818" s="303"/>
      <c r="AP818" s="311"/>
      <c r="AQ818" s="311"/>
      <c r="AR818" s="316"/>
      <c r="AS818" s="316"/>
      <c r="AT818" s="158"/>
      <c r="AU818" s="158"/>
      <c r="AV818" s="161"/>
      <c r="AW818" s="161"/>
      <c r="AX818" s="165"/>
      <c r="AY818" s="165"/>
      <c r="AZ818" s="24"/>
      <c r="BA818" s="24"/>
      <c r="BB818" s="303"/>
      <c r="BC818" s="303"/>
      <c r="BD818" s="171"/>
      <c r="BE818" s="171"/>
      <c r="BF818" s="17"/>
      <c r="BG818" s="17"/>
      <c r="BH818" s="178"/>
      <c r="BI818" s="178"/>
      <c r="BJ818" s="188"/>
      <c r="BK818" s="188"/>
      <c r="BL818" s="183"/>
      <c r="BM818" s="183"/>
      <c r="BN818" s="193"/>
      <c r="BO818" s="198"/>
      <c r="BP818" s="198"/>
      <c r="BQ818" s="201"/>
      <c r="BR818" s="206"/>
      <c r="BS818" s="211"/>
      <c r="BT818" s="211"/>
      <c r="BU818" s="214"/>
      <c r="BV818" s="214"/>
      <c r="BW818" s="18"/>
      <c r="BX818" s="18"/>
      <c r="BY818" s="219"/>
      <c r="BZ818" s="219"/>
      <c r="CA818" s="226"/>
      <c r="CB818" s="226"/>
      <c r="CC818" s="236"/>
      <c r="CD818" s="236"/>
      <c r="CE818" s="231"/>
      <c r="CF818" s="231"/>
      <c r="EQ818" s="279"/>
      <c r="ER818" s="279"/>
    </row>
    <row r="819" spans="1:148" s="3" customFormat="1" x14ac:dyDescent="0.2">
      <c r="A819" s="6"/>
      <c r="B819" s="63"/>
      <c r="E819" s="56"/>
      <c r="F819" s="56"/>
      <c r="H819" s="56"/>
      <c r="I819" s="18"/>
      <c r="J819" s="171"/>
      <c r="K819" s="171"/>
      <c r="L819" s="283"/>
      <c r="M819" s="283"/>
      <c r="N819" s="289"/>
      <c r="O819" s="289"/>
      <c r="P819" s="332"/>
      <c r="Q819" s="332"/>
      <c r="R819" s="59"/>
      <c r="S819" s="59"/>
      <c r="T819" s="31"/>
      <c r="U819" s="31"/>
      <c r="V819" s="20"/>
      <c r="W819" s="20"/>
      <c r="X819" s="303"/>
      <c r="Y819" s="303"/>
      <c r="Z819" s="211"/>
      <c r="AA819" s="211"/>
      <c r="AB819" s="40"/>
      <c r="AC819" s="40"/>
      <c r="AD819" s="214"/>
      <c r="AE819" s="214"/>
      <c r="AF819" s="307"/>
      <c r="AG819" s="307"/>
      <c r="AH819" s="42"/>
      <c r="AI819" s="42"/>
      <c r="AJ819" s="326"/>
      <c r="AK819" s="326"/>
      <c r="AL819" s="154"/>
      <c r="AM819" s="154"/>
      <c r="AN819" s="303"/>
      <c r="AO819" s="303"/>
      <c r="AP819" s="311"/>
      <c r="AQ819" s="311"/>
      <c r="AR819" s="316"/>
      <c r="AS819" s="316"/>
      <c r="AT819" s="158"/>
      <c r="AU819" s="158"/>
      <c r="AV819" s="161"/>
      <c r="AW819" s="161"/>
      <c r="AX819" s="165"/>
      <c r="AY819" s="165"/>
      <c r="AZ819" s="24"/>
      <c r="BA819" s="24"/>
      <c r="BB819" s="303"/>
      <c r="BC819" s="303"/>
      <c r="BD819" s="171"/>
      <c r="BE819" s="171"/>
      <c r="BF819" s="17"/>
      <c r="BG819" s="17"/>
      <c r="BH819" s="178"/>
      <c r="BI819" s="178"/>
      <c r="BJ819" s="188"/>
      <c r="BK819" s="188"/>
      <c r="BL819" s="183"/>
      <c r="BM819" s="183"/>
      <c r="BN819" s="193"/>
      <c r="BO819" s="198"/>
      <c r="BP819" s="198"/>
      <c r="BQ819" s="201"/>
      <c r="BR819" s="206"/>
      <c r="BS819" s="211"/>
      <c r="BT819" s="211"/>
      <c r="BU819" s="214"/>
      <c r="BV819" s="214"/>
      <c r="BW819" s="18"/>
      <c r="BX819" s="18"/>
      <c r="BY819" s="219"/>
      <c r="BZ819" s="219"/>
      <c r="CA819" s="226"/>
      <c r="CB819" s="226"/>
      <c r="CC819" s="236"/>
      <c r="CD819" s="236"/>
      <c r="CE819" s="231"/>
      <c r="CF819" s="231"/>
      <c r="EQ819" s="279"/>
      <c r="ER819" s="279"/>
    </row>
    <row r="820" spans="1:148" s="3" customFormat="1" x14ac:dyDescent="0.2">
      <c r="A820" s="6"/>
      <c r="B820" s="63"/>
      <c r="E820" s="56"/>
      <c r="F820" s="56"/>
      <c r="H820" s="56"/>
      <c r="I820" s="18"/>
      <c r="J820" s="171"/>
      <c r="K820" s="171"/>
      <c r="L820" s="283"/>
      <c r="M820" s="283"/>
      <c r="N820" s="289"/>
      <c r="O820" s="289"/>
      <c r="P820" s="332"/>
      <c r="Q820" s="332"/>
      <c r="R820" s="59"/>
      <c r="S820" s="59"/>
      <c r="T820" s="31"/>
      <c r="U820" s="31"/>
      <c r="V820" s="20"/>
      <c r="W820" s="20"/>
      <c r="X820" s="303"/>
      <c r="Y820" s="303"/>
      <c r="Z820" s="211"/>
      <c r="AA820" s="211"/>
      <c r="AB820" s="40"/>
      <c r="AC820" s="40"/>
      <c r="AD820" s="214"/>
      <c r="AE820" s="214"/>
      <c r="AF820" s="307"/>
      <c r="AG820" s="307"/>
      <c r="AH820" s="42"/>
      <c r="AI820" s="42"/>
      <c r="AJ820" s="326"/>
      <c r="AK820" s="326"/>
      <c r="AL820" s="154"/>
      <c r="AM820" s="154"/>
      <c r="AN820" s="303"/>
      <c r="AO820" s="303"/>
      <c r="AP820" s="311"/>
      <c r="AQ820" s="311"/>
      <c r="AR820" s="316"/>
      <c r="AS820" s="316"/>
      <c r="AT820" s="158"/>
      <c r="AU820" s="158"/>
      <c r="AV820" s="161"/>
      <c r="AW820" s="161"/>
      <c r="AX820" s="165"/>
      <c r="AY820" s="165"/>
      <c r="AZ820" s="24"/>
      <c r="BA820" s="24"/>
      <c r="BB820" s="303"/>
      <c r="BC820" s="303"/>
      <c r="BD820" s="171"/>
      <c r="BE820" s="171"/>
      <c r="BF820" s="17"/>
      <c r="BG820" s="17"/>
      <c r="BH820" s="178"/>
      <c r="BI820" s="178"/>
      <c r="BJ820" s="188"/>
      <c r="BK820" s="188"/>
      <c r="BL820" s="183"/>
      <c r="BM820" s="183"/>
      <c r="BN820" s="193"/>
      <c r="BO820" s="198"/>
      <c r="BP820" s="198"/>
      <c r="BQ820" s="201"/>
      <c r="BR820" s="206"/>
      <c r="BS820" s="211"/>
      <c r="BT820" s="211"/>
      <c r="BU820" s="214"/>
      <c r="BV820" s="214"/>
      <c r="BW820" s="18"/>
      <c r="BX820" s="18"/>
      <c r="BY820" s="219"/>
      <c r="BZ820" s="219"/>
      <c r="CA820" s="226"/>
      <c r="CB820" s="226"/>
      <c r="CC820" s="236"/>
      <c r="CD820" s="236"/>
      <c r="CE820" s="231"/>
      <c r="CF820" s="231"/>
      <c r="EQ820" s="279"/>
      <c r="ER820" s="279"/>
    </row>
    <row r="821" spans="1:148" s="3" customFormat="1" x14ac:dyDescent="0.2">
      <c r="A821" s="6"/>
      <c r="B821" s="63"/>
      <c r="E821" s="56"/>
      <c r="F821" s="56"/>
      <c r="H821" s="56"/>
      <c r="I821" s="18"/>
      <c r="J821" s="171"/>
      <c r="K821" s="171"/>
      <c r="L821" s="283"/>
      <c r="M821" s="283"/>
      <c r="N821" s="289"/>
      <c r="O821" s="289"/>
      <c r="P821" s="332"/>
      <c r="Q821" s="332"/>
      <c r="R821" s="59"/>
      <c r="S821" s="59"/>
      <c r="T821" s="31"/>
      <c r="U821" s="31"/>
      <c r="V821" s="20"/>
      <c r="W821" s="20"/>
      <c r="X821" s="303"/>
      <c r="Y821" s="303"/>
      <c r="Z821" s="211"/>
      <c r="AA821" s="211"/>
      <c r="AB821" s="40"/>
      <c r="AC821" s="40"/>
      <c r="AD821" s="214"/>
      <c r="AE821" s="214"/>
      <c r="AF821" s="307"/>
      <c r="AG821" s="307"/>
      <c r="AH821" s="42"/>
      <c r="AI821" s="42"/>
      <c r="AJ821" s="326"/>
      <c r="AK821" s="326"/>
      <c r="AL821" s="154"/>
      <c r="AM821" s="154"/>
      <c r="AN821" s="303"/>
      <c r="AO821" s="303"/>
      <c r="AP821" s="311"/>
      <c r="AQ821" s="311"/>
      <c r="AR821" s="316"/>
      <c r="AS821" s="316"/>
      <c r="AT821" s="158"/>
      <c r="AU821" s="158"/>
      <c r="AV821" s="161"/>
      <c r="AW821" s="161"/>
      <c r="AX821" s="165"/>
      <c r="AY821" s="165"/>
      <c r="AZ821" s="24"/>
      <c r="BA821" s="24"/>
      <c r="BB821" s="303"/>
      <c r="BC821" s="303"/>
      <c r="BD821" s="171"/>
      <c r="BE821" s="171"/>
      <c r="BF821" s="17"/>
      <c r="BG821" s="17"/>
      <c r="BH821" s="178"/>
      <c r="BI821" s="178"/>
      <c r="BJ821" s="188"/>
      <c r="BK821" s="188"/>
      <c r="BL821" s="183"/>
      <c r="BM821" s="183"/>
      <c r="BN821" s="193"/>
      <c r="BO821" s="198"/>
      <c r="BP821" s="198"/>
      <c r="BQ821" s="201"/>
      <c r="BR821" s="206"/>
      <c r="BS821" s="211"/>
      <c r="BT821" s="211"/>
      <c r="BU821" s="214"/>
      <c r="BV821" s="214"/>
      <c r="BW821" s="18"/>
      <c r="BX821" s="18"/>
      <c r="BY821" s="219"/>
      <c r="BZ821" s="219"/>
      <c r="CA821" s="226"/>
      <c r="CB821" s="226"/>
      <c r="CC821" s="236"/>
      <c r="CD821" s="236"/>
      <c r="CE821" s="231"/>
      <c r="CF821" s="231"/>
      <c r="EQ821" s="279"/>
      <c r="ER821" s="279"/>
    </row>
    <row r="822" spans="1:148" s="3" customFormat="1" x14ac:dyDescent="0.2">
      <c r="A822" s="6"/>
      <c r="B822" s="63"/>
      <c r="E822" s="56"/>
      <c r="F822" s="56"/>
      <c r="H822" s="56"/>
      <c r="I822" s="18"/>
      <c r="J822" s="171"/>
      <c r="K822" s="171"/>
      <c r="L822" s="283"/>
      <c r="M822" s="283"/>
      <c r="N822" s="289"/>
      <c r="O822" s="289"/>
      <c r="P822" s="332"/>
      <c r="Q822" s="332"/>
      <c r="R822" s="59"/>
      <c r="S822" s="59"/>
      <c r="T822" s="31"/>
      <c r="U822" s="31"/>
      <c r="V822" s="20"/>
      <c r="W822" s="20"/>
      <c r="X822" s="303"/>
      <c r="Y822" s="303"/>
      <c r="Z822" s="211"/>
      <c r="AA822" s="211"/>
      <c r="AB822" s="40"/>
      <c r="AC822" s="40"/>
      <c r="AD822" s="214"/>
      <c r="AE822" s="214"/>
      <c r="AF822" s="307"/>
      <c r="AG822" s="307"/>
      <c r="AH822" s="42"/>
      <c r="AI822" s="42"/>
      <c r="AJ822" s="326"/>
      <c r="AK822" s="326"/>
      <c r="AL822" s="154"/>
      <c r="AM822" s="154"/>
      <c r="AN822" s="303"/>
      <c r="AO822" s="303"/>
      <c r="AP822" s="311"/>
      <c r="AQ822" s="311"/>
      <c r="AR822" s="316"/>
      <c r="AS822" s="316"/>
      <c r="AT822" s="158"/>
      <c r="AU822" s="158"/>
      <c r="AV822" s="161"/>
      <c r="AW822" s="161"/>
      <c r="AX822" s="165"/>
      <c r="AY822" s="165"/>
      <c r="AZ822" s="24"/>
      <c r="BA822" s="24"/>
      <c r="BB822" s="303"/>
      <c r="BC822" s="303"/>
      <c r="BD822" s="171"/>
      <c r="BE822" s="171"/>
      <c r="BF822" s="17"/>
      <c r="BG822" s="17"/>
      <c r="BH822" s="178"/>
      <c r="BI822" s="178"/>
      <c r="BJ822" s="188"/>
      <c r="BK822" s="188"/>
      <c r="BL822" s="183"/>
      <c r="BM822" s="183"/>
      <c r="BN822" s="193"/>
      <c r="BO822" s="198"/>
      <c r="BP822" s="198"/>
      <c r="BQ822" s="201"/>
      <c r="BR822" s="206"/>
      <c r="BS822" s="211"/>
      <c r="BT822" s="211"/>
      <c r="BU822" s="214"/>
      <c r="BV822" s="214"/>
      <c r="BW822" s="18"/>
      <c r="BX822" s="18"/>
      <c r="BY822" s="219"/>
      <c r="BZ822" s="219"/>
      <c r="CA822" s="226"/>
      <c r="CB822" s="226"/>
      <c r="CC822" s="236"/>
      <c r="CD822" s="236"/>
      <c r="CE822" s="231"/>
      <c r="CF822" s="231"/>
      <c r="EQ822" s="279"/>
      <c r="ER822" s="279"/>
    </row>
    <row r="823" spans="1:148" s="3" customFormat="1" x14ac:dyDescent="0.2">
      <c r="A823" s="6"/>
      <c r="B823" s="63"/>
      <c r="E823" s="56"/>
      <c r="F823" s="56"/>
      <c r="H823" s="56"/>
      <c r="I823" s="18"/>
      <c r="J823" s="171"/>
      <c r="K823" s="171"/>
      <c r="L823" s="283"/>
      <c r="M823" s="283"/>
      <c r="N823" s="289"/>
      <c r="O823" s="289"/>
      <c r="P823" s="332"/>
      <c r="Q823" s="332"/>
      <c r="R823" s="59"/>
      <c r="S823" s="59"/>
      <c r="T823" s="31"/>
      <c r="U823" s="31"/>
      <c r="V823" s="20"/>
      <c r="W823" s="20"/>
      <c r="X823" s="303"/>
      <c r="Y823" s="303"/>
      <c r="Z823" s="211"/>
      <c r="AA823" s="211"/>
      <c r="AB823" s="40"/>
      <c r="AC823" s="40"/>
      <c r="AD823" s="214"/>
      <c r="AE823" s="214"/>
      <c r="AF823" s="307"/>
      <c r="AG823" s="307"/>
      <c r="AH823" s="42"/>
      <c r="AI823" s="42"/>
      <c r="AJ823" s="326"/>
      <c r="AK823" s="326"/>
      <c r="AL823" s="154"/>
      <c r="AM823" s="154"/>
      <c r="AN823" s="303"/>
      <c r="AO823" s="303"/>
      <c r="AP823" s="311"/>
      <c r="AQ823" s="311"/>
      <c r="AR823" s="316"/>
      <c r="AS823" s="316"/>
      <c r="AT823" s="158"/>
      <c r="AU823" s="158"/>
      <c r="AV823" s="161"/>
      <c r="AW823" s="161"/>
      <c r="AX823" s="165"/>
      <c r="AY823" s="165"/>
      <c r="AZ823" s="24"/>
      <c r="BA823" s="24"/>
      <c r="BB823" s="303"/>
      <c r="BC823" s="303"/>
      <c r="BD823" s="171"/>
      <c r="BE823" s="171"/>
      <c r="BF823" s="17"/>
      <c r="BG823" s="17"/>
      <c r="BH823" s="178"/>
      <c r="BI823" s="178"/>
      <c r="BJ823" s="188"/>
      <c r="BK823" s="188"/>
      <c r="BL823" s="183"/>
      <c r="BM823" s="183"/>
      <c r="BN823" s="193"/>
      <c r="BO823" s="198"/>
      <c r="BP823" s="198"/>
      <c r="BQ823" s="201"/>
      <c r="BR823" s="206"/>
      <c r="BS823" s="211"/>
      <c r="BT823" s="211"/>
      <c r="BU823" s="214"/>
      <c r="BV823" s="214"/>
      <c r="BW823" s="18"/>
      <c r="BX823" s="18"/>
      <c r="BY823" s="219"/>
      <c r="BZ823" s="219"/>
      <c r="CA823" s="226"/>
      <c r="CB823" s="226"/>
      <c r="CC823" s="236"/>
      <c r="CD823" s="236"/>
      <c r="CE823" s="231"/>
      <c r="CF823" s="231"/>
      <c r="EQ823" s="279"/>
      <c r="ER823" s="279"/>
    </row>
    <row r="824" spans="1:148" s="3" customFormat="1" x14ac:dyDescent="0.2">
      <c r="A824" s="6"/>
      <c r="B824" s="63"/>
      <c r="E824" s="56"/>
      <c r="F824" s="56"/>
      <c r="H824" s="56"/>
      <c r="I824" s="18"/>
      <c r="J824" s="171"/>
      <c r="K824" s="171"/>
      <c r="L824" s="283"/>
      <c r="M824" s="283"/>
      <c r="N824" s="289"/>
      <c r="O824" s="289"/>
      <c r="P824" s="332"/>
      <c r="Q824" s="332"/>
      <c r="R824" s="59"/>
      <c r="S824" s="59"/>
      <c r="T824" s="31"/>
      <c r="U824" s="31"/>
      <c r="V824" s="20"/>
      <c r="W824" s="20"/>
      <c r="X824" s="303"/>
      <c r="Y824" s="303"/>
      <c r="Z824" s="211"/>
      <c r="AA824" s="211"/>
      <c r="AB824" s="40"/>
      <c r="AC824" s="40"/>
      <c r="AD824" s="214"/>
      <c r="AE824" s="214"/>
      <c r="AF824" s="307"/>
      <c r="AG824" s="307"/>
      <c r="AH824" s="42"/>
      <c r="AI824" s="42"/>
      <c r="AJ824" s="326"/>
      <c r="AK824" s="326"/>
      <c r="AL824" s="154"/>
      <c r="AM824" s="154"/>
      <c r="AN824" s="303"/>
      <c r="AO824" s="303"/>
      <c r="AP824" s="311"/>
      <c r="AQ824" s="311"/>
      <c r="AR824" s="316"/>
      <c r="AS824" s="316"/>
      <c r="AT824" s="158"/>
      <c r="AU824" s="158"/>
      <c r="AV824" s="161"/>
      <c r="AW824" s="161"/>
      <c r="AX824" s="165"/>
      <c r="AY824" s="165"/>
      <c r="AZ824" s="24"/>
      <c r="BA824" s="24"/>
      <c r="BB824" s="303"/>
      <c r="BC824" s="303"/>
      <c r="BD824" s="171"/>
      <c r="BE824" s="171"/>
      <c r="BF824" s="17"/>
      <c r="BG824" s="17"/>
      <c r="BH824" s="178"/>
      <c r="BI824" s="178"/>
      <c r="BJ824" s="188"/>
      <c r="BK824" s="188"/>
      <c r="BL824" s="183"/>
      <c r="BM824" s="183"/>
      <c r="BN824" s="193"/>
      <c r="BO824" s="198"/>
      <c r="BP824" s="198"/>
      <c r="BQ824" s="201"/>
      <c r="BR824" s="206"/>
      <c r="BS824" s="211"/>
      <c r="BT824" s="211"/>
      <c r="BU824" s="214"/>
      <c r="BV824" s="214"/>
      <c r="BW824" s="18"/>
      <c r="BX824" s="18"/>
      <c r="BY824" s="219"/>
      <c r="BZ824" s="219"/>
      <c r="CA824" s="226"/>
      <c r="CB824" s="226"/>
      <c r="CC824" s="236"/>
      <c r="CD824" s="236"/>
      <c r="CE824" s="231"/>
      <c r="CF824" s="231"/>
      <c r="EQ824" s="279"/>
      <c r="ER824" s="279"/>
    </row>
    <row r="825" spans="1:148" s="3" customFormat="1" x14ac:dyDescent="0.2">
      <c r="A825" s="6"/>
      <c r="B825" s="63"/>
      <c r="E825" s="56"/>
      <c r="F825" s="56"/>
      <c r="H825" s="56"/>
      <c r="I825" s="18"/>
      <c r="J825" s="171"/>
      <c r="K825" s="171"/>
      <c r="L825" s="283"/>
      <c r="M825" s="283"/>
      <c r="N825" s="289"/>
      <c r="O825" s="289"/>
      <c r="P825" s="332"/>
      <c r="Q825" s="332"/>
      <c r="R825" s="59"/>
      <c r="S825" s="59"/>
      <c r="T825" s="31"/>
      <c r="U825" s="31"/>
      <c r="V825" s="20"/>
      <c r="W825" s="20"/>
      <c r="X825" s="303"/>
      <c r="Y825" s="303"/>
      <c r="Z825" s="211"/>
      <c r="AA825" s="211"/>
      <c r="AB825" s="40"/>
      <c r="AC825" s="40"/>
      <c r="AD825" s="214"/>
      <c r="AE825" s="214"/>
      <c r="AF825" s="307"/>
      <c r="AG825" s="307"/>
      <c r="AH825" s="42"/>
      <c r="AI825" s="42"/>
      <c r="AJ825" s="326"/>
      <c r="AK825" s="326"/>
      <c r="AL825" s="154"/>
      <c r="AM825" s="154"/>
      <c r="AN825" s="303"/>
      <c r="AO825" s="303"/>
      <c r="AP825" s="311"/>
      <c r="AQ825" s="311"/>
      <c r="AR825" s="316"/>
      <c r="AS825" s="316"/>
      <c r="AT825" s="158"/>
      <c r="AU825" s="158"/>
      <c r="AV825" s="161"/>
      <c r="AW825" s="161"/>
      <c r="AX825" s="165"/>
      <c r="AY825" s="165"/>
      <c r="AZ825" s="24"/>
      <c r="BA825" s="24"/>
      <c r="BB825" s="303"/>
      <c r="BC825" s="303"/>
      <c r="BD825" s="171"/>
      <c r="BE825" s="171"/>
      <c r="BF825" s="17"/>
      <c r="BG825" s="17"/>
      <c r="BH825" s="178"/>
      <c r="BI825" s="178"/>
      <c r="BJ825" s="188"/>
      <c r="BK825" s="188"/>
      <c r="BL825" s="183"/>
      <c r="BM825" s="183"/>
      <c r="BN825" s="193"/>
      <c r="BO825" s="198"/>
      <c r="BP825" s="198"/>
      <c r="BQ825" s="201"/>
      <c r="BR825" s="206"/>
      <c r="BS825" s="211"/>
      <c r="BT825" s="211"/>
      <c r="BU825" s="214"/>
      <c r="BV825" s="214"/>
      <c r="BW825" s="18"/>
      <c r="BX825" s="18"/>
      <c r="BY825" s="219"/>
      <c r="BZ825" s="219"/>
      <c r="CA825" s="226"/>
      <c r="CB825" s="226"/>
      <c r="CC825" s="236"/>
      <c r="CD825" s="236"/>
      <c r="CE825" s="231"/>
      <c r="CF825" s="231"/>
      <c r="EQ825" s="279"/>
      <c r="ER825" s="279"/>
    </row>
    <row r="826" spans="1:148" s="3" customFormat="1" x14ac:dyDescent="0.2">
      <c r="A826" s="6"/>
      <c r="B826" s="63"/>
      <c r="E826" s="56"/>
      <c r="F826" s="56"/>
      <c r="H826" s="56"/>
      <c r="I826" s="18"/>
      <c r="J826" s="171"/>
      <c r="K826" s="171"/>
      <c r="L826" s="283"/>
      <c r="M826" s="283"/>
      <c r="N826" s="289"/>
      <c r="O826" s="289"/>
      <c r="P826" s="332"/>
      <c r="Q826" s="332"/>
      <c r="R826" s="59"/>
      <c r="S826" s="59"/>
      <c r="T826" s="31"/>
      <c r="U826" s="31"/>
      <c r="V826" s="20"/>
      <c r="W826" s="20"/>
      <c r="X826" s="303"/>
      <c r="Y826" s="303"/>
      <c r="Z826" s="211"/>
      <c r="AA826" s="211"/>
      <c r="AB826" s="40"/>
      <c r="AC826" s="40"/>
      <c r="AD826" s="214"/>
      <c r="AE826" s="214"/>
      <c r="AF826" s="307"/>
      <c r="AG826" s="307"/>
      <c r="AH826" s="42"/>
      <c r="AI826" s="42"/>
      <c r="AJ826" s="326"/>
      <c r="AK826" s="326"/>
      <c r="AL826" s="154"/>
      <c r="AM826" s="154"/>
      <c r="AN826" s="303"/>
      <c r="AO826" s="303"/>
      <c r="AP826" s="311"/>
      <c r="AQ826" s="311"/>
      <c r="AR826" s="316"/>
      <c r="AS826" s="316"/>
      <c r="AT826" s="158"/>
      <c r="AU826" s="158"/>
      <c r="AV826" s="161"/>
      <c r="AW826" s="161"/>
      <c r="AX826" s="165"/>
      <c r="AY826" s="165"/>
      <c r="AZ826" s="24"/>
      <c r="BA826" s="24"/>
      <c r="BB826" s="303"/>
      <c r="BC826" s="303"/>
      <c r="BD826" s="171"/>
      <c r="BE826" s="171"/>
      <c r="BF826" s="17"/>
      <c r="BG826" s="17"/>
      <c r="BH826" s="178"/>
      <c r="BI826" s="178"/>
      <c r="BJ826" s="188"/>
      <c r="BK826" s="188"/>
      <c r="BL826" s="183"/>
      <c r="BM826" s="183"/>
      <c r="BN826" s="193"/>
      <c r="BO826" s="198"/>
      <c r="BP826" s="198"/>
      <c r="BQ826" s="201"/>
      <c r="BR826" s="206"/>
      <c r="BS826" s="211"/>
      <c r="BT826" s="211"/>
      <c r="BU826" s="214"/>
      <c r="BV826" s="214"/>
      <c r="BW826" s="18"/>
      <c r="BX826" s="18"/>
      <c r="BY826" s="219"/>
      <c r="BZ826" s="219"/>
      <c r="CA826" s="226"/>
      <c r="CB826" s="226"/>
      <c r="CC826" s="236"/>
      <c r="CD826" s="236"/>
      <c r="CE826" s="231"/>
      <c r="CF826" s="231"/>
      <c r="EQ826" s="279"/>
      <c r="ER826" s="279"/>
    </row>
    <row r="827" spans="1:148" s="3" customFormat="1" x14ac:dyDescent="0.2">
      <c r="A827" s="6"/>
      <c r="B827" s="63"/>
      <c r="E827" s="56"/>
      <c r="F827" s="56"/>
      <c r="H827" s="56"/>
      <c r="I827" s="18"/>
      <c r="J827" s="171"/>
      <c r="K827" s="171"/>
      <c r="L827" s="283"/>
      <c r="M827" s="283"/>
      <c r="N827" s="289"/>
      <c r="O827" s="289"/>
      <c r="P827" s="332"/>
      <c r="Q827" s="332"/>
      <c r="R827" s="59"/>
      <c r="S827" s="59"/>
      <c r="T827" s="31"/>
      <c r="U827" s="31"/>
      <c r="V827" s="20"/>
      <c r="W827" s="20"/>
      <c r="X827" s="303"/>
      <c r="Y827" s="303"/>
      <c r="Z827" s="211"/>
      <c r="AA827" s="211"/>
      <c r="AB827" s="40"/>
      <c r="AC827" s="40"/>
      <c r="AD827" s="214"/>
      <c r="AE827" s="214"/>
      <c r="AF827" s="307"/>
      <c r="AG827" s="307"/>
      <c r="AH827" s="42"/>
      <c r="AI827" s="42"/>
      <c r="AJ827" s="326"/>
      <c r="AK827" s="326"/>
      <c r="AL827" s="154"/>
      <c r="AM827" s="154"/>
      <c r="AN827" s="303"/>
      <c r="AO827" s="303"/>
      <c r="AP827" s="311"/>
      <c r="AQ827" s="311"/>
      <c r="AR827" s="316"/>
      <c r="AS827" s="316"/>
      <c r="AT827" s="158"/>
      <c r="AU827" s="158"/>
      <c r="AV827" s="161"/>
      <c r="AW827" s="161"/>
      <c r="AX827" s="165"/>
      <c r="AY827" s="165"/>
      <c r="AZ827" s="24"/>
      <c r="BA827" s="24"/>
      <c r="BB827" s="303"/>
      <c r="BC827" s="303"/>
      <c r="BD827" s="171"/>
      <c r="BE827" s="171"/>
      <c r="BF827" s="17"/>
      <c r="BG827" s="17"/>
      <c r="BH827" s="178"/>
      <c r="BI827" s="178"/>
      <c r="BJ827" s="188"/>
      <c r="BK827" s="188"/>
      <c r="BL827" s="183"/>
      <c r="BM827" s="183"/>
      <c r="BN827" s="193"/>
      <c r="BO827" s="198"/>
      <c r="BP827" s="198"/>
      <c r="BQ827" s="201"/>
      <c r="BR827" s="206"/>
      <c r="BS827" s="211"/>
      <c r="BT827" s="211"/>
      <c r="BU827" s="214"/>
      <c r="BV827" s="214"/>
      <c r="BW827" s="18"/>
      <c r="BX827" s="18"/>
      <c r="BY827" s="219"/>
      <c r="BZ827" s="219"/>
      <c r="CA827" s="226"/>
      <c r="CB827" s="226"/>
      <c r="CC827" s="236"/>
      <c r="CD827" s="236"/>
      <c r="CE827" s="231"/>
      <c r="CF827" s="231"/>
      <c r="EQ827" s="279"/>
      <c r="ER827" s="279"/>
    </row>
    <row r="828" spans="1:148" s="3" customFormat="1" x14ac:dyDescent="0.2">
      <c r="A828" s="6"/>
      <c r="B828" s="63"/>
      <c r="E828" s="56"/>
      <c r="F828" s="56"/>
      <c r="H828" s="56"/>
      <c r="I828" s="18"/>
      <c r="J828" s="171"/>
      <c r="K828" s="171"/>
      <c r="L828" s="283"/>
      <c r="M828" s="283"/>
      <c r="N828" s="289"/>
      <c r="O828" s="289"/>
      <c r="P828" s="332"/>
      <c r="Q828" s="332"/>
      <c r="R828" s="59"/>
      <c r="S828" s="59"/>
      <c r="T828" s="31"/>
      <c r="U828" s="31"/>
      <c r="V828" s="20"/>
      <c r="W828" s="20"/>
      <c r="X828" s="303"/>
      <c r="Y828" s="303"/>
      <c r="Z828" s="211"/>
      <c r="AA828" s="211"/>
      <c r="AB828" s="40"/>
      <c r="AC828" s="40"/>
      <c r="AD828" s="214"/>
      <c r="AE828" s="214"/>
      <c r="AF828" s="307"/>
      <c r="AG828" s="307"/>
      <c r="AH828" s="42"/>
      <c r="AI828" s="42"/>
      <c r="AJ828" s="326"/>
      <c r="AK828" s="326"/>
      <c r="AL828" s="154"/>
      <c r="AM828" s="154"/>
      <c r="AN828" s="303"/>
      <c r="AO828" s="303"/>
      <c r="AP828" s="311"/>
      <c r="AQ828" s="311"/>
      <c r="AR828" s="316"/>
      <c r="AS828" s="316"/>
      <c r="AT828" s="158"/>
      <c r="AU828" s="158"/>
      <c r="AV828" s="161"/>
      <c r="AW828" s="161"/>
      <c r="AX828" s="165"/>
      <c r="AY828" s="165"/>
      <c r="AZ828" s="24"/>
      <c r="BA828" s="24"/>
      <c r="BB828" s="303"/>
      <c r="BC828" s="303"/>
      <c r="BD828" s="171"/>
      <c r="BE828" s="171"/>
      <c r="BF828" s="17"/>
      <c r="BG828" s="17"/>
      <c r="BH828" s="178"/>
      <c r="BI828" s="178"/>
      <c r="BJ828" s="188"/>
      <c r="BK828" s="188"/>
      <c r="BL828" s="183"/>
      <c r="BM828" s="183"/>
      <c r="BN828" s="193"/>
      <c r="BO828" s="198"/>
      <c r="BP828" s="198"/>
      <c r="BQ828" s="201"/>
      <c r="BR828" s="206"/>
      <c r="BS828" s="211"/>
      <c r="BT828" s="211"/>
      <c r="BU828" s="214"/>
      <c r="BV828" s="214"/>
      <c r="BW828" s="18"/>
      <c r="BX828" s="18"/>
      <c r="BY828" s="219"/>
      <c r="BZ828" s="219"/>
      <c r="CA828" s="226"/>
      <c r="CB828" s="226"/>
      <c r="CC828" s="236"/>
      <c r="CD828" s="236"/>
      <c r="CE828" s="231"/>
      <c r="CF828" s="231"/>
      <c r="EQ828" s="279"/>
      <c r="ER828" s="279"/>
    </row>
    <row r="829" spans="1:148" s="3" customFormat="1" x14ac:dyDescent="0.2">
      <c r="A829" s="6"/>
      <c r="B829" s="63"/>
      <c r="E829" s="56"/>
      <c r="F829" s="56"/>
      <c r="H829" s="56"/>
      <c r="I829" s="18"/>
      <c r="J829" s="171"/>
      <c r="K829" s="171"/>
      <c r="L829" s="283"/>
      <c r="M829" s="283"/>
      <c r="N829" s="289"/>
      <c r="O829" s="289"/>
      <c r="P829" s="332"/>
      <c r="Q829" s="332"/>
      <c r="R829" s="59"/>
      <c r="S829" s="59"/>
      <c r="T829" s="31"/>
      <c r="U829" s="31"/>
      <c r="V829" s="20"/>
      <c r="W829" s="20"/>
      <c r="X829" s="303"/>
      <c r="Y829" s="303"/>
      <c r="Z829" s="211"/>
      <c r="AA829" s="211"/>
      <c r="AB829" s="40"/>
      <c r="AC829" s="40"/>
      <c r="AD829" s="214"/>
      <c r="AE829" s="214"/>
      <c r="AF829" s="307"/>
      <c r="AG829" s="307"/>
      <c r="AH829" s="42"/>
      <c r="AI829" s="42"/>
      <c r="AJ829" s="326"/>
      <c r="AK829" s="326"/>
      <c r="AL829" s="154"/>
      <c r="AM829" s="154"/>
      <c r="AN829" s="303"/>
      <c r="AO829" s="303"/>
      <c r="AP829" s="311"/>
      <c r="AQ829" s="311"/>
      <c r="AR829" s="316"/>
      <c r="AS829" s="316"/>
      <c r="AT829" s="158"/>
      <c r="AU829" s="158"/>
      <c r="AV829" s="161"/>
      <c r="AW829" s="161"/>
      <c r="AX829" s="165"/>
      <c r="AY829" s="165"/>
      <c r="AZ829" s="24"/>
      <c r="BA829" s="24"/>
      <c r="BB829" s="303"/>
      <c r="BC829" s="303"/>
      <c r="BD829" s="171"/>
      <c r="BE829" s="171"/>
      <c r="BF829" s="17"/>
      <c r="BG829" s="17"/>
      <c r="BH829" s="178"/>
      <c r="BI829" s="178"/>
      <c r="BJ829" s="188"/>
      <c r="BK829" s="188"/>
      <c r="BL829" s="183"/>
      <c r="BM829" s="183"/>
      <c r="BN829" s="193"/>
      <c r="BO829" s="198"/>
      <c r="BP829" s="198"/>
      <c r="BQ829" s="201"/>
      <c r="BR829" s="206"/>
      <c r="BS829" s="211"/>
      <c r="BT829" s="211"/>
      <c r="BU829" s="214"/>
      <c r="BV829" s="214"/>
      <c r="BW829" s="18"/>
      <c r="BX829" s="18"/>
      <c r="BY829" s="219"/>
      <c r="BZ829" s="219"/>
      <c r="CA829" s="226"/>
      <c r="CB829" s="226"/>
      <c r="CC829" s="236"/>
      <c r="CD829" s="236"/>
      <c r="CE829" s="231"/>
      <c r="CF829" s="231"/>
      <c r="EQ829" s="279"/>
      <c r="ER829" s="279"/>
    </row>
    <row r="830" spans="1:148" s="3" customFormat="1" x14ac:dyDescent="0.2">
      <c r="A830" s="6"/>
      <c r="B830" s="63"/>
      <c r="E830" s="56"/>
      <c r="F830" s="56"/>
      <c r="H830" s="56"/>
      <c r="I830" s="18"/>
      <c r="J830" s="171"/>
      <c r="K830" s="171"/>
      <c r="L830" s="283"/>
      <c r="M830" s="283"/>
      <c r="N830" s="289"/>
      <c r="O830" s="289"/>
      <c r="P830" s="332"/>
      <c r="Q830" s="332"/>
      <c r="R830" s="59"/>
      <c r="S830" s="59"/>
      <c r="T830" s="31"/>
      <c r="U830" s="31"/>
      <c r="V830" s="20"/>
      <c r="W830" s="20"/>
      <c r="X830" s="303"/>
      <c r="Y830" s="303"/>
      <c r="Z830" s="211"/>
      <c r="AA830" s="211"/>
      <c r="AB830" s="40"/>
      <c r="AC830" s="40"/>
      <c r="AD830" s="214"/>
      <c r="AE830" s="214"/>
      <c r="AF830" s="307"/>
      <c r="AG830" s="307"/>
      <c r="AH830" s="42"/>
      <c r="AI830" s="42"/>
      <c r="AJ830" s="326"/>
      <c r="AK830" s="326"/>
      <c r="AL830" s="154"/>
      <c r="AM830" s="154"/>
      <c r="AN830" s="303"/>
      <c r="AO830" s="303"/>
      <c r="AP830" s="311"/>
      <c r="AQ830" s="311"/>
      <c r="AR830" s="316"/>
      <c r="AS830" s="316"/>
      <c r="AT830" s="158"/>
      <c r="AU830" s="158"/>
      <c r="AV830" s="161"/>
      <c r="AW830" s="161"/>
      <c r="AX830" s="165"/>
      <c r="AY830" s="165"/>
      <c r="AZ830" s="24"/>
      <c r="BA830" s="24"/>
      <c r="BB830" s="303"/>
      <c r="BC830" s="303"/>
      <c r="BD830" s="171"/>
      <c r="BE830" s="171"/>
      <c r="BF830" s="17"/>
      <c r="BG830" s="17"/>
      <c r="BH830" s="178"/>
      <c r="BI830" s="178"/>
      <c r="BJ830" s="188"/>
      <c r="BK830" s="188"/>
      <c r="BL830" s="183"/>
      <c r="BM830" s="183"/>
      <c r="BN830" s="193"/>
      <c r="BO830" s="198"/>
      <c r="BP830" s="198"/>
      <c r="BQ830" s="201"/>
      <c r="BR830" s="206"/>
      <c r="BS830" s="211"/>
      <c r="BT830" s="211"/>
      <c r="BU830" s="214"/>
      <c r="BV830" s="214"/>
      <c r="BW830" s="18"/>
      <c r="BX830" s="18"/>
      <c r="BY830" s="219"/>
      <c r="BZ830" s="219"/>
      <c r="CA830" s="226"/>
      <c r="CB830" s="226"/>
      <c r="CC830" s="236"/>
      <c r="CD830" s="236"/>
      <c r="CE830" s="231"/>
      <c r="CF830" s="231"/>
      <c r="EQ830" s="279"/>
      <c r="ER830" s="279"/>
    </row>
    <row r="831" spans="1:148" s="3" customFormat="1" x14ac:dyDescent="0.2">
      <c r="A831" s="6"/>
      <c r="B831" s="63"/>
      <c r="E831" s="56"/>
      <c r="F831" s="56"/>
      <c r="H831" s="56"/>
      <c r="I831" s="18"/>
      <c r="J831" s="171"/>
      <c r="K831" s="171"/>
      <c r="L831" s="283"/>
      <c r="M831" s="283"/>
      <c r="N831" s="289"/>
      <c r="O831" s="289"/>
      <c r="P831" s="332"/>
      <c r="Q831" s="332"/>
      <c r="R831" s="59"/>
      <c r="S831" s="59"/>
      <c r="T831" s="31"/>
      <c r="U831" s="31"/>
      <c r="V831" s="20"/>
      <c r="W831" s="20"/>
      <c r="X831" s="303"/>
      <c r="Y831" s="303"/>
      <c r="Z831" s="211"/>
      <c r="AA831" s="211"/>
      <c r="AB831" s="40"/>
      <c r="AC831" s="40"/>
      <c r="AD831" s="214"/>
      <c r="AE831" s="214"/>
      <c r="AF831" s="307"/>
      <c r="AG831" s="307"/>
      <c r="AH831" s="42"/>
      <c r="AI831" s="42"/>
      <c r="AJ831" s="326"/>
      <c r="AK831" s="326"/>
      <c r="AL831" s="154"/>
      <c r="AM831" s="154"/>
      <c r="AN831" s="303"/>
      <c r="AO831" s="303"/>
      <c r="AP831" s="311"/>
      <c r="AQ831" s="311"/>
      <c r="AR831" s="316"/>
      <c r="AS831" s="316"/>
      <c r="AT831" s="158"/>
      <c r="AU831" s="158"/>
      <c r="AV831" s="161"/>
      <c r="AW831" s="161"/>
      <c r="AX831" s="165"/>
      <c r="AY831" s="165"/>
      <c r="AZ831" s="24"/>
      <c r="BA831" s="24"/>
      <c r="BB831" s="303"/>
      <c r="BC831" s="303"/>
      <c r="BD831" s="171"/>
      <c r="BE831" s="171"/>
      <c r="BF831" s="17"/>
      <c r="BG831" s="17"/>
      <c r="BH831" s="178"/>
      <c r="BI831" s="178"/>
      <c r="BJ831" s="188"/>
      <c r="BK831" s="188"/>
      <c r="BL831" s="183"/>
      <c r="BM831" s="183"/>
      <c r="BN831" s="193"/>
      <c r="BO831" s="198"/>
      <c r="BP831" s="198"/>
      <c r="BQ831" s="201"/>
      <c r="BR831" s="206"/>
      <c r="BS831" s="211"/>
      <c r="BT831" s="211"/>
      <c r="BU831" s="214"/>
      <c r="BV831" s="214"/>
      <c r="BW831" s="18"/>
      <c r="BX831" s="18"/>
      <c r="BY831" s="219"/>
      <c r="BZ831" s="219"/>
      <c r="CA831" s="226"/>
      <c r="CB831" s="226"/>
      <c r="CC831" s="236"/>
      <c r="CD831" s="236"/>
      <c r="CE831" s="231"/>
      <c r="CF831" s="231"/>
      <c r="EQ831" s="279"/>
      <c r="ER831" s="279"/>
    </row>
    <row r="832" spans="1:148" s="3" customFormat="1" x14ac:dyDescent="0.2">
      <c r="A832" s="6"/>
      <c r="B832" s="63"/>
      <c r="E832" s="56"/>
      <c r="F832" s="56"/>
      <c r="H832" s="56"/>
      <c r="I832" s="18"/>
      <c r="J832" s="171"/>
      <c r="K832" s="171"/>
      <c r="L832" s="283"/>
      <c r="M832" s="283"/>
      <c r="N832" s="289"/>
      <c r="O832" s="289"/>
      <c r="P832" s="332"/>
      <c r="Q832" s="332"/>
      <c r="R832" s="59"/>
      <c r="S832" s="59"/>
      <c r="T832" s="31"/>
      <c r="U832" s="31"/>
      <c r="V832" s="20"/>
      <c r="W832" s="20"/>
      <c r="X832" s="303"/>
      <c r="Y832" s="303"/>
      <c r="Z832" s="211"/>
      <c r="AA832" s="211"/>
      <c r="AB832" s="40"/>
      <c r="AC832" s="40"/>
      <c r="AD832" s="214"/>
      <c r="AE832" s="214"/>
      <c r="AF832" s="307"/>
      <c r="AG832" s="307"/>
      <c r="AH832" s="42"/>
      <c r="AI832" s="42"/>
      <c r="AJ832" s="326"/>
      <c r="AK832" s="326"/>
      <c r="AL832" s="154"/>
      <c r="AM832" s="154"/>
      <c r="AN832" s="303"/>
      <c r="AO832" s="303"/>
      <c r="AP832" s="311"/>
      <c r="AQ832" s="311"/>
      <c r="AR832" s="316"/>
      <c r="AS832" s="316"/>
      <c r="AT832" s="158"/>
      <c r="AU832" s="158"/>
      <c r="AV832" s="161"/>
      <c r="AW832" s="161"/>
      <c r="AX832" s="165"/>
      <c r="AY832" s="165"/>
      <c r="AZ832" s="24"/>
      <c r="BA832" s="24"/>
      <c r="BB832" s="303"/>
      <c r="BC832" s="303"/>
      <c r="BD832" s="171"/>
      <c r="BE832" s="171"/>
      <c r="BF832" s="17"/>
      <c r="BG832" s="17"/>
      <c r="BH832" s="178"/>
      <c r="BI832" s="178"/>
      <c r="BJ832" s="188"/>
      <c r="BK832" s="188"/>
      <c r="BL832" s="183"/>
      <c r="BM832" s="183"/>
      <c r="BN832" s="193"/>
      <c r="BO832" s="198"/>
      <c r="BP832" s="198"/>
      <c r="BQ832" s="201"/>
      <c r="BR832" s="206"/>
      <c r="BS832" s="211"/>
      <c r="BT832" s="211"/>
      <c r="BU832" s="214"/>
      <c r="BV832" s="214"/>
      <c r="BW832" s="18"/>
      <c r="BX832" s="18"/>
      <c r="BY832" s="219"/>
      <c r="BZ832" s="219"/>
      <c r="CA832" s="226"/>
      <c r="CB832" s="226"/>
      <c r="CC832" s="236"/>
      <c r="CD832" s="236"/>
      <c r="CE832" s="231"/>
      <c r="CF832" s="231"/>
      <c r="EQ832" s="279"/>
      <c r="ER832" s="279"/>
    </row>
    <row r="833" spans="1:148" s="3" customFormat="1" x14ac:dyDescent="0.2">
      <c r="A833" s="6"/>
      <c r="B833" s="63"/>
      <c r="E833" s="56"/>
      <c r="F833" s="56"/>
      <c r="H833" s="56"/>
      <c r="I833" s="18"/>
      <c r="J833" s="171"/>
      <c r="K833" s="171"/>
      <c r="L833" s="283"/>
      <c r="M833" s="283"/>
      <c r="N833" s="289"/>
      <c r="O833" s="289"/>
      <c r="P833" s="332"/>
      <c r="Q833" s="332"/>
      <c r="R833" s="59"/>
      <c r="S833" s="59"/>
      <c r="T833" s="31"/>
      <c r="U833" s="31"/>
      <c r="V833" s="20"/>
      <c r="W833" s="20"/>
      <c r="X833" s="303"/>
      <c r="Y833" s="303"/>
      <c r="Z833" s="211"/>
      <c r="AA833" s="211"/>
      <c r="AB833" s="40"/>
      <c r="AC833" s="40"/>
      <c r="AD833" s="214"/>
      <c r="AE833" s="214"/>
      <c r="AF833" s="307"/>
      <c r="AG833" s="307"/>
      <c r="AH833" s="42"/>
      <c r="AI833" s="42"/>
      <c r="AJ833" s="326"/>
      <c r="AK833" s="326"/>
      <c r="AL833" s="154"/>
      <c r="AM833" s="154"/>
      <c r="AN833" s="303"/>
      <c r="AO833" s="303"/>
      <c r="AP833" s="311"/>
      <c r="AQ833" s="311"/>
      <c r="AR833" s="316"/>
      <c r="AS833" s="316"/>
      <c r="AT833" s="158"/>
      <c r="AU833" s="158"/>
      <c r="AV833" s="161"/>
      <c r="AW833" s="161"/>
      <c r="AX833" s="165"/>
      <c r="AY833" s="165"/>
      <c r="AZ833" s="24"/>
      <c r="BA833" s="24"/>
      <c r="BB833" s="303"/>
      <c r="BC833" s="303"/>
      <c r="BD833" s="171"/>
      <c r="BE833" s="171"/>
      <c r="BF833" s="17"/>
      <c r="BG833" s="17"/>
      <c r="BH833" s="178"/>
      <c r="BI833" s="178"/>
      <c r="BJ833" s="188"/>
      <c r="BK833" s="188"/>
      <c r="BL833" s="183"/>
      <c r="BM833" s="183"/>
      <c r="BN833" s="193"/>
      <c r="BO833" s="198"/>
      <c r="BP833" s="198"/>
      <c r="BQ833" s="201"/>
      <c r="BR833" s="206"/>
      <c r="BS833" s="211"/>
      <c r="BT833" s="211"/>
      <c r="BU833" s="214"/>
      <c r="BV833" s="214"/>
      <c r="BW833" s="18"/>
      <c r="BX833" s="18"/>
      <c r="BY833" s="219"/>
      <c r="BZ833" s="219"/>
      <c r="CA833" s="226"/>
      <c r="CB833" s="226"/>
      <c r="CC833" s="236"/>
      <c r="CD833" s="236"/>
      <c r="CE833" s="231"/>
      <c r="CF833" s="231"/>
      <c r="EQ833" s="279"/>
      <c r="ER833" s="279"/>
    </row>
    <row r="834" spans="1:148" s="3" customFormat="1" x14ac:dyDescent="0.2">
      <c r="A834" s="6"/>
      <c r="B834" s="63"/>
      <c r="E834" s="56"/>
      <c r="F834" s="56"/>
      <c r="H834" s="56"/>
      <c r="I834" s="18"/>
      <c r="J834" s="171"/>
      <c r="K834" s="171"/>
      <c r="L834" s="283"/>
      <c r="M834" s="283"/>
      <c r="N834" s="289"/>
      <c r="O834" s="289"/>
      <c r="P834" s="332"/>
      <c r="Q834" s="332"/>
      <c r="R834" s="59"/>
      <c r="S834" s="59"/>
      <c r="T834" s="31"/>
      <c r="U834" s="31"/>
      <c r="V834" s="20"/>
      <c r="W834" s="20"/>
      <c r="X834" s="303"/>
      <c r="Y834" s="303"/>
      <c r="Z834" s="211"/>
      <c r="AA834" s="211"/>
      <c r="AB834" s="40"/>
      <c r="AC834" s="40"/>
      <c r="AD834" s="214"/>
      <c r="AE834" s="214"/>
      <c r="AF834" s="307"/>
      <c r="AG834" s="307"/>
      <c r="AH834" s="42"/>
      <c r="AI834" s="42"/>
      <c r="AJ834" s="326"/>
      <c r="AK834" s="326"/>
      <c r="AL834" s="154"/>
      <c r="AM834" s="154"/>
      <c r="AN834" s="303"/>
      <c r="AO834" s="303"/>
      <c r="AP834" s="311"/>
      <c r="AQ834" s="311"/>
      <c r="AR834" s="316"/>
      <c r="AS834" s="316"/>
      <c r="AT834" s="158"/>
      <c r="AU834" s="158"/>
      <c r="AV834" s="161"/>
      <c r="AW834" s="161"/>
      <c r="AX834" s="165"/>
      <c r="AY834" s="165"/>
      <c r="AZ834" s="24"/>
      <c r="BA834" s="24"/>
      <c r="BB834" s="303"/>
      <c r="BC834" s="303"/>
      <c r="BD834" s="171"/>
      <c r="BE834" s="171"/>
      <c r="BF834" s="17"/>
      <c r="BG834" s="17"/>
      <c r="BH834" s="178"/>
      <c r="BI834" s="178"/>
      <c r="BJ834" s="188"/>
      <c r="BK834" s="188"/>
      <c r="BL834" s="183"/>
      <c r="BM834" s="183"/>
      <c r="BN834" s="193"/>
      <c r="BO834" s="198"/>
      <c r="BP834" s="198"/>
      <c r="BQ834" s="201"/>
      <c r="BR834" s="206"/>
      <c r="BS834" s="211"/>
      <c r="BT834" s="211"/>
      <c r="BU834" s="214"/>
      <c r="BV834" s="214"/>
      <c r="BW834" s="18"/>
      <c r="BX834" s="18"/>
      <c r="BY834" s="219"/>
      <c r="BZ834" s="219"/>
      <c r="CA834" s="226"/>
      <c r="CB834" s="226"/>
      <c r="CC834" s="236"/>
      <c r="CD834" s="236"/>
      <c r="CE834" s="231"/>
      <c r="CF834" s="231"/>
      <c r="EQ834" s="279"/>
      <c r="ER834" s="279"/>
    </row>
    <row r="835" spans="1:148" s="3" customFormat="1" x14ac:dyDescent="0.2">
      <c r="A835" s="6"/>
      <c r="B835" s="63"/>
      <c r="E835" s="56"/>
      <c r="F835" s="56"/>
      <c r="H835" s="56"/>
      <c r="I835" s="18"/>
      <c r="J835" s="171"/>
      <c r="K835" s="171"/>
      <c r="L835" s="283"/>
      <c r="M835" s="283"/>
      <c r="N835" s="289"/>
      <c r="O835" s="289"/>
      <c r="P835" s="332"/>
      <c r="Q835" s="332"/>
      <c r="R835" s="59"/>
      <c r="S835" s="59"/>
      <c r="T835" s="31"/>
      <c r="U835" s="31"/>
      <c r="V835" s="20"/>
      <c r="W835" s="20"/>
      <c r="X835" s="303"/>
      <c r="Y835" s="303"/>
      <c r="Z835" s="211"/>
      <c r="AA835" s="211"/>
      <c r="AB835" s="40"/>
      <c r="AC835" s="40"/>
      <c r="AD835" s="214"/>
      <c r="AE835" s="214"/>
      <c r="AF835" s="307"/>
      <c r="AG835" s="307"/>
      <c r="AH835" s="42"/>
      <c r="AI835" s="42"/>
      <c r="AJ835" s="326"/>
      <c r="AK835" s="326"/>
      <c r="AL835" s="154"/>
      <c r="AM835" s="154"/>
      <c r="AN835" s="303"/>
      <c r="AO835" s="303"/>
      <c r="AP835" s="311"/>
      <c r="AQ835" s="311"/>
      <c r="AR835" s="316"/>
      <c r="AS835" s="316"/>
      <c r="AT835" s="158"/>
      <c r="AU835" s="158"/>
      <c r="AV835" s="161"/>
      <c r="AW835" s="161"/>
      <c r="AX835" s="165"/>
      <c r="AY835" s="165"/>
      <c r="AZ835" s="24"/>
      <c r="BA835" s="24"/>
      <c r="BB835" s="303"/>
      <c r="BC835" s="303"/>
      <c r="BD835" s="171"/>
      <c r="BE835" s="171"/>
      <c r="BF835" s="17"/>
      <c r="BG835" s="17"/>
      <c r="BH835" s="178"/>
      <c r="BI835" s="178"/>
      <c r="BJ835" s="188"/>
      <c r="BK835" s="188"/>
      <c r="BL835" s="183"/>
      <c r="BM835" s="183"/>
      <c r="BN835" s="193"/>
      <c r="BO835" s="198"/>
      <c r="BP835" s="198"/>
      <c r="BQ835" s="201"/>
      <c r="BR835" s="206"/>
      <c r="BS835" s="211"/>
      <c r="BT835" s="211"/>
      <c r="BU835" s="214"/>
      <c r="BV835" s="214"/>
      <c r="BW835" s="18"/>
      <c r="BX835" s="18"/>
      <c r="BY835" s="219"/>
      <c r="BZ835" s="219"/>
      <c r="CA835" s="226"/>
      <c r="CB835" s="226"/>
      <c r="CC835" s="236"/>
      <c r="CD835" s="236"/>
      <c r="CE835" s="231"/>
      <c r="CF835" s="231"/>
      <c r="EQ835" s="279"/>
      <c r="ER835" s="279"/>
    </row>
    <row r="836" spans="1:148" s="3" customFormat="1" x14ac:dyDescent="0.2">
      <c r="A836" s="6"/>
      <c r="B836" s="63"/>
      <c r="E836" s="56"/>
      <c r="F836" s="56"/>
      <c r="H836" s="56"/>
      <c r="I836" s="18"/>
      <c r="J836" s="171"/>
      <c r="K836" s="171"/>
      <c r="L836" s="283"/>
      <c r="M836" s="283"/>
      <c r="N836" s="289"/>
      <c r="O836" s="289"/>
      <c r="P836" s="332"/>
      <c r="Q836" s="332"/>
      <c r="R836" s="59"/>
      <c r="S836" s="59"/>
      <c r="T836" s="31"/>
      <c r="U836" s="31"/>
      <c r="V836" s="20"/>
      <c r="W836" s="20"/>
      <c r="X836" s="303"/>
      <c r="Y836" s="303"/>
      <c r="Z836" s="211"/>
      <c r="AA836" s="211"/>
      <c r="AB836" s="40"/>
      <c r="AC836" s="40"/>
      <c r="AD836" s="214"/>
      <c r="AE836" s="214"/>
      <c r="AF836" s="307"/>
      <c r="AG836" s="307"/>
      <c r="AH836" s="42"/>
      <c r="AI836" s="42"/>
      <c r="AJ836" s="326"/>
      <c r="AK836" s="326"/>
      <c r="AL836" s="154"/>
      <c r="AM836" s="154"/>
      <c r="AN836" s="303"/>
      <c r="AO836" s="303"/>
      <c r="AP836" s="311"/>
      <c r="AQ836" s="311"/>
      <c r="AR836" s="316"/>
      <c r="AS836" s="316"/>
      <c r="AT836" s="158"/>
      <c r="AU836" s="158"/>
      <c r="AV836" s="161"/>
      <c r="AW836" s="161"/>
      <c r="AX836" s="165"/>
      <c r="AY836" s="165"/>
      <c r="AZ836" s="24"/>
      <c r="BA836" s="24"/>
      <c r="BB836" s="303"/>
      <c r="BC836" s="303"/>
      <c r="BD836" s="171"/>
      <c r="BE836" s="171"/>
      <c r="BF836" s="17"/>
      <c r="BG836" s="17"/>
      <c r="BH836" s="178"/>
      <c r="BI836" s="178"/>
      <c r="BJ836" s="188"/>
      <c r="BK836" s="188"/>
      <c r="BL836" s="183"/>
      <c r="BM836" s="183"/>
      <c r="BN836" s="193"/>
      <c r="BO836" s="198"/>
      <c r="BP836" s="198"/>
      <c r="BQ836" s="201"/>
      <c r="BR836" s="206"/>
      <c r="BS836" s="211"/>
      <c r="BT836" s="211"/>
      <c r="BU836" s="214"/>
      <c r="BV836" s="214"/>
      <c r="BW836" s="18"/>
      <c r="BX836" s="18"/>
      <c r="BY836" s="219"/>
      <c r="BZ836" s="219"/>
      <c r="CA836" s="226"/>
      <c r="CB836" s="226"/>
      <c r="CC836" s="236"/>
      <c r="CD836" s="236"/>
      <c r="CE836" s="231"/>
      <c r="CF836" s="231"/>
      <c r="EQ836" s="279"/>
      <c r="ER836" s="279"/>
    </row>
    <row r="837" spans="1:148" s="3" customFormat="1" x14ac:dyDescent="0.2">
      <c r="A837" s="6"/>
      <c r="B837" s="63"/>
      <c r="E837" s="56"/>
      <c r="F837" s="56"/>
      <c r="H837" s="56"/>
      <c r="I837" s="18"/>
      <c r="J837" s="171"/>
      <c r="K837" s="171"/>
      <c r="L837" s="283"/>
      <c r="M837" s="283"/>
      <c r="N837" s="289"/>
      <c r="O837" s="289"/>
      <c r="P837" s="332"/>
      <c r="Q837" s="332"/>
      <c r="R837" s="59"/>
      <c r="S837" s="59"/>
      <c r="T837" s="31"/>
      <c r="U837" s="31"/>
      <c r="V837" s="20"/>
      <c r="W837" s="20"/>
      <c r="X837" s="303"/>
      <c r="Y837" s="303"/>
      <c r="Z837" s="211"/>
      <c r="AA837" s="211"/>
      <c r="AB837" s="40"/>
      <c r="AC837" s="40"/>
      <c r="AD837" s="214"/>
      <c r="AE837" s="214"/>
      <c r="AF837" s="307"/>
      <c r="AG837" s="307"/>
      <c r="AH837" s="42"/>
      <c r="AI837" s="42"/>
      <c r="AJ837" s="326"/>
      <c r="AK837" s="326"/>
      <c r="AL837" s="154"/>
      <c r="AM837" s="154"/>
      <c r="AN837" s="303"/>
      <c r="AO837" s="303"/>
      <c r="AP837" s="311"/>
      <c r="AQ837" s="311"/>
      <c r="AR837" s="316"/>
      <c r="AS837" s="316"/>
      <c r="AT837" s="158"/>
      <c r="AU837" s="158"/>
      <c r="AV837" s="161"/>
      <c r="AW837" s="161"/>
      <c r="AX837" s="165"/>
      <c r="AY837" s="165"/>
      <c r="AZ837" s="24"/>
      <c r="BA837" s="24"/>
      <c r="BB837" s="303"/>
      <c r="BC837" s="303"/>
      <c r="BD837" s="171"/>
      <c r="BE837" s="171"/>
      <c r="BF837" s="17"/>
      <c r="BG837" s="17"/>
      <c r="BH837" s="178"/>
      <c r="BI837" s="178"/>
      <c r="BJ837" s="188"/>
      <c r="BK837" s="188"/>
      <c r="BL837" s="183"/>
      <c r="BM837" s="183"/>
      <c r="BN837" s="193"/>
      <c r="BO837" s="198"/>
      <c r="BP837" s="198"/>
      <c r="BQ837" s="201"/>
      <c r="BR837" s="206"/>
      <c r="BS837" s="211"/>
      <c r="BT837" s="211"/>
      <c r="BU837" s="214"/>
      <c r="BV837" s="214"/>
      <c r="BW837" s="18"/>
      <c r="BX837" s="18"/>
      <c r="BY837" s="219"/>
      <c r="BZ837" s="219"/>
      <c r="CA837" s="226"/>
      <c r="CB837" s="226"/>
      <c r="CC837" s="236"/>
      <c r="CD837" s="236"/>
      <c r="CE837" s="231"/>
      <c r="CF837" s="231"/>
      <c r="EQ837" s="279"/>
      <c r="ER837" s="279"/>
    </row>
    <row r="838" spans="1:148" s="3" customFormat="1" x14ac:dyDescent="0.2">
      <c r="A838" s="6"/>
      <c r="B838" s="63"/>
      <c r="E838" s="56"/>
      <c r="F838" s="56"/>
      <c r="H838" s="56"/>
      <c r="I838" s="18"/>
      <c r="J838" s="171"/>
      <c r="K838" s="171"/>
      <c r="L838" s="283"/>
      <c r="M838" s="283"/>
      <c r="N838" s="289"/>
      <c r="O838" s="289"/>
      <c r="P838" s="332"/>
      <c r="Q838" s="332"/>
      <c r="R838" s="59"/>
      <c r="S838" s="59"/>
      <c r="T838" s="31"/>
      <c r="U838" s="31"/>
      <c r="V838" s="20"/>
      <c r="W838" s="20"/>
      <c r="X838" s="303"/>
      <c r="Y838" s="303"/>
      <c r="Z838" s="211"/>
      <c r="AA838" s="211"/>
      <c r="AB838" s="40"/>
      <c r="AC838" s="40"/>
      <c r="AD838" s="214"/>
      <c r="AE838" s="214"/>
      <c r="AF838" s="307"/>
      <c r="AG838" s="307"/>
      <c r="AH838" s="42"/>
      <c r="AI838" s="42"/>
      <c r="AJ838" s="326"/>
      <c r="AK838" s="326"/>
      <c r="AL838" s="154"/>
      <c r="AM838" s="154"/>
      <c r="AN838" s="303"/>
      <c r="AO838" s="303"/>
      <c r="AP838" s="311"/>
      <c r="AQ838" s="311"/>
      <c r="AR838" s="316"/>
      <c r="AS838" s="316"/>
      <c r="AT838" s="158"/>
      <c r="AU838" s="158"/>
      <c r="AV838" s="161"/>
      <c r="AW838" s="161"/>
      <c r="AX838" s="165"/>
      <c r="AY838" s="165"/>
      <c r="AZ838" s="24"/>
      <c r="BA838" s="24"/>
      <c r="BB838" s="303"/>
      <c r="BC838" s="303"/>
      <c r="BD838" s="171"/>
      <c r="BE838" s="171"/>
      <c r="BF838" s="17"/>
      <c r="BG838" s="17"/>
      <c r="BH838" s="178"/>
      <c r="BI838" s="178"/>
      <c r="BJ838" s="188"/>
      <c r="BK838" s="188"/>
      <c r="BL838" s="183"/>
      <c r="BM838" s="183"/>
      <c r="BN838" s="193"/>
      <c r="BO838" s="198"/>
      <c r="BP838" s="198"/>
      <c r="BQ838" s="201"/>
      <c r="BR838" s="206"/>
      <c r="BS838" s="211"/>
      <c r="BT838" s="211"/>
      <c r="BU838" s="214"/>
      <c r="BV838" s="214"/>
      <c r="BW838" s="18"/>
      <c r="BX838" s="18"/>
      <c r="BY838" s="219"/>
      <c r="BZ838" s="219"/>
      <c r="CA838" s="226"/>
      <c r="CB838" s="226"/>
      <c r="CC838" s="236"/>
      <c r="CD838" s="236"/>
      <c r="CE838" s="231"/>
      <c r="CF838" s="231"/>
      <c r="EQ838" s="279"/>
      <c r="ER838" s="279"/>
    </row>
    <row r="839" spans="1:148" s="3" customFormat="1" x14ac:dyDescent="0.2">
      <c r="A839" s="6"/>
      <c r="B839" s="63"/>
      <c r="E839" s="56"/>
      <c r="F839" s="56"/>
      <c r="H839" s="56"/>
      <c r="I839" s="18"/>
      <c r="J839" s="171"/>
      <c r="K839" s="171"/>
      <c r="L839" s="283"/>
      <c r="M839" s="283"/>
      <c r="N839" s="289"/>
      <c r="O839" s="289"/>
      <c r="P839" s="332"/>
      <c r="Q839" s="332"/>
      <c r="R839" s="59"/>
      <c r="S839" s="59"/>
      <c r="T839" s="31"/>
      <c r="U839" s="31"/>
      <c r="V839" s="20"/>
      <c r="W839" s="20"/>
      <c r="X839" s="303"/>
      <c r="Y839" s="303"/>
      <c r="Z839" s="211"/>
      <c r="AA839" s="211"/>
      <c r="AB839" s="40"/>
      <c r="AC839" s="40"/>
      <c r="AD839" s="214"/>
      <c r="AE839" s="214"/>
      <c r="AF839" s="307"/>
      <c r="AG839" s="307"/>
      <c r="AH839" s="42"/>
      <c r="AI839" s="42"/>
      <c r="AJ839" s="326"/>
      <c r="AK839" s="326"/>
      <c r="AL839" s="154"/>
      <c r="AM839" s="154"/>
      <c r="AN839" s="303"/>
      <c r="AO839" s="303"/>
      <c r="AP839" s="311"/>
      <c r="AQ839" s="311"/>
      <c r="AR839" s="316"/>
      <c r="AS839" s="316"/>
      <c r="AT839" s="158"/>
      <c r="AU839" s="158"/>
      <c r="AV839" s="161"/>
      <c r="AW839" s="161"/>
      <c r="AX839" s="165"/>
      <c r="AY839" s="165"/>
      <c r="AZ839" s="24"/>
      <c r="BA839" s="24"/>
      <c r="BB839" s="303"/>
      <c r="BC839" s="303"/>
      <c r="BD839" s="171"/>
      <c r="BE839" s="171"/>
      <c r="BF839" s="17"/>
      <c r="BG839" s="17"/>
      <c r="BH839" s="178"/>
      <c r="BI839" s="178"/>
      <c r="BJ839" s="188"/>
      <c r="BK839" s="188"/>
      <c r="BL839" s="183"/>
      <c r="BM839" s="183"/>
      <c r="BN839" s="193"/>
      <c r="BO839" s="198"/>
      <c r="BP839" s="198"/>
      <c r="BQ839" s="201"/>
      <c r="BR839" s="206"/>
      <c r="BS839" s="211"/>
      <c r="BT839" s="211"/>
      <c r="BU839" s="214"/>
      <c r="BV839" s="214"/>
      <c r="BW839" s="18"/>
      <c r="BX839" s="18"/>
      <c r="BY839" s="219"/>
      <c r="BZ839" s="219"/>
      <c r="CA839" s="226"/>
      <c r="CB839" s="226"/>
      <c r="CC839" s="236"/>
      <c r="CD839" s="236"/>
      <c r="CE839" s="231"/>
      <c r="CF839" s="231"/>
      <c r="EQ839" s="279"/>
      <c r="ER839" s="279"/>
    </row>
    <row r="840" spans="1:148" s="3" customFormat="1" x14ac:dyDescent="0.2">
      <c r="A840" s="6"/>
      <c r="B840" s="63"/>
      <c r="E840" s="56"/>
      <c r="F840" s="56"/>
      <c r="H840" s="56"/>
      <c r="I840" s="18"/>
      <c r="J840" s="171"/>
      <c r="K840" s="171"/>
      <c r="L840" s="283"/>
      <c r="M840" s="283"/>
      <c r="N840" s="289"/>
      <c r="O840" s="289"/>
      <c r="P840" s="332"/>
      <c r="Q840" s="332"/>
      <c r="R840" s="59"/>
      <c r="S840" s="59"/>
      <c r="T840" s="31"/>
      <c r="U840" s="31"/>
      <c r="V840" s="20"/>
      <c r="W840" s="20"/>
      <c r="X840" s="303"/>
      <c r="Y840" s="303"/>
      <c r="Z840" s="211"/>
      <c r="AA840" s="211"/>
      <c r="AB840" s="40"/>
      <c r="AC840" s="40"/>
      <c r="AD840" s="214"/>
      <c r="AE840" s="214"/>
      <c r="AF840" s="307"/>
      <c r="AG840" s="307"/>
      <c r="AH840" s="42"/>
      <c r="AI840" s="42"/>
      <c r="AJ840" s="326"/>
      <c r="AK840" s="326"/>
      <c r="AL840" s="154"/>
      <c r="AM840" s="154"/>
      <c r="AN840" s="303"/>
      <c r="AO840" s="303"/>
      <c r="AP840" s="311"/>
      <c r="AQ840" s="311"/>
      <c r="AR840" s="316"/>
      <c r="AS840" s="316"/>
      <c r="AT840" s="158"/>
      <c r="AU840" s="158"/>
      <c r="AV840" s="161"/>
      <c r="AW840" s="161"/>
      <c r="AX840" s="165"/>
      <c r="AY840" s="165"/>
      <c r="AZ840" s="24"/>
      <c r="BA840" s="24"/>
      <c r="BB840" s="303"/>
      <c r="BC840" s="303"/>
      <c r="BD840" s="171"/>
      <c r="BE840" s="171"/>
      <c r="BF840" s="17"/>
      <c r="BG840" s="17"/>
      <c r="BH840" s="178"/>
      <c r="BI840" s="178"/>
      <c r="BJ840" s="188"/>
      <c r="BK840" s="188"/>
      <c r="BL840" s="183"/>
      <c r="BM840" s="183"/>
      <c r="BN840" s="193"/>
      <c r="BO840" s="198"/>
      <c r="BP840" s="198"/>
      <c r="BQ840" s="201"/>
      <c r="BR840" s="206"/>
      <c r="BS840" s="211"/>
      <c r="BT840" s="211"/>
      <c r="BU840" s="214"/>
      <c r="BV840" s="214"/>
      <c r="BW840" s="18"/>
      <c r="BX840" s="18"/>
      <c r="BY840" s="219"/>
      <c r="BZ840" s="219"/>
      <c r="CA840" s="226"/>
      <c r="CB840" s="226"/>
      <c r="CC840" s="236"/>
      <c r="CD840" s="236"/>
      <c r="CE840" s="231"/>
      <c r="CF840" s="231"/>
      <c r="EQ840" s="279"/>
      <c r="ER840" s="279"/>
    </row>
    <row r="841" spans="1:148" s="3" customFormat="1" x14ac:dyDescent="0.2">
      <c r="A841" s="6"/>
      <c r="B841" s="63"/>
      <c r="E841" s="56"/>
      <c r="F841" s="56"/>
      <c r="H841" s="56"/>
      <c r="I841" s="18"/>
      <c r="J841" s="171"/>
      <c r="K841" s="171"/>
      <c r="L841" s="283"/>
      <c r="M841" s="283"/>
      <c r="N841" s="289"/>
      <c r="O841" s="289"/>
      <c r="P841" s="332"/>
      <c r="Q841" s="332"/>
      <c r="R841" s="59"/>
      <c r="S841" s="59"/>
      <c r="T841" s="31"/>
      <c r="U841" s="31"/>
      <c r="V841" s="20"/>
      <c r="W841" s="20"/>
      <c r="X841" s="303"/>
      <c r="Y841" s="303"/>
      <c r="Z841" s="211"/>
      <c r="AA841" s="211"/>
      <c r="AB841" s="40"/>
      <c r="AC841" s="40"/>
      <c r="AD841" s="214"/>
      <c r="AE841" s="214"/>
      <c r="AF841" s="307"/>
      <c r="AG841" s="307"/>
      <c r="AH841" s="42"/>
      <c r="AI841" s="42"/>
      <c r="AJ841" s="326"/>
      <c r="AK841" s="326"/>
      <c r="AL841" s="154"/>
      <c r="AM841" s="154"/>
      <c r="AN841" s="303"/>
      <c r="AO841" s="303"/>
      <c r="AP841" s="311"/>
      <c r="AQ841" s="311"/>
      <c r="AR841" s="316"/>
      <c r="AS841" s="316"/>
      <c r="AT841" s="158"/>
      <c r="AU841" s="158"/>
      <c r="AV841" s="161"/>
      <c r="AW841" s="161"/>
      <c r="AX841" s="165"/>
      <c r="AY841" s="165"/>
      <c r="AZ841" s="24"/>
      <c r="BA841" s="24"/>
      <c r="BB841" s="303"/>
      <c r="BC841" s="303"/>
      <c r="BD841" s="171"/>
      <c r="BE841" s="171"/>
      <c r="BF841" s="17"/>
      <c r="BG841" s="17"/>
      <c r="BH841" s="178"/>
      <c r="BI841" s="178"/>
      <c r="BJ841" s="188"/>
      <c r="BK841" s="188"/>
      <c r="BL841" s="183"/>
      <c r="BM841" s="183"/>
      <c r="BN841" s="193"/>
      <c r="BO841" s="198"/>
      <c r="BP841" s="198"/>
      <c r="BQ841" s="201"/>
      <c r="BR841" s="206"/>
      <c r="BS841" s="211"/>
      <c r="BT841" s="211"/>
      <c r="BU841" s="214"/>
      <c r="BV841" s="214"/>
      <c r="BW841" s="18"/>
      <c r="BX841" s="18"/>
      <c r="BY841" s="219"/>
      <c r="BZ841" s="219"/>
      <c r="CA841" s="226"/>
      <c r="CB841" s="226"/>
      <c r="CC841" s="236"/>
      <c r="CD841" s="236"/>
      <c r="CE841" s="231"/>
      <c r="CF841" s="231"/>
      <c r="EQ841" s="279"/>
      <c r="ER841" s="279"/>
    </row>
    <row r="842" spans="1:148" s="3" customFormat="1" x14ac:dyDescent="0.2">
      <c r="A842" s="6"/>
      <c r="B842" s="63"/>
      <c r="E842" s="56"/>
      <c r="F842" s="56"/>
      <c r="H842" s="56"/>
      <c r="I842" s="18"/>
      <c r="J842" s="171"/>
      <c r="K842" s="171"/>
      <c r="L842" s="283"/>
      <c r="M842" s="283"/>
      <c r="N842" s="289"/>
      <c r="O842" s="289"/>
      <c r="P842" s="332"/>
      <c r="Q842" s="332"/>
      <c r="R842" s="59"/>
      <c r="S842" s="59"/>
      <c r="T842" s="31"/>
      <c r="U842" s="31"/>
      <c r="V842" s="20"/>
      <c r="W842" s="20"/>
      <c r="X842" s="303"/>
      <c r="Y842" s="303"/>
      <c r="Z842" s="211"/>
      <c r="AA842" s="211"/>
      <c r="AB842" s="40"/>
      <c r="AC842" s="40"/>
      <c r="AD842" s="214"/>
      <c r="AE842" s="214"/>
      <c r="AF842" s="307"/>
      <c r="AG842" s="307"/>
      <c r="AH842" s="42"/>
      <c r="AI842" s="42"/>
      <c r="AJ842" s="326"/>
      <c r="AK842" s="326"/>
      <c r="AL842" s="154"/>
      <c r="AM842" s="154"/>
      <c r="AN842" s="303"/>
      <c r="AO842" s="303"/>
      <c r="AP842" s="311"/>
      <c r="AQ842" s="311"/>
      <c r="AR842" s="316"/>
      <c r="AS842" s="316"/>
      <c r="AT842" s="158"/>
      <c r="AU842" s="158"/>
      <c r="AV842" s="161"/>
      <c r="AW842" s="161"/>
      <c r="AX842" s="165"/>
      <c r="AY842" s="165"/>
      <c r="AZ842" s="24"/>
      <c r="BA842" s="24"/>
      <c r="BB842" s="303"/>
      <c r="BC842" s="303"/>
      <c r="BD842" s="171"/>
      <c r="BE842" s="171"/>
      <c r="BF842" s="17"/>
      <c r="BG842" s="17"/>
      <c r="BH842" s="178"/>
      <c r="BI842" s="178"/>
      <c r="BJ842" s="188"/>
      <c r="BK842" s="188"/>
      <c r="BL842" s="183"/>
      <c r="BM842" s="183"/>
      <c r="BN842" s="193"/>
      <c r="BO842" s="198"/>
      <c r="BP842" s="198"/>
      <c r="BQ842" s="201"/>
      <c r="BR842" s="206"/>
      <c r="BS842" s="211"/>
      <c r="BT842" s="211"/>
      <c r="BU842" s="214"/>
      <c r="BV842" s="214"/>
      <c r="BW842" s="18"/>
      <c r="BX842" s="18"/>
      <c r="BY842" s="219"/>
      <c r="BZ842" s="219"/>
      <c r="CA842" s="226"/>
      <c r="CB842" s="226"/>
      <c r="CC842" s="236"/>
      <c r="CD842" s="236"/>
      <c r="CE842" s="231"/>
      <c r="CF842" s="231"/>
      <c r="EQ842" s="279"/>
      <c r="ER842" s="279"/>
    </row>
    <row r="843" spans="1:148" s="3" customFormat="1" x14ac:dyDescent="0.2">
      <c r="A843" s="6"/>
      <c r="B843" s="63"/>
      <c r="E843" s="56"/>
      <c r="F843" s="56"/>
      <c r="H843" s="56"/>
      <c r="I843" s="18"/>
      <c r="J843" s="171"/>
      <c r="K843" s="171"/>
      <c r="L843" s="283"/>
      <c r="M843" s="283"/>
      <c r="N843" s="289"/>
      <c r="O843" s="289"/>
      <c r="P843" s="332"/>
      <c r="Q843" s="332"/>
      <c r="R843" s="59"/>
      <c r="S843" s="59"/>
      <c r="T843" s="31"/>
      <c r="U843" s="31"/>
      <c r="V843" s="20"/>
      <c r="W843" s="20"/>
      <c r="X843" s="303"/>
      <c r="Y843" s="303"/>
      <c r="Z843" s="211"/>
      <c r="AA843" s="211"/>
      <c r="AB843" s="40"/>
      <c r="AC843" s="40"/>
      <c r="AD843" s="214"/>
      <c r="AE843" s="214"/>
      <c r="AF843" s="307"/>
      <c r="AG843" s="307"/>
      <c r="AH843" s="42"/>
      <c r="AI843" s="42"/>
      <c r="AJ843" s="326"/>
      <c r="AK843" s="326"/>
      <c r="AL843" s="154"/>
      <c r="AM843" s="154"/>
      <c r="AN843" s="303"/>
      <c r="AO843" s="303"/>
      <c r="AP843" s="311"/>
      <c r="AQ843" s="311"/>
      <c r="AR843" s="316"/>
      <c r="AS843" s="316"/>
      <c r="AT843" s="158"/>
      <c r="AU843" s="158"/>
      <c r="AV843" s="161"/>
      <c r="AW843" s="161"/>
      <c r="AX843" s="165"/>
      <c r="AY843" s="165"/>
      <c r="AZ843" s="24"/>
      <c r="BA843" s="24"/>
      <c r="BB843" s="303"/>
      <c r="BC843" s="303"/>
      <c r="BD843" s="171"/>
      <c r="BE843" s="171"/>
      <c r="BF843" s="17"/>
      <c r="BG843" s="17"/>
      <c r="BH843" s="178"/>
      <c r="BI843" s="178"/>
      <c r="BJ843" s="188"/>
      <c r="BK843" s="188"/>
      <c r="BL843" s="183"/>
      <c r="BM843" s="183"/>
      <c r="BN843" s="193"/>
      <c r="BO843" s="198"/>
      <c r="BP843" s="198"/>
      <c r="BQ843" s="201"/>
      <c r="BR843" s="206"/>
      <c r="BS843" s="211"/>
      <c r="BT843" s="211"/>
      <c r="BU843" s="214"/>
      <c r="BV843" s="214"/>
      <c r="BW843" s="18"/>
      <c r="BX843" s="18"/>
      <c r="BY843" s="219"/>
      <c r="BZ843" s="219"/>
      <c r="CA843" s="226"/>
      <c r="CB843" s="226"/>
      <c r="CC843" s="236"/>
      <c r="CD843" s="236"/>
      <c r="CE843" s="231"/>
      <c r="CF843" s="231"/>
      <c r="EQ843" s="279"/>
      <c r="ER843" s="279"/>
    </row>
    <row r="844" spans="1:148" s="3" customFormat="1" x14ac:dyDescent="0.2">
      <c r="A844" s="6"/>
      <c r="B844" s="63"/>
      <c r="E844" s="56"/>
      <c r="F844" s="56"/>
      <c r="H844" s="56"/>
      <c r="I844" s="18"/>
      <c r="J844" s="171"/>
      <c r="K844" s="171"/>
      <c r="L844" s="283"/>
      <c r="M844" s="283"/>
      <c r="N844" s="289"/>
      <c r="O844" s="289"/>
      <c r="P844" s="332"/>
      <c r="Q844" s="332"/>
      <c r="R844" s="59"/>
      <c r="S844" s="59"/>
      <c r="T844" s="31"/>
      <c r="U844" s="31"/>
      <c r="V844" s="20"/>
      <c r="W844" s="20"/>
      <c r="X844" s="303"/>
      <c r="Y844" s="303"/>
      <c r="Z844" s="211"/>
      <c r="AA844" s="211"/>
      <c r="AB844" s="40"/>
      <c r="AC844" s="40"/>
      <c r="AD844" s="214"/>
      <c r="AE844" s="214"/>
      <c r="AF844" s="307"/>
      <c r="AG844" s="307"/>
      <c r="AH844" s="42"/>
      <c r="AI844" s="42"/>
      <c r="AJ844" s="326"/>
      <c r="AK844" s="326"/>
      <c r="AL844" s="154"/>
      <c r="AM844" s="154"/>
      <c r="AN844" s="303"/>
      <c r="AO844" s="303"/>
      <c r="AP844" s="311"/>
      <c r="AQ844" s="311"/>
      <c r="AR844" s="316"/>
      <c r="AS844" s="316"/>
      <c r="AT844" s="158"/>
      <c r="AU844" s="158"/>
      <c r="AV844" s="161"/>
      <c r="AW844" s="161"/>
      <c r="AX844" s="165"/>
      <c r="AY844" s="165"/>
      <c r="AZ844" s="24"/>
      <c r="BA844" s="24"/>
      <c r="BB844" s="303"/>
      <c r="BC844" s="303"/>
      <c r="BD844" s="171"/>
      <c r="BE844" s="171"/>
      <c r="BF844" s="17"/>
      <c r="BG844" s="17"/>
      <c r="BH844" s="178"/>
      <c r="BI844" s="178"/>
      <c r="BJ844" s="188"/>
      <c r="BK844" s="188"/>
      <c r="BL844" s="183"/>
      <c r="BM844" s="183"/>
      <c r="BN844" s="193"/>
      <c r="BO844" s="198"/>
      <c r="BP844" s="198"/>
      <c r="BQ844" s="201"/>
      <c r="BR844" s="206"/>
      <c r="BS844" s="211"/>
      <c r="BT844" s="211"/>
      <c r="BU844" s="214"/>
      <c r="BV844" s="214"/>
      <c r="BW844" s="18"/>
      <c r="BX844" s="18"/>
      <c r="BY844" s="219"/>
      <c r="BZ844" s="219"/>
      <c r="CA844" s="226"/>
      <c r="CB844" s="226"/>
      <c r="CC844" s="236"/>
      <c r="CD844" s="236"/>
      <c r="CE844" s="231"/>
      <c r="CF844" s="231"/>
      <c r="EQ844" s="279"/>
      <c r="ER844" s="279"/>
    </row>
    <row r="845" spans="1:148" s="3" customFormat="1" x14ac:dyDescent="0.2">
      <c r="A845" s="6"/>
      <c r="B845" s="63"/>
      <c r="E845" s="56"/>
      <c r="F845" s="56"/>
      <c r="H845" s="56"/>
      <c r="I845" s="18"/>
      <c r="J845" s="171"/>
      <c r="K845" s="171"/>
      <c r="L845" s="283"/>
      <c r="M845" s="283"/>
      <c r="N845" s="289"/>
      <c r="O845" s="289"/>
      <c r="P845" s="332"/>
      <c r="Q845" s="332"/>
      <c r="R845" s="59"/>
      <c r="S845" s="59"/>
      <c r="T845" s="31"/>
      <c r="U845" s="31"/>
      <c r="V845" s="20"/>
      <c r="W845" s="20"/>
      <c r="X845" s="303"/>
      <c r="Y845" s="303"/>
      <c r="Z845" s="211"/>
      <c r="AA845" s="211"/>
      <c r="AB845" s="40"/>
      <c r="AC845" s="40"/>
      <c r="AD845" s="214"/>
      <c r="AE845" s="214"/>
      <c r="AF845" s="307"/>
      <c r="AG845" s="307"/>
      <c r="AH845" s="42"/>
      <c r="AI845" s="42"/>
      <c r="AJ845" s="326"/>
      <c r="AK845" s="326"/>
      <c r="AL845" s="154"/>
      <c r="AM845" s="154"/>
      <c r="AN845" s="303"/>
      <c r="AO845" s="303"/>
      <c r="AP845" s="311"/>
      <c r="AQ845" s="311"/>
      <c r="AR845" s="316"/>
      <c r="AS845" s="316"/>
      <c r="AT845" s="158"/>
      <c r="AU845" s="158"/>
      <c r="AV845" s="161"/>
      <c r="AW845" s="161"/>
      <c r="AX845" s="165"/>
      <c r="AY845" s="165"/>
      <c r="AZ845" s="24"/>
      <c r="BA845" s="24"/>
      <c r="BB845" s="303"/>
      <c r="BC845" s="303"/>
      <c r="BD845" s="171"/>
      <c r="BE845" s="171"/>
      <c r="BF845" s="17"/>
      <c r="BG845" s="17"/>
      <c r="BH845" s="178"/>
      <c r="BI845" s="178"/>
      <c r="BJ845" s="188"/>
      <c r="BK845" s="188"/>
      <c r="BL845" s="183"/>
      <c r="BM845" s="183"/>
      <c r="BN845" s="193"/>
      <c r="BO845" s="198"/>
      <c r="BP845" s="198"/>
      <c r="BQ845" s="201"/>
      <c r="BR845" s="206"/>
      <c r="BS845" s="211"/>
      <c r="BT845" s="211"/>
      <c r="BU845" s="214"/>
      <c r="BV845" s="214"/>
      <c r="BW845" s="18"/>
      <c r="BX845" s="18"/>
      <c r="BY845" s="219"/>
      <c r="BZ845" s="219"/>
      <c r="CA845" s="226"/>
      <c r="CB845" s="226"/>
      <c r="CC845" s="236"/>
      <c r="CD845" s="236"/>
      <c r="CE845" s="231"/>
      <c r="CF845" s="231"/>
      <c r="EQ845" s="279"/>
      <c r="ER845" s="279"/>
    </row>
    <row r="846" spans="1:148" s="3" customFormat="1" x14ac:dyDescent="0.2">
      <c r="A846" s="6"/>
      <c r="B846" s="63"/>
      <c r="E846" s="56"/>
      <c r="F846" s="56"/>
      <c r="H846" s="56"/>
      <c r="I846" s="18"/>
      <c r="J846" s="171"/>
      <c r="K846" s="171"/>
      <c r="L846" s="283"/>
      <c r="M846" s="283"/>
      <c r="N846" s="289"/>
      <c r="O846" s="289"/>
      <c r="P846" s="332"/>
      <c r="Q846" s="332"/>
      <c r="R846" s="59"/>
      <c r="S846" s="59"/>
      <c r="T846" s="31"/>
      <c r="U846" s="31"/>
      <c r="V846" s="20"/>
      <c r="W846" s="20"/>
      <c r="X846" s="303"/>
      <c r="Y846" s="303"/>
      <c r="Z846" s="211"/>
      <c r="AA846" s="211"/>
      <c r="AB846" s="40"/>
      <c r="AC846" s="40"/>
      <c r="AD846" s="214"/>
      <c r="AE846" s="214"/>
      <c r="AF846" s="307"/>
      <c r="AG846" s="307"/>
      <c r="AH846" s="42"/>
      <c r="AI846" s="42"/>
      <c r="AJ846" s="326"/>
      <c r="AK846" s="326"/>
      <c r="AL846" s="154"/>
      <c r="AM846" s="154"/>
      <c r="AN846" s="303"/>
      <c r="AO846" s="303"/>
      <c r="AP846" s="311"/>
      <c r="AQ846" s="311"/>
      <c r="AR846" s="316"/>
      <c r="AS846" s="316"/>
      <c r="AT846" s="158"/>
      <c r="AU846" s="158"/>
      <c r="AV846" s="161"/>
      <c r="AW846" s="161"/>
      <c r="AX846" s="165"/>
      <c r="AY846" s="165"/>
      <c r="AZ846" s="24"/>
      <c r="BA846" s="24"/>
      <c r="BB846" s="303"/>
      <c r="BC846" s="303"/>
      <c r="BD846" s="171"/>
      <c r="BE846" s="171"/>
      <c r="BF846" s="17"/>
      <c r="BG846" s="17"/>
      <c r="BH846" s="178"/>
      <c r="BI846" s="178"/>
      <c r="BJ846" s="188"/>
      <c r="BK846" s="188"/>
      <c r="BL846" s="183"/>
      <c r="BM846" s="183"/>
      <c r="BN846" s="193"/>
      <c r="BO846" s="198"/>
      <c r="BP846" s="198"/>
      <c r="BQ846" s="201"/>
      <c r="BR846" s="206"/>
      <c r="BS846" s="211"/>
      <c r="BT846" s="211"/>
      <c r="BU846" s="214"/>
      <c r="BV846" s="214"/>
      <c r="BW846" s="18"/>
      <c r="BX846" s="18"/>
      <c r="BY846" s="219"/>
      <c r="BZ846" s="219"/>
      <c r="CA846" s="226"/>
      <c r="CB846" s="226"/>
      <c r="CC846" s="236"/>
      <c r="CD846" s="236"/>
      <c r="CE846" s="231"/>
      <c r="CF846" s="231"/>
      <c r="EQ846" s="279"/>
      <c r="ER846" s="279"/>
    </row>
    <row r="847" spans="1:148" s="3" customFormat="1" x14ac:dyDescent="0.2">
      <c r="A847" s="6"/>
      <c r="B847" s="63"/>
      <c r="E847" s="56"/>
      <c r="F847" s="56"/>
      <c r="H847" s="56"/>
      <c r="I847" s="18"/>
      <c r="J847" s="171"/>
      <c r="K847" s="171"/>
      <c r="L847" s="283"/>
      <c r="M847" s="283"/>
      <c r="N847" s="289"/>
      <c r="O847" s="289"/>
      <c r="P847" s="332"/>
      <c r="Q847" s="332"/>
      <c r="R847" s="59"/>
      <c r="S847" s="59"/>
      <c r="T847" s="31"/>
      <c r="U847" s="31"/>
      <c r="V847" s="20"/>
      <c r="W847" s="20"/>
      <c r="X847" s="303"/>
      <c r="Y847" s="303"/>
      <c r="Z847" s="211"/>
      <c r="AA847" s="211"/>
      <c r="AB847" s="40"/>
      <c r="AC847" s="40"/>
      <c r="AD847" s="214"/>
      <c r="AE847" s="214"/>
      <c r="AF847" s="307"/>
      <c r="AG847" s="307"/>
      <c r="AH847" s="42"/>
      <c r="AI847" s="42"/>
      <c r="AJ847" s="326"/>
      <c r="AK847" s="326"/>
      <c r="AL847" s="154"/>
      <c r="AM847" s="154"/>
      <c r="AN847" s="303"/>
      <c r="AO847" s="303"/>
      <c r="AP847" s="311"/>
      <c r="AQ847" s="311"/>
      <c r="AR847" s="316"/>
      <c r="AS847" s="316"/>
      <c r="AT847" s="158"/>
      <c r="AU847" s="158"/>
      <c r="AV847" s="161"/>
      <c r="AW847" s="161"/>
      <c r="AX847" s="165"/>
      <c r="AY847" s="165"/>
      <c r="AZ847" s="24"/>
      <c r="BA847" s="24"/>
      <c r="BB847" s="303"/>
      <c r="BC847" s="303"/>
      <c r="BD847" s="171"/>
      <c r="BE847" s="171"/>
      <c r="BF847" s="17"/>
      <c r="BG847" s="17"/>
      <c r="BH847" s="178"/>
      <c r="BI847" s="178"/>
      <c r="BJ847" s="188"/>
      <c r="BK847" s="188"/>
      <c r="BL847" s="183"/>
      <c r="BM847" s="183"/>
      <c r="BN847" s="193"/>
      <c r="BO847" s="198"/>
      <c r="BP847" s="198"/>
      <c r="BQ847" s="201"/>
      <c r="BR847" s="206"/>
      <c r="BS847" s="211"/>
      <c r="BT847" s="211"/>
      <c r="BU847" s="214"/>
      <c r="BV847" s="214"/>
      <c r="BW847" s="18"/>
      <c r="BX847" s="18"/>
      <c r="BY847" s="219"/>
      <c r="BZ847" s="219"/>
      <c r="CA847" s="226"/>
      <c r="CB847" s="226"/>
      <c r="CC847" s="236"/>
      <c r="CD847" s="236"/>
      <c r="CE847" s="231"/>
      <c r="CF847" s="231"/>
      <c r="EQ847" s="279"/>
      <c r="ER847" s="279"/>
    </row>
    <row r="848" spans="1:148" s="3" customFormat="1" x14ac:dyDescent="0.2">
      <c r="A848" s="6"/>
      <c r="B848" s="63"/>
      <c r="E848" s="56"/>
      <c r="F848" s="56"/>
      <c r="H848" s="56"/>
      <c r="I848" s="18"/>
      <c r="J848" s="171"/>
      <c r="K848" s="171"/>
      <c r="L848" s="283"/>
      <c r="M848" s="283"/>
      <c r="N848" s="289"/>
      <c r="O848" s="289"/>
      <c r="P848" s="332"/>
      <c r="Q848" s="332"/>
      <c r="R848" s="59"/>
      <c r="S848" s="59"/>
      <c r="T848" s="31"/>
      <c r="U848" s="31"/>
      <c r="V848" s="20"/>
      <c r="W848" s="20"/>
      <c r="X848" s="303"/>
      <c r="Y848" s="303"/>
      <c r="Z848" s="211"/>
      <c r="AA848" s="211"/>
      <c r="AB848" s="40"/>
      <c r="AC848" s="40"/>
      <c r="AD848" s="214"/>
      <c r="AE848" s="214"/>
      <c r="AF848" s="307"/>
      <c r="AG848" s="307"/>
      <c r="AH848" s="42"/>
      <c r="AI848" s="42"/>
      <c r="AJ848" s="326"/>
      <c r="AK848" s="326"/>
      <c r="AL848" s="154"/>
      <c r="AM848" s="154"/>
      <c r="AN848" s="303"/>
      <c r="AO848" s="303"/>
      <c r="AP848" s="311"/>
      <c r="AQ848" s="311"/>
      <c r="AR848" s="316"/>
      <c r="AS848" s="316"/>
      <c r="AT848" s="158"/>
      <c r="AU848" s="158"/>
      <c r="AV848" s="161"/>
      <c r="AW848" s="161"/>
      <c r="AX848" s="165"/>
      <c r="AY848" s="165"/>
      <c r="AZ848" s="24"/>
      <c r="BA848" s="24"/>
      <c r="BB848" s="303"/>
      <c r="BC848" s="303"/>
      <c r="BD848" s="171"/>
      <c r="BE848" s="171"/>
      <c r="BF848" s="17"/>
      <c r="BG848" s="17"/>
      <c r="BH848" s="178"/>
      <c r="BI848" s="178"/>
      <c r="BJ848" s="188"/>
      <c r="BK848" s="188"/>
      <c r="BL848" s="183"/>
      <c r="BM848" s="183"/>
      <c r="BN848" s="193"/>
      <c r="BO848" s="198"/>
      <c r="BP848" s="198"/>
      <c r="BQ848" s="201"/>
      <c r="BR848" s="206"/>
      <c r="BS848" s="211"/>
      <c r="BT848" s="211"/>
      <c r="BU848" s="214"/>
      <c r="BV848" s="214"/>
      <c r="BW848" s="18"/>
      <c r="BX848" s="18"/>
      <c r="BY848" s="219"/>
      <c r="BZ848" s="219"/>
      <c r="CA848" s="226"/>
      <c r="CB848" s="226"/>
      <c r="CC848" s="236"/>
      <c r="CD848" s="236"/>
      <c r="CE848" s="231"/>
      <c r="CF848" s="231"/>
      <c r="EQ848" s="279"/>
      <c r="ER848" s="279"/>
    </row>
    <row r="849" spans="1:148" s="3" customFormat="1" x14ac:dyDescent="0.2">
      <c r="A849" s="6"/>
      <c r="B849" s="63"/>
      <c r="E849" s="56"/>
      <c r="F849" s="56"/>
      <c r="H849" s="56"/>
      <c r="I849" s="18"/>
      <c r="J849" s="171"/>
      <c r="K849" s="171"/>
      <c r="L849" s="283"/>
      <c r="M849" s="283"/>
      <c r="N849" s="289"/>
      <c r="O849" s="289"/>
      <c r="P849" s="332"/>
      <c r="Q849" s="332"/>
      <c r="R849" s="59"/>
      <c r="S849" s="59"/>
      <c r="T849" s="31"/>
      <c r="U849" s="31"/>
      <c r="V849" s="20"/>
      <c r="W849" s="20"/>
      <c r="X849" s="303"/>
      <c r="Y849" s="303"/>
      <c r="Z849" s="211"/>
      <c r="AA849" s="211"/>
      <c r="AB849" s="40"/>
      <c r="AC849" s="40"/>
      <c r="AD849" s="214"/>
      <c r="AE849" s="214"/>
      <c r="AF849" s="307"/>
      <c r="AG849" s="307"/>
      <c r="AH849" s="42"/>
      <c r="AI849" s="42"/>
      <c r="AJ849" s="326"/>
      <c r="AK849" s="326"/>
      <c r="AL849" s="154"/>
      <c r="AM849" s="154"/>
      <c r="AN849" s="303"/>
      <c r="AO849" s="303"/>
      <c r="AP849" s="311"/>
      <c r="AQ849" s="311"/>
      <c r="AR849" s="316"/>
      <c r="AS849" s="316"/>
      <c r="AT849" s="158"/>
      <c r="AU849" s="158"/>
      <c r="AV849" s="161"/>
      <c r="AW849" s="161"/>
      <c r="AX849" s="165"/>
      <c r="AY849" s="165"/>
      <c r="AZ849" s="24"/>
      <c r="BA849" s="24"/>
      <c r="BB849" s="303"/>
      <c r="BC849" s="303"/>
      <c r="BD849" s="171"/>
      <c r="BE849" s="171"/>
      <c r="BF849" s="17"/>
      <c r="BG849" s="17"/>
      <c r="BH849" s="178"/>
      <c r="BI849" s="178"/>
      <c r="BJ849" s="188"/>
      <c r="BK849" s="188"/>
      <c r="BL849" s="183"/>
      <c r="BM849" s="183"/>
      <c r="BN849" s="193"/>
      <c r="BO849" s="198"/>
      <c r="BP849" s="198"/>
      <c r="BQ849" s="201"/>
      <c r="BR849" s="206"/>
      <c r="BS849" s="211"/>
      <c r="BT849" s="211"/>
      <c r="BU849" s="214"/>
      <c r="BV849" s="214"/>
      <c r="BW849" s="18"/>
      <c r="BX849" s="18"/>
      <c r="BY849" s="219"/>
      <c r="BZ849" s="219"/>
      <c r="CA849" s="226"/>
      <c r="CB849" s="226"/>
      <c r="CC849" s="236"/>
      <c r="CD849" s="236"/>
      <c r="CE849" s="231"/>
      <c r="CF849" s="231"/>
      <c r="EQ849" s="279"/>
      <c r="ER849" s="279"/>
    </row>
    <row r="850" spans="1:148" s="3" customFormat="1" x14ac:dyDescent="0.2">
      <c r="A850" s="6"/>
      <c r="B850" s="63"/>
      <c r="E850" s="56"/>
      <c r="F850" s="56"/>
      <c r="H850" s="56"/>
      <c r="I850" s="18"/>
      <c r="J850" s="171"/>
      <c r="K850" s="171"/>
      <c r="L850" s="283"/>
      <c r="M850" s="283"/>
      <c r="N850" s="289"/>
      <c r="O850" s="289"/>
      <c r="P850" s="332"/>
      <c r="Q850" s="332"/>
      <c r="R850" s="59"/>
      <c r="S850" s="59"/>
      <c r="T850" s="31"/>
      <c r="U850" s="31"/>
      <c r="V850" s="20"/>
      <c r="W850" s="20"/>
      <c r="X850" s="303"/>
      <c r="Y850" s="303"/>
      <c r="Z850" s="211"/>
      <c r="AA850" s="211"/>
      <c r="AB850" s="40"/>
      <c r="AC850" s="40"/>
      <c r="AD850" s="214"/>
      <c r="AE850" s="214"/>
      <c r="AF850" s="307"/>
      <c r="AG850" s="307"/>
      <c r="AH850" s="42"/>
      <c r="AI850" s="42"/>
      <c r="AJ850" s="326"/>
      <c r="AK850" s="326"/>
      <c r="AL850" s="154"/>
      <c r="AM850" s="154"/>
      <c r="AN850" s="303"/>
      <c r="AO850" s="303"/>
      <c r="AP850" s="311"/>
      <c r="AQ850" s="311"/>
      <c r="AR850" s="316"/>
      <c r="AS850" s="316"/>
      <c r="AT850" s="158"/>
      <c r="AU850" s="158"/>
      <c r="AV850" s="161"/>
      <c r="AW850" s="161"/>
      <c r="AX850" s="165"/>
      <c r="AY850" s="165"/>
      <c r="AZ850" s="24"/>
      <c r="BA850" s="24"/>
      <c r="BB850" s="303"/>
      <c r="BC850" s="303"/>
      <c r="BD850" s="171"/>
      <c r="BE850" s="171"/>
      <c r="BF850" s="17"/>
      <c r="BG850" s="17"/>
      <c r="BH850" s="178"/>
      <c r="BI850" s="178"/>
      <c r="BJ850" s="188"/>
      <c r="BK850" s="188"/>
      <c r="BL850" s="183"/>
      <c r="BM850" s="183"/>
      <c r="BN850" s="193"/>
      <c r="BO850" s="198"/>
      <c r="BP850" s="198"/>
      <c r="BQ850" s="201"/>
      <c r="BR850" s="206"/>
      <c r="BS850" s="211"/>
      <c r="BT850" s="211"/>
      <c r="BU850" s="214"/>
      <c r="BV850" s="214"/>
      <c r="BW850" s="18"/>
      <c r="BX850" s="18"/>
      <c r="BY850" s="219"/>
      <c r="BZ850" s="219"/>
      <c r="CA850" s="226"/>
      <c r="CB850" s="226"/>
      <c r="CC850" s="236"/>
      <c r="CD850" s="236"/>
      <c r="CE850" s="231"/>
      <c r="CF850" s="231"/>
      <c r="EQ850" s="279"/>
      <c r="ER850" s="279"/>
    </row>
    <row r="851" spans="1:148" s="3" customFormat="1" x14ac:dyDescent="0.2">
      <c r="A851" s="6"/>
      <c r="B851" s="63"/>
      <c r="E851" s="56"/>
      <c r="F851" s="56"/>
      <c r="H851" s="56"/>
      <c r="I851" s="18"/>
      <c r="J851" s="171"/>
      <c r="K851" s="171"/>
      <c r="L851" s="283"/>
      <c r="M851" s="283"/>
      <c r="N851" s="289"/>
      <c r="O851" s="289"/>
      <c r="P851" s="332"/>
      <c r="Q851" s="332"/>
      <c r="R851" s="59"/>
      <c r="S851" s="59"/>
      <c r="T851" s="31"/>
      <c r="U851" s="31"/>
      <c r="V851" s="20"/>
      <c r="W851" s="20"/>
      <c r="X851" s="303"/>
      <c r="Y851" s="303"/>
      <c r="Z851" s="211"/>
      <c r="AA851" s="211"/>
      <c r="AB851" s="40"/>
      <c r="AC851" s="40"/>
      <c r="AD851" s="214"/>
      <c r="AE851" s="214"/>
      <c r="AF851" s="307"/>
      <c r="AG851" s="307"/>
      <c r="AH851" s="42"/>
      <c r="AI851" s="42"/>
      <c r="AJ851" s="326"/>
      <c r="AK851" s="326"/>
      <c r="AL851" s="154"/>
      <c r="AM851" s="154"/>
      <c r="AN851" s="303"/>
      <c r="AO851" s="303"/>
      <c r="AP851" s="311"/>
      <c r="AQ851" s="311"/>
      <c r="AR851" s="316"/>
      <c r="AS851" s="316"/>
      <c r="AT851" s="158"/>
      <c r="AU851" s="158"/>
      <c r="AV851" s="161"/>
      <c r="AW851" s="161"/>
      <c r="AX851" s="165"/>
      <c r="AY851" s="165"/>
      <c r="AZ851" s="24"/>
      <c r="BA851" s="24"/>
      <c r="BB851" s="303"/>
      <c r="BC851" s="303"/>
      <c r="BD851" s="171"/>
      <c r="BE851" s="171"/>
      <c r="BF851" s="17"/>
      <c r="BG851" s="17"/>
      <c r="BH851" s="178"/>
      <c r="BI851" s="178"/>
      <c r="BJ851" s="188"/>
      <c r="BK851" s="188"/>
      <c r="BL851" s="183"/>
      <c r="BM851" s="183"/>
      <c r="BN851" s="193"/>
      <c r="BO851" s="198"/>
      <c r="BP851" s="198"/>
      <c r="BQ851" s="201"/>
      <c r="BR851" s="206"/>
      <c r="BS851" s="211"/>
      <c r="BT851" s="211"/>
      <c r="BU851" s="214"/>
      <c r="BV851" s="214"/>
      <c r="BW851" s="18"/>
      <c r="BX851" s="18"/>
      <c r="BY851" s="219"/>
      <c r="BZ851" s="219"/>
      <c r="CA851" s="226"/>
      <c r="CB851" s="226"/>
      <c r="CC851" s="236"/>
      <c r="CD851" s="236"/>
      <c r="CE851" s="231"/>
      <c r="CF851" s="231"/>
      <c r="EQ851" s="279"/>
      <c r="ER851" s="279"/>
    </row>
    <row r="852" spans="1:148" s="3" customFormat="1" x14ac:dyDescent="0.2">
      <c r="A852" s="6"/>
      <c r="B852" s="63"/>
      <c r="E852" s="56"/>
      <c r="F852" s="56"/>
      <c r="H852" s="56"/>
      <c r="I852" s="18"/>
      <c r="J852" s="171"/>
      <c r="K852" s="171"/>
      <c r="L852" s="283"/>
      <c r="M852" s="283"/>
      <c r="N852" s="289"/>
      <c r="O852" s="289"/>
      <c r="P852" s="332"/>
      <c r="Q852" s="332"/>
      <c r="R852" s="59"/>
      <c r="S852" s="59"/>
      <c r="T852" s="31"/>
      <c r="U852" s="31"/>
      <c r="V852" s="20"/>
      <c r="W852" s="20"/>
      <c r="X852" s="303"/>
      <c r="Y852" s="303"/>
      <c r="Z852" s="211"/>
      <c r="AA852" s="211"/>
      <c r="AB852" s="40"/>
      <c r="AC852" s="40"/>
      <c r="AD852" s="214"/>
      <c r="AE852" s="214"/>
      <c r="AF852" s="307"/>
      <c r="AG852" s="307"/>
      <c r="AH852" s="42"/>
      <c r="AI852" s="42"/>
      <c r="AJ852" s="326"/>
      <c r="AK852" s="326"/>
      <c r="AL852" s="154"/>
      <c r="AM852" s="154"/>
      <c r="AN852" s="303"/>
      <c r="AO852" s="303"/>
      <c r="AP852" s="311"/>
      <c r="AQ852" s="311"/>
      <c r="AR852" s="316"/>
      <c r="AS852" s="316"/>
      <c r="AT852" s="158"/>
      <c r="AU852" s="158"/>
      <c r="AV852" s="161"/>
      <c r="AW852" s="161"/>
      <c r="AX852" s="165"/>
      <c r="AY852" s="165"/>
      <c r="AZ852" s="24"/>
      <c r="BA852" s="24"/>
      <c r="BB852" s="303"/>
      <c r="BC852" s="303"/>
      <c r="BD852" s="171"/>
      <c r="BE852" s="171"/>
      <c r="BF852" s="17"/>
      <c r="BG852" s="17"/>
      <c r="BH852" s="178"/>
      <c r="BI852" s="178"/>
      <c r="BJ852" s="188"/>
      <c r="BK852" s="188"/>
      <c r="BL852" s="183"/>
      <c r="BM852" s="183"/>
      <c r="BN852" s="193"/>
      <c r="BO852" s="198"/>
      <c r="BP852" s="198"/>
      <c r="BQ852" s="201"/>
      <c r="BR852" s="206"/>
      <c r="BS852" s="211"/>
      <c r="BT852" s="211"/>
      <c r="BU852" s="214"/>
      <c r="BV852" s="214"/>
      <c r="BW852" s="18"/>
      <c r="BX852" s="18"/>
      <c r="BY852" s="219"/>
      <c r="BZ852" s="219"/>
      <c r="CA852" s="226"/>
      <c r="CB852" s="226"/>
      <c r="CC852" s="236"/>
      <c r="CD852" s="236"/>
      <c r="CE852" s="231"/>
      <c r="CF852" s="231"/>
      <c r="EQ852" s="279"/>
      <c r="ER852" s="279"/>
    </row>
    <row r="853" spans="1:148" s="3" customFormat="1" x14ac:dyDescent="0.2">
      <c r="A853" s="6"/>
      <c r="B853" s="63"/>
      <c r="E853" s="56"/>
      <c r="F853" s="56"/>
      <c r="H853" s="56"/>
      <c r="I853" s="18"/>
      <c r="J853" s="171"/>
      <c r="K853" s="171"/>
      <c r="L853" s="283"/>
      <c r="M853" s="283"/>
      <c r="N853" s="289"/>
      <c r="O853" s="289"/>
      <c r="P853" s="332"/>
      <c r="Q853" s="332"/>
      <c r="R853" s="59"/>
      <c r="S853" s="59"/>
      <c r="T853" s="31"/>
      <c r="U853" s="31"/>
      <c r="V853" s="20"/>
      <c r="W853" s="20"/>
      <c r="X853" s="303"/>
      <c r="Y853" s="303"/>
      <c r="Z853" s="211"/>
      <c r="AA853" s="211"/>
      <c r="AB853" s="40"/>
      <c r="AC853" s="40"/>
      <c r="AD853" s="214"/>
      <c r="AE853" s="214"/>
      <c r="AF853" s="307"/>
      <c r="AG853" s="307"/>
      <c r="AH853" s="42"/>
      <c r="AI853" s="42"/>
      <c r="AJ853" s="326"/>
      <c r="AK853" s="326"/>
      <c r="AL853" s="154"/>
      <c r="AM853" s="154"/>
      <c r="AN853" s="303"/>
      <c r="AO853" s="303"/>
      <c r="AP853" s="311"/>
      <c r="AQ853" s="311"/>
      <c r="AR853" s="316"/>
      <c r="AS853" s="316"/>
      <c r="AT853" s="158"/>
      <c r="AU853" s="158"/>
      <c r="AV853" s="161"/>
      <c r="AW853" s="161"/>
      <c r="AX853" s="165"/>
      <c r="AY853" s="165"/>
      <c r="AZ853" s="24"/>
      <c r="BA853" s="24"/>
      <c r="BB853" s="303"/>
      <c r="BC853" s="303"/>
      <c r="BD853" s="171"/>
      <c r="BE853" s="171"/>
      <c r="BF853" s="17"/>
      <c r="BG853" s="17"/>
      <c r="BH853" s="178"/>
      <c r="BI853" s="178"/>
      <c r="BJ853" s="188"/>
      <c r="BK853" s="188"/>
      <c r="BL853" s="183"/>
      <c r="BM853" s="183"/>
      <c r="BN853" s="193"/>
      <c r="BO853" s="198"/>
      <c r="BP853" s="198"/>
      <c r="BQ853" s="201"/>
      <c r="BR853" s="206"/>
      <c r="BS853" s="211"/>
      <c r="BT853" s="211"/>
      <c r="BU853" s="214"/>
      <c r="BV853" s="214"/>
      <c r="BW853" s="18"/>
      <c r="BX853" s="18"/>
      <c r="BY853" s="219"/>
      <c r="BZ853" s="219"/>
      <c r="CA853" s="226"/>
      <c r="CB853" s="226"/>
      <c r="CC853" s="236"/>
      <c r="CD853" s="236"/>
      <c r="CE853" s="231"/>
      <c r="CF853" s="231"/>
      <c r="EQ853" s="279"/>
      <c r="ER853" s="279"/>
    </row>
    <row r="854" spans="1:148" s="3" customFormat="1" x14ac:dyDescent="0.2">
      <c r="A854" s="6"/>
      <c r="B854" s="63"/>
      <c r="E854" s="56"/>
      <c r="F854" s="56"/>
      <c r="H854" s="56"/>
      <c r="I854" s="18"/>
      <c r="J854" s="171"/>
      <c r="K854" s="171"/>
      <c r="L854" s="283"/>
      <c r="M854" s="283"/>
      <c r="N854" s="289"/>
      <c r="O854" s="289"/>
      <c r="P854" s="332"/>
      <c r="Q854" s="332"/>
      <c r="R854" s="59"/>
      <c r="S854" s="59"/>
      <c r="T854" s="31"/>
      <c r="U854" s="31"/>
      <c r="V854" s="20"/>
      <c r="W854" s="20"/>
      <c r="X854" s="303"/>
      <c r="Y854" s="303"/>
      <c r="Z854" s="211"/>
      <c r="AA854" s="211"/>
      <c r="AB854" s="40"/>
      <c r="AC854" s="40"/>
      <c r="AD854" s="214"/>
      <c r="AE854" s="214"/>
      <c r="AF854" s="307"/>
      <c r="AG854" s="307"/>
      <c r="AH854" s="42"/>
      <c r="AI854" s="42"/>
      <c r="AJ854" s="326"/>
      <c r="AK854" s="326"/>
      <c r="AL854" s="154"/>
      <c r="AM854" s="154"/>
      <c r="AN854" s="303"/>
      <c r="AO854" s="303"/>
      <c r="AP854" s="311"/>
      <c r="AQ854" s="311"/>
      <c r="AR854" s="316"/>
      <c r="AS854" s="316"/>
      <c r="AT854" s="158"/>
      <c r="AU854" s="158"/>
      <c r="AV854" s="161"/>
      <c r="AW854" s="161"/>
      <c r="AX854" s="165"/>
      <c r="AY854" s="165"/>
      <c r="AZ854" s="24"/>
      <c r="BA854" s="24"/>
      <c r="BB854" s="303"/>
      <c r="BC854" s="303"/>
      <c r="BD854" s="171"/>
      <c r="BE854" s="171"/>
      <c r="BF854" s="17"/>
      <c r="BG854" s="17"/>
      <c r="BH854" s="178"/>
      <c r="BI854" s="178"/>
      <c r="BJ854" s="188"/>
      <c r="BK854" s="188"/>
      <c r="BL854" s="183"/>
      <c r="BM854" s="183"/>
      <c r="BN854" s="193"/>
      <c r="BO854" s="198"/>
      <c r="BP854" s="198"/>
      <c r="BQ854" s="201"/>
      <c r="BR854" s="206"/>
      <c r="BS854" s="211"/>
      <c r="BT854" s="211"/>
      <c r="BU854" s="214"/>
      <c r="BV854" s="214"/>
      <c r="BW854" s="18"/>
      <c r="BX854" s="18"/>
      <c r="BY854" s="219"/>
      <c r="BZ854" s="219"/>
      <c r="CA854" s="226"/>
      <c r="CB854" s="226"/>
      <c r="CC854" s="236"/>
      <c r="CD854" s="236"/>
      <c r="CE854" s="231"/>
      <c r="CF854" s="231"/>
      <c r="EQ854" s="279"/>
      <c r="ER854" s="279"/>
    </row>
  </sheetData>
  <sortState ref="A5:CB146">
    <sortCondition ref="B5:B146"/>
  </sortState>
  <mergeCells count="26">
    <mergeCell ref="P2:Q2"/>
    <mergeCell ref="Z2:AA2"/>
    <mergeCell ref="J1:K1"/>
    <mergeCell ref="J2:K2"/>
    <mergeCell ref="E2:G2"/>
    <mergeCell ref="L2:M2"/>
    <mergeCell ref="N2:O2"/>
    <mergeCell ref="R2:S2"/>
    <mergeCell ref="T2:U2"/>
    <mergeCell ref="AF2:AG2"/>
    <mergeCell ref="AD2:AE2"/>
    <mergeCell ref="AB2:AC2"/>
    <mergeCell ref="V2:W2"/>
    <mergeCell ref="X2:Y2"/>
    <mergeCell ref="AR2:AS2"/>
    <mergeCell ref="AH2:AI2"/>
    <mergeCell ref="AJ2:AK2"/>
    <mergeCell ref="AL2:AM2"/>
    <mergeCell ref="AN2:AO2"/>
    <mergeCell ref="AP2:AQ2"/>
    <mergeCell ref="BD2:BE2"/>
    <mergeCell ref="AT2:AU2"/>
    <mergeCell ref="AV2:AW2"/>
    <mergeCell ref="AX2:AY2"/>
    <mergeCell ref="AZ2:BA2"/>
    <mergeCell ref="BB2:BC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zoomScale="70" zoomScaleNormal="70" workbookViewId="0">
      <pane xSplit="9" ySplit="4" topLeftCell="J275" activePane="bottomRight" state="frozen"/>
      <selection pane="topRight" activeCell="J1" sqref="J1"/>
      <selection pane="bottomLeft" activeCell="A3" sqref="A3"/>
      <selection pane="bottomRight" sqref="A1:C1"/>
    </sheetView>
  </sheetViews>
  <sheetFormatPr defaultRowHeight="20.25" x14ac:dyDescent="0.3"/>
  <cols>
    <col min="1" max="1" width="9" style="381"/>
    <col min="2" max="2" width="9" style="546"/>
    <col min="3" max="3" width="42.375" style="350" customWidth="1"/>
    <col min="4" max="4" width="9" style="377"/>
    <col min="5" max="5" width="9" style="380" customWidth="1"/>
    <col min="6" max="7" width="9" style="380"/>
    <col min="8" max="8" width="12.625" style="373" bestFit="1" customWidth="1"/>
    <col min="9" max="9" width="13" style="350" customWidth="1"/>
    <col min="10" max="10" width="9.625" style="395" customWidth="1"/>
    <col min="11" max="11" width="11.875" style="395" customWidth="1"/>
    <col min="12" max="12" width="10.125" style="402" customWidth="1"/>
    <col min="13" max="13" width="11.375" style="402" customWidth="1"/>
    <col min="14" max="14" width="11.125" style="446" customWidth="1"/>
    <col min="15" max="15" width="12" style="446" customWidth="1"/>
    <col min="16" max="16" width="11.125" style="461" customWidth="1"/>
    <col min="17" max="17" width="11.375" style="461" customWidth="1"/>
    <col min="18" max="18" width="9.5" style="537" bestFit="1" customWidth="1"/>
    <col min="19" max="19" width="11.125" style="537" customWidth="1"/>
    <col min="20" max="20" width="10.375" style="473" customWidth="1"/>
    <col min="21" max="21" width="12.5" style="473" customWidth="1"/>
    <col min="22" max="22" width="10.875" style="500" customWidth="1"/>
    <col min="23" max="23" width="12.5" style="500" customWidth="1"/>
    <col min="24" max="24" width="9" style="482"/>
    <col min="25" max="25" width="9.875" style="482" customWidth="1"/>
    <col min="26" max="26" width="10.125" style="490" customWidth="1"/>
    <col min="27" max="27" width="11" style="490" customWidth="1"/>
    <col min="28" max="28" width="9.75" style="517" bestFit="1" customWidth="1"/>
    <col min="29" max="29" width="10.375" style="517" customWidth="1"/>
    <col min="30" max="30" width="10.25" style="537" customWidth="1"/>
    <col min="31" max="31" width="11.5" style="537" customWidth="1"/>
    <col min="32" max="32" width="10.125" style="524" customWidth="1"/>
    <col min="33" max="33" width="11.125" style="524" customWidth="1"/>
    <col min="34" max="34" width="10.125" style="395" customWidth="1"/>
    <col min="35" max="35" width="11.5" style="395" customWidth="1"/>
    <col min="36" max="36" width="10.125" style="560" customWidth="1"/>
    <col min="37" max="37" width="11.375" style="560" customWidth="1"/>
    <col min="38" max="38" width="10.25" style="573" customWidth="1"/>
    <col min="39" max="39" width="11.375" style="573" customWidth="1"/>
    <col min="40" max="40" width="9" style="625"/>
    <col min="41" max="41" width="11.125" style="625" customWidth="1"/>
    <col min="42" max="42" width="10.625" style="350" customWidth="1"/>
    <col min="43" max="43" width="11.375" style="350" customWidth="1"/>
    <col min="44" max="44" width="9" style="482"/>
    <col min="45" max="45" width="10.375" style="482" customWidth="1"/>
    <col min="46" max="46" width="9" style="672"/>
    <col min="47" max="47" width="10.25" style="672" customWidth="1"/>
    <col min="48" max="48" width="9.875" style="695" customWidth="1"/>
    <col min="49" max="49" width="11.625" style="695" customWidth="1"/>
    <col min="50" max="50" width="9" style="652"/>
    <col min="51" max="51" width="11.5" style="652" customWidth="1"/>
    <col min="52" max="52" width="9" style="662"/>
    <col min="53" max="53" width="10.25" style="662" customWidth="1"/>
    <col min="54" max="54" width="9" style="461"/>
    <col min="55" max="55" width="10.75" style="461" customWidth="1"/>
    <col min="56" max="56" width="10.25" style="350" customWidth="1"/>
    <col min="57" max="57" width="11.125" style="350" customWidth="1"/>
    <col min="58" max="58" width="8.875" style="482" customWidth="1"/>
    <col min="59" max="59" width="10.625" style="482" customWidth="1"/>
    <col min="60" max="60" width="9" style="702"/>
    <col min="61" max="61" width="10.75" style="702" customWidth="1"/>
    <col min="62" max="62" width="9" style="708"/>
    <col min="63" max="63" width="11" style="708" customWidth="1"/>
    <col min="64" max="64" width="9" style="713"/>
    <col min="65" max="65" width="10.25" style="713" customWidth="1"/>
    <col min="66" max="66" width="9" style="726"/>
    <col min="67" max="67" width="11" style="726" customWidth="1"/>
    <col min="68" max="68" width="9" style="731"/>
    <col min="69" max="69" width="9.75" style="731" customWidth="1"/>
    <col min="70" max="70" width="9" style="736" customWidth="1"/>
    <col min="71" max="71" width="9" style="736"/>
    <col min="72" max="73" width="9" style="741"/>
    <col min="74" max="74" width="9.75" style="753" customWidth="1"/>
    <col min="75" max="75" width="10.375" style="753" customWidth="1"/>
    <col min="76" max="76" width="9" style="756"/>
    <col min="77" max="77" width="11" style="756" customWidth="1"/>
    <col min="78" max="78" width="9" style="731"/>
    <col min="79" max="79" width="10.75" style="731" customWidth="1"/>
    <col min="80" max="80" width="9" style="771"/>
    <col min="81" max="81" width="11.125" style="768" customWidth="1"/>
    <col min="82" max="82" width="9.5" style="774" customWidth="1"/>
    <col min="83" max="83" width="11.5" style="777" customWidth="1"/>
    <col min="84" max="84" width="9" style="780"/>
    <col min="85" max="85" width="11" style="780" customWidth="1"/>
    <col min="86" max="86" width="9" style="753"/>
    <col min="87" max="87" width="10.75" style="783" customWidth="1"/>
    <col min="88" max="88" width="9" style="813"/>
    <col min="89" max="89" width="10.25" style="816" customWidth="1"/>
    <col min="90" max="90" width="9" style="824"/>
    <col min="91" max="91" width="11.625" style="824" customWidth="1"/>
    <col min="92" max="92" width="8.5" style="780" customWidth="1"/>
    <col min="93" max="93" width="10.375" style="780" customWidth="1"/>
    <col min="94" max="94" width="8.625" style="768" customWidth="1"/>
    <col min="95" max="95" width="10.125" style="771" customWidth="1"/>
    <col min="96" max="96" width="11" style="834" customWidth="1"/>
    <col min="97" max="97" width="10.125" style="831" customWidth="1"/>
    <col min="98" max="98" width="11.125" style="753" customWidth="1"/>
    <col min="99" max="99" width="10.875" style="753" customWidth="1"/>
    <col min="100" max="100" width="9" style="847"/>
    <col min="101" max="101" width="9" style="850"/>
    <col min="102" max="102" width="9.25" style="708" customWidth="1"/>
    <col min="103" max="103" width="11.375" style="708" customWidth="1"/>
    <col min="104" max="104" width="10.375" style="853" customWidth="1"/>
    <col min="105" max="105" width="10.625" style="853" customWidth="1"/>
    <col min="106" max="106" width="11" style="856" customWidth="1"/>
    <col min="107" max="107" width="11.125" style="856" customWidth="1"/>
    <col min="108" max="108" width="9" style="708" customWidth="1"/>
    <col min="109" max="109" width="10.625" style="708" customWidth="1"/>
    <col min="110" max="110" width="10.125" style="783" customWidth="1"/>
    <col min="111" max="111" width="12.375" style="783" customWidth="1"/>
    <col min="112" max="112" width="9.375" style="780" customWidth="1"/>
    <col min="113" max="113" width="10.375" style="780" customWidth="1"/>
    <col min="114" max="114" width="10.75" style="863" customWidth="1"/>
    <col min="115" max="115" width="10.625" style="866" customWidth="1"/>
    <col min="116" max="116" width="9.875" style="873" customWidth="1"/>
    <col min="117" max="117" width="11.5" style="873" customWidth="1"/>
    <col min="118" max="118" width="10.125" style="783" customWidth="1"/>
    <col min="119" max="119" width="11" style="783" customWidth="1"/>
    <col min="120" max="120" width="10.125" style="824" customWidth="1"/>
    <col min="121" max="121" width="11.375" style="824" customWidth="1"/>
    <col min="122" max="122" width="10.125" style="882" customWidth="1"/>
    <col min="123" max="123" width="10" style="885" customWidth="1"/>
    <col min="124" max="124" width="9" style="850"/>
    <col min="125" max="125" width="10.75" style="850" customWidth="1"/>
    <col min="126" max="126" width="9" style="853"/>
    <col min="127" max="127" width="10.375" style="853" customWidth="1"/>
    <col min="128" max="128" width="9.875" style="888" customWidth="1"/>
    <col min="129" max="129" width="10.625" style="888" customWidth="1"/>
    <col min="130" max="130" width="9" style="891"/>
    <col min="131" max="131" width="11.125" style="891" customWidth="1"/>
    <col min="132" max="132" width="9.625" style="753" customWidth="1"/>
    <col min="133" max="133" width="9.875" style="753" customWidth="1"/>
    <col min="134" max="134" width="9" style="900" customWidth="1"/>
    <col min="135" max="135" width="10.625" style="900" customWidth="1"/>
    <col min="136" max="136" width="9" style="907"/>
    <col min="137" max="137" width="11" style="910" customWidth="1"/>
    <col min="138" max="138" width="9" style="863"/>
    <col min="139" max="139" width="9" style="866"/>
    <col min="140" max="266" width="9" style="368"/>
    <col min="267" max="16384" width="9" style="350"/>
  </cols>
  <sheetData>
    <row r="1" spans="1:266" s="408" customFormat="1" ht="30" x14ac:dyDescent="0.4">
      <c r="A1" s="1643" t="str">
        <f>"Tổng : "&amp;(Đầu!H1+Dây!I1+'SP 3-6-17'!I3)</f>
        <v>Tổng : 701128</v>
      </c>
      <c r="B1" s="1643"/>
      <c r="C1" s="1643"/>
      <c r="D1" s="409"/>
      <c r="E1" s="410"/>
      <c r="F1" s="410"/>
      <c r="G1" s="410"/>
      <c r="H1" s="411"/>
      <c r="J1" s="412" t="str">
        <f>"SL: "&amp;SUM(J5:J338)</f>
        <v>SL: 260</v>
      </c>
      <c r="K1" s="413" t="str">
        <f>"$: "&amp;SUMPRODUCT(J5:J338*(REPLACE(K5:K338,1,2,"0")))</f>
        <v>$: 8390</v>
      </c>
      <c r="L1" s="412" t="str">
        <f>"SL: "&amp;SUM(L5:L338)</f>
        <v>SL: 315</v>
      </c>
      <c r="M1" s="413" t="str">
        <f>"$: "&amp;SUMPRODUCT(L5:L338*(REPLACE(M5:M338,1,2,"0")))</f>
        <v>$: 8575</v>
      </c>
      <c r="N1" s="441" t="str">
        <f>"SL: "&amp;SUM(N5:N338)</f>
        <v>SL: 70</v>
      </c>
      <c r="O1" s="442" t="str">
        <f>"$: "&amp;SUMPRODUCT(N5:N338*(REPLACE(O5:O338,1,2,"0")))</f>
        <v>$: 1450</v>
      </c>
      <c r="P1" s="454" t="str">
        <f>"SL: "&amp;SUM(P5:P338)</f>
        <v>SL: 70</v>
      </c>
      <c r="Q1" s="455" t="str">
        <f>"$: "&amp;SUMPRODUCT(P5:P338*(REPLACE(Q5:Q338,1,2,"0")))</f>
        <v>$: 1380</v>
      </c>
      <c r="R1" s="525" t="str">
        <f>"SL: "&amp;SUM(R5:R338)</f>
        <v>SL: 30</v>
      </c>
      <c r="S1" s="526" t="str">
        <f>"$: "&amp;SUMPRODUCT(R5:R338*(REPLACE(S5:S338,1,2,"0")))</f>
        <v>$: 920</v>
      </c>
      <c r="T1" s="462" t="str">
        <f>"SL: "&amp;SUM(T5:T338)</f>
        <v>SL: 1600</v>
      </c>
      <c r="U1" s="463" t="str">
        <f>"$: "&amp;SUMPRODUCT(T5:T338*(REPLACE(U5:U338,1,2,"0")))</f>
        <v>$: 28334</v>
      </c>
      <c r="V1" s="501" t="str">
        <f>"SL: "&amp;SUM(V5:V338)</f>
        <v>SL: 500</v>
      </c>
      <c r="W1" s="502" t="str">
        <f>"$: "&amp;SUMPRODUCT(V5:V338*(REPLACE(W5:W338,1,2,"0")))</f>
        <v>$: 8050</v>
      </c>
      <c r="X1" s="475" t="str">
        <f>"SL: "&amp;SUM(X5:X338)</f>
        <v>SL: 1410</v>
      </c>
      <c r="Y1" s="476" t="str">
        <f>"$: "&amp;SUMPRODUCT(X5:X338*(REPLACE(Y5:Y338,1,2,"0")))</f>
        <v>$: 32865</v>
      </c>
      <c r="Z1" s="483" t="str">
        <f>"SL: "&amp;SUM(Z5:Z338)</f>
        <v>SL: 225</v>
      </c>
      <c r="AA1" s="484" t="str">
        <f>"$: "&amp;SUMPRODUCT(Z5:Z338*(REPLACE(AA5:AA338,1,2,"0")))</f>
        <v>$: 6890</v>
      </c>
      <c r="AB1" s="506" t="str">
        <f>"SL: "&amp;SUM(AB5:AB338)</f>
        <v>SL: 2120</v>
      </c>
      <c r="AC1" s="505" t="str">
        <f>"$: "&amp;SUMPRODUCT(AB5:AB338*(REPLACE(AC5:AC338,1,2,"0")))</f>
        <v>$: 34620</v>
      </c>
      <c r="AD1" s="525" t="str">
        <f>"SL: "&amp;SUM(AD5:AD338)</f>
        <v>SL: 445</v>
      </c>
      <c r="AE1" s="526" t="str">
        <f>"$: "&amp;SUMPRODUCT(AD5:AD338*(REPLACE(AE5:AE338,1,2,"0")))</f>
        <v>$: 10257,5</v>
      </c>
      <c r="AF1" s="519" t="str">
        <f>"SL: "&amp;SUM(AF5:AF338)</f>
        <v>SL: 610</v>
      </c>
      <c r="AG1" s="520" t="str">
        <f>"$: "&amp;SUMPRODUCT(AF5:AF338*(REPLACE(AG5:AG338,1,2,"0")))</f>
        <v>$: 12480</v>
      </c>
      <c r="AH1" s="548" t="str">
        <f>"SL: "&amp;SUM(AH5:AH338)</f>
        <v>SL: 90</v>
      </c>
      <c r="AI1" s="549" t="str">
        <f>"$: "&amp;SUMPRODUCT(AH5:AH338*(REPLACE(AI5:AI338,1,2,"0")))</f>
        <v>$: 4640</v>
      </c>
      <c r="AJ1" s="552" t="str">
        <f>"SL: "&amp;SUM(AJ5:AJ338)</f>
        <v>SL: 410</v>
      </c>
      <c r="AK1" s="553" t="str">
        <f>"$: "&amp;SUMPRODUCT(AJ5:AJ338*(REPLACE(AK5:AK338,1,2,"0")))</f>
        <v>$: 11495</v>
      </c>
      <c r="AL1" s="561" t="str">
        <f>"SL: "&amp;SUM(AL5:AL338)</f>
        <v>SL: 210</v>
      </c>
      <c r="AM1" s="562" t="str">
        <f>"$: "&amp;SUMPRODUCT(AL5:AL338*(REPLACE(AM5:AM338,1,2,"0")))</f>
        <v>$: 9340</v>
      </c>
      <c r="AN1" s="616" t="str">
        <f>"SL: "&amp;SUM(AN5:AN338)</f>
        <v>SL: 96</v>
      </c>
      <c r="AO1" s="617" t="str">
        <f>"$: "&amp;SUMPRODUCT(AN5:AN338*(REPLACE(AO5:AO338,1,2,"0")))</f>
        <v>$: 3775</v>
      </c>
      <c r="AP1" s="626" t="str">
        <f>"SL: "&amp;SUM(AP5:AP338)</f>
        <v>SL: 290</v>
      </c>
      <c r="AQ1" s="627" t="str">
        <f>"$: "&amp;SUMPRODUCT(AP5:AP338*(REPLACE(AQ5:AQ338,1,2,"0")))</f>
        <v>$: 4620</v>
      </c>
      <c r="AR1" s="630" t="str">
        <f>"SL: "&amp;SUM(AR5:AR338)</f>
        <v>SL: 565</v>
      </c>
      <c r="AS1" s="631" t="str">
        <f>"$: "&amp;SUMPRODUCT(AR5:AR338*(REPLACE(AS5:AS338,1,2,"0")))</f>
        <v>$: 11070</v>
      </c>
      <c r="AT1" s="663" t="str">
        <f>"SL: "&amp;SUM(AT5:AT338)</f>
        <v>SL: 788</v>
      </c>
      <c r="AU1" s="664" t="str">
        <f>"$: "&amp;SUMPRODUCT(AT5:AT338*(REPLACE(AU5:AU338,1,2,"0")))</f>
        <v>$: 11895</v>
      </c>
      <c r="AV1" s="685" t="str">
        <f>"SL: "&amp;SUM(AV5:AV338)</f>
        <v>SL: 275</v>
      </c>
      <c r="AW1" s="686" t="str">
        <f>"$: "&amp;SUMPRODUCT(AV5:AV338*(REPLACE(AW5:AW338,1,2,"0")))</f>
        <v>$: 5799</v>
      </c>
      <c r="AX1" s="638" t="str">
        <f>"SL: "&amp;SUM(AX5:AX338)</f>
        <v>SL: 360</v>
      </c>
      <c r="AY1" s="639" t="str">
        <f>"$: "&amp;SUMPRODUCT(AX5:AX338*(REPLACE(AY5:AY338,1,2,"0")))</f>
        <v>$: 7305</v>
      </c>
      <c r="AZ1" s="653" t="str">
        <f>"SL: "&amp;SUM(AZ5:AZ338)</f>
        <v>SL: 450</v>
      </c>
      <c r="BA1" s="654" t="str">
        <f>"$: "&amp;SUMPRODUCT(AZ5:AZ338*(REPLACE(BA5:BA338,1,2,"0")))</f>
        <v>$: 10935</v>
      </c>
      <c r="BB1" s="673" t="str">
        <f>"SL: "&amp;SUM(BB5:BB338)</f>
        <v>SL: 290</v>
      </c>
      <c r="BC1" s="674" t="str">
        <f>"$: "&amp;SUMPRODUCT(BB5:BB338*(REPLACE(BC5:BC338,1,2,"0")))</f>
        <v>$: 4675</v>
      </c>
      <c r="BD1" s="626" t="str">
        <f>"SL: "&amp;SUM(BD5:BD338)</f>
        <v>SL: 1760</v>
      </c>
      <c r="BE1" s="627" t="str">
        <f>"$: "&amp;SUMPRODUCT(BD5:BD338*(REPLACE(BE5:BE338,1,2,"0")))</f>
        <v>$: 24345</v>
      </c>
      <c r="BF1" s="630" t="str">
        <f>"SL: "&amp;SUM(BF5:BF338)</f>
        <v>SL: 360</v>
      </c>
      <c r="BG1" s="677" t="str">
        <f>"$: "&amp;SUMPRODUCT(BF5:BF338*(REPLACE(BG5:BG338,1,2,"0")))</f>
        <v>$: 18610</v>
      </c>
      <c r="BH1" s="699" t="str">
        <f>"SL: "&amp;SUM(BH5:BH338)</f>
        <v>SL: 990</v>
      </c>
      <c r="BI1" s="700" t="str">
        <f>"$: "&amp;SUMPRODUCT(BH5:BH338*(REPLACE(BI5:BI338,1,2,"0")))</f>
        <v>$: 19160</v>
      </c>
      <c r="BJ1" s="704" t="str">
        <f>"SL: "&amp;SUM(BJ5:BJ338)</f>
        <v>SL: 330</v>
      </c>
      <c r="BK1" s="705" t="str">
        <f>"$: "&amp;SUMPRODUCT(BJ5:BJ338*(REPLACE(BK5:BK338,1,2,"0")))</f>
        <v>$: 6410</v>
      </c>
      <c r="BL1" s="715" t="str">
        <f>"SL: "&amp;SUM(BL5:BL338)</f>
        <v>SL: 600</v>
      </c>
      <c r="BM1" s="716" t="str">
        <f>"$: "&amp;SUMPRODUCT(BL5:BL338*(REPLACE(BM5:BM338,1,2,"0")))</f>
        <v>$: 14925</v>
      </c>
      <c r="BN1" s="717" t="str">
        <f>"SL: "&amp;SUM(BN5:BN338)</f>
        <v>SL: 95</v>
      </c>
      <c r="BO1" s="728" t="str">
        <f>"$: "&amp;SUMPRODUCT(BN5:BN338*(REPLACE(BO5:BO338,1,2,"0")))</f>
        <v>$: 1765</v>
      </c>
      <c r="BP1" s="733" t="str">
        <f>"SL: "&amp;SUM(BP5:BP338)</f>
        <v>SL: 80</v>
      </c>
      <c r="BQ1" s="729" t="str">
        <f>"$: "&amp;SUMPRODUCT(BP5:BP338*(REPLACE(BQ5:BQ338,1,2,"0")))</f>
        <v>$: 1400</v>
      </c>
      <c r="BR1" s="734" t="str">
        <f>"SL: "&amp;SUM(BR5:BR338)</f>
        <v>SL: 40</v>
      </c>
      <c r="BS1" s="738" t="str">
        <f>"$: "&amp;SUMPRODUCT(BR5:BR338*(REPLACE(BS5:BS338,1,2,"0")))</f>
        <v>$: 780</v>
      </c>
      <c r="BT1" s="739" t="str">
        <f>"SL: "&amp;SUM(BT5:BT338)</f>
        <v>SL: 190</v>
      </c>
      <c r="BU1" s="743" t="str">
        <f>"$: "&amp;SUMPRODUCT(BT5:BT338*(REPLACE(BU5:BU338,1,2,"0")))</f>
        <v>$: 3320</v>
      </c>
      <c r="BV1" s="626" t="str">
        <f>"SL: "&amp;SUM(BV5:BV338)</f>
        <v>SL: 765</v>
      </c>
      <c r="BW1" s="751" t="str">
        <f>"$: "&amp;SUMPRODUCT(BV5:BV338*(REPLACE(BW5:BW338,1,2,"0")))</f>
        <v>$: 15010</v>
      </c>
      <c r="BX1" s="745" t="str">
        <f>"SL: "&amp;SUM(BX5:BX338)</f>
        <v>SL: 575</v>
      </c>
      <c r="BY1" s="746" t="str">
        <f>"$: "&amp;SUMPRODUCT(BX5:BX338*(REPLACE(BY5:BY338,1,2,"0")))</f>
        <v>$: 11370</v>
      </c>
      <c r="BZ1" s="733" t="str">
        <f>"SL: "&amp;SUM(BZ5:BZ338)</f>
        <v>SL: 384</v>
      </c>
      <c r="CA1" s="729" t="str">
        <f>"$: "&amp;SUMPRODUCT(BZ5:BZ338*(REPLACE(CA5:CA338,1,2,"0")))</f>
        <v>$: 15847</v>
      </c>
      <c r="CB1" s="747" t="str">
        <f>"SL: "&amp;SUM(CB5:CB338)</f>
        <v>SL: 420</v>
      </c>
      <c r="CC1" s="748" t="str">
        <f>"$: "&amp;SUMPRODUCT(CB5:CB338*(REPLACE(CC5:CC338,1,2,"0")))</f>
        <v>$: 8250</v>
      </c>
      <c r="CD1" s="761" t="str">
        <f>"SL: "&amp;SUM(CD5:CD338)</f>
        <v>SL: 2340</v>
      </c>
      <c r="CE1" s="762" t="str">
        <f>"$: "&amp;SUMPRODUCT(CD5:CD338*(REPLACE(CE5:CE338,1,2,"0")))</f>
        <v>$: 58207,5</v>
      </c>
      <c r="CF1" s="758" t="str">
        <f>"SL: "&amp;SUM(CF5:CF338)</f>
        <v>SL: 790</v>
      </c>
      <c r="CG1" s="759" t="str">
        <f>"$: "&amp;SUMPRODUCT(CF5:CF338*(REPLACE(CG5:CG338,1,2,"0")))</f>
        <v>$: 13665</v>
      </c>
      <c r="CH1" s="765" t="str">
        <f>"SL: "&amp;SUM(CH5:CH338)</f>
        <v>SL: 550</v>
      </c>
      <c r="CI1" s="766" t="str">
        <f>"$: "&amp;SUMPRODUCT(CH5:CH338*(REPLACE(CI5:CI338,1,2,"0")))</f>
        <v>$: 9550</v>
      </c>
      <c r="CJ1" s="663" t="str">
        <f>"SL: "&amp;SUM(CJ5:CJ338)</f>
        <v>SL: 720</v>
      </c>
      <c r="CK1" s="818" t="str">
        <f>"$: "&amp;SUMPRODUCT(CJ5:CJ338*(REPLACE(CK5:CK338,1,2,"0")))</f>
        <v>$: 12350</v>
      </c>
      <c r="CL1" s="819" t="str">
        <f>"SL: "&amp;SUM(CL5:CL338)</f>
        <v>SL: 155</v>
      </c>
      <c r="CM1" s="820" t="str">
        <f>"$: "&amp;SUMPRODUCT(CL5:CL338*(REPLACE(CM5:CM338,1,2,"0")))</f>
        <v>$: 3570</v>
      </c>
      <c r="CN1" s="758" t="str">
        <f>"SL: "&amp;SUM(CN5:CN338)</f>
        <v>SL: 295</v>
      </c>
      <c r="CO1" s="759" t="str">
        <f>"$: "&amp;SUMPRODUCT(CN5:CN338*(REPLACE(CO5:CO338,1,2,"0")))</f>
        <v>$: 8635</v>
      </c>
      <c r="CP1" s="747" t="str">
        <f>"SL: "&amp;SUM(CP5:CP338)</f>
        <v>SL: 750</v>
      </c>
      <c r="CQ1" s="748" t="str">
        <f>"$: "&amp;SUMPRODUCT(CP5:CP338*(REPLACE(CQ5:CQ338,1,2,"0")))</f>
        <v>$: 15030</v>
      </c>
      <c r="CR1" s="826" t="str">
        <f>"SL: "&amp;SUM(CR5:CR338)</f>
        <v>SL: 1180</v>
      </c>
      <c r="CS1" s="827" t="str">
        <f>"$: "&amp;SUMPRODUCT(CR5:CR338*(REPLACE(CS5:CS338,1,2,"0")))</f>
        <v>$: 20600</v>
      </c>
      <c r="CT1" s="765" t="str">
        <f>"SL: "&amp;SUM(CT5:CT338)</f>
        <v>SL: 1245</v>
      </c>
      <c r="CU1" s="766" t="str">
        <f>"$: "&amp;SUMPRODUCT(CT5:CT338*(REPLACE(CU5:CU338,1,2,"0")))</f>
        <v>$: 22990</v>
      </c>
      <c r="CV1" s="836" t="str">
        <f>"SL: "&amp;SUM(CV5:CV338)</f>
        <v>SL: 154</v>
      </c>
      <c r="CW1" s="837" t="str">
        <f>"$: "&amp;SUMPRODUCT(CV5:CV338*(REPLACE(CW5:CW338,1,2,"0")))</f>
        <v>$: 2800</v>
      </c>
      <c r="CX1" s="704" t="str">
        <f>"SL: "&amp;SUM(CX5:CX340)</f>
        <v>SL: 1285</v>
      </c>
      <c r="CY1" s="705" t="str">
        <f>"$: "&amp;SUMPRODUCT(CX5:CX338*(REPLACE(CY5:CY338,1,2,"0")))</f>
        <v>$: 30664</v>
      </c>
      <c r="CZ1" s="745" t="str">
        <f>"SL: "&amp;SUM(CZ5:CZ338)</f>
        <v>SL: 1060</v>
      </c>
      <c r="DA1" s="746" t="str">
        <f>"$: "&amp;SUMPRODUCT(CZ5:CZ338*(REPLACE(DA5:DA338,1,2,"0")))</f>
        <v>$: 26630</v>
      </c>
      <c r="DB1" s="840" t="str">
        <f>"SL: "&amp;SUM(DB5:DB338)</f>
        <v>SL: 425</v>
      </c>
      <c r="DC1" s="841" t="str">
        <f>"$: "&amp;SUMPRODUCT(DB5:DB338*(REPLACE(DC5:DC338,1,2,"0")))</f>
        <v>$: 13300</v>
      </c>
      <c r="DD1" s="704" t="str">
        <f>"SL: "&amp;SUM(DD5:DD338)</f>
        <v>SL: 950</v>
      </c>
      <c r="DE1" s="705" t="str">
        <f>"$: "&amp;SUMPRODUCT(DD5:DD338*(REPLACE(DE5:DE338,1,2,"0")))</f>
        <v>$: 12490</v>
      </c>
      <c r="DF1" s="765" t="str">
        <f>"SL: "&amp;SUM(DF5:DF338)</f>
        <v>SL: 519</v>
      </c>
      <c r="DG1" s="766" t="str">
        <f>"$: "&amp;SUMPRODUCT(DF5:DF338*(REPLACE(DG5:DG338,1,2,"0")))</f>
        <v>$: 23616,5</v>
      </c>
      <c r="DH1" s="758" t="str">
        <f>"SL: "&amp;SUM(DH5:DH338)</f>
        <v>SL: 758</v>
      </c>
      <c r="DI1" s="759" t="str">
        <f>"$: "&amp;SUMPRODUCT(DH5:DH338*(REPLACE(DI5:DI338,1,2,"0")))</f>
        <v>$: 12410</v>
      </c>
      <c r="DJ1" s="858" t="str">
        <f>"SL: "&amp;SUM(DJ5:DJ338)</f>
        <v>SL: 120</v>
      </c>
      <c r="DK1" s="859" t="str">
        <f>"$: "&amp;SUMPRODUCT(DJ5:DJ338*(REPLACE(DK5:DK338,1,2,"0")))</f>
        <v>$: 2240</v>
      </c>
      <c r="DL1" s="868" t="str">
        <f>"SL: "&amp;SUM(DL5:DL338)</f>
        <v>SL: 550</v>
      </c>
      <c r="DM1" s="869" t="str">
        <f>"$: "&amp;SUMPRODUCT(DL5:DL338*(REPLACE(DM5:DM338,1,2,"0")))</f>
        <v>$: 12215</v>
      </c>
      <c r="DN1" s="765" t="str">
        <f>"SL: "&amp;SUM(DN5:DN338)</f>
        <v>SL: 800</v>
      </c>
      <c r="DO1" s="766" t="str">
        <f>"$: "&amp;SUMPRODUCT(DN5:DN338*(REPLACE(DO5:DO338,1,2,"0")))</f>
        <v>$: 13275</v>
      </c>
      <c r="DP1" s="875" t="str">
        <f>"SL: "&amp;SUM(DP5:DP338)</f>
        <v>SL: 200</v>
      </c>
      <c r="DQ1" s="876" t="str">
        <f>"$: "&amp;SUMPRODUCT(DP5:DP338*(REPLACE(DQ5:DQ338,1,2,"0")))</f>
        <v>$: 3135</v>
      </c>
      <c r="DR1" s="877" t="str">
        <f>"SL: "&amp;SUM(DR5:DR338)</f>
        <v>SL: 270</v>
      </c>
      <c r="DS1" s="878" t="str">
        <f>"$: "&amp;SUMPRODUCT(DR5:DR338*(REPLACE(DS5:DS338,1,2,"0")))</f>
        <v>$: 10545</v>
      </c>
      <c r="DT1" s="836" t="str">
        <f>"SL: "&amp;SUM(DT5:DT338)</f>
        <v>SL: 250</v>
      </c>
      <c r="DU1" s="837" t="str">
        <f>"$: "&amp;SUMPRODUCT(DT5:DT338*(REPLACE(DU5:DU338,1,2,"0")))</f>
        <v>$: 5475</v>
      </c>
      <c r="DV1" s="745" t="str">
        <f>"SL: "&amp;SUM(DV5:DV338)</f>
        <v>SL: 330</v>
      </c>
      <c r="DW1" s="746" t="str">
        <f>"$: "&amp;SUMPRODUCT(DV5:DV338*(REPLACE(DW5:DW338,1,2,"0")))</f>
        <v>$: 8580</v>
      </c>
      <c r="DX1" s="734" t="str">
        <f>"SL: "&amp;SUM(DX5:DX338)</f>
        <v>SL: 880</v>
      </c>
      <c r="DY1" s="738" t="str">
        <f>"$: "&amp;SUMPRODUCT(DX5:DX338*(REPLACE(DY5:DY338,1,2,"0")))</f>
        <v>$: 20700</v>
      </c>
      <c r="DZ1" s="758" t="str">
        <f>"SL: "&amp;SUM(DZ5:DZ338)</f>
        <v>SL: 470</v>
      </c>
      <c r="EA1" s="759" t="str">
        <f>"$: "&amp;SUMPRODUCT(DZ5:DZ338*(REPLACE(EA5:EA338,1,2,"0")))</f>
        <v>$: 9045</v>
      </c>
      <c r="EB1" s="765" t="str">
        <f>"SL: "&amp;SUM(EB5:EB338)</f>
        <v>SL: 530</v>
      </c>
      <c r="EC1" s="766" t="str">
        <f>"$: "&amp;SUMPRODUCT(EB5:EB338*(REPLACE(EC5:EC338,1,2,"0")))</f>
        <v>$: 8800</v>
      </c>
      <c r="ED1" s="704" t="str">
        <f>"SL: "&amp;SUM(ED5:ED338)</f>
        <v>SL: 530</v>
      </c>
      <c r="EE1" s="705" t="str">
        <f>"$: "&amp;SUMPRODUCT(ED5:ED338*(REPLACE(EE5:EE338,1,2,"0")))</f>
        <v>$: 4335</v>
      </c>
      <c r="EF1" s="902" t="str">
        <f>"SL: "&amp;SUM(EF5:EF338)</f>
        <v>SL: 400</v>
      </c>
      <c r="EG1" s="903" t="str">
        <f>"$: "&amp;SUMPRODUCT(EF5:EF338*(REPLACE(EG5:EG338,1,2,"0")))</f>
        <v>$: 3300</v>
      </c>
      <c r="EH1" s="858" t="str">
        <f>"SL: "&amp;SUM(EH5:EH338)</f>
        <v>SL: 60</v>
      </c>
      <c r="EI1" s="859" t="str">
        <f>"$: "&amp;SUMPRODUCT(EH5:EH338*(REPLACE(EI5:EI338,1,2,"0")))</f>
        <v>$: 2680</v>
      </c>
      <c r="EJ1" s="826" t="str">
        <f>"SL: "&amp;SUM(EJ5:EJ338)</f>
        <v>SL: 0</v>
      </c>
      <c r="EK1" s="827" t="str">
        <f>"$: "&amp;SUMPRODUCT(EJ5:EJ338*(REPLACE(EK5:EK338,1,2,"0")))</f>
        <v>$: 0</v>
      </c>
      <c r="EL1" s="826" t="str">
        <f>"SL: "&amp;SUM(EL5:EL338)</f>
        <v>SL: 0</v>
      </c>
      <c r="EM1" s="827" t="str">
        <f>"$: "&amp;SUMPRODUCT(EL5:EL338*(REPLACE(EM5:EM338,1,2,"0")))</f>
        <v>$: 0</v>
      </c>
      <c r="EN1" s="826" t="str">
        <f>"SL: "&amp;SUM(EN5:EN338)</f>
        <v>SL: 0</v>
      </c>
      <c r="EO1" s="827" t="str">
        <f>"$: "&amp;SUMPRODUCT(EN5:EN338*(REPLACE(EO5:EO338,1,2,"0")))</f>
        <v>$: 0</v>
      </c>
      <c r="EP1" s="893"/>
      <c r="EQ1" s="893"/>
      <c r="ER1" s="893"/>
      <c r="ES1" s="893"/>
      <c r="ET1" s="893"/>
      <c r="EU1" s="893"/>
      <c r="EV1" s="893"/>
      <c r="EW1" s="893"/>
      <c r="EX1" s="893"/>
      <c r="EY1" s="893"/>
      <c r="EZ1" s="893"/>
      <c r="FA1" s="893"/>
      <c r="FB1" s="893"/>
      <c r="FC1" s="893"/>
      <c r="FD1" s="893"/>
      <c r="FE1" s="893"/>
      <c r="FF1" s="893"/>
      <c r="FG1" s="893"/>
      <c r="FH1" s="893"/>
      <c r="FI1" s="893"/>
      <c r="FJ1" s="893"/>
      <c r="FK1" s="893"/>
      <c r="FL1" s="893"/>
      <c r="FM1" s="893"/>
      <c r="FN1" s="893"/>
      <c r="FO1" s="893"/>
      <c r="FP1" s="893"/>
      <c r="FQ1" s="893"/>
      <c r="FR1" s="893"/>
      <c r="FS1" s="893"/>
      <c r="FT1" s="893"/>
      <c r="FU1" s="893"/>
      <c r="FV1" s="893"/>
      <c r="FW1" s="893"/>
      <c r="FX1" s="893"/>
      <c r="FY1" s="893"/>
      <c r="FZ1" s="893"/>
      <c r="GA1" s="893"/>
      <c r="GB1" s="893"/>
      <c r="GC1" s="893"/>
      <c r="GD1" s="893"/>
      <c r="GE1" s="893"/>
      <c r="GF1" s="893"/>
      <c r="GG1" s="893"/>
      <c r="GH1" s="893"/>
      <c r="GI1" s="893"/>
      <c r="GJ1" s="893"/>
      <c r="GK1" s="893"/>
      <c r="GL1" s="893"/>
      <c r="GM1" s="893"/>
      <c r="GN1" s="893"/>
      <c r="GO1" s="893"/>
      <c r="GP1" s="893"/>
      <c r="GQ1" s="893"/>
      <c r="GR1" s="893"/>
      <c r="GS1" s="893"/>
      <c r="GT1" s="893"/>
      <c r="GU1" s="893"/>
      <c r="GV1" s="893"/>
      <c r="GW1" s="893"/>
      <c r="GX1" s="893"/>
      <c r="GY1" s="893"/>
      <c r="GZ1" s="893"/>
      <c r="HA1" s="893"/>
      <c r="HB1" s="893"/>
      <c r="HC1" s="893"/>
      <c r="HD1" s="893"/>
      <c r="HE1" s="893"/>
      <c r="HF1" s="893"/>
      <c r="HG1" s="893"/>
      <c r="HH1" s="893"/>
      <c r="HI1" s="893"/>
      <c r="HJ1" s="893"/>
      <c r="HK1" s="893"/>
      <c r="HL1" s="893"/>
      <c r="HM1" s="893"/>
      <c r="HN1" s="893"/>
      <c r="HO1" s="893"/>
      <c r="HP1" s="893"/>
      <c r="HQ1" s="893"/>
      <c r="HR1" s="893"/>
      <c r="HS1" s="893"/>
      <c r="HT1" s="893"/>
      <c r="HU1" s="893"/>
      <c r="HV1" s="893"/>
      <c r="HW1" s="893"/>
      <c r="HX1" s="893"/>
      <c r="HY1" s="893"/>
      <c r="HZ1" s="893"/>
      <c r="IA1" s="893"/>
      <c r="IB1" s="893"/>
      <c r="IC1" s="893"/>
      <c r="ID1" s="893"/>
      <c r="IE1" s="893"/>
      <c r="IF1" s="893"/>
      <c r="IG1" s="893"/>
      <c r="IH1" s="893"/>
      <c r="II1" s="893"/>
      <c r="IJ1" s="893"/>
      <c r="IK1" s="893"/>
      <c r="IL1" s="893"/>
      <c r="IM1" s="893"/>
      <c r="IN1" s="893"/>
      <c r="IO1" s="893"/>
      <c r="IP1" s="893"/>
      <c r="IQ1" s="893"/>
      <c r="IR1" s="893"/>
      <c r="IS1" s="893"/>
      <c r="IT1" s="893"/>
      <c r="IU1" s="893"/>
      <c r="IV1" s="893"/>
      <c r="IW1" s="893"/>
      <c r="IX1" s="893"/>
      <c r="IY1" s="893"/>
      <c r="IZ1" s="893"/>
      <c r="JA1" s="893"/>
      <c r="JB1" s="893"/>
      <c r="JC1" s="893"/>
      <c r="JD1" s="893"/>
      <c r="JE1" s="893"/>
      <c r="JF1" s="893"/>
    </row>
    <row r="2" spans="1:266" s="408" customFormat="1" ht="24" customHeight="1" thickBot="1" x14ac:dyDescent="0.35">
      <c r="A2" s="407"/>
      <c r="B2" s="538"/>
      <c r="D2" s="409"/>
      <c r="E2" s="410"/>
      <c r="F2" s="410"/>
      <c r="G2" s="410"/>
      <c r="H2" s="411"/>
      <c r="J2" s="414"/>
      <c r="K2" s="415">
        <f>SUMPRODUCT(J5:J338*$D5:$D338)</f>
        <v>6995</v>
      </c>
      <c r="L2" s="414"/>
      <c r="M2" s="415">
        <f>SUMPRODUCT(L5:L338*$D5:$D338)</f>
        <v>7602</v>
      </c>
      <c r="N2" s="453"/>
      <c r="O2" s="453">
        <f>SUMPRODUCT(N5:N338*$D5:$D338)</f>
        <v>1265</v>
      </c>
      <c r="P2" s="456"/>
      <c r="Q2" s="457">
        <f>SUMPRODUCT(P5:P338*$D5:$D338)</f>
        <v>1115</v>
      </c>
      <c r="R2" s="527"/>
      <c r="S2" s="528">
        <f>SUMPRODUCT(R5:R338*$D5:$D338)</f>
        <v>760</v>
      </c>
      <c r="T2" s="474"/>
      <c r="U2" s="464">
        <f>SUMPRODUCT(T5:T338*$D5:$D338)</f>
        <v>25416</v>
      </c>
      <c r="V2" s="491"/>
      <c r="W2" s="503">
        <f>SUMPRODUCT(V5:V338*$D5:$D338)</f>
        <v>6400</v>
      </c>
      <c r="X2" s="477"/>
      <c r="Y2" s="478">
        <f>SUMPRODUCT(X5:X338*$D5:$D338)</f>
        <v>29507</v>
      </c>
      <c r="Z2" s="485"/>
      <c r="AA2" s="486">
        <f>SUMPRODUCT(Z5:Z338*$D5:$D338)</f>
        <v>5810</v>
      </c>
      <c r="AB2" s="507"/>
      <c r="AC2" s="508">
        <f>SUMPRODUCT(AB5:AB338*$D5:$D338)</f>
        <v>30990</v>
      </c>
      <c r="AD2" s="527"/>
      <c r="AE2" s="528">
        <f>SUMPRODUCT(AD5:AD338*$D5:$D338)</f>
        <v>8975</v>
      </c>
      <c r="AF2" s="521"/>
      <c r="AG2" s="522">
        <f>SUMPRODUCT(AF5:AF338*$D5:$D338)</f>
        <v>11550</v>
      </c>
      <c r="AH2" s="550"/>
      <c r="AI2" s="551">
        <f>SUMPRODUCT(AH5:AH338*$D5:$D338)</f>
        <v>4030</v>
      </c>
      <c r="AJ2" s="554"/>
      <c r="AK2" s="555">
        <f>SUMPRODUCT(AJ5:AJ338*$D5:$D338)</f>
        <v>9665</v>
      </c>
      <c r="AL2" s="563"/>
      <c r="AM2" s="564">
        <f>SUMPRODUCT(AL5:AL338*$D5:$D338)</f>
        <v>8055</v>
      </c>
      <c r="AN2" s="618"/>
      <c r="AO2" s="619">
        <f>SUMPRODUCT(AN5:AN338*$D5:$D338)</f>
        <v>3090</v>
      </c>
      <c r="AP2" s="628"/>
      <c r="AQ2" s="629">
        <f>SUMPRODUCT(AP5:AP338*$D5:$D338)</f>
        <v>3914</v>
      </c>
      <c r="AR2" s="632"/>
      <c r="AS2" s="633">
        <f>SUMPRODUCT(AR5:AR338*$D5:$D338)</f>
        <v>9679</v>
      </c>
      <c r="AT2" s="665"/>
      <c r="AU2" s="666">
        <f>SUMPRODUCT(AT5:AT338*$D5:$D338)</f>
        <v>10639</v>
      </c>
      <c r="AV2" s="687"/>
      <c r="AW2" s="688">
        <f>SUMPRODUCT(AV5:AV338*$D5:$D338)</f>
        <v>4857.5</v>
      </c>
      <c r="AX2" s="640"/>
      <c r="AY2" s="641">
        <f>SUMPRODUCT(AX5:AX338*$D5:$D338)</f>
        <v>6510</v>
      </c>
      <c r="AZ2" s="655"/>
      <c r="BA2" s="656">
        <f>SUMPRODUCT(AZ5:AZ338*$D5:$D338)</f>
        <v>9185</v>
      </c>
      <c r="BB2" s="675"/>
      <c r="BC2" s="676">
        <f>SUMPRODUCT(BB5:BB338*$D5:$D338)</f>
        <v>3959</v>
      </c>
      <c r="BD2" s="628"/>
      <c r="BE2" s="629">
        <f>SUMPRODUCT(BD5:BD338*$D5:$D338)</f>
        <v>22020</v>
      </c>
      <c r="BF2" s="632"/>
      <c r="BG2" s="678">
        <f>SUMPRODUCT(BF5:BF338*$D5:$D338)</f>
        <v>17435</v>
      </c>
      <c r="BH2" s="618"/>
      <c r="BI2" s="698">
        <f>SUMPRODUCT(BH5:BH338*$D5:$D338)</f>
        <v>16350</v>
      </c>
      <c r="BJ2" s="550"/>
      <c r="BK2" s="706">
        <f>SUMPRODUCT(BJ5:BJ338*$D5:$D338)</f>
        <v>5497</v>
      </c>
      <c r="BL2" s="710"/>
      <c r="BM2" s="711">
        <f>SUMPRODUCT(BL5:BL338*$D5:$D338)</f>
        <v>13502</v>
      </c>
      <c r="BN2" s="718"/>
      <c r="BO2" s="719">
        <f>SUMPRODUCT(BN5:BN338*$D5:$D338)</f>
        <v>1524</v>
      </c>
      <c r="BP2" s="655"/>
      <c r="BQ2" s="720">
        <f>SUMPRODUCT(BP5:BP338*$D5:$D338)</f>
        <v>800</v>
      </c>
      <c r="BR2" s="721"/>
      <c r="BS2" s="722">
        <f>SUMPRODUCT(BR5:BR338*$D5:$D338)</f>
        <v>675</v>
      </c>
      <c r="BT2" s="723"/>
      <c r="BU2" s="724">
        <f>SUMPRODUCT(BT5:BT338*$D5:$D338)</f>
        <v>2882</v>
      </c>
      <c r="BV2" s="628"/>
      <c r="BW2" s="744">
        <f>SUMPRODUCT(BV5:BV338*$D5:$D338)</f>
        <v>13462</v>
      </c>
      <c r="BX2" s="632"/>
      <c r="BY2" s="678">
        <f>SUMPRODUCT(BX5:BX338*$D5:$D338)</f>
        <v>9545</v>
      </c>
      <c r="BZ2" s="655"/>
      <c r="CA2" s="720">
        <f>SUMPRODUCT(BZ5:BZ338*$D5:$D338)</f>
        <v>13257.5</v>
      </c>
      <c r="CB2" s="749"/>
      <c r="CC2" s="750">
        <f>SUMPRODUCT(CB5:CB338*$D5:$D338)</f>
        <v>6915</v>
      </c>
      <c r="CD2" s="763"/>
      <c r="CE2" s="764">
        <f>SUMPRODUCT(CD5:CD338*$D5:$D338)</f>
        <v>51972</v>
      </c>
      <c r="CF2" s="640"/>
      <c r="CG2" s="760">
        <f>SUMPRODUCT(CF5:CF338*$D5:$D338)</f>
        <v>11840</v>
      </c>
      <c r="CH2" s="628"/>
      <c r="CI2" s="744">
        <f>SUMPRODUCT(CH5:CH338*$D5:$D338)</f>
        <v>8425</v>
      </c>
      <c r="CJ2" s="665"/>
      <c r="CK2" s="811">
        <f>SUMPRODUCT(CJ5:CJ338*$D5:$D338)</f>
        <v>11550</v>
      </c>
      <c r="CL2" s="821"/>
      <c r="CM2" s="822">
        <f>SUMPRODUCT(CL5:CL338*$D5:$D338)</f>
        <v>2729.5</v>
      </c>
      <c r="CN2" s="640"/>
      <c r="CO2" s="760">
        <f>SUMPRODUCT(CN5:CN338*$D5:$D338)</f>
        <v>7354.5</v>
      </c>
      <c r="CP2" s="749"/>
      <c r="CQ2" s="750">
        <f>SUMPRODUCT(CP5:CP338*$D5:$D338)</f>
        <v>12770</v>
      </c>
      <c r="CR2" s="828"/>
      <c r="CS2" s="829">
        <f>SUMPRODUCT(CR5:CR338*$D5:$D338)</f>
        <v>17549</v>
      </c>
      <c r="CT2" s="628"/>
      <c r="CU2" s="744">
        <f>SUMPRODUCT(CT5:CT338*$D5:$D338)</f>
        <v>20589</v>
      </c>
      <c r="CV2" s="838"/>
      <c r="CW2" s="839">
        <f>SUMPRODUCT(CV5:CV338*$D5:$D338)</f>
        <v>2387</v>
      </c>
      <c r="CX2" s="550"/>
      <c r="CY2" s="706">
        <f>SUMPRODUCT(CX5:CX338*$D5:$D338)</f>
        <v>26792.5</v>
      </c>
      <c r="CZ2" s="632"/>
      <c r="DA2" s="678">
        <f>SUMPRODUCT(CZ5:CZ338*$D5:$D338)</f>
        <v>22970</v>
      </c>
      <c r="DB2" s="842"/>
      <c r="DC2" s="843">
        <f>SUMPRODUCT(DB5:DB338*$D5:$D338)</f>
        <v>11556</v>
      </c>
      <c r="DD2" s="550"/>
      <c r="DE2" s="706">
        <f>SUMPRODUCT(DD5:DD338*$D5:$D338)</f>
        <v>10952</v>
      </c>
      <c r="DF2" s="628"/>
      <c r="DG2" s="744">
        <f>SUMPRODUCT(DF5:DF338*$D5:$D338)</f>
        <v>19804.5</v>
      </c>
      <c r="DH2" s="640"/>
      <c r="DI2" s="760">
        <f>SUMPRODUCT(DH5:DH338*$D5:$D338)</f>
        <v>10517</v>
      </c>
      <c r="DJ2" s="860"/>
      <c r="DK2" s="861">
        <f>SUMPRODUCT(DJ5:DJ338*$D5:$D338)</f>
        <v>1879</v>
      </c>
      <c r="DL2" s="870"/>
      <c r="DM2" s="871">
        <f>SUMPRODUCT(DL5:DL338*$D5:$D338)</f>
        <v>9568</v>
      </c>
      <c r="DN2" s="628"/>
      <c r="DO2" s="744">
        <f>SUMPRODUCT(DN5:DN338*$D5:$D338)</f>
        <v>11540</v>
      </c>
      <c r="DP2" s="821"/>
      <c r="DQ2" s="822">
        <f>SUMPRODUCT(DP5:DP338*$D5:$D338)</f>
        <v>2567</v>
      </c>
      <c r="DR2" s="879"/>
      <c r="DS2" s="880">
        <f>SUMPRODUCT(DR5:DR338*$D5:$D338)</f>
        <v>9080</v>
      </c>
      <c r="DT2" s="838"/>
      <c r="DU2" s="839">
        <f>SUMPRODUCT(DT5:DT338*$D5:$D338)</f>
        <v>4740</v>
      </c>
      <c r="DV2" s="632"/>
      <c r="DW2" s="678">
        <f>SUMPRODUCT(DV5:DV338*$D5:$D338)</f>
        <v>7170</v>
      </c>
      <c r="DX2" s="721"/>
      <c r="DY2" s="722">
        <f>SUMPRODUCT(DX5:DX338*$D5:$D338)</f>
        <v>18465</v>
      </c>
      <c r="DZ2" s="640"/>
      <c r="EA2" s="760">
        <f>SUMPRODUCT(DZ5:DZ338*$D5:$D338)</f>
        <v>7730</v>
      </c>
      <c r="EB2" s="628"/>
      <c r="EC2" s="744">
        <f>SUMPRODUCT(EB5:EB338*$D5:$D338)</f>
        <v>7545</v>
      </c>
      <c r="ED2" s="550"/>
      <c r="EE2" s="706">
        <f>SUMPRODUCT(ED5:ED338*$D5:$D338)</f>
        <v>3910</v>
      </c>
      <c r="EF2" s="904"/>
      <c r="EG2" s="905">
        <f>SUMPRODUCT(EF5:EF338*$D5:$D338)</f>
        <v>2950</v>
      </c>
      <c r="EH2" s="860"/>
      <c r="EI2" s="861">
        <f>SUMPRODUCT(EH5:EH338*$D5:$D338)</f>
        <v>2210</v>
      </c>
      <c r="EJ2" s="828"/>
      <c r="EK2" s="829">
        <f>SUMPRODUCT(EJ5:EJ338*$D5:$D338)</f>
        <v>0</v>
      </c>
      <c r="EL2" s="828"/>
      <c r="EM2" s="829">
        <f>SUMPRODUCT(EL5:EL338*$D5:$D338)</f>
        <v>0</v>
      </c>
      <c r="EN2" s="828"/>
      <c r="EO2" s="829">
        <f>SUMPRODUCT(EN5:EN338*$D5:$D338)</f>
        <v>0</v>
      </c>
      <c r="EP2" s="893"/>
      <c r="EQ2" s="893"/>
      <c r="ER2" s="893"/>
      <c r="ES2" s="893"/>
      <c r="ET2" s="893"/>
      <c r="EU2" s="893"/>
      <c r="EV2" s="893"/>
      <c r="EW2" s="893"/>
      <c r="EX2" s="893"/>
      <c r="EY2" s="893"/>
      <c r="EZ2" s="893"/>
      <c r="FA2" s="893"/>
      <c r="FB2" s="893"/>
      <c r="FC2" s="893"/>
      <c r="FD2" s="893"/>
      <c r="FE2" s="893"/>
      <c r="FF2" s="893"/>
      <c r="FG2" s="893"/>
      <c r="FH2" s="893"/>
      <c r="FI2" s="893"/>
      <c r="FJ2" s="893"/>
      <c r="FK2" s="893"/>
      <c r="FL2" s="893"/>
      <c r="FM2" s="893"/>
      <c r="FN2" s="893"/>
      <c r="FO2" s="893"/>
      <c r="FP2" s="893"/>
      <c r="FQ2" s="893"/>
      <c r="FR2" s="893"/>
      <c r="FS2" s="893"/>
      <c r="FT2" s="893"/>
      <c r="FU2" s="893"/>
      <c r="FV2" s="893"/>
      <c r="FW2" s="893"/>
      <c r="FX2" s="893"/>
      <c r="FY2" s="893"/>
      <c r="FZ2" s="893"/>
      <c r="GA2" s="893"/>
      <c r="GB2" s="893"/>
      <c r="GC2" s="893"/>
      <c r="GD2" s="893"/>
      <c r="GE2" s="893"/>
      <c r="GF2" s="893"/>
      <c r="GG2" s="893"/>
      <c r="GH2" s="893"/>
      <c r="GI2" s="893"/>
      <c r="GJ2" s="893"/>
      <c r="GK2" s="893"/>
      <c r="GL2" s="893"/>
      <c r="GM2" s="893"/>
      <c r="GN2" s="893"/>
      <c r="GO2" s="893"/>
      <c r="GP2" s="893"/>
      <c r="GQ2" s="893"/>
      <c r="GR2" s="893"/>
      <c r="GS2" s="893"/>
      <c r="GT2" s="893"/>
      <c r="GU2" s="893"/>
      <c r="GV2" s="893"/>
      <c r="GW2" s="893"/>
      <c r="GX2" s="893"/>
      <c r="GY2" s="893"/>
      <c r="GZ2" s="893"/>
      <c r="HA2" s="893"/>
      <c r="HB2" s="893"/>
      <c r="HC2" s="893"/>
      <c r="HD2" s="893"/>
      <c r="HE2" s="893"/>
      <c r="HF2" s="893"/>
      <c r="HG2" s="893"/>
      <c r="HH2" s="893"/>
      <c r="HI2" s="893"/>
      <c r="HJ2" s="893"/>
      <c r="HK2" s="893"/>
      <c r="HL2" s="893"/>
      <c r="HM2" s="893"/>
      <c r="HN2" s="893"/>
      <c r="HO2" s="893"/>
      <c r="HP2" s="893"/>
      <c r="HQ2" s="893"/>
      <c r="HR2" s="893"/>
      <c r="HS2" s="893"/>
      <c r="HT2" s="893"/>
      <c r="HU2" s="893"/>
      <c r="HV2" s="893"/>
      <c r="HW2" s="893"/>
      <c r="HX2" s="893"/>
      <c r="HY2" s="893"/>
      <c r="HZ2" s="893"/>
      <c r="IA2" s="893"/>
      <c r="IB2" s="893"/>
      <c r="IC2" s="893"/>
      <c r="ID2" s="893"/>
      <c r="IE2" s="893"/>
      <c r="IF2" s="893"/>
      <c r="IG2" s="893"/>
      <c r="IH2" s="893"/>
      <c r="II2" s="893"/>
      <c r="IJ2" s="893"/>
      <c r="IK2" s="893"/>
      <c r="IL2" s="893"/>
      <c r="IM2" s="893"/>
      <c r="IN2" s="893"/>
      <c r="IO2" s="893"/>
      <c r="IP2" s="893"/>
      <c r="IQ2" s="893"/>
      <c r="IR2" s="893"/>
      <c r="IS2" s="893"/>
      <c r="IT2" s="893"/>
      <c r="IU2" s="893"/>
      <c r="IV2" s="893"/>
      <c r="IW2" s="893"/>
      <c r="IX2" s="893"/>
      <c r="IY2" s="893"/>
      <c r="IZ2" s="893"/>
      <c r="JA2" s="893"/>
      <c r="JB2" s="893"/>
      <c r="JC2" s="893"/>
      <c r="JD2" s="893"/>
      <c r="JE2" s="893"/>
      <c r="JF2" s="893"/>
    </row>
    <row r="3" spans="1:266" x14ac:dyDescent="0.3">
      <c r="B3" s="539"/>
      <c r="C3" s="351"/>
      <c r="D3" s="1650" t="str">
        <f>COUNT(D5:D288) &amp; " Loại"</f>
        <v>266 Loại</v>
      </c>
      <c r="E3" s="1650"/>
      <c r="F3" s="310"/>
      <c r="G3" s="310"/>
      <c r="H3" s="352"/>
      <c r="I3" s="371">
        <f>SUM(I5:I328)</f>
        <v>271990.5</v>
      </c>
      <c r="J3" s="403"/>
      <c r="K3" s="403"/>
      <c r="L3" s="396"/>
      <c r="M3" s="396"/>
      <c r="N3" s="299"/>
      <c r="O3" s="299"/>
      <c r="P3" s="260"/>
      <c r="Q3" s="260"/>
      <c r="R3" s="529"/>
      <c r="S3" s="529"/>
      <c r="T3" s="465"/>
      <c r="U3" s="465"/>
      <c r="V3" s="492"/>
      <c r="W3" s="492"/>
      <c r="X3" s="255"/>
      <c r="Y3" s="255"/>
      <c r="Z3" s="258"/>
      <c r="AA3" s="258"/>
      <c r="AB3" s="509"/>
      <c r="AC3" s="509"/>
      <c r="AD3" s="529"/>
      <c r="AE3" s="529"/>
      <c r="AF3" s="264"/>
      <c r="AG3" s="264"/>
      <c r="AH3" s="305"/>
      <c r="AI3" s="305"/>
      <c r="AJ3" s="253"/>
      <c r="AK3" s="253"/>
      <c r="AL3" s="565"/>
      <c r="AM3" s="565"/>
      <c r="AN3" s="313"/>
      <c r="AO3" s="313"/>
      <c r="AP3" s="275"/>
      <c r="AQ3" s="275"/>
      <c r="AR3" s="634"/>
      <c r="AS3" s="634"/>
      <c r="AT3" s="257"/>
      <c r="AU3" s="257"/>
      <c r="AV3" s="689"/>
      <c r="AW3" s="689"/>
      <c r="AX3" s="642"/>
      <c r="AY3" s="642"/>
      <c r="AZ3" s="285"/>
      <c r="BA3" s="285"/>
      <c r="BB3" s="260"/>
      <c r="BC3" s="260"/>
      <c r="BD3" s="275"/>
      <c r="BE3" s="275"/>
      <c r="BF3" s="255"/>
      <c r="BG3" s="255"/>
      <c r="BH3" s="701"/>
      <c r="BI3" s="701"/>
      <c r="BJ3" s="707"/>
      <c r="BK3" s="707"/>
      <c r="BL3" s="712"/>
      <c r="BM3" s="712"/>
      <c r="BN3" s="725"/>
      <c r="BO3" s="725"/>
      <c r="BP3" s="730"/>
      <c r="BQ3" s="730"/>
      <c r="BR3" s="735"/>
      <c r="BS3" s="735"/>
      <c r="BT3" s="740"/>
      <c r="BU3" s="740"/>
      <c r="BV3" s="752"/>
      <c r="BW3" s="752"/>
      <c r="BX3" s="755"/>
      <c r="BY3" s="755"/>
      <c r="BZ3" s="730"/>
      <c r="CA3" s="730"/>
      <c r="CB3" s="770"/>
      <c r="CC3" s="767"/>
      <c r="CD3" s="773"/>
      <c r="CE3" s="776"/>
      <c r="CF3" s="779"/>
      <c r="CG3" s="779"/>
      <c r="CH3" s="752"/>
      <c r="CI3" s="782"/>
      <c r="CJ3" s="812"/>
      <c r="CK3" s="815"/>
      <c r="CL3" s="823"/>
      <c r="CM3" s="823"/>
      <c r="CN3" s="779"/>
      <c r="CO3" s="779"/>
      <c r="CP3" s="767"/>
      <c r="CQ3" s="770"/>
      <c r="CR3" s="833"/>
      <c r="CS3" s="830"/>
      <c r="CT3" s="752"/>
      <c r="CU3" s="752"/>
      <c r="CV3" s="846"/>
      <c r="CW3" s="849"/>
      <c r="CX3" s="707"/>
      <c r="CY3" s="707"/>
      <c r="CZ3" s="852"/>
      <c r="DA3" s="852"/>
      <c r="DB3" s="855"/>
      <c r="DC3" s="855"/>
      <c r="DD3" s="707"/>
      <c r="DE3" s="707"/>
      <c r="DF3" s="782"/>
      <c r="DG3" s="782"/>
      <c r="DH3" s="779"/>
      <c r="DI3" s="779"/>
      <c r="DJ3" s="862"/>
      <c r="DK3" s="865"/>
      <c r="DL3" s="872"/>
      <c r="DM3" s="872"/>
      <c r="DN3" s="782"/>
      <c r="DO3" s="782"/>
      <c r="DP3" s="823"/>
      <c r="DQ3" s="823"/>
      <c r="DR3" s="881"/>
      <c r="DS3" s="884"/>
      <c r="DT3" s="849"/>
      <c r="DU3" s="849"/>
      <c r="DV3" s="852"/>
      <c r="DW3" s="852"/>
      <c r="DX3" s="887"/>
      <c r="DY3" s="887"/>
      <c r="DZ3" s="890"/>
      <c r="EA3" s="890"/>
      <c r="EB3" s="752"/>
      <c r="EC3" s="752"/>
      <c r="ED3" s="899"/>
      <c r="EE3" s="899"/>
      <c r="EF3" s="906"/>
      <c r="EG3" s="909"/>
    </row>
    <row r="4" spans="1:266" s="895" customFormat="1" ht="22.5" x14ac:dyDescent="0.3">
      <c r="A4" s="896" t="s">
        <v>370</v>
      </c>
      <c r="B4" s="897" t="s">
        <v>371</v>
      </c>
      <c r="C4" s="898" t="s">
        <v>0</v>
      </c>
      <c r="D4" s="898" t="s">
        <v>1</v>
      </c>
      <c r="E4" s="1668" t="s">
        <v>2</v>
      </c>
      <c r="F4" s="1669"/>
      <c r="G4" s="1670"/>
      <c r="H4" s="898" t="s">
        <v>15</v>
      </c>
      <c r="I4" s="898" t="s">
        <v>13</v>
      </c>
      <c r="J4" s="1653">
        <v>42891</v>
      </c>
      <c r="K4" s="1654"/>
      <c r="L4" s="1679">
        <v>42893</v>
      </c>
      <c r="M4" s="1680"/>
      <c r="N4" s="1671">
        <v>42896</v>
      </c>
      <c r="O4" s="1672"/>
      <c r="P4" s="1673">
        <v>42897</v>
      </c>
      <c r="Q4" s="1674"/>
      <c r="R4" s="1644">
        <v>42899</v>
      </c>
      <c r="S4" s="1645"/>
      <c r="T4" s="1675">
        <v>42901</v>
      </c>
      <c r="U4" s="1676"/>
      <c r="V4" s="1677">
        <v>42902</v>
      </c>
      <c r="W4" s="1678"/>
      <c r="X4" s="1659">
        <v>42903</v>
      </c>
      <c r="Y4" s="1660"/>
      <c r="Z4" s="1666">
        <v>42904</v>
      </c>
      <c r="AA4" s="1667"/>
      <c r="AB4" s="1646">
        <v>42906</v>
      </c>
      <c r="AC4" s="1647"/>
      <c r="AD4" s="1644">
        <v>42907</v>
      </c>
      <c r="AE4" s="1645"/>
      <c r="AF4" s="1655">
        <v>42909</v>
      </c>
      <c r="AG4" s="1656"/>
      <c r="AH4" s="1653">
        <v>42912</v>
      </c>
      <c r="AI4" s="1654"/>
      <c r="AJ4" s="1651">
        <v>42914</v>
      </c>
      <c r="AK4" s="1652"/>
      <c r="AL4" s="1661">
        <v>42915</v>
      </c>
      <c r="AM4" s="1662"/>
      <c r="AN4" s="1663">
        <v>42917</v>
      </c>
      <c r="AO4" s="1664"/>
      <c r="AP4" s="1657">
        <v>42919</v>
      </c>
      <c r="AQ4" s="1658"/>
      <c r="AR4" s="1659">
        <v>42920</v>
      </c>
      <c r="AS4" s="1660"/>
      <c r="AT4" s="1648">
        <v>42923</v>
      </c>
      <c r="AU4" s="1649"/>
      <c r="AV4" s="1653">
        <v>42924</v>
      </c>
      <c r="AW4" s="1654"/>
      <c r="AX4" s="1703">
        <v>42928</v>
      </c>
      <c r="AY4" s="1704"/>
      <c r="AZ4" s="1685">
        <v>42929</v>
      </c>
      <c r="BA4" s="1686"/>
      <c r="BB4" s="1673">
        <v>42931</v>
      </c>
      <c r="BC4" s="1674"/>
      <c r="BD4" s="1657">
        <v>42932</v>
      </c>
      <c r="BE4" s="1658"/>
      <c r="BF4" s="1659">
        <v>42933</v>
      </c>
      <c r="BG4" s="1660"/>
      <c r="BH4" s="1689">
        <v>42934</v>
      </c>
      <c r="BI4" s="1690"/>
      <c r="BJ4" s="1639">
        <v>42935</v>
      </c>
      <c r="BK4" s="1640"/>
      <c r="BL4" s="1687">
        <v>42936</v>
      </c>
      <c r="BM4" s="1688"/>
      <c r="BN4" s="1705">
        <v>42937</v>
      </c>
      <c r="BO4" s="1706"/>
      <c r="BP4" s="1681">
        <v>42938</v>
      </c>
      <c r="BQ4" s="1682"/>
      <c r="BR4" s="1683">
        <v>42939</v>
      </c>
      <c r="BS4" s="1684"/>
      <c r="BT4" s="1701">
        <v>42940</v>
      </c>
      <c r="BU4" s="1702"/>
      <c r="BV4" s="1613">
        <v>42941</v>
      </c>
      <c r="BW4" s="1614"/>
      <c r="BX4" s="1631">
        <v>42942</v>
      </c>
      <c r="BY4" s="1632"/>
      <c r="BZ4" s="1681">
        <v>42944</v>
      </c>
      <c r="CA4" s="1682"/>
      <c r="CB4" s="1697">
        <v>42945</v>
      </c>
      <c r="CC4" s="1698"/>
      <c r="CD4" s="1699">
        <v>42946</v>
      </c>
      <c r="CE4" s="1700"/>
      <c r="CF4" s="1635">
        <v>42947</v>
      </c>
      <c r="CG4" s="1636"/>
      <c r="CH4" s="1613">
        <v>42948</v>
      </c>
      <c r="CI4" s="1614"/>
      <c r="CJ4" s="1691">
        <v>42949</v>
      </c>
      <c r="CK4" s="1692"/>
      <c r="CL4" s="1693">
        <v>42950</v>
      </c>
      <c r="CM4" s="1694"/>
      <c r="CN4" s="1635">
        <v>42951</v>
      </c>
      <c r="CO4" s="1636"/>
      <c r="CP4" s="1697">
        <v>42952</v>
      </c>
      <c r="CQ4" s="1698"/>
      <c r="CR4" s="1709">
        <v>42953</v>
      </c>
      <c r="CS4" s="1710"/>
      <c r="CT4" s="1613">
        <v>42954</v>
      </c>
      <c r="CU4" s="1614"/>
      <c r="CV4" s="1629">
        <v>42955</v>
      </c>
      <c r="CW4" s="1630"/>
      <c r="CX4" s="1639">
        <v>42956</v>
      </c>
      <c r="CY4" s="1640"/>
      <c r="CZ4" s="1707">
        <v>42957</v>
      </c>
      <c r="DA4" s="1708"/>
      <c r="DB4" s="1637">
        <v>42958</v>
      </c>
      <c r="DC4" s="1638"/>
      <c r="DD4" s="1639">
        <v>42959</v>
      </c>
      <c r="DE4" s="1640"/>
      <c r="DF4" s="1623">
        <v>42960</v>
      </c>
      <c r="DG4" s="1624"/>
      <c r="DH4" s="1641">
        <v>42961</v>
      </c>
      <c r="DI4" s="1642"/>
      <c r="DJ4" s="1619">
        <v>42962</v>
      </c>
      <c r="DK4" s="1620"/>
      <c r="DL4" s="1621">
        <v>42963</v>
      </c>
      <c r="DM4" s="1622"/>
      <c r="DN4" s="1623">
        <v>42964</v>
      </c>
      <c r="DO4" s="1624"/>
      <c r="DP4" s="1625">
        <v>42965</v>
      </c>
      <c r="DQ4" s="1626"/>
      <c r="DR4" s="1627">
        <v>42966</v>
      </c>
      <c r="DS4" s="1628"/>
      <c r="DT4" s="1629">
        <v>42967</v>
      </c>
      <c r="DU4" s="1630"/>
      <c r="DV4" s="1631">
        <v>42968</v>
      </c>
      <c r="DW4" s="1632"/>
      <c r="DX4" s="1633">
        <v>42969</v>
      </c>
      <c r="DY4" s="1634"/>
      <c r="DZ4" s="1635">
        <v>42970</v>
      </c>
      <c r="EA4" s="1636"/>
      <c r="EB4" s="1613">
        <v>42973</v>
      </c>
      <c r="EC4" s="1614"/>
      <c r="ED4" s="1615">
        <v>42979</v>
      </c>
      <c r="EE4" s="1616"/>
      <c r="EF4" s="1617">
        <v>42982</v>
      </c>
      <c r="EG4" s="1618"/>
      <c r="EH4" s="1619">
        <v>42985</v>
      </c>
      <c r="EI4" s="1620"/>
      <c r="EJ4" s="894"/>
      <c r="EK4" s="894"/>
      <c r="EL4" s="894"/>
      <c r="EM4" s="894"/>
      <c r="EN4" s="894"/>
      <c r="EO4" s="894"/>
      <c r="EP4" s="894"/>
      <c r="EQ4" s="894"/>
      <c r="ER4" s="894"/>
      <c r="ES4" s="894"/>
      <c r="ET4" s="894"/>
      <c r="EU4" s="894"/>
      <c r="EV4" s="894"/>
      <c r="EW4" s="894"/>
      <c r="EX4" s="894"/>
      <c r="EY4" s="894"/>
      <c r="EZ4" s="894"/>
      <c r="FA4" s="894"/>
      <c r="FB4" s="894"/>
      <c r="FC4" s="894"/>
      <c r="FD4" s="894"/>
      <c r="FE4" s="894"/>
      <c r="FF4" s="894"/>
      <c r="FG4" s="894"/>
      <c r="FH4" s="894"/>
      <c r="FI4" s="894"/>
      <c r="FJ4" s="894"/>
      <c r="FK4" s="894"/>
      <c r="FL4" s="894"/>
      <c r="FM4" s="894"/>
      <c r="FN4" s="894"/>
      <c r="FO4" s="894"/>
      <c r="FP4" s="894"/>
      <c r="FQ4" s="894"/>
      <c r="FR4" s="894"/>
      <c r="FS4" s="894"/>
      <c r="FT4" s="894"/>
      <c r="FU4" s="894"/>
      <c r="FV4" s="894"/>
      <c r="FW4" s="894"/>
      <c r="FX4" s="894"/>
      <c r="FY4" s="894"/>
      <c r="FZ4" s="894"/>
      <c r="GA4" s="894"/>
      <c r="GB4" s="894"/>
      <c r="GC4" s="894"/>
      <c r="GD4" s="894"/>
      <c r="GE4" s="894"/>
      <c r="GF4" s="894"/>
      <c r="GG4" s="894"/>
      <c r="GH4" s="894"/>
      <c r="GI4" s="894"/>
      <c r="GJ4" s="894"/>
      <c r="GK4" s="894"/>
      <c r="GL4" s="894"/>
      <c r="GM4" s="894"/>
      <c r="GN4" s="894"/>
      <c r="GO4" s="894"/>
      <c r="GP4" s="894"/>
      <c r="GQ4" s="894"/>
      <c r="GR4" s="894"/>
      <c r="GS4" s="894"/>
      <c r="GT4" s="894"/>
      <c r="GU4" s="894"/>
      <c r="GV4" s="894"/>
      <c r="GW4" s="894"/>
      <c r="GX4" s="894"/>
      <c r="GY4" s="894"/>
      <c r="GZ4" s="894"/>
      <c r="HA4" s="894"/>
      <c r="HB4" s="894"/>
      <c r="HC4" s="894"/>
      <c r="HD4" s="894"/>
      <c r="HE4" s="894"/>
      <c r="HF4" s="894"/>
      <c r="HG4" s="894"/>
      <c r="HH4" s="894"/>
      <c r="HI4" s="894"/>
      <c r="HJ4" s="894"/>
      <c r="HK4" s="894"/>
      <c r="HL4" s="894"/>
      <c r="HM4" s="894"/>
      <c r="HN4" s="894"/>
      <c r="HO4" s="894"/>
      <c r="HP4" s="894"/>
      <c r="HQ4" s="894"/>
      <c r="HR4" s="894"/>
      <c r="HS4" s="894"/>
      <c r="HT4" s="894"/>
      <c r="HU4" s="894"/>
      <c r="HV4" s="894"/>
      <c r="HW4" s="894"/>
      <c r="HX4" s="894"/>
      <c r="HY4" s="894"/>
      <c r="HZ4" s="894"/>
      <c r="IA4" s="894"/>
      <c r="IB4" s="894"/>
      <c r="IC4" s="894"/>
      <c r="ID4" s="894"/>
      <c r="IE4" s="894"/>
      <c r="IF4" s="894"/>
      <c r="IG4" s="894"/>
      <c r="IH4" s="894"/>
      <c r="II4" s="894"/>
      <c r="IJ4" s="894"/>
      <c r="IK4" s="894"/>
      <c r="IL4" s="894"/>
      <c r="IM4" s="894"/>
      <c r="IN4" s="894"/>
      <c r="IO4" s="894"/>
      <c r="IP4" s="894"/>
      <c r="IQ4" s="894"/>
      <c r="IR4" s="894"/>
      <c r="IS4" s="894"/>
      <c r="IT4" s="894"/>
      <c r="IU4" s="894"/>
      <c r="IV4" s="894"/>
      <c r="IW4" s="894"/>
      <c r="IX4" s="894"/>
      <c r="IY4" s="894"/>
      <c r="IZ4" s="894"/>
      <c r="JA4" s="894"/>
      <c r="JB4" s="894"/>
      <c r="JC4" s="894"/>
      <c r="JD4" s="894"/>
      <c r="JE4" s="894"/>
      <c r="JF4" s="894"/>
    </row>
    <row r="5" spans="1:266" ht="20.25" customHeight="1" x14ac:dyDescent="0.3">
      <c r="A5" s="404" t="s">
        <v>11</v>
      </c>
      <c r="B5" s="540">
        <v>1</v>
      </c>
      <c r="C5" s="355" t="s">
        <v>372</v>
      </c>
      <c r="D5" s="354">
        <v>13</v>
      </c>
      <c r="E5" s="278">
        <v>300</v>
      </c>
      <c r="F5" s="278"/>
      <c r="G5" s="278"/>
      <c r="H5" s="241">
        <f>E5+F5- SUM(J5:EC5)</f>
        <v>20</v>
      </c>
      <c r="I5" s="237">
        <f>H5*D5</f>
        <v>260</v>
      </c>
      <c r="J5" s="297">
        <v>10</v>
      </c>
      <c r="K5" s="297" t="s">
        <v>209</v>
      </c>
      <c r="L5" s="397"/>
      <c r="M5" s="397"/>
      <c r="N5" s="300"/>
      <c r="O5" s="300"/>
      <c r="P5" s="169">
        <v>10</v>
      </c>
      <c r="Q5" s="169" t="s">
        <v>209</v>
      </c>
      <c r="R5" s="530"/>
      <c r="S5" s="530"/>
      <c r="T5" s="466">
        <v>20</v>
      </c>
      <c r="U5" s="467" t="s">
        <v>233</v>
      </c>
      <c r="V5" s="493"/>
      <c r="W5" s="493"/>
      <c r="X5" s="34">
        <v>10</v>
      </c>
      <c r="Y5" s="34" t="s">
        <v>233</v>
      </c>
      <c r="Z5" s="163"/>
      <c r="AA5" s="163"/>
      <c r="AB5" s="510"/>
      <c r="AC5" s="510"/>
      <c r="AD5" s="530"/>
      <c r="AE5" s="530"/>
      <c r="AF5" s="181"/>
      <c r="AG5" s="181"/>
      <c r="AH5" s="297"/>
      <c r="AI5" s="297"/>
      <c r="AJ5" s="32"/>
      <c r="AK5" s="32"/>
      <c r="AL5" s="566"/>
      <c r="AM5" s="566"/>
      <c r="AN5" s="314"/>
      <c r="AO5" s="314"/>
      <c r="AP5" s="237"/>
      <c r="AQ5" s="237"/>
      <c r="AR5" s="43"/>
      <c r="AS5" s="43"/>
      <c r="AT5" s="35"/>
      <c r="AU5" s="35"/>
      <c r="AV5" s="296"/>
      <c r="AW5" s="296"/>
      <c r="AX5" s="643"/>
      <c r="AY5" s="643"/>
      <c r="AZ5" s="286"/>
      <c r="BA5" s="286"/>
      <c r="BB5" s="169"/>
      <c r="BC5" s="169"/>
      <c r="BD5" s="237"/>
      <c r="BE5" s="237"/>
      <c r="BF5" s="34"/>
      <c r="BG5" s="679"/>
      <c r="DB5" s="856">
        <v>20</v>
      </c>
      <c r="DC5" s="856" t="s">
        <v>209</v>
      </c>
      <c r="DD5" s="708">
        <v>10</v>
      </c>
      <c r="DE5" s="708" t="s">
        <v>233</v>
      </c>
      <c r="DH5" s="780">
        <v>50</v>
      </c>
      <c r="DI5" s="780" t="s">
        <v>233</v>
      </c>
      <c r="DN5" s="783">
        <v>40</v>
      </c>
      <c r="DO5" s="783" t="s">
        <v>233</v>
      </c>
      <c r="EB5" s="753">
        <v>110</v>
      </c>
      <c r="EC5" s="753" t="s">
        <v>233</v>
      </c>
    </row>
    <row r="6" spans="1:266" ht="20.25" customHeight="1" x14ac:dyDescent="0.3">
      <c r="A6" s="404"/>
      <c r="B6" s="540">
        <f>B5+1</f>
        <v>2</v>
      </c>
      <c r="C6" s="355" t="s">
        <v>31</v>
      </c>
      <c r="D6" s="354">
        <v>9.5</v>
      </c>
      <c r="E6" s="278">
        <v>220</v>
      </c>
      <c r="F6" s="278"/>
      <c r="G6" s="278"/>
      <c r="H6" s="241">
        <f t="shared" ref="H6:H135" si="0">E6+F6- SUM(J6:EC6)</f>
        <v>110</v>
      </c>
      <c r="I6" s="237">
        <f t="shared" ref="I6:I92" si="1">H6*D6</f>
        <v>1045</v>
      </c>
      <c r="J6" s="296"/>
      <c r="K6" s="296"/>
      <c r="L6" s="397"/>
      <c r="M6" s="397"/>
      <c r="N6" s="300"/>
      <c r="O6" s="300"/>
      <c r="P6" s="169"/>
      <c r="Q6" s="169"/>
      <c r="R6" s="530"/>
      <c r="S6" s="530"/>
      <c r="T6" s="466">
        <v>20</v>
      </c>
      <c r="U6" s="467" t="s">
        <v>218</v>
      </c>
      <c r="V6" s="493"/>
      <c r="W6" s="493"/>
      <c r="X6" s="34"/>
      <c r="Y6" s="34"/>
      <c r="Z6" s="163"/>
      <c r="AA6" s="163"/>
      <c r="AB6" s="510"/>
      <c r="AC6" s="510"/>
      <c r="AD6" s="530"/>
      <c r="AE6" s="530"/>
      <c r="AF6" s="181"/>
      <c r="AG6" s="181"/>
      <c r="AH6" s="297"/>
      <c r="AI6" s="297"/>
      <c r="AJ6" s="32"/>
      <c r="AK6" s="32"/>
      <c r="AL6" s="566"/>
      <c r="AM6" s="566"/>
      <c r="AN6" s="314"/>
      <c r="AO6" s="314"/>
      <c r="AP6" s="237"/>
      <c r="AQ6" s="237"/>
      <c r="AR6" s="43"/>
      <c r="AS6" s="43"/>
      <c r="AT6" s="35"/>
      <c r="AU6" s="35"/>
      <c r="AV6" s="296">
        <v>50</v>
      </c>
      <c r="AW6" s="296" t="s">
        <v>218</v>
      </c>
      <c r="AX6" s="643"/>
      <c r="AY6" s="643"/>
      <c r="AZ6" s="286"/>
      <c r="BA6" s="286"/>
      <c r="BB6" s="169"/>
      <c r="BC6" s="169"/>
      <c r="BD6" s="237"/>
      <c r="BE6" s="237"/>
      <c r="BF6" s="34"/>
      <c r="BG6" s="679"/>
      <c r="BL6" s="713">
        <v>10</v>
      </c>
      <c r="BM6" s="713" t="s">
        <v>218</v>
      </c>
      <c r="DD6" s="708">
        <v>10</v>
      </c>
      <c r="DE6" s="708" t="s">
        <v>218</v>
      </c>
      <c r="DN6" s="783">
        <v>10</v>
      </c>
      <c r="DO6" s="783" t="s">
        <v>218</v>
      </c>
      <c r="EB6" s="753">
        <v>10</v>
      </c>
      <c r="EC6" s="753" t="s">
        <v>218</v>
      </c>
    </row>
    <row r="7" spans="1:266" ht="20.25" customHeight="1" x14ac:dyDescent="0.3">
      <c r="A7" s="404"/>
      <c r="B7" s="540">
        <f t="shared" ref="B7:B22" si="2">B6+1</f>
        <v>3</v>
      </c>
      <c r="C7" s="355" t="s">
        <v>60</v>
      </c>
      <c r="D7" s="354">
        <v>7.5</v>
      </c>
      <c r="E7" s="278">
        <v>50</v>
      </c>
      <c r="F7" s="278"/>
      <c r="G7" s="278"/>
      <c r="H7" s="241">
        <f t="shared" si="0"/>
        <v>0</v>
      </c>
      <c r="I7" s="237">
        <f t="shared" si="1"/>
        <v>0</v>
      </c>
      <c r="J7" s="296"/>
      <c r="K7" s="296"/>
      <c r="L7" s="397">
        <v>10</v>
      </c>
      <c r="M7" s="397" t="s">
        <v>212</v>
      </c>
      <c r="N7" s="300"/>
      <c r="O7" s="300"/>
      <c r="P7" s="169"/>
      <c r="Q7" s="169"/>
      <c r="R7" s="530"/>
      <c r="S7" s="530"/>
      <c r="T7" s="466">
        <v>20</v>
      </c>
      <c r="U7" s="467" t="s">
        <v>321</v>
      </c>
      <c r="V7" s="493"/>
      <c r="W7" s="493"/>
      <c r="X7" s="34"/>
      <c r="Y7" s="34"/>
      <c r="Z7" s="163"/>
      <c r="AA7" s="163"/>
      <c r="AB7" s="510"/>
      <c r="AC7" s="510"/>
      <c r="AD7" s="530"/>
      <c r="AE7" s="530"/>
      <c r="AF7" s="181"/>
      <c r="AG7" s="181"/>
      <c r="AH7" s="297"/>
      <c r="AI7" s="297"/>
      <c r="AJ7" s="32"/>
      <c r="AK7" s="32"/>
      <c r="AL7" s="566"/>
      <c r="AM7" s="566"/>
      <c r="AN7" s="314"/>
      <c r="AO7" s="314"/>
      <c r="AP7" s="237"/>
      <c r="AQ7" s="237"/>
      <c r="AR7" s="43"/>
      <c r="AS7" s="43"/>
      <c r="AT7" s="35">
        <v>10</v>
      </c>
      <c r="AU7" s="35" t="s">
        <v>539</v>
      </c>
      <c r="AV7" s="296"/>
      <c r="AW7" s="296"/>
      <c r="AX7" s="643"/>
      <c r="AY7" s="643"/>
      <c r="AZ7" s="286"/>
      <c r="BA7" s="286"/>
      <c r="BB7" s="169"/>
      <c r="BC7" s="169"/>
      <c r="BD7" s="237"/>
      <c r="BE7" s="237"/>
      <c r="BF7" s="34"/>
      <c r="BG7" s="679"/>
      <c r="BL7" s="713">
        <v>10</v>
      </c>
      <c r="BM7" s="713" t="s">
        <v>321</v>
      </c>
    </row>
    <row r="8" spans="1:266" ht="20.25" customHeight="1" x14ac:dyDescent="0.3">
      <c r="A8" s="404"/>
      <c r="B8" s="540">
        <f t="shared" si="2"/>
        <v>4</v>
      </c>
      <c r="C8" s="355" t="s">
        <v>427</v>
      </c>
      <c r="D8" s="354">
        <v>11</v>
      </c>
      <c r="E8" s="278">
        <v>200</v>
      </c>
      <c r="F8" s="278"/>
      <c r="G8" s="278"/>
      <c r="H8" s="241">
        <f>E8+F8- SUM(J8:EC8)</f>
        <v>30</v>
      </c>
      <c r="I8" s="237">
        <f t="shared" si="1"/>
        <v>330</v>
      </c>
      <c r="J8" s="297"/>
      <c r="K8" s="297"/>
      <c r="L8" s="397"/>
      <c r="M8" s="397"/>
      <c r="N8" s="300"/>
      <c r="O8" s="300"/>
      <c r="P8" s="169"/>
      <c r="Q8" s="169"/>
      <c r="R8" s="530"/>
      <c r="S8" s="530"/>
      <c r="T8" s="466">
        <v>40</v>
      </c>
      <c r="U8" s="467" t="s">
        <v>214</v>
      </c>
      <c r="V8" s="493"/>
      <c r="W8" s="493"/>
      <c r="X8" s="34">
        <v>10</v>
      </c>
      <c r="Y8" s="34" t="s">
        <v>214</v>
      </c>
      <c r="Z8" s="163"/>
      <c r="AA8" s="163"/>
      <c r="AB8" s="510"/>
      <c r="AC8" s="510"/>
      <c r="AD8" s="530"/>
      <c r="AE8" s="530"/>
      <c r="AF8" s="181"/>
      <c r="AG8" s="181"/>
      <c r="AH8" s="297"/>
      <c r="AI8" s="297"/>
      <c r="AJ8" s="32"/>
      <c r="AK8" s="32"/>
      <c r="AL8" s="566"/>
      <c r="AM8" s="566"/>
      <c r="AN8" s="314"/>
      <c r="AO8" s="314"/>
      <c r="AP8" s="237"/>
      <c r="AQ8" s="237"/>
      <c r="AR8" s="43"/>
      <c r="AS8" s="43"/>
      <c r="AT8" s="35">
        <v>10</v>
      </c>
      <c r="AU8" s="35" t="s">
        <v>218</v>
      </c>
      <c r="AV8" s="296"/>
      <c r="AW8" s="296"/>
      <c r="AX8" s="643"/>
      <c r="AY8" s="643"/>
      <c r="AZ8" s="286">
        <v>10</v>
      </c>
      <c r="BA8" s="286" t="s">
        <v>233</v>
      </c>
      <c r="BB8" s="169"/>
      <c r="BC8" s="169"/>
      <c r="BD8" s="237"/>
      <c r="BE8" s="237"/>
      <c r="BF8" s="34"/>
      <c r="BG8" s="679"/>
      <c r="BP8" s="731">
        <v>20</v>
      </c>
      <c r="BQ8" s="731" t="s">
        <v>210</v>
      </c>
      <c r="BV8" s="753">
        <v>10</v>
      </c>
      <c r="BW8" s="753" t="s">
        <v>233</v>
      </c>
      <c r="CN8" s="780">
        <v>50</v>
      </c>
      <c r="CO8" s="780" t="s">
        <v>215</v>
      </c>
      <c r="CT8" s="753">
        <v>20</v>
      </c>
      <c r="CU8" s="753" t="s">
        <v>242</v>
      </c>
    </row>
    <row r="9" spans="1:266" ht="20.25" customHeight="1" x14ac:dyDescent="0.3">
      <c r="A9" s="404"/>
      <c r="B9" s="540">
        <f t="shared" si="2"/>
        <v>5</v>
      </c>
      <c r="C9" s="355" t="s">
        <v>428</v>
      </c>
      <c r="D9" s="354">
        <v>9.5</v>
      </c>
      <c r="E9" s="278">
        <v>1010</v>
      </c>
      <c r="F9" s="278"/>
      <c r="G9" s="278"/>
      <c r="H9" s="241">
        <f>E9+F9- SUM(J9:EC9)</f>
        <v>270</v>
      </c>
      <c r="I9" s="237">
        <f t="shared" si="1"/>
        <v>2565</v>
      </c>
      <c r="J9" s="297"/>
      <c r="K9" s="297"/>
      <c r="L9" s="397"/>
      <c r="M9" s="397"/>
      <c r="N9" s="300"/>
      <c r="O9" s="300"/>
      <c r="P9" s="169"/>
      <c r="Q9" s="169"/>
      <c r="R9" s="530"/>
      <c r="S9" s="530"/>
      <c r="T9" s="466">
        <v>20</v>
      </c>
      <c r="U9" s="467" t="s">
        <v>212</v>
      </c>
      <c r="V9" s="493"/>
      <c r="W9" s="493"/>
      <c r="X9" s="34">
        <v>20</v>
      </c>
      <c r="Y9" s="34" t="s">
        <v>212</v>
      </c>
      <c r="Z9" s="163"/>
      <c r="AA9" s="163"/>
      <c r="AB9" s="510">
        <v>100</v>
      </c>
      <c r="AC9" s="510" t="s">
        <v>215</v>
      </c>
      <c r="AD9" s="530">
        <v>30</v>
      </c>
      <c r="AE9" s="530" t="s">
        <v>215</v>
      </c>
      <c r="AF9" s="181"/>
      <c r="AG9" s="181"/>
      <c r="AH9" s="297"/>
      <c r="AI9" s="297"/>
      <c r="AJ9" s="32"/>
      <c r="AK9" s="32"/>
      <c r="AL9" s="566"/>
      <c r="AM9" s="566"/>
      <c r="AN9" s="314"/>
      <c r="AO9" s="314"/>
      <c r="AP9" s="237">
        <v>40</v>
      </c>
      <c r="AQ9" s="237" t="s">
        <v>215</v>
      </c>
      <c r="AR9" s="43"/>
      <c r="AS9" s="43"/>
      <c r="AT9" s="35"/>
      <c r="AU9" s="35"/>
      <c r="AV9" s="296">
        <v>50</v>
      </c>
      <c r="AW9" s="296" t="s">
        <v>242</v>
      </c>
      <c r="AX9" s="643"/>
      <c r="AY9" s="643"/>
      <c r="AZ9" s="286"/>
      <c r="BA9" s="286"/>
      <c r="BB9" s="169">
        <v>30</v>
      </c>
      <c r="BC9" s="169" t="s">
        <v>242</v>
      </c>
      <c r="BD9" s="237"/>
      <c r="BE9" s="237"/>
      <c r="BF9" s="34"/>
      <c r="BG9" s="679"/>
      <c r="BJ9" s="708">
        <v>10</v>
      </c>
      <c r="BK9" s="708" t="s">
        <v>242</v>
      </c>
      <c r="BL9" s="713">
        <v>20</v>
      </c>
      <c r="BM9" s="713" t="s">
        <v>212</v>
      </c>
      <c r="BN9" s="726">
        <v>10</v>
      </c>
      <c r="BO9" s="726" t="s">
        <v>242</v>
      </c>
      <c r="BV9" s="753">
        <v>10</v>
      </c>
      <c r="BW9" s="753" t="s">
        <v>242</v>
      </c>
      <c r="BX9" s="756">
        <v>100</v>
      </c>
      <c r="BY9" s="756" t="s">
        <v>318</v>
      </c>
      <c r="BZ9" s="731">
        <v>10</v>
      </c>
      <c r="CA9" s="731" t="s">
        <v>242</v>
      </c>
      <c r="CD9" s="774">
        <v>60</v>
      </c>
      <c r="CE9" s="777" t="s">
        <v>318</v>
      </c>
      <c r="CL9" s="824">
        <v>20</v>
      </c>
      <c r="CM9" s="824" t="s">
        <v>210</v>
      </c>
      <c r="CX9" s="708">
        <v>50</v>
      </c>
      <c r="CY9" s="708" t="s">
        <v>242</v>
      </c>
      <c r="DB9" s="856">
        <v>20</v>
      </c>
      <c r="DC9" s="856" t="s">
        <v>242</v>
      </c>
      <c r="DD9" s="708">
        <v>10</v>
      </c>
      <c r="DE9" s="708" t="s">
        <v>212</v>
      </c>
      <c r="DN9" s="783">
        <v>30</v>
      </c>
      <c r="DO9" s="783" t="s">
        <v>215</v>
      </c>
      <c r="DV9" s="853">
        <v>40</v>
      </c>
      <c r="DW9" s="853" t="s">
        <v>242</v>
      </c>
      <c r="DX9" s="888">
        <v>50</v>
      </c>
      <c r="DY9" s="888" t="s">
        <v>215</v>
      </c>
      <c r="DZ9" s="891">
        <v>10</v>
      </c>
      <c r="EA9" s="891" t="s">
        <v>242</v>
      </c>
    </row>
    <row r="10" spans="1:266" ht="20.25" customHeight="1" x14ac:dyDescent="0.3">
      <c r="A10" s="404"/>
      <c r="B10" s="540">
        <f t="shared" si="2"/>
        <v>6</v>
      </c>
      <c r="C10" s="355" t="s">
        <v>27</v>
      </c>
      <c r="D10" s="354">
        <v>14</v>
      </c>
      <c r="E10" s="278">
        <v>565</v>
      </c>
      <c r="F10" s="278"/>
      <c r="G10" s="278"/>
      <c r="H10" s="241">
        <f t="shared" si="0"/>
        <v>45</v>
      </c>
      <c r="I10" s="237">
        <f t="shared" si="1"/>
        <v>630</v>
      </c>
      <c r="J10" s="297"/>
      <c r="K10" s="297"/>
      <c r="L10" s="397"/>
      <c r="M10" s="397"/>
      <c r="N10" s="300"/>
      <c r="O10" s="300"/>
      <c r="P10" s="169"/>
      <c r="Q10" s="169"/>
      <c r="R10" s="530"/>
      <c r="S10" s="530"/>
      <c r="T10" s="466">
        <v>10</v>
      </c>
      <c r="U10" s="467" t="s">
        <v>209</v>
      </c>
      <c r="V10" s="493"/>
      <c r="W10" s="493"/>
      <c r="X10" s="34">
        <v>10</v>
      </c>
      <c r="Y10" s="34" t="s">
        <v>209</v>
      </c>
      <c r="Z10" s="163"/>
      <c r="AA10" s="163"/>
      <c r="AB10" s="510">
        <v>100</v>
      </c>
      <c r="AC10" s="510" t="s">
        <v>209</v>
      </c>
      <c r="AD10" s="530">
        <v>10</v>
      </c>
      <c r="AE10" s="530" t="s">
        <v>209</v>
      </c>
      <c r="AF10" s="181">
        <v>30</v>
      </c>
      <c r="AG10" s="181" t="s">
        <v>209</v>
      </c>
      <c r="AH10" s="297"/>
      <c r="AI10" s="297"/>
      <c r="AJ10" s="32">
        <v>10</v>
      </c>
      <c r="AK10" s="32" t="s">
        <v>210</v>
      </c>
      <c r="AL10" s="566"/>
      <c r="AM10" s="566"/>
      <c r="AN10" s="314"/>
      <c r="AO10" s="314"/>
      <c r="AP10" s="237">
        <v>10</v>
      </c>
      <c r="AQ10" s="237" t="s">
        <v>210</v>
      </c>
      <c r="AR10" s="43">
        <v>30</v>
      </c>
      <c r="AS10" s="43" t="s">
        <v>209</v>
      </c>
      <c r="AT10" s="35"/>
      <c r="AU10" s="35"/>
      <c r="AV10" s="296"/>
      <c r="AW10" s="296"/>
      <c r="AX10" s="643"/>
      <c r="AY10" s="643"/>
      <c r="AZ10" s="286">
        <v>10</v>
      </c>
      <c r="BA10" s="286" t="s">
        <v>210</v>
      </c>
      <c r="BB10" s="169"/>
      <c r="BC10" s="169"/>
      <c r="BD10" s="237"/>
      <c r="BE10" s="237"/>
      <c r="BF10" s="34"/>
      <c r="BG10" s="679"/>
      <c r="BZ10" s="731">
        <v>10</v>
      </c>
      <c r="CA10" s="731" t="s">
        <v>210</v>
      </c>
      <c r="CD10" s="774">
        <v>50</v>
      </c>
      <c r="CE10" s="777" t="s">
        <v>209</v>
      </c>
      <c r="CJ10" s="813">
        <v>100</v>
      </c>
      <c r="CK10" s="816" t="s">
        <v>233</v>
      </c>
      <c r="CX10" s="708">
        <v>30</v>
      </c>
      <c r="CY10" s="708" t="s">
        <v>236</v>
      </c>
      <c r="DL10" s="873">
        <v>40</v>
      </c>
      <c r="DM10" s="873" t="s">
        <v>209</v>
      </c>
      <c r="DN10" s="783">
        <v>20</v>
      </c>
      <c r="DO10" s="783" t="s">
        <v>209</v>
      </c>
      <c r="DX10" s="888">
        <v>50</v>
      </c>
      <c r="DY10" s="888" t="s">
        <v>209</v>
      </c>
    </row>
    <row r="11" spans="1:266" ht="20.25" customHeight="1" x14ac:dyDescent="0.3">
      <c r="A11" s="404"/>
      <c r="B11" s="540">
        <f t="shared" si="2"/>
        <v>7</v>
      </c>
      <c r="C11" s="355" t="s">
        <v>507</v>
      </c>
      <c r="D11" s="354">
        <v>15</v>
      </c>
      <c r="E11" s="278">
        <v>180</v>
      </c>
      <c r="F11" s="278"/>
      <c r="G11" s="278"/>
      <c r="H11" s="241">
        <f t="shared" si="0"/>
        <v>0</v>
      </c>
      <c r="I11" s="237">
        <f t="shared" si="1"/>
        <v>0</v>
      </c>
      <c r="J11" s="297"/>
      <c r="K11" s="297"/>
      <c r="L11" s="397"/>
      <c r="M11" s="397"/>
      <c r="N11" s="300"/>
      <c r="O11" s="300"/>
      <c r="P11" s="169"/>
      <c r="Q11" s="169"/>
      <c r="R11" s="530"/>
      <c r="S11" s="530"/>
      <c r="T11" s="466">
        <v>20</v>
      </c>
      <c r="U11" s="467" t="s">
        <v>236</v>
      </c>
      <c r="V11" s="493"/>
      <c r="W11" s="493"/>
      <c r="X11" s="34"/>
      <c r="Y11" s="34"/>
      <c r="Z11" s="163"/>
      <c r="AA11" s="163"/>
      <c r="AB11" s="510">
        <v>100</v>
      </c>
      <c r="AC11" s="510" t="s">
        <v>210</v>
      </c>
      <c r="AD11" s="530"/>
      <c r="AE11" s="530"/>
      <c r="AF11" s="181">
        <v>30</v>
      </c>
      <c r="AG11" s="181" t="s">
        <v>210</v>
      </c>
      <c r="AH11" s="297"/>
      <c r="AI11" s="297"/>
      <c r="AJ11" s="32"/>
      <c r="AK11" s="32"/>
      <c r="AL11" s="566"/>
      <c r="AM11" s="566"/>
      <c r="AN11" s="314"/>
      <c r="AO11" s="314"/>
      <c r="AP11" s="237">
        <v>10</v>
      </c>
      <c r="AQ11" s="237" t="s">
        <v>210</v>
      </c>
      <c r="AR11" s="43"/>
      <c r="AS11" s="43"/>
      <c r="AT11" s="35">
        <v>10</v>
      </c>
      <c r="AU11" s="35" t="s">
        <v>210</v>
      </c>
      <c r="AV11" s="296"/>
      <c r="AW11" s="296"/>
      <c r="AX11" s="643"/>
      <c r="AY11" s="643"/>
      <c r="AZ11" s="286"/>
      <c r="BA11" s="286"/>
      <c r="BB11" s="169"/>
      <c r="BC11" s="169"/>
      <c r="BD11" s="237"/>
      <c r="BE11" s="237"/>
      <c r="BF11" s="34"/>
      <c r="BG11" s="679"/>
      <c r="DB11" s="856">
        <v>10</v>
      </c>
      <c r="DC11" s="856" t="s">
        <v>210</v>
      </c>
    </row>
    <row r="12" spans="1:266" ht="20.25" customHeight="1" x14ac:dyDescent="0.3">
      <c r="A12" s="404"/>
      <c r="B12" s="540">
        <f t="shared" si="2"/>
        <v>8</v>
      </c>
      <c r="C12" s="355" t="s">
        <v>506</v>
      </c>
      <c r="D12" s="354">
        <v>14</v>
      </c>
      <c r="E12" s="278">
        <v>200</v>
      </c>
      <c r="F12" s="278"/>
      <c r="G12" s="278"/>
      <c r="H12" s="241">
        <f t="shared" si="0"/>
        <v>50</v>
      </c>
      <c r="I12" s="237">
        <f t="shared" si="1"/>
        <v>700</v>
      </c>
      <c r="J12" s="297"/>
      <c r="K12" s="297"/>
      <c r="L12" s="397"/>
      <c r="M12" s="397"/>
      <c r="N12" s="300"/>
      <c r="O12" s="300"/>
      <c r="P12" s="169"/>
      <c r="Q12" s="169"/>
      <c r="R12" s="530"/>
      <c r="S12" s="530"/>
      <c r="T12" s="466"/>
      <c r="U12" s="467"/>
      <c r="V12" s="493"/>
      <c r="W12" s="493"/>
      <c r="X12" s="34"/>
      <c r="Y12" s="34"/>
      <c r="Z12" s="163"/>
      <c r="AA12" s="163"/>
      <c r="AB12" s="510">
        <v>100</v>
      </c>
      <c r="AC12" s="510" t="s">
        <v>209</v>
      </c>
      <c r="AD12" s="530"/>
      <c r="AE12" s="530"/>
      <c r="AF12" s="181"/>
      <c r="AG12" s="181"/>
      <c r="AH12" s="297"/>
      <c r="AI12" s="297"/>
      <c r="AJ12" s="32"/>
      <c r="AK12" s="32"/>
      <c r="AL12" s="566"/>
      <c r="AM12" s="566"/>
      <c r="AN12" s="314"/>
      <c r="AO12" s="314"/>
      <c r="AP12" s="237"/>
      <c r="AQ12" s="237"/>
      <c r="AR12" s="43"/>
      <c r="AS12" s="43"/>
      <c r="AT12" s="35"/>
      <c r="AU12" s="35"/>
      <c r="AV12" s="296"/>
      <c r="AW12" s="296"/>
      <c r="AX12" s="643"/>
      <c r="AY12" s="643"/>
      <c r="AZ12" s="286"/>
      <c r="BA12" s="286"/>
      <c r="BB12" s="169"/>
      <c r="BC12" s="169"/>
      <c r="BD12" s="237"/>
      <c r="BE12" s="237"/>
      <c r="BF12" s="34"/>
      <c r="BG12" s="679"/>
      <c r="CD12" s="774">
        <v>10</v>
      </c>
      <c r="CE12" s="777" t="s">
        <v>209</v>
      </c>
      <c r="CP12" s="768">
        <v>10</v>
      </c>
      <c r="CQ12" s="771" t="s">
        <v>209</v>
      </c>
      <c r="DD12" s="708">
        <v>10</v>
      </c>
      <c r="DE12" s="708" t="s">
        <v>209</v>
      </c>
      <c r="DN12" s="783">
        <v>20</v>
      </c>
      <c r="DO12" s="783" t="s">
        <v>209</v>
      </c>
    </row>
    <row r="13" spans="1:266" ht="20.25" customHeight="1" x14ac:dyDescent="0.3">
      <c r="A13" s="404"/>
      <c r="B13" s="540">
        <f t="shared" si="2"/>
        <v>9</v>
      </c>
      <c r="C13" s="355" t="s">
        <v>373</v>
      </c>
      <c r="D13" s="354">
        <v>5</v>
      </c>
      <c r="E13" s="278">
        <v>190</v>
      </c>
      <c r="F13" s="278"/>
      <c r="G13" s="278"/>
      <c r="H13" s="241">
        <f t="shared" si="0"/>
        <v>110</v>
      </c>
      <c r="I13" s="237">
        <f t="shared" si="1"/>
        <v>550</v>
      </c>
      <c r="J13" s="297"/>
      <c r="K13" s="297"/>
      <c r="L13" s="397"/>
      <c r="M13" s="397"/>
      <c r="N13" s="300"/>
      <c r="O13" s="300"/>
      <c r="P13" s="169"/>
      <c r="Q13" s="169"/>
      <c r="R13" s="530"/>
      <c r="S13" s="530"/>
      <c r="T13" s="466">
        <v>20</v>
      </c>
      <c r="U13" s="467" t="s">
        <v>267</v>
      </c>
      <c r="V13" s="493"/>
      <c r="W13" s="493"/>
      <c r="X13" s="34"/>
      <c r="Y13" s="34"/>
      <c r="Z13" s="163"/>
      <c r="AA13" s="163"/>
      <c r="AB13" s="510"/>
      <c r="AC13" s="510"/>
      <c r="AD13" s="530"/>
      <c r="AE13" s="530"/>
      <c r="AF13" s="181"/>
      <c r="AG13" s="181"/>
      <c r="AH13" s="297"/>
      <c r="AI13" s="297"/>
      <c r="AJ13" s="32"/>
      <c r="AK13" s="32"/>
      <c r="AL13" s="566"/>
      <c r="AM13" s="566"/>
      <c r="AN13" s="314"/>
      <c r="AO13" s="314"/>
      <c r="AP13" s="237"/>
      <c r="AQ13" s="237"/>
      <c r="AR13" s="43"/>
      <c r="AS13" s="43"/>
      <c r="AT13" s="35">
        <v>20</v>
      </c>
      <c r="AU13" s="35" t="s">
        <v>285</v>
      </c>
      <c r="AV13" s="296"/>
      <c r="AW13" s="296"/>
      <c r="AX13" s="643"/>
      <c r="AY13" s="643"/>
      <c r="AZ13" s="286"/>
      <c r="BA13" s="286"/>
      <c r="BB13" s="169"/>
      <c r="BC13" s="169"/>
      <c r="BD13" s="237"/>
      <c r="BE13" s="237"/>
      <c r="BF13" s="34"/>
      <c r="BG13" s="679"/>
      <c r="BL13" s="713">
        <v>10</v>
      </c>
      <c r="BM13" s="713" t="s">
        <v>267</v>
      </c>
      <c r="CD13" s="774">
        <v>10</v>
      </c>
      <c r="CE13" s="777" t="s">
        <v>267</v>
      </c>
      <c r="DD13" s="708">
        <v>10</v>
      </c>
      <c r="DE13" s="708" t="s">
        <v>267</v>
      </c>
      <c r="DN13" s="783">
        <v>10</v>
      </c>
      <c r="DO13" s="783" t="s">
        <v>267</v>
      </c>
    </row>
    <row r="14" spans="1:266" ht="21" customHeight="1" x14ac:dyDescent="0.3">
      <c r="A14" s="404"/>
      <c r="B14" s="540">
        <f t="shared" si="2"/>
        <v>10</v>
      </c>
      <c r="C14" s="355" t="s">
        <v>374</v>
      </c>
      <c r="D14" s="354">
        <v>10</v>
      </c>
      <c r="E14" s="278">
        <v>80</v>
      </c>
      <c r="F14" s="278"/>
      <c r="G14" s="278"/>
      <c r="H14" s="241">
        <f t="shared" si="0"/>
        <v>10</v>
      </c>
      <c r="I14" s="237">
        <f t="shared" si="1"/>
        <v>100</v>
      </c>
      <c r="J14" s="297"/>
      <c r="K14" s="297"/>
      <c r="L14" s="397"/>
      <c r="M14" s="397"/>
      <c r="N14" s="300"/>
      <c r="O14" s="300"/>
      <c r="P14" s="169"/>
      <c r="Q14" s="169"/>
      <c r="R14" s="530"/>
      <c r="S14" s="530"/>
      <c r="T14" s="466">
        <v>20</v>
      </c>
      <c r="U14" s="467" t="s">
        <v>242</v>
      </c>
      <c r="V14" s="493"/>
      <c r="W14" s="493"/>
      <c r="X14" s="34">
        <v>10</v>
      </c>
      <c r="Y14" s="34" t="s">
        <v>242</v>
      </c>
      <c r="Z14" s="163"/>
      <c r="AA14" s="163"/>
      <c r="AB14" s="510"/>
      <c r="AC14" s="510"/>
      <c r="AD14" s="530"/>
      <c r="AE14" s="530"/>
      <c r="AF14" s="181"/>
      <c r="AG14" s="181"/>
      <c r="AH14" s="297"/>
      <c r="AI14" s="297"/>
      <c r="AJ14" s="32"/>
      <c r="AK14" s="32"/>
      <c r="AL14" s="566"/>
      <c r="AM14" s="566"/>
      <c r="AN14" s="314"/>
      <c r="AO14" s="314"/>
      <c r="AP14" s="237"/>
      <c r="AQ14" s="237"/>
      <c r="AR14" s="43"/>
      <c r="AS14" s="43"/>
      <c r="AT14" s="35"/>
      <c r="AU14" s="35"/>
      <c r="AV14" s="296"/>
      <c r="AW14" s="296"/>
      <c r="AX14" s="643"/>
      <c r="AY14" s="643"/>
      <c r="AZ14" s="286">
        <v>10</v>
      </c>
      <c r="BA14" s="286" t="s">
        <v>214</v>
      </c>
      <c r="BB14" s="169"/>
      <c r="BC14" s="169"/>
      <c r="BD14" s="237"/>
      <c r="BE14" s="237"/>
      <c r="BF14" s="34"/>
      <c r="BG14" s="679"/>
      <c r="CD14" s="774">
        <v>10</v>
      </c>
      <c r="CE14" s="777" t="s">
        <v>242</v>
      </c>
      <c r="CV14" s="847">
        <v>10</v>
      </c>
      <c r="CW14" s="850" t="s">
        <v>218</v>
      </c>
      <c r="CX14" s="708">
        <v>10</v>
      </c>
      <c r="CY14" s="708" t="s">
        <v>233</v>
      </c>
    </row>
    <row r="15" spans="1:266" ht="20.25" customHeight="1" x14ac:dyDescent="0.3">
      <c r="A15" s="404"/>
      <c r="B15" s="540">
        <f t="shared" si="2"/>
        <v>11</v>
      </c>
      <c r="C15" s="355" t="s">
        <v>543</v>
      </c>
      <c r="D15" s="354">
        <v>9</v>
      </c>
      <c r="E15" s="278">
        <v>170</v>
      </c>
      <c r="F15" s="278"/>
      <c r="G15" s="278"/>
      <c r="H15" s="241">
        <f t="shared" si="0"/>
        <v>100</v>
      </c>
      <c r="I15" s="237">
        <f t="shared" si="1"/>
        <v>900</v>
      </c>
      <c r="J15" s="297"/>
      <c r="K15" s="297"/>
      <c r="L15" s="397"/>
      <c r="M15" s="397"/>
      <c r="N15" s="300"/>
      <c r="O15" s="300"/>
      <c r="P15" s="169"/>
      <c r="Q15" s="169"/>
      <c r="R15" s="530"/>
      <c r="S15" s="530"/>
      <c r="T15" s="466"/>
      <c r="U15" s="467"/>
      <c r="V15" s="493"/>
      <c r="W15" s="493"/>
      <c r="X15" s="34"/>
      <c r="Y15" s="34"/>
      <c r="Z15" s="163"/>
      <c r="AA15" s="163"/>
      <c r="AB15" s="510"/>
      <c r="AC15" s="510"/>
      <c r="AD15" s="530"/>
      <c r="AE15" s="530"/>
      <c r="AF15" s="181"/>
      <c r="AG15" s="181"/>
      <c r="AH15" s="297"/>
      <c r="AI15" s="297"/>
      <c r="AJ15" s="32"/>
      <c r="AK15" s="32"/>
      <c r="AL15" s="566"/>
      <c r="AM15" s="566"/>
      <c r="AN15" s="314"/>
      <c r="AO15" s="314"/>
      <c r="AP15" s="237"/>
      <c r="AQ15" s="237"/>
      <c r="AR15" s="43"/>
      <c r="AS15" s="43"/>
      <c r="AT15" s="35">
        <v>10</v>
      </c>
      <c r="AU15" s="35" t="s">
        <v>212</v>
      </c>
      <c r="AV15" s="296"/>
      <c r="AW15" s="296"/>
      <c r="AX15" s="643"/>
      <c r="AY15" s="643"/>
      <c r="AZ15" s="286"/>
      <c r="BA15" s="286"/>
      <c r="BB15" s="169"/>
      <c r="BC15" s="169"/>
      <c r="BD15" s="237"/>
      <c r="BE15" s="237"/>
      <c r="BF15" s="34"/>
      <c r="BG15" s="679"/>
      <c r="BJ15" s="708">
        <v>10</v>
      </c>
      <c r="BK15" s="708" t="s">
        <v>214</v>
      </c>
      <c r="BL15" s="713">
        <v>10</v>
      </c>
      <c r="BM15" s="713" t="s">
        <v>215</v>
      </c>
      <c r="CD15" s="774">
        <v>10</v>
      </c>
      <c r="CE15" s="777" t="s">
        <v>212</v>
      </c>
      <c r="DD15" s="708">
        <v>20</v>
      </c>
      <c r="DE15" s="708" t="s">
        <v>318</v>
      </c>
      <c r="DN15" s="783">
        <v>10</v>
      </c>
      <c r="DO15" s="783" t="s">
        <v>215</v>
      </c>
    </row>
    <row r="16" spans="1:266" ht="20.25" customHeight="1" x14ac:dyDescent="0.3">
      <c r="A16" s="404"/>
      <c r="B16" s="540">
        <f t="shared" si="2"/>
        <v>12</v>
      </c>
      <c r="C16" s="355" t="s">
        <v>521</v>
      </c>
      <c r="D16" s="354">
        <v>15</v>
      </c>
      <c r="E16" s="278">
        <v>100</v>
      </c>
      <c r="F16" s="278"/>
      <c r="G16" s="278"/>
      <c r="H16" s="241">
        <f t="shared" si="0"/>
        <v>0</v>
      </c>
      <c r="I16" s="237">
        <f t="shared" si="1"/>
        <v>0</v>
      </c>
      <c r="J16" s="297"/>
      <c r="K16" s="297"/>
      <c r="L16" s="397"/>
      <c r="M16" s="397"/>
      <c r="N16" s="300"/>
      <c r="O16" s="300"/>
      <c r="P16" s="169"/>
      <c r="Q16" s="169"/>
      <c r="R16" s="530"/>
      <c r="S16" s="530"/>
      <c r="T16" s="466"/>
      <c r="U16" s="467"/>
      <c r="V16" s="493"/>
      <c r="W16" s="493"/>
      <c r="X16" s="34"/>
      <c r="Y16" s="34"/>
      <c r="Z16" s="163"/>
      <c r="AA16" s="163"/>
      <c r="AB16" s="510"/>
      <c r="AC16" s="510"/>
      <c r="AD16" s="530"/>
      <c r="AE16" s="530"/>
      <c r="AF16" s="181"/>
      <c r="AG16" s="181"/>
      <c r="AH16" s="297"/>
      <c r="AI16" s="297"/>
      <c r="AJ16" s="32"/>
      <c r="AK16" s="32"/>
      <c r="AL16" s="566"/>
      <c r="AM16" s="566"/>
      <c r="AN16" s="314"/>
      <c r="AO16" s="314"/>
      <c r="AP16" s="237"/>
      <c r="AQ16" s="237"/>
      <c r="AR16" s="43">
        <v>10</v>
      </c>
      <c r="AS16" s="43" t="s">
        <v>210</v>
      </c>
      <c r="AT16" s="35">
        <v>10</v>
      </c>
      <c r="AU16" s="35" t="s">
        <v>210</v>
      </c>
      <c r="AV16" s="296"/>
      <c r="AW16" s="296"/>
      <c r="AX16" s="643"/>
      <c r="AY16" s="643"/>
      <c r="AZ16" s="286"/>
      <c r="BA16" s="286"/>
      <c r="BB16" s="169"/>
      <c r="BC16" s="169"/>
      <c r="BD16" s="237">
        <v>80</v>
      </c>
      <c r="BE16" s="237" t="s">
        <v>494</v>
      </c>
      <c r="BF16" s="34"/>
      <c r="BG16" s="679"/>
    </row>
    <row r="17" spans="1:133" ht="20.25" customHeight="1" x14ac:dyDescent="0.3">
      <c r="A17" s="404"/>
      <c r="B17" s="540">
        <f t="shared" si="2"/>
        <v>13</v>
      </c>
      <c r="C17" s="355" t="s">
        <v>522</v>
      </c>
      <c r="D17" s="354">
        <v>15</v>
      </c>
      <c r="E17" s="278">
        <v>100</v>
      </c>
      <c r="F17" s="278"/>
      <c r="G17" s="278"/>
      <c r="H17" s="241">
        <f>E17+F17- SUM(J17:EC17)</f>
        <v>0</v>
      </c>
      <c r="I17" s="237">
        <f>H17*D17</f>
        <v>0</v>
      </c>
      <c r="J17" s="297"/>
      <c r="K17" s="297"/>
      <c r="L17" s="397"/>
      <c r="M17" s="397"/>
      <c r="N17" s="300"/>
      <c r="O17" s="300"/>
      <c r="P17" s="169"/>
      <c r="Q17" s="169"/>
      <c r="R17" s="530"/>
      <c r="S17" s="530"/>
      <c r="T17" s="466"/>
      <c r="U17" s="467"/>
      <c r="V17" s="493"/>
      <c r="W17" s="493"/>
      <c r="X17" s="34"/>
      <c r="Y17" s="34"/>
      <c r="Z17" s="163"/>
      <c r="AA17" s="163"/>
      <c r="AB17" s="510"/>
      <c r="AC17" s="510"/>
      <c r="AD17" s="530"/>
      <c r="AE17" s="530"/>
      <c r="AF17" s="181"/>
      <c r="AG17" s="181"/>
      <c r="AH17" s="297"/>
      <c r="AI17" s="297"/>
      <c r="AJ17" s="32"/>
      <c r="AK17" s="32"/>
      <c r="AL17" s="566"/>
      <c r="AM17" s="566"/>
      <c r="AN17" s="314"/>
      <c r="AO17" s="314"/>
      <c r="AP17" s="237"/>
      <c r="AQ17" s="237"/>
      <c r="AR17" s="43">
        <v>10</v>
      </c>
      <c r="AS17" s="43" t="s">
        <v>210</v>
      </c>
      <c r="AT17" s="35">
        <v>10</v>
      </c>
      <c r="AU17" s="35" t="s">
        <v>210</v>
      </c>
      <c r="AV17" s="296"/>
      <c r="AW17" s="296"/>
      <c r="AX17" s="643"/>
      <c r="AY17" s="643"/>
      <c r="AZ17" s="286"/>
      <c r="BA17" s="286"/>
      <c r="BB17" s="169"/>
      <c r="BC17" s="169"/>
      <c r="BD17" s="237">
        <v>80</v>
      </c>
      <c r="BE17" s="237" t="s">
        <v>494</v>
      </c>
      <c r="BF17" s="34"/>
      <c r="BG17" s="679"/>
    </row>
    <row r="18" spans="1:133" ht="20.25" customHeight="1" x14ac:dyDescent="0.3">
      <c r="A18" s="404"/>
      <c r="B18" s="540">
        <f t="shared" si="2"/>
        <v>14</v>
      </c>
      <c r="C18" s="355" t="s">
        <v>523</v>
      </c>
      <c r="D18" s="354">
        <v>15</v>
      </c>
      <c r="E18" s="278">
        <v>100</v>
      </c>
      <c r="F18" s="278"/>
      <c r="G18" s="278"/>
      <c r="H18" s="241">
        <f>E18+F18- SUM(J18:EC18)</f>
        <v>0</v>
      </c>
      <c r="I18" s="237">
        <f>H18*D18</f>
        <v>0</v>
      </c>
      <c r="J18" s="297"/>
      <c r="K18" s="297"/>
      <c r="L18" s="397"/>
      <c r="M18" s="397"/>
      <c r="N18" s="300"/>
      <c r="O18" s="300"/>
      <c r="P18" s="169"/>
      <c r="Q18" s="169"/>
      <c r="R18" s="530"/>
      <c r="S18" s="530"/>
      <c r="T18" s="466"/>
      <c r="U18" s="467"/>
      <c r="V18" s="493"/>
      <c r="W18" s="493"/>
      <c r="X18" s="34"/>
      <c r="Y18" s="34"/>
      <c r="Z18" s="163"/>
      <c r="AA18" s="163"/>
      <c r="AB18" s="510"/>
      <c r="AC18" s="510"/>
      <c r="AD18" s="530"/>
      <c r="AE18" s="530"/>
      <c r="AF18" s="181"/>
      <c r="AG18" s="181"/>
      <c r="AH18" s="297"/>
      <c r="AI18" s="297"/>
      <c r="AJ18" s="32"/>
      <c r="AK18" s="32"/>
      <c r="AL18" s="566"/>
      <c r="AM18" s="566"/>
      <c r="AN18" s="314"/>
      <c r="AO18" s="314"/>
      <c r="AP18" s="237"/>
      <c r="AQ18" s="237"/>
      <c r="AR18" s="43">
        <v>10</v>
      </c>
      <c r="AS18" s="43" t="s">
        <v>210</v>
      </c>
      <c r="AT18" s="35">
        <v>10</v>
      </c>
      <c r="AU18" s="35" t="s">
        <v>210</v>
      </c>
      <c r="AV18" s="296"/>
      <c r="AW18" s="296"/>
      <c r="AX18" s="643"/>
      <c r="AY18" s="643"/>
      <c r="AZ18" s="286"/>
      <c r="BA18" s="286"/>
      <c r="BB18" s="169"/>
      <c r="BC18" s="169"/>
      <c r="BD18" s="237">
        <v>80</v>
      </c>
      <c r="BE18" s="237" t="s">
        <v>494</v>
      </c>
      <c r="BF18" s="34"/>
      <c r="BG18" s="679"/>
    </row>
    <row r="19" spans="1:133" ht="20.25" customHeight="1" x14ac:dyDescent="0.3">
      <c r="A19" s="404"/>
      <c r="B19" s="540">
        <f t="shared" si="2"/>
        <v>15</v>
      </c>
      <c r="C19" s="355" t="s">
        <v>549</v>
      </c>
      <c r="D19" s="354">
        <v>13</v>
      </c>
      <c r="E19" s="278">
        <v>200</v>
      </c>
      <c r="F19" s="278"/>
      <c r="G19" s="278"/>
      <c r="H19" s="241">
        <f>E19+F19- SUM(J19:EC19)</f>
        <v>20</v>
      </c>
      <c r="I19" s="237">
        <f>H19*D19</f>
        <v>260</v>
      </c>
      <c r="J19" s="297"/>
      <c r="K19" s="297"/>
      <c r="L19" s="397"/>
      <c r="M19" s="397"/>
      <c r="N19" s="300"/>
      <c r="O19" s="300"/>
      <c r="P19" s="169"/>
      <c r="Q19" s="169"/>
      <c r="R19" s="530"/>
      <c r="S19" s="530"/>
      <c r="T19" s="466"/>
      <c r="U19" s="467"/>
      <c r="V19" s="493"/>
      <c r="W19" s="493"/>
      <c r="X19" s="34"/>
      <c r="Y19" s="34"/>
      <c r="Z19" s="163"/>
      <c r="AA19" s="163"/>
      <c r="AB19" s="510"/>
      <c r="AC19" s="510"/>
      <c r="AD19" s="530"/>
      <c r="AE19" s="530"/>
      <c r="AF19" s="181"/>
      <c r="AG19" s="181"/>
      <c r="AH19" s="297"/>
      <c r="AI19" s="297"/>
      <c r="AJ19" s="32"/>
      <c r="AK19" s="32"/>
      <c r="AL19" s="566"/>
      <c r="AM19" s="566"/>
      <c r="AN19" s="314"/>
      <c r="AO19" s="314"/>
      <c r="AP19" s="237"/>
      <c r="AQ19" s="237"/>
      <c r="AR19" s="43"/>
      <c r="AS19" s="43"/>
      <c r="AT19" s="35"/>
      <c r="AU19" s="35"/>
      <c r="AV19" s="296"/>
      <c r="AW19" s="296"/>
      <c r="AX19" s="643"/>
      <c r="AY19" s="643"/>
      <c r="AZ19" s="286"/>
      <c r="BA19" s="286"/>
      <c r="BB19" s="169"/>
      <c r="BC19" s="169"/>
      <c r="BD19" s="237">
        <v>100</v>
      </c>
      <c r="BE19" s="237" t="s">
        <v>243</v>
      </c>
      <c r="BF19" s="34"/>
      <c r="BG19" s="679"/>
      <c r="BV19" s="753">
        <v>10</v>
      </c>
      <c r="BW19" s="753" t="s">
        <v>233</v>
      </c>
      <c r="BX19" s="756">
        <v>50</v>
      </c>
      <c r="BY19" s="756" t="s">
        <v>233</v>
      </c>
      <c r="DD19" s="708">
        <v>10</v>
      </c>
      <c r="DE19" s="708" t="s">
        <v>233</v>
      </c>
      <c r="DN19" s="783">
        <v>10</v>
      </c>
      <c r="DO19" s="783" t="s">
        <v>209</v>
      </c>
    </row>
    <row r="20" spans="1:133" ht="20.25" customHeight="1" x14ac:dyDescent="0.3">
      <c r="A20" s="404"/>
      <c r="B20" s="540">
        <f t="shared" si="2"/>
        <v>16</v>
      </c>
      <c r="C20" s="355" t="s">
        <v>585</v>
      </c>
      <c r="D20" s="354">
        <v>13.5</v>
      </c>
      <c r="E20" s="278">
        <v>100</v>
      </c>
      <c r="F20" s="278"/>
      <c r="G20" s="278"/>
      <c r="H20" s="241">
        <f>E20+F20- SUM(J20:EC20)</f>
        <v>0</v>
      </c>
      <c r="I20" s="237">
        <f>H20*D20</f>
        <v>0</v>
      </c>
      <c r="J20" s="297"/>
      <c r="K20" s="297"/>
      <c r="L20" s="397"/>
      <c r="M20" s="397"/>
      <c r="N20" s="300"/>
      <c r="O20" s="300"/>
      <c r="P20" s="169"/>
      <c r="Q20" s="169"/>
      <c r="R20" s="530"/>
      <c r="S20" s="530"/>
      <c r="T20" s="466"/>
      <c r="U20" s="467"/>
      <c r="V20" s="493"/>
      <c r="W20" s="493"/>
      <c r="X20" s="34"/>
      <c r="Y20" s="34"/>
      <c r="Z20" s="163"/>
      <c r="AA20" s="163"/>
      <c r="AB20" s="510"/>
      <c r="AC20" s="510"/>
      <c r="AD20" s="530"/>
      <c r="AE20" s="530"/>
      <c r="AF20" s="181"/>
      <c r="AG20" s="181"/>
      <c r="AH20" s="297"/>
      <c r="AI20" s="297"/>
      <c r="AJ20" s="32"/>
      <c r="AK20" s="32"/>
      <c r="AL20" s="566"/>
      <c r="AM20" s="566"/>
      <c r="AN20" s="314"/>
      <c r="AO20" s="314"/>
      <c r="AP20" s="237"/>
      <c r="AQ20" s="237"/>
      <c r="AR20" s="43"/>
      <c r="AS20" s="43"/>
      <c r="AT20" s="35"/>
      <c r="AU20" s="35"/>
      <c r="AV20" s="296"/>
      <c r="AW20" s="296"/>
      <c r="AX20" s="643"/>
      <c r="AY20" s="643"/>
      <c r="AZ20" s="286"/>
      <c r="BA20" s="286"/>
      <c r="BB20" s="169"/>
      <c r="BC20" s="169"/>
      <c r="BD20" s="237"/>
      <c r="BE20" s="237"/>
      <c r="BF20" s="34"/>
      <c r="BG20" s="679"/>
      <c r="CJ20" s="813">
        <v>100</v>
      </c>
      <c r="CK20" s="816" t="s">
        <v>209</v>
      </c>
    </row>
    <row r="21" spans="1:133" ht="20.25" customHeight="1" x14ac:dyDescent="0.3">
      <c r="A21" s="404"/>
      <c r="B21" s="540">
        <f t="shared" si="2"/>
        <v>17</v>
      </c>
      <c r="C21" s="355"/>
      <c r="D21" s="354"/>
      <c r="E21" s="278"/>
      <c r="F21" s="278"/>
      <c r="G21" s="278"/>
      <c r="H21" s="241">
        <f>E21+F21- SUM(J21:EC21)</f>
        <v>0</v>
      </c>
      <c r="I21" s="237"/>
      <c r="J21" s="297"/>
      <c r="K21" s="297"/>
      <c r="L21" s="397"/>
      <c r="M21" s="397"/>
      <c r="N21" s="300"/>
      <c r="O21" s="300"/>
      <c r="P21" s="169"/>
      <c r="Q21" s="169"/>
      <c r="R21" s="530"/>
      <c r="S21" s="530"/>
      <c r="T21" s="466"/>
      <c r="U21" s="467"/>
      <c r="V21" s="493"/>
      <c r="W21" s="493"/>
      <c r="X21" s="34"/>
      <c r="Y21" s="34"/>
      <c r="Z21" s="163"/>
      <c r="AA21" s="163"/>
      <c r="AB21" s="510"/>
      <c r="AC21" s="510"/>
      <c r="AD21" s="530"/>
      <c r="AE21" s="530"/>
      <c r="AF21" s="181"/>
      <c r="AG21" s="181"/>
      <c r="AH21" s="297"/>
      <c r="AI21" s="297"/>
      <c r="AJ21" s="32"/>
      <c r="AK21" s="32"/>
      <c r="AL21" s="566"/>
      <c r="AM21" s="566"/>
      <c r="AN21" s="314"/>
      <c r="AO21" s="314"/>
      <c r="AP21" s="237"/>
      <c r="AQ21" s="237"/>
      <c r="AR21" s="43"/>
      <c r="AS21" s="43"/>
      <c r="AT21" s="35"/>
      <c r="AU21" s="35"/>
      <c r="AV21" s="296"/>
      <c r="AW21" s="296"/>
      <c r="AX21" s="643"/>
      <c r="AY21" s="643"/>
      <c r="AZ21" s="286"/>
      <c r="BA21" s="286"/>
      <c r="BB21" s="169"/>
      <c r="BC21" s="169"/>
      <c r="BD21" s="237"/>
      <c r="BE21" s="237"/>
      <c r="BF21" s="34"/>
      <c r="BG21" s="679"/>
    </row>
    <row r="22" spans="1:133" ht="21" customHeight="1" thickBot="1" x14ac:dyDescent="0.35">
      <c r="A22" s="405"/>
      <c r="B22" s="540">
        <f t="shared" si="2"/>
        <v>18</v>
      </c>
      <c r="C22" s="355"/>
      <c r="D22" s="354"/>
      <c r="E22" s="278"/>
      <c r="F22" s="278"/>
      <c r="G22" s="278"/>
      <c r="H22" s="241">
        <f t="shared" si="0"/>
        <v>0</v>
      </c>
      <c r="I22" s="237">
        <f t="shared" si="1"/>
        <v>0</v>
      </c>
      <c r="J22" s="297"/>
      <c r="K22" s="297"/>
      <c r="L22" s="397"/>
      <c r="M22" s="397"/>
      <c r="N22" s="300"/>
      <c r="O22" s="300"/>
      <c r="P22" s="169"/>
      <c r="Q22" s="169"/>
      <c r="R22" s="530"/>
      <c r="S22" s="530"/>
      <c r="T22" s="466"/>
      <c r="U22" s="467"/>
      <c r="V22" s="493"/>
      <c r="W22" s="493"/>
      <c r="X22" s="34"/>
      <c r="Y22" s="34"/>
      <c r="Z22" s="163"/>
      <c r="AA22" s="163"/>
      <c r="AB22" s="510"/>
      <c r="AC22" s="510"/>
      <c r="AD22" s="530"/>
      <c r="AE22" s="530"/>
      <c r="AF22" s="181"/>
      <c r="AG22" s="181"/>
      <c r="AH22" s="297"/>
      <c r="AI22" s="297"/>
      <c r="AJ22" s="32"/>
      <c r="AK22" s="32"/>
      <c r="AL22" s="566"/>
      <c r="AM22" s="566"/>
      <c r="AN22" s="314"/>
      <c r="AO22" s="314"/>
      <c r="AP22" s="237"/>
      <c r="AQ22" s="237"/>
      <c r="AR22" s="43"/>
      <c r="AS22" s="43"/>
      <c r="AT22" s="35"/>
      <c r="AU22" s="35"/>
      <c r="AV22" s="296"/>
      <c r="AW22" s="296"/>
      <c r="AX22" s="643"/>
      <c r="AY22" s="643"/>
      <c r="AZ22" s="286"/>
      <c r="BA22" s="286"/>
      <c r="BB22" s="169"/>
      <c r="BC22" s="169"/>
      <c r="BD22" s="237"/>
      <c r="BE22" s="237"/>
      <c r="BF22" s="34"/>
      <c r="BG22" s="679"/>
    </row>
    <row r="23" spans="1:133" ht="21" customHeight="1" thickBot="1" x14ac:dyDescent="0.35">
      <c r="A23" s="404"/>
      <c r="B23" s="540"/>
      <c r="C23" s="355"/>
      <c r="D23" s="354"/>
      <c r="E23" s="278"/>
      <c r="F23" s="278"/>
      <c r="G23" s="278"/>
      <c r="H23" s="241"/>
      <c r="I23" s="237"/>
      <c r="J23" s="297"/>
      <c r="K23" s="297"/>
      <c r="L23" s="397"/>
      <c r="M23" s="397"/>
      <c r="N23" s="300"/>
      <c r="O23" s="300"/>
      <c r="P23" s="169"/>
      <c r="Q23" s="169"/>
      <c r="R23" s="530"/>
      <c r="S23" s="530"/>
      <c r="T23" s="466"/>
      <c r="U23" s="467"/>
      <c r="V23" s="493"/>
      <c r="W23" s="493"/>
      <c r="X23" s="34"/>
      <c r="Y23" s="34"/>
      <c r="Z23" s="163"/>
      <c r="AA23" s="163"/>
      <c r="AB23" s="510"/>
      <c r="AC23" s="510"/>
      <c r="AD23" s="530"/>
      <c r="AE23" s="530"/>
      <c r="AF23" s="181"/>
      <c r="AG23" s="181"/>
      <c r="AH23" s="297"/>
      <c r="AI23" s="297"/>
      <c r="AJ23" s="32"/>
      <c r="AK23" s="32"/>
      <c r="AL23" s="566"/>
      <c r="AM23" s="566"/>
      <c r="AN23" s="314"/>
      <c r="AO23" s="314"/>
      <c r="AP23" s="237"/>
      <c r="AQ23" s="237"/>
      <c r="AR23" s="43"/>
      <c r="AS23" s="43"/>
      <c r="AT23" s="35"/>
      <c r="AU23" s="35"/>
      <c r="AV23" s="296"/>
      <c r="AW23" s="296"/>
      <c r="AX23" s="643"/>
      <c r="AY23" s="643"/>
      <c r="AZ23" s="286"/>
      <c r="BA23" s="286"/>
      <c r="BB23" s="169"/>
      <c r="BC23" s="169"/>
      <c r="BD23" s="237"/>
      <c r="BE23" s="237"/>
      <c r="BF23" s="34"/>
      <c r="BG23" s="679"/>
    </row>
    <row r="24" spans="1:133" ht="20.25" customHeight="1" x14ac:dyDescent="0.3">
      <c r="A24" s="383" t="s">
        <v>4</v>
      </c>
      <c r="B24" s="541">
        <v>1</v>
      </c>
      <c r="C24" s="356" t="s">
        <v>66</v>
      </c>
      <c r="D24" s="354">
        <v>10</v>
      </c>
      <c r="E24" s="278">
        <v>200</v>
      </c>
      <c r="F24" s="278"/>
      <c r="G24" s="278"/>
      <c r="H24" s="241">
        <f t="shared" si="0"/>
        <v>30</v>
      </c>
      <c r="I24" s="237">
        <f t="shared" si="1"/>
        <v>300</v>
      </c>
      <c r="J24" s="297"/>
      <c r="K24" s="297"/>
      <c r="L24" s="397">
        <v>10</v>
      </c>
      <c r="M24" s="397" t="s">
        <v>215</v>
      </c>
      <c r="N24" s="300"/>
      <c r="O24" s="300"/>
      <c r="P24" s="169"/>
      <c r="Q24" s="169"/>
      <c r="R24" s="530"/>
      <c r="S24" s="530"/>
      <c r="T24" s="466">
        <v>20</v>
      </c>
      <c r="U24" s="467" t="s">
        <v>218</v>
      </c>
      <c r="V24" s="493"/>
      <c r="W24" s="493"/>
      <c r="X24" s="34"/>
      <c r="Y24" s="34"/>
      <c r="Z24" s="163"/>
      <c r="AA24" s="163"/>
      <c r="AB24" s="510">
        <v>50</v>
      </c>
      <c r="AC24" s="510" t="s">
        <v>218</v>
      </c>
      <c r="AD24" s="530"/>
      <c r="AE24" s="530"/>
      <c r="AF24" s="181"/>
      <c r="AG24" s="181"/>
      <c r="AH24" s="297"/>
      <c r="AI24" s="297"/>
      <c r="AJ24" s="32"/>
      <c r="AK24" s="32"/>
      <c r="AL24" s="566"/>
      <c r="AM24" s="566"/>
      <c r="AN24" s="314"/>
      <c r="AO24" s="314"/>
      <c r="AP24" s="237"/>
      <c r="AQ24" s="237"/>
      <c r="AR24" s="43"/>
      <c r="AS24" s="43"/>
      <c r="AT24" s="35"/>
      <c r="AU24" s="35"/>
      <c r="AV24" s="296"/>
      <c r="AW24" s="296"/>
      <c r="AX24" s="643"/>
      <c r="AY24" s="643"/>
      <c r="AZ24" s="286"/>
      <c r="BA24" s="286"/>
      <c r="BB24" s="169"/>
      <c r="BC24" s="169"/>
      <c r="BD24" s="237"/>
      <c r="BE24" s="237"/>
      <c r="BF24" s="34"/>
      <c r="BG24" s="679"/>
      <c r="BL24" s="713">
        <v>10</v>
      </c>
      <c r="BM24" s="713" t="s">
        <v>218</v>
      </c>
      <c r="CR24" s="834">
        <v>10</v>
      </c>
      <c r="CS24" s="831" t="s">
        <v>218</v>
      </c>
      <c r="CT24" s="753">
        <v>20</v>
      </c>
      <c r="CU24" s="753" t="s">
        <v>233</v>
      </c>
      <c r="CZ24" s="853">
        <v>30</v>
      </c>
      <c r="DA24" s="853" t="s">
        <v>215</v>
      </c>
      <c r="DD24" s="708">
        <v>10</v>
      </c>
      <c r="DE24" s="708" t="s">
        <v>218</v>
      </c>
      <c r="DN24" s="783">
        <v>10</v>
      </c>
      <c r="DO24" s="783" t="s">
        <v>218</v>
      </c>
    </row>
    <row r="25" spans="1:133" ht="20.25" customHeight="1" x14ac:dyDescent="0.3">
      <c r="A25" s="384"/>
      <c r="B25" s="540">
        <v>2</v>
      </c>
      <c r="C25" s="356" t="s">
        <v>614</v>
      </c>
      <c r="D25" s="354">
        <v>10.5</v>
      </c>
      <c r="E25" s="278">
        <v>90</v>
      </c>
      <c r="F25" s="278"/>
      <c r="G25" s="278"/>
      <c r="H25" s="241">
        <f t="shared" si="0"/>
        <v>50</v>
      </c>
      <c r="I25" s="237">
        <f t="shared" si="1"/>
        <v>525</v>
      </c>
      <c r="J25" s="297"/>
      <c r="K25" s="297"/>
      <c r="L25" s="397"/>
      <c r="M25" s="397"/>
      <c r="N25" s="300"/>
      <c r="O25" s="300"/>
      <c r="P25" s="169"/>
      <c r="Q25" s="169"/>
      <c r="R25" s="530"/>
      <c r="S25" s="530"/>
      <c r="T25" s="466"/>
      <c r="U25" s="467"/>
      <c r="V25" s="493"/>
      <c r="W25" s="493"/>
      <c r="X25" s="34"/>
      <c r="Y25" s="34"/>
      <c r="Z25" s="163"/>
      <c r="AA25" s="163"/>
      <c r="AB25" s="510"/>
      <c r="AC25" s="510"/>
      <c r="AD25" s="530"/>
      <c r="AE25" s="530"/>
      <c r="AF25" s="181"/>
      <c r="AG25" s="181"/>
      <c r="AH25" s="297"/>
      <c r="AI25" s="297"/>
      <c r="AJ25" s="32"/>
      <c r="AK25" s="32"/>
      <c r="AL25" s="566"/>
      <c r="AM25" s="566"/>
      <c r="AN25" s="314"/>
      <c r="AO25" s="314"/>
      <c r="AP25" s="237"/>
      <c r="AQ25" s="237"/>
      <c r="AR25" s="43"/>
      <c r="AS25" s="43"/>
      <c r="AT25" s="35"/>
      <c r="AU25" s="35"/>
      <c r="AV25" s="296"/>
      <c r="AW25" s="296"/>
      <c r="AX25" s="643"/>
      <c r="AY25" s="643"/>
      <c r="AZ25" s="286"/>
      <c r="BA25" s="286"/>
      <c r="BB25" s="169"/>
      <c r="BC25" s="169"/>
      <c r="BD25" s="237"/>
      <c r="BE25" s="237"/>
      <c r="BF25" s="34"/>
      <c r="BG25" s="679"/>
      <c r="DD25" s="708">
        <v>10</v>
      </c>
      <c r="DE25" s="708" t="s">
        <v>233</v>
      </c>
      <c r="DH25" s="780">
        <v>30</v>
      </c>
      <c r="DI25" s="780" t="s">
        <v>215</v>
      </c>
    </row>
    <row r="26" spans="1:133" ht="20.25" customHeight="1" x14ac:dyDescent="0.3">
      <c r="A26" s="384"/>
      <c r="B26" s="540">
        <v>2</v>
      </c>
      <c r="C26" s="355" t="s">
        <v>613</v>
      </c>
      <c r="D26" s="354">
        <v>10</v>
      </c>
      <c r="E26" s="278">
        <v>60</v>
      </c>
      <c r="F26" s="278"/>
      <c r="G26" s="278"/>
      <c r="H26" s="241">
        <f t="shared" si="0"/>
        <v>30</v>
      </c>
      <c r="I26" s="237">
        <f t="shared" si="1"/>
        <v>300</v>
      </c>
      <c r="J26" s="297"/>
      <c r="K26" s="297"/>
      <c r="L26" s="397"/>
      <c r="M26" s="397"/>
      <c r="N26" s="300"/>
      <c r="O26" s="300"/>
      <c r="P26" s="169"/>
      <c r="Q26" s="169"/>
      <c r="R26" s="530"/>
      <c r="S26" s="530"/>
      <c r="T26" s="466"/>
      <c r="U26" s="467"/>
      <c r="V26" s="493"/>
      <c r="W26" s="493"/>
      <c r="X26" s="34"/>
      <c r="Y26" s="34"/>
      <c r="Z26" s="163"/>
      <c r="AA26" s="163"/>
      <c r="AB26" s="510"/>
      <c r="AC26" s="510"/>
      <c r="AD26" s="530"/>
      <c r="AE26" s="530"/>
      <c r="AF26" s="181"/>
      <c r="AG26" s="181"/>
      <c r="AH26" s="297"/>
      <c r="AI26" s="297"/>
      <c r="AJ26" s="32"/>
      <c r="AK26" s="32"/>
      <c r="AL26" s="566"/>
      <c r="AM26" s="566"/>
      <c r="AN26" s="314"/>
      <c r="AO26" s="314"/>
      <c r="AP26" s="237"/>
      <c r="AQ26" s="237"/>
      <c r="AR26" s="43"/>
      <c r="AS26" s="43"/>
      <c r="AT26" s="35"/>
      <c r="AU26" s="35"/>
      <c r="AV26" s="296"/>
      <c r="AW26" s="296"/>
      <c r="AX26" s="643"/>
      <c r="AY26" s="643"/>
      <c r="AZ26" s="286"/>
      <c r="BA26" s="286"/>
      <c r="BB26" s="169"/>
      <c r="BC26" s="169"/>
      <c r="BD26" s="237"/>
      <c r="BE26" s="237"/>
      <c r="BF26" s="34"/>
      <c r="BG26" s="679"/>
      <c r="DH26" s="780">
        <v>20</v>
      </c>
      <c r="DI26" s="780" t="s">
        <v>214</v>
      </c>
      <c r="DV26" s="853">
        <v>10</v>
      </c>
      <c r="DW26" s="853" t="s">
        <v>215</v>
      </c>
    </row>
    <row r="27" spans="1:133" ht="20.25" customHeight="1" x14ac:dyDescent="0.3">
      <c r="A27" s="384"/>
      <c r="B27" s="540">
        <v>2</v>
      </c>
      <c r="C27" s="355" t="s">
        <v>14</v>
      </c>
      <c r="D27" s="354">
        <v>10</v>
      </c>
      <c r="E27" s="278">
        <v>960</v>
      </c>
      <c r="F27" s="278"/>
      <c r="G27" s="278"/>
      <c r="H27" s="241">
        <f t="shared" si="0"/>
        <v>30</v>
      </c>
      <c r="I27" s="237">
        <f t="shared" si="1"/>
        <v>300</v>
      </c>
      <c r="J27" s="297"/>
      <c r="K27" s="297"/>
      <c r="L27" s="397">
        <v>30</v>
      </c>
      <c r="M27" s="397" t="s">
        <v>233</v>
      </c>
      <c r="N27" s="300"/>
      <c r="O27" s="300"/>
      <c r="P27" s="169"/>
      <c r="Q27" s="169"/>
      <c r="R27" s="530"/>
      <c r="S27" s="530"/>
      <c r="T27" s="466">
        <v>20</v>
      </c>
      <c r="U27" s="467" t="s">
        <v>272</v>
      </c>
      <c r="V27" s="493"/>
      <c r="W27" s="493"/>
      <c r="X27" s="34">
        <v>10</v>
      </c>
      <c r="Y27" s="34" t="s">
        <v>272</v>
      </c>
      <c r="Z27" s="163"/>
      <c r="AA27" s="163"/>
      <c r="AB27" s="510">
        <v>100</v>
      </c>
      <c r="AC27" s="510" t="s">
        <v>218</v>
      </c>
      <c r="AD27" s="530"/>
      <c r="AE27" s="530"/>
      <c r="AF27" s="181"/>
      <c r="AG27" s="181"/>
      <c r="AH27" s="297"/>
      <c r="AI27" s="297"/>
      <c r="AJ27" s="32"/>
      <c r="AK27" s="32"/>
      <c r="AL27" s="566"/>
      <c r="AM27" s="566"/>
      <c r="AN27" s="314"/>
      <c r="AO27" s="314"/>
      <c r="AP27" s="237"/>
      <c r="AQ27" s="237"/>
      <c r="AR27" s="43">
        <v>110</v>
      </c>
      <c r="AS27" s="43" t="s">
        <v>272</v>
      </c>
      <c r="AT27" s="35">
        <v>10</v>
      </c>
      <c r="AU27" s="35" t="s">
        <v>218</v>
      </c>
      <c r="AV27" s="296"/>
      <c r="AW27" s="296"/>
      <c r="AX27" s="643">
        <v>50</v>
      </c>
      <c r="AY27" s="643" t="s">
        <v>218</v>
      </c>
      <c r="AZ27" s="286">
        <v>20</v>
      </c>
      <c r="BA27" s="286" t="s">
        <v>214</v>
      </c>
      <c r="BB27" s="169">
        <v>10</v>
      </c>
      <c r="BC27" s="169" t="s">
        <v>214</v>
      </c>
      <c r="BD27" s="237">
        <v>10</v>
      </c>
      <c r="BE27" s="237" t="s">
        <v>233</v>
      </c>
      <c r="BF27" s="34"/>
      <c r="BG27" s="679"/>
      <c r="BH27" s="702">
        <v>60</v>
      </c>
      <c r="BI27" s="702" t="s">
        <v>318</v>
      </c>
      <c r="BJ27" s="708">
        <v>10</v>
      </c>
      <c r="BK27" s="708" t="s">
        <v>214</v>
      </c>
      <c r="BL27" s="713">
        <v>20</v>
      </c>
      <c r="BM27" s="713" t="s">
        <v>272</v>
      </c>
      <c r="BN27" s="726">
        <v>10</v>
      </c>
      <c r="BO27" s="726" t="s">
        <v>214</v>
      </c>
      <c r="BP27" s="731">
        <v>10</v>
      </c>
      <c r="BQ27" s="731" t="s">
        <v>219</v>
      </c>
      <c r="BV27" s="753">
        <v>10</v>
      </c>
      <c r="BW27" s="753" t="s">
        <v>214</v>
      </c>
      <c r="BX27" s="756">
        <v>20</v>
      </c>
      <c r="BY27" s="756" t="s">
        <v>209</v>
      </c>
      <c r="BZ27" s="731">
        <v>10</v>
      </c>
      <c r="CA27" s="731" t="s">
        <v>214</v>
      </c>
      <c r="CD27" s="774">
        <v>60</v>
      </c>
      <c r="CE27" s="777" t="s">
        <v>272</v>
      </c>
      <c r="CL27" s="824">
        <v>20</v>
      </c>
      <c r="CM27" s="824" t="s">
        <v>210</v>
      </c>
      <c r="CR27" s="834">
        <v>30</v>
      </c>
      <c r="CS27" s="831" t="s">
        <v>214</v>
      </c>
      <c r="CX27" s="708">
        <v>30</v>
      </c>
      <c r="CY27" s="708" t="s">
        <v>214</v>
      </c>
      <c r="DD27" s="708">
        <v>10</v>
      </c>
      <c r="DE27" s="708" t="s">
        <v>272</v>
      </c>
      <c r="DH27" s="780">
        <v>40</v>
      </c>
      <c r="DI27" s="780" t="s">
        <v>272</v>
      </c>
      <c r="DJ27" s="863">
        <v>10</v>
      </c>
      <c r="DK27" s="866" t="s">
        <v>233</v>
      </c>
      <c r="DL27" s="873">
        <v>10</v>
      </c>
      <c r="DM27" s="873" t="s">
        <v>219</v>
      </c>
      <c r="DN27" s="783">
        <v>20</v>
      </c>
      <c r="DO27" s="783" t="s">
        <v>272</v>
      </c>
      <c r="DP27" s="824">
        <v>20</v>
      </c>
      <c r="DQ27" s="824" t="s">
        <v>209</v>
      </c>
      <c r="DT27" s="850">
        <v>50</v>
      </c>
      <c r="DU27" s="850" t="s">
        <v>272</v>
      </c>
      <c r="EB27" s="753">
        <v>110</v>
      </c>
      <c r="EC27" s="753" t="s">
        <v>218</v>
      </c>
    </row>
    <row r="28" spans="1:133" ht="20.25" customHeight="1" x14ac:dyDescent="0.3">
      <c r="A28" s="384"/>
      <c r="B28" s="540">
        <v>2</v>
      </c>
      <c r="C28" s="355" t="s">
        <v>375</v>
      </c>
      <c r="D28" s="354">
        <v>9.5</v>
      </c>
      <c r="E28" s="278">
        <v>550</v>
      </c>
      <c r="F28" s="278"/>
      <c r="G28" s="278"/>
      <c r="H28" s="241">
        <f t="shared" si="0"/>
        <v>80</v>
      </c>
      <c r="I28" s="237">
        <f t="shared" si="1"/>
        <v>760</v>
      </c>
      <c r="J28" s="297">
        <v>10</v>
      </c>
      <c r="K28" s="297" t="s">
        <v>218</v>
      </c>
      <c r="L28" s="397">
        <v>10</v>
      </c>
      <c r="M28" s="397" t="s">
        <v>212</v>
      </c>
      <c r="N28" s="300"/>
      <c r="O28" s="300"/>
      <c r="P28" s="169"/>
      <c r="Q28" s="169"/>
      <c r="R28" s="530"/>
      <c r="S28" s="530"/>
      <c r="T28" s="466">
        <v>20</v>
      </c>
      <c r="U28" s="467" t="s">
        <v>215</v>
      </c>
      <c r="V28" s="493">
        <v>100</v>
      </c>
      <c r="W28" s="493" t="s">
        <v>215</v>
      </c>
      <c r="X28" s="34">
        <v>10</v>
      </c>
      <c r="Y28" s="34" t="s">
        <v>215</v>
      </c>
      <c r="Z28" s="163"/>
      <c r="AA28" s="163"/>
      <c r="AB28" s="510">
        <v>50</v>
      </c>
      <c r="AC28" s="510" t="s">
        <v>215</v>
      </c>
      <c r="AD28" s="530"/>
      <c r="AE28" s="530"/>
      <c r="AF28" s="181"/>
      <c r="AG28" s="181"/>
      <c r="AH28" s="297"/>
      <c r="AI28" s="297"/>
      <c r="AJ28" s="32">
        <v>20</v>
      </c>
      <c r="AK28" s="32" t="s">
        <v>272</v>
      </c>
      <c r="AL28" s="566"/>
      <c r="AM28" s="566"/>
      <c r="AN28" s="314"/>
      <c r="AO28" s="314"/>
      <c r="AP28" s="237"/>
      <c r="AQ28" s="237"/>
      <c r="AR28" s="43"/>
      <c r="AS28" s="43"/>
      <c r="AT28" s="35"/>
      <c r="AU28" s="35"/>
      <c r="AV28" s="296"/>
      <c r="AW28" s="296"/>
      <c r="AX28" s="643"/>
      <c r="AY28" s="643"/>
      <c r="AZ28" s="286"/>
      <c r="BA28" s="286"/>
      <c r="BB28" s="169"/>
      <c r="BC28" s="169"/>
      <c r="BD28" s="237"/>
      <c r="BE28" s="237"/>
      <c r="BF28" s="34"/>
      <c r="BG28" s="679"/>
      <c r="BL28" s="713">
        <v>10</v>
      </c>
      <c r="BM28" s="713" t="s">
        <v>215</v>
      </c>
      <c r="CB28" s="771">
        <v>100</v>
      </c>
      <c r="CC28" s="768" t="s">
        <v>218</v>
      </c>
      <c r="CD28" s="774">
        <v>10</v>
      </c>
      <c r="CE28" s="777" t="s">
        <v>215</v>
      </c>
      <c r="CN28" s="780">
        <v>50</v>
      </c>
      <c r="CO28" s="780" t="s">
        <v>218</v>
      </c>
      <c r="CR28" s="834">
        <v>20</v>
      </c>
      <c r="CS28" s="831" t="s">
        <v>214</v>
      </c>
      <c r="CX28" s="708">
        <v>20</v>
      </c>
      <c r="CY28" s="708" t="s">
        <v>214</v>
      </c>
      <c r="DD28" s="708">
        <v>10</v>
      </c>
      <c r="DE28" s="708" t="s">
        <v>215</v>
      </c>
      <c r="DJ28" s="863">
        <v>10</v>
      </c>
      <c r="DK28" s="866" t="s">
        <v>214</v>
      </c>
      <c r="DN28" s="783">
        <v>10</v>
      </c>
      <c r="DO28" s="783" t="s">
        <v>218</v>
      </c>
      <c r="DP28" s="824">
        <v>10</v>
      </c>
      <c r="DQ28" s="824" t="s">
        <v>218</v>
      </c>
    </row>
    <row r="29" spans="1:133" ht="20.25" customHeight="1" x14ac:dyDescent="0.3">
      <c r="A29" s="384"/>
      <c r="B29" s="540">
        <f t="shared" ref="B29:B53" si="3">B28+1</f>
        <v>3</v>
      </c>
      <c r="C29" s="355" t="s">
        <v>19</v>
      </c>
      <c r="D29" s="354">
        <v>11</v>
      </c>
      <c r="E29" s="278">
        <v>30</v>
      </c>
      <c r="F29" s="278"/>
      <c r="G29" s="278"/>
      <c r="H29" s="241">
        <f t="shared" si="0"/>
        <v>0</v>
      </c>
      <c r="I29" s="237">
        <f t="shared" si="1"/>
        <v>0</v>
      </c>
      <c r="J29" s="297"/>
      <c r="K29" s="297"/>
      <c r="L29" s="397">
        <v>10</v>
      </c>
      <c r="M29" s="397" t="s">
        <v>233</v>
      </c>
      <c r="N29" s="300"/>
      <c r="O29" s="300"/>
      <c r="P29" s="169"/>
      <c r="Q29" s="169"/>
      <c r="R29" s="530"/>
      <c r="S29" s="530"/>
      <c r="T29" s="466"/>
      <c r="U29" s="467"/>
      <c r="V29" s="493"/>
      <c r="W29" s="493"/>
      <c r="X29" s="34"/>
      <c r="Y29" s="34"/>
      <c r="Z29" s="163"/>
      <c r="AA29" s="163"/>
      <c r="AB29" s="510"/>
      <c r="AC29" s="510"/>
      <c r="AD29" s="530"/>
      <c r="AE29" s="530"/>
      <c r="AF29" s="181"/>
      <c r="AG29" s="181"/>
      <c r="AH29" s="297"/>
      <c r="AI29" s="297"/>
      <c r="AJ29" s="32">
        <v>10</v>
      </c>
      <c r="AK29" s="32" t="s">
        <v>214</v>
      </c>
      <c r="AL29" s="566"/>
      <c r="AM29" s="566"/>
      <c r="AN29" s="314"/>
      <c r="AO29" s="314"/>
      <c r="AP29" s="237"/>
      <c r="AQ29" s="237"/>
      <c r="AR29" s="43"/>
      <c r="AS29" s="43"/>
      <c r="AT29" s="35"/>
      <c r="AU29" s="35"/>
      <c r="AV29" s="296"/>
      <c r="AW29" s="296"/>
      <c r="AX29" s="643"/>
      <c r="AY29" s="643"/>
      <c r="AZ29" s="286"/>
      <c r="BA29" s="286"/>
      <c r="BB29" s="169"/>
      <c r="BC29" s="169"/>
      <c r="BD29" s="237"/>
      <c r="BE29" s="237"/>
      <c r="BF29" s="34"/>
      <c r="BG29" s="679"/>
      <c r="CR29" s="834">
        <v>10</v>
      </c>
      <c r="CS29" s="831" t="s">
        <v>214</v>
      </c>
    </row>
    <row r="30" spans="1:133" ht="20.25" customHeight="1" x14ac:dyDescent="0.3">
      <c r="A30" s="384"/>
      <c r="B30" s="540">
        <f t="shared" si="3"/>
        <v>4</v>
      </c>
      <c r="C30" s="355" t="s">
        <v>520</v>
      </c>
      <c r="D30" s="354">
        <v>10.5</v>
      </c>
      <c r="E30" s="278">
        <v>140</v>
      </c>
      <c r="F30" s="278"/>
      <c r="G30" s="278"/>
      <c r="H30" s="241">
        <f t="shared" si="0"/>
        <v>20</v>
      </c>
      <c r="I30" s="237">
        <f t="shared" si="1"/>
        <v>210</v>
      </c>
      <c r="J30" s="297"/>
      <c r="K30" s="297"/>
      <c r="L30" s="397">
        <v>10</v>
      </c>
      <c r="M30" s="397" t="s">
        <v>214</v>
      </c>
      <c r="N30" s="300"/>
      <c r="O30" s="300"/>
      <c r="P30" s="169"/>
      <c r="Q30" s="169"/>
      <c r="R30" s="530"/>
      <c r="S30" s="530"/>
      <c r="T30" s="466"/>
      <c r="U30" s="467"/>
      <c r="V30" s="493"/>
      <c r="W30" s="493"/>
      <c r="X30" s="34"/>
      <c r="Y30" s="34"/>
      <c r="Z30" s="163"/>
      <c r="AA30" s="163"/>
      <c r="AB30" s="510"/>
      <c r="AC30" s="510"/>
      <c r="AD30" s="530"/>
      <c r="AE30" s="530"/>
      <c r="AF30" s="181"/>
      <c r="AG30" s="181"/>
      <c r="AH30" s="297"/>
      <c r="AI30" s="297"/>
      <c r="AJ30" s="32"/>
      <c r="AK30" s="32"/>
      <c r="AL30" s="566"/>
      <c r="AM30" s="566"/>
      <c r="AN30" s="314"/>
      <c r="AO30" s="314"/>
      <c r="AP30" s="237"/>
      <c r="AQ30" s="237"/>
      <c r="AR30" s="43"/>
      <c r="AS30" s="43"/>
      <c r="AT30" s="35"/>
      <c r="AU30" s="35"/>
      <c r="AV30" s="296"/>
      <c r="AW30" s="296"/>
      <c r="AX30" s="643"/>
      <c r="AY30" s="643"/>
      <c r="AZ30" s="286">
        <v>10</v>
      </c>
      <c r="BA30" s="286" t="s">
        <v>214</v>
      </c>
      <c r="BB30" s="169"/>
      <c r="BC30" s="169"/>
      <c r="BD30" s="237"/>
      <c r="BE30" s="237"/>
      <c r="BF30" s="34"/>
      <c r="BG30" s="679"/>
      <c r="BJ30" s="708">
        <v>10</v>
      </c>
      <c r="BK30" s="708" t="s">
        <v>233</v>
      </c>
      <c r="BL30" s="713">
        <v>10</v>
      </c>
      <c r="BM30" s="713" t="s">
        <v>272</v>
      </c>
      <c r="CD30" s="774">
        <v>10</v>
      </c>
      <c r="CE30" s="777" t="s">
        <v>214</v>
      </c>
      <c r="CX30" s="708">
        <v>20</v>
      </c>
      <c r="CY30" s="708" t="s">
        <v>214</v>
      </c>
      <c r="CZ30" s="853">
        <v>20</v>
      </c>
      <c r="DA30" s="853" t="s">
        <v>242</v>
      </c>
      <c r="DD30" s="708">
        <v>10</v>
      </c>
      <c r="DE30" s="708" t="s">
        <v>214</v>
      </c>
      <c r="DN30" s="783">
        <v>10</v>
      </c>
      <c r="DO30" s="783" t="s">
        <v>214</v>
      </c>
      <c r="DZ30" s="891">
        <v>10</v>
      </c>
      <c r="EA30" s="891" t="s">
        <v>218</v>
      </c>
    </row>
    <row r="31" spans="1:133" ht="20.25" customHeight="1" x14ac:dyDescent="0.3">
      <c r="A31" s="384"/>
      <c r="B31" s="540">
        <f t="shared" si="3"/>
        <v>5</v>
      </c>
      <c r="C31" s="355" t="s">
        <v>27</v>
      </c>
      <c r="D31" s="354">
        <v>15</v>
      </c>
      <c r="E31" s="278">
        <v>780</v>
      </c>
      <c r="F31" s="278"/>
      <c r="G31" s="278"/>
      <c r="H31" s="241">
        <f t="shared" si="0"/>
        <v>20</v>
      </c>
      <c r="I31" s="237">
        <f t="shared" si="1"/>
        <v>300</v>
      </c>
      <c r="J31" s="297">
        <v>10</v>
      </c>
      <c r="K31" s="297" t="s">
        <v>236</v>
      </c>
      <c r="L31" s="397">
        <v>10</v>
      </c>
      <c r="M31" s="397" t="s">
        <v>236</v>
      </c>
      <c r="N31" s="300"/>
      <c r="O31" s="300"/>
      <c r="P31" s="169"/>
      <c r="Q31" s="169"/>
      <c r="R31" s="530"/>
      <c r="S31" s="530"/>
      <c r="T31" s="466">
        <v>20</v>
      </c>
      <c r="U31" s="467" t="s">
        <v>210</v>
      </c>
      <c r="V31" s="493"/>
      <c r="W31" s="493"/>
      <c r="X31" s="34">
        <v>10</v>
      </c>
      <c r="Y31" s="34" t="s">
        <v>210</v>
      </c>
      <c r="Z31" s="163">
        <v>10</v>
      </c>
      <c r="AA31" s="163" t="s">
        <v>236</v>
      </c>
      <c r="AB31" s="510">
        <v>100</v>
      </c>
      <c r="AC31" s="510" t="s">
        <v>210</v>
      </c>
      <c r="AD31" s="530">
        <v>20</v>
      </c>
      <c r="AE31" s="530" t="s">
        <v>210</v>
      </c>
      <c r="AF31" s="181">
        <v>30</v>
      </c>
      <c r="AG31" s="181" t="s">
        <v>210</v>
      </c>
      <c r="AH31" s="297"/>
      <c r="AI31" s="297"/>
      <c r="AJ31" s="32">
        <v>10</v>
      </c>
      <c r="AK31" s="32" t="s">
        <v>236</v>
      </c>
      <c r="AL31" s="566"/>
      <c r="AM31" s="566"/>
      <c r="AN31" s="314"/>
      <c r="AO31" s="314"/>
      <c r="AP31" s="237">
        <v>10</v>
      </c>
      <c r="AQ31" s="237" t="s">
        <v>236</v>
      </c>
      <c r="AR31" s="43"/>
      <c r="AS31" s="43"/>
      <c r="AT31" s="35"/>
      <c r="AU31" s="35"/>
      <c r="AV31" s="296"/>
      <c r="AW31" s="296"/>
      <c r="AX31" s="643"/>
      <c r="AY31" s="643"/>
      <c r="AZ31" s="286">
        <v>10</v>
      </c>
      <c r="BA31" s="286" t="s">
        <v>236</v>
      </c>
      <c r="BB31" s="169">
        <v>10</v>
      </c>
      <c r="BC31" s="169" t="s">
        <v>236</v>
      </c>
      <c r="BD31" s="237"/>
      <c r="BE31" s="237"/>
      <c r="BF31" s="34"/>
      <c r="BG31" s="679"/>
      <c r="BL31" s="713">
        <v>10</v>
      </c>
      <c r="BM31" s="713" t="s">
        <v>210</v>
      </c>
      <c r="BZ31" s="731">
        <v>10</v>
      </c>
      <c r="CA31" s="731" t="s">
        <v>236</v>
      </c>
      <c r="CD31" s="774">
        <v>130</v>
      </c>
      <c r="CE31" s="777" t="s">
        <v>494</v>
      </c>
      <c r="CJ31" s="813">
        <v>100</v>
      </c>
      <c r="CK31" s="816" t="s">
        <v>210</v>
      </c>
      <c r="CP31" s="768">
        <v>10</v>
      </c>
      <c r="CQ31" s="771" t="s">
        <v>236</v>
      </c>
      <c r="CR31" s="834">
        <v>30</v>
      </c>
      <c r="CS31" s="831" t="s">
        <v>236</v>
      </c>
      <c r="CT31" s="753">
        <v>10</v>
      </c>
      <c r="CU31" s="753" t="s">
        <v>236</v>
      </c>
      <c r="CV31" s="847">
        <v>10</v>
      </c>
      <c r="CW31" s="850" t="s">
        <v>236</v>
      </c>
      <c r="CX31" s="708">
        <v>20</v>
      </c>
      <c r="CY31" s="708" t="s">
        <v>211</v>
      </c>
      <c r="DB31" s="856">
        <v>10</v>
      </c>
      <c r="DC31" s="856" t="s">
        <v>236</v>
      </c>
      <c r="DD31" s="708">
        <v>10</v>
      </c>
      <c r="DE31" s="708" t="s">
        <v>210</v>
      </c>
      <c r="DL31" s="873">
        <v>50</v>
      </c>
      <c r="DM31" s="873" t="s">
        <v>236</v>
      </c>
      <c r="DN31" s="783">
        <v>30</v>
      </c>
      <c r="DO31" s="783" t="s">
        <v>210</v>
      </c>
      <c r="DP31" s="824">
        <v>10</v>
      </c>
      <c r="DQ31" s="824" t="s">
        <v>236</v>
      </c>
      <c r="DV31" s="853">
        <v>20</v>
      </c>
      <c r="DW31" s="853" t="s">
        <v>236</v>
      </c>
      <c r="DX31" s="888">
        <v>50</v>
      </c>
      <c r="DY31" s="888" t="s">
        <v>210</v>
      </c>
    </row>
    <row r="32" spans="1:133" ht="20.25" customHeight="1" x14ac:dyDescent="0.3">
      <c r="A32" s="384"/>
      <c r="B32" s="540">
        <f t="shared" si="3"/>
        <v>6</v>
      </c>
      <c r="C32" s="355" t="s">
        <v>505</v>
      </c>
      <c r="D32" s="354">
        <v>16</v>
      </c>
      <c r="E32" s="278">
        <v>250</v>
      </c>
      <c r="F32" s="278"/>
      <c r="G32" s="278"/>
      <c r="H32" s="241">
        <f t="shared" si="0"/>
        <v>0</v>
      </c>
      <c r="I32" s="237">
        <f t="shared" si="1"/>
        <v>0</v>
      </c>
      <c r="J32" s="297"/>
      <c r="K32" s="297"/>
      <c r="L32" s="397"/>
      <c r="M32" s="397"/>
      <c r="N32" s="300"/>
      <c r="O32" s="300"/>
      <c r="P32" s="169"/>
      <c r="Q32" s="169"/>
      <c r="R32" s="530"/>
      <c r="S32" s="530"/>
      <c r="T32" s="466">
        <v>10</v>
      </c>
      <c r="U32" s="467" t="s">
        <v>219</v>
      </c>
      <c r="V32" s="493"/>
      <c r="W32" s="493"/>
      <c r="X32" s="34">
        <v>10</v>
      </c>
      <c r="Y32" s="34" t="s">
        <v>219</v>
      </c>
      <c r="Z32" s="163">
        <v>10</v>
      </c>
      <c r="AA32" s="163" t="s">
        <v>236</v>
      </c>
      <c r="AB32" s="510">
        <v>100</v>
      </c>
      <c r="AC32" s="510" t="s">
        <v>236</v>
      </c>
      <c r="AD32" s="530"/>
      <c r="AE32" s="530"/>
      <c r="AF32" s="181">
        <v>30</v>
      </c>
      <c r="AG32" s="181" t="s">
        <v>236</v>
      </c>
      <c r="AH32" s="297"/>
      <c r="AI32" s="297"/>
      <c r="AJ32" s="32"/>
      <c r="AK32" s="32"/>
      <c r="AL32" s="566"/>
      <c r="AM32" s="566"/>
      <c r="AN32" s="314"/>
      <c r="AO32" s="314"/>
      <c r="AP32" s="237">
        <v>10</v>
      </c>
      <c r="AQ32" s="237" t="s">
        <v>236</v>
      </c>
      <c r="AR32" s="43"/>
      <c r="AS32" s="43"/>
      <c r="AT32" s="35">
        <v>10</v>
      </c>
      <c r="AU32" s="35" t="s">
        <v>236</v>
      </c>
      <c r="AV32" s="296"/>
      <c r="AW32" s="296"/>
      <c r="AX32" s="643"/>
      <c r="AY32" s="643"/>
      <c r="AZ32" s="286"/>
      <c r="BA32" s="286"/>
      <c r="BB32" s="169"/>
      <c r="BC32" s="169"/>
      <c r="BD32" s="237"/>
      <c r="BE32" s="237"/>
      <c r="BF32" s="34"/>
      <c r="BG32" s="679"/>
      <c r="BL32" s="713">
        <v>10</v>
      </c>
      <c r="BM32" s="713" t="s">
        <v>236</v>
      </c>
      <c r="CD32" s="774">
        <v>10</v>
      </c>
      <c r="CE32" s="777" t="s">
        <v>219</v>
      </c>
      <c r="CP32" s="768">
        <v>10</v>
      </c>
      <c r="CQ32" s="771" t="s">
        <v>236</v>
      </c>
      <c r="DB32" s="856">
        <v>10</v>
      </c>
      <c r="DC32" s="856" t="s">
        <v>219</v>
      </c>
      <c r="DD32" s="708">
        <v>10</v>
      </c>
      <c r="DE32" s="708" t="s">
        <v>219</v>
      </c>
      <c r="DL32" s="873">
        <v>10</v>
      </c>
      <c r="DM32" s="873" t="s">
        <v>213</v>
      </c>
      <c r="DN32" s="783">
        <v>10</v>
      </c>
      <c r="DO32" s="783" t="s">
        <v>236</v>
      </c>
    </row>
    <row r="33" spans="1:137" ht="20.25" customHeight="1" x14ac:dyDescent="0.3">
      <c r="A33" s="384"/>
      <c r="B33" s="540">
        <f t="shared" si="3"/>
        <v>7</v>
      </c>
      <c r="C33" s="355" t="s">
        <v>69</v>
      </c>
      <c r="D33" s="354">
        <v>16</v>
      </c>
      <c r="E33" s="278">
        <v>260</v>
      </c>
      <c r="F33" s="278"/>
      <c r="G33" s="278"/>
      <c r="H33" s="241">
        <f t="shared" si="0"/>
        <v>0</v>
      </c>
      <c r="I33" s="237">
        <f t="shared" si="1"/>
        <v>0</v>
      </c>
      <c r="J33" s="297"/>
      <c r="K33" s="297"/>
      <c r="L33" s="397">
        <v>10</v>
      </c>
      <c r="M33" s="397" t="s">
        <v>219</v>
      </c>
      <c r="N33" s="300"/>
      <c r="O33" s="300"/>
      <c r="P33" s="169"/>
      <c r="Q33" s="169"/>
      <c r="R33" s="530"/>
      <c r="S33" s="530"/>
      <c r="T33" s="466">
        <v>20</v>
      </c>
      <c r="U33" s="467" t="s">
        <v>236</v>
      </c>
      <c r="V33" s="493"/>
      <c r="W33" s="493"/>
      <c r="X33" s="34"/>
      <c r="Y33" s="34"/>
      <c r="Z33" s="163"/>
      <c r="AA33" s="163"/>
      <c r="AB33" s="510">
        <v>100</v>
      </c>
      <c r="AC33" s="510" t="s">
        <v>236</v>
      </c>
      <c r="AD33" s="530">
        <v>30</v>
      </c>
      <c r="AE33" s="530" t="s">
        <v>219</v>
      </c>
      <c r="AF33" s="181"/>
      <c r="AG33" s="181"/>
      <c r="AH33" s="297"/>
      <c r="AI33" s="297"/>
      <c r="AJ33" s="32"/>
      <c r="AK33" s="32"/>
      <c r="AL33" s="566"/>
      <c r="AM33" s="566"/>
      <c r="AN33" s="314"/>
      <c r="AO33" s="314"/>
      <c r="AP33" s="237">
        <v>10</v>
      </c>
      <c r="AQ33" s="237" t="s">
        <v>219</v>
      </c>
      <c r="AR33" s="43"/>
      <c r="AS33" s="43"/>
      <c r="AT33" s="35"/>
      <c r="AU33" s="35"/>
      <c r="AV33" s="296"/>
      <c r="AW33" s="296"/>
      <c r="AX33" s="643"/>
      <c r="AY33" s="643"/>
      <c r="AZ33" s="286">
        <v>10</v>
      </c>
      <c r="BA33" s="286" t="s">
        <v>219</v>
      </c>
      <c r="BB33" s="169">
        <v>10</v>
      </c>
      <c r="BC33" s="169" t="s">
        <v>219</v>
      </c>
      <c r="BD33" s="237"/>
      <c r="BE33" s="237"/>
      <c r="BF33" s="34"/>
      <c r="BG33" s="679"/>
      <c r="BV33" s="753">
        <v>10</v>
      </c>
      <c r="BW33" s="753" t="s">
        <v>219</v>
      </c>
      <c r="BZ33" s="731">
        <v>10</v>
      </c>
      <c r="CA33" s="731" t="s">
        <v>219</v>
      </c>
      <c r="CD33" s="774">
        <v>10</v>
      </c>
      <c r="CE33" s="777" t="s">
        <v>236</v>
      </c>
      <c r="CN33" s="780">
        <v>10</v>
      </c>
      <c r="CO33" s="780" t="s">
        <v>219</v>
      </c>
      <c r="DB33" s="856">
        <v>20</v>
      </c>
      <c r="DC33" s="856" t="s">
        <v>219</v>
      </c>
      <c r="DD33" s="708">
        <v>10</v>
      </c>
      <c r="DE33" s="708" t="s">
        <v>236</v>
      </c>
    </row>
    <row r="34" spans="1:137" ht="20.25" customHeight="1" x14ac:dyDescent="0.3">
      <c r="A34" s="384"/>
      <c r="B34" s="540">
        <f t="shared" si="3"/>
        <v>8</v>
      </c>
      <c r="C34" s="356" t="s">
        <v>107</v>
      </c>
      <c r="D34" s="354">
        <v>12.5</v>
      </c>
      <c r="E34" s="278">
        <v>140</v>
      </c>
      <c r="F34" s="278"/>
      <c r="G34" s="278"/>
      <c r="H34" s="241">
        <f t="shared" si="0"/>
        <v>0</v>
      </c>
      <c r="I34" s="237">
        <f t="shared" si="1"/>
        <v>0</v>
      </c>
      <c r="J34" s="297"/>
      <c r="K34" s="297"/>
      <c r="L34" s="397">
        <v>20</v>
      </c>
      <c r="M34" s="397" t="s">
        <v>243</v>
      </c>
      <c r="N34" s="300"/>
      <c r="O34" s="300"/>
      <c r="P34" s="169"/>
      <c r="Q34" s="169"/>
      <c r="R34" s="530"/>
      <c r="S34" s="530"/>
      <c r="T34" s="466">
        <v>20</v>
      </c>
      <c r="U34" s="467" t="s">
        <v>233</v>
      </c>
      <c r="V34" s="493"/>
      <c r="W34" s="493"/>
      <c r="X34" s="34">
        <v>20</v>
      </c>
      <c r="Y34" s="34" t="s">
        <v>233</v>
      </c>
      <c r="Z34" s="163"/>
      <c r="AA34" s="163"/>
      <c r="AB34" s="510">
        <v>50</v>
      </c>
      <c r="AC34" s="510" t="s">
        <v>214</v>
      </c>
      <c r="AD34" s="530"/>
      <c r="AE34" s="530"/>
      <c r="AF34" s="181"/>
      <c r="AG34" s="181"/>
      <c r="AH34" s="297"/>
      <c r="AI34" s="297"/>
      <c r="AJ34" s="32"/>
      <c r="AK34" s="32"/>
      <c r="AL34" s="566"/>
      <c r="AM34" s="566"/>
      <c r="AN34" s="314"/>
      <c r="AO34" s="314"/>
      <c r="AP34" s="237"/>
      <c r="AQ34" s="237"/>
      <c r="AR34" s="43"/>
      <c r="AS34" s="43"/>
      <c r="AT34" s="35">
        <v>10</v>
      </c>
      <c r="AU34" s="35" t="s">
        <v>218</v>
      </c>
      <c r="AV34" s="296"/>
      <c r="AW34" s="296"/>
      <c r="AX34" s="643"/>
      <c r="AY34" s="643"/>
      <c r="AZ34" s="286"/>
      <c r="BA34" s="286"/>
      <c r="BB34" s="169"/>
      <c r="BC34" s="169"/>
      <c r="BD34" s="237"/>
      <c r="BE34" s="237"/>
      <c r="BF34" s="34"/>
      <c r="BG34" s="679"/>
      <c r="CD34" s="774">
        <v>10</v>
      </c>
      <c r="CE34" s="777" t="s">
        <v>233</v>
      </c>
      <c r="DD34" s="708">
        <v>10</v>
      </c>
      <c r="DE34" s="708" t="s">
        <v>233</v>
      </c>
    </row>
    <row r="35" spans="1:137" ht="20.25" customHeight="1" x14ac:dyDescent="0.3">
      <c r="A35" s="384"/>
      <c r="B35" s="540">
        <f t="shared" si="3"/>
        <v>9</v>
      </c>
      <c r="C35" s="355" t="s">
        <v>188</v>
      </c>
      <c r="D35" s="354">
        <v>11</v>
      </c>
      <c r="E35" s="278">
        <v>420</v>
      </c>
      <c r="F35" s="278"/>
      <c r="G35" s="278"/>
      <c r="H35" s="241">
        <f t="shared" si="0"/>
        <v>120</v>
      </c>
      <c r="I35" s="237">
        <f t="shared" si="1"/>
        <v>1320</v>
      </c>
      <c r="J35" s="297"/>
      <c r="K35" s="297"/>
      <c r="L35" s="397"/>
      <c r="M35" s="397"/>
      <c r="N35" s="300"/>
      <c r="O35" s="300"/>
      <c r="P35" s="169"/>
      <c r="Q35" s="169"/>
      <c r="R35" s="530"/>
      <c r="S35" s="530"/>
      <c r="T35" s="466">
        <v>20</v>
      </c>
      <c r="U35" s="467" t="s">
        <v>218</v>
      </c>
      <c r="V35" s="493"/>
      <c r="W35" s="493"/>
      <c r="X35" s="34">
        <v>10</v>
      </c>
      <c r="Y35" s="34" t="s">
        <v>218</v>
      </c>
      <c r="Z35" s="163"/>
      <c r="AA35" s="163"/>
      <c r="AB35" s="510">
        <v>50</v>
      </c>
      <c r="AC35" s="510" t="s">
        <v>214</v>
      </c>
      <c r="AD35" s="530"/>
      <c r="AE35" s="530"/>
      <c r="AF35" s="181"/>
      <c r="AG35" s="181"/>
      <c r="AH35" s="297"/>
      <c r="AI35" s="297"/>
      <c r="AJ35" s="32"/>
      <c r="AK35" s="32"/>
      <c r="AL35" s="566"/>
      <c r="AM35" s="566"/>
      <c r="AN35" s="314"/>
      <c r="AO35" s="314"/>
      <c r="AP35" s="237"/>
      <c r="AQ35" s="237"/>
      <c r="AR35" s="43"/>
      <c r="AS35" s="43"/>
      <c r="AT35" s="35">
        <v>10</v>
      </c>
      <c r="AU35" s="35" t="s">
        <v>218</v>
      </c>
      <c r="AV35" s="296"/>
      <c r="AW35" s="296"/>
      <c r="AX35" s="643"/>
      <c r="AY35" s="643"/>
      <c r="AZ35" s="286"/>
      <c r="BA35" s="286"/>
      <c r="BB35" s="169"/>
      <c r="BC35" s="169"/>
      <c r="BD35" s="237"/>
      <c r="BE35" s="237"/>
      <c r="BF35" s="34"/>
      <c r="BG35" s="679"/>
      <c r="CD35" s="774">
        <v>10</v>
      </c>
      <c r="CE35" s="777" t="s">
        <v>218</v>
      </c>
      <c r="CL35" s="824">
        <v>10</v>
      </c>
      <c r="CM35" s="824" t="s">
        <v>233</v>
      </c>
      <c r="CP35" s="768">
        <v>10</v>
      </c>
      <c r="CQ35" s="771" t="s">
        <v>233</v>
      </c>
      <c r="CX35" s="708">
        <v>70</v>
      </c>
      <c r="CY35" s="708" t="s">
        <v>272</v>
      </c>
      <c r="DD35" s="708">
        <v>10</v>
      </c>
      <c r="DE35" s="708" t="s">
        <v>272</v>
      </c>
      <c r="DH35" s="780">
        <v>10</v>
      </c>
      <c r="DI35" s="780" t="s">
        <v>233</v>
      </c>
      <c r="DP35" s="824">
        <v>10</v>
      </c>
      <c r="DQ35" s="824" t="s">
        <v>233</v>
      </c>
      <c r="DX35" s="888">
        <v>50</v>
      </c>
      <c r="DY35" s="888" t="s">
        <v>218</v>
      </c>
      <c r="DZ35" s="891">
        <v>20</v>
      </c>
      <c r="EA35" s="891" t="s">
        <v>233</v>
      </c>
      <c r="EB35" s="753">
        <v>10</v>
      </c>
      <c r="EC35" s="753" t="s">
        <v>209</v>
      </c>
    </row>
    <row r="36" spans="1:137" ht="20.25" customHeight="1" x14ac:dyDescent="0.3">
      <c r="A36" s="384" t="s">
        <v>4</v>
      </c>
      <c r="B36" s="540">
        <f t="shared" si="3"/>
        <v>10</v>
      </c>
      <c r="C36" s="355" t="s">
        <v>376</v>
      </c>
      <c r="D36" s="354">
        <v>12</v>
      </c>
      <c r="E36" s="278">
        <v>10</v>
      </c>
      <c r="F36" s="278"/>
      <c r="G36" s="278"/>
      <c r="H36" s="241">
        <f t="shared" si="0"/>
        <v>0</v>
      </c>
      <c r="I36" s="237">
        <f t="shared" si="1"/>
        <v>0</v>
      </c>
      <c r="J36" s="297"/>
      <c r="K36" s="297"/>
      <c r="L36" s="397"/>
      <c r="M36" s="397"/>
      <c r="N36" s="300"/>
      <c r="O36" s="300"/>
      <c r="P36" s="169"/>
      <c r="Q36" s="169"/>
      <c r="R36" s="530"/>
      <c r="S36" s="530"/>
      <c r="T36" s="466"/>
      <c r="U36" s="467"/>
      <c r="V36" s="493"/>
      <c r="W36" s="493"/>
      <c r="X36" s="34"/>
      <c r="Y36" s="34"/>
      <c r="Z36" s="163"/>
      <c r="AA36" s="163"/>
      <c r="AB36" s="510"/>
      <c r="AC36" s="510"/>
      <c r="AD36" s="530"/>
      <c r="AE36" s="530"/>
      <c r="AF36" s="181"/>
      <c r="AG36" s="181"/>
      <c r="AH36" s="297"/>
      <c r="AI36" s="297"/>
      <c r="AJ36" s="32"/>
      <c r="AK36" s="32"/>
      <c r="AL36" s="566"/>
      <c r="AM36" s="566"/>
      <c r="AN36" s="314"/>
      <c r="AO36" s="314"/>
      <c r="AP36" s="237"/>
      <c r="AQ36" s="237"/>
      <c r="AR36" s="43"/>
      <c r="AS36" s="43"/>
      <c r="AT36" s="35"/>
      <c r="AU36" s="35"/>
      <c r="AV36" s="296"/>
      <c r="AW36" s="296"/>
      <c r="AX36" s="643"/>
      <c r="AY36" s="643"/>
      <c r="AZ36" s="286"/>
      <c r="BA36" s="286"/>
      <c r="BB36" s="169"/>
      <c r="BC36" s="169"/>
      <c r="BD36" s="237"/>
      <c r="BE36" s="237"/>
      <c r="BF36" s="34"/>
      <c r="BG36" s="679"/>
      <c r="CD36" s="774">
        <v>10</v>
      </c>
      <c r="CE36" s="777" t="s">
        <v>233</v>
      </c>
    </row>
    <row r="37" spans="1:137" ht="20.25" customHeight="1" x14ac:dyDescent="0.3">
      <c r="A37" s="384"/>
      <c r="B37" s="540">
        <f t="shared" si="3"/>
        <v>11</v>
      </c>
      <c r="C37" s="355" t="s">
        <v>17</v>
      </c>
      <c r="D37" s="354">
        <v>9.5</v>
      </c>
      <c r="E37" s="278">
        <v>360</v>
      </c>
      <c r="F37" s="278"/>
      <c r="G37" s="278"/>
      <c r="H37" s="241">
        <f t="shared" si="0"/>
        <v>80</v>
      </c>
      <c r="I37" s="237">
        <f t="shared" si="1"/>
        <v>760</v>
      </c>
      <c r="J37" s="297">
        <v>10</v>
      </c>
      <c r="K37" s="297" t="s">
        <v>214</v>
      </c>
      <c r="L37" s="397"/>
      <c r="M37" s="397"/>
      <c r="N37" s="300"/>
      <c r="O37" s="300"/>
      <c r="P37" s="169"/>
      <c r="Q37" s="169"/>
      <c r="R37" s="530"/>
      <c r="S37" s="530"/>
      <c r="T37" s="466">
        <v>20</v>
      </c>
      <c r="U37" s="467" t="s">
        <v>218</v>
      </c>
      <c r="V37" s="493"/>
      <c r="W37" s="493"/>
      <c r="X37" s="34"/>
      <c r="Y37" s="34"/>
      <c r="Z37" s="163"/>
      <c r="AA37" s="163"/>
      <c r="AB37" s="510"/>
      <c r="AC37" s="510"/>
      <c r="AD37" s="530">
        <v>30</v>
      </c>
      <c r="AE37" s="530" t="s">
        <v>218</v>
      </c>
      <c r="AF37" s="181"/>
      <c r="AG37" s="181"/>
      <c r="AH37" s="297"/>
      <c r="AI37" s="297"/>
      <c r="AJ37" s="32">
        <v>10</v>
      </c>
      <c r="AK37" s="32" t="s">
        <v>214</v>
      </c>
      <c r="AL37" s="566"/>
      <c r="AM37" s="566"/>
      <c r="AN37" s="314"/>
      <c r="AO37" s="314"/>
      <c r="AP37" s="237">
        <v>40</v>
      </c>
      <c r="AQ37" s="237" t="s">
        <v>218</v>
      </c>
      <c r="AR37" s="43"/>
      <c r="AS37" s="43"/>
      <c r="AT37" s="35">
        <v>10</v>
      </c>
      <c r="AU37" s="35" t="s">
        <v>318</v>
      </c>
      <c r="AV37" s="296"/>
      <c r="AW37" s="296"/>
      <c r="AX37" s="643"/>
      <c r="AY37" s="643"/>
      <c r="AZ37" s="286"/>
      <c r="BA37" s="286"/>
      <c r="BB37" s="169"/>
      <c r="BC37" s="169"/>
      <c r="BD37" s="237"/>
      <c r="BE37" s="237"/>
      <c r="BF37" s="34"/>
      <c r="BG37" s="679"/>
      <c r="BL37" s="713">
        <v>10</v>
      </c>
      <c r="BM37" s="713" t="s">
        <v>215</v>
      </c>
      <c r="BX37" s="756">
        <v>20</v>
      </c>
      <c r="BY37" s="756" t="s">
        <v>214</v>
      </c>
      <c r="CD37" s="774">
        <v>50</v>
      </c>
      <c r="CE37" s="777" t="s">
        <v>218</v>
      </c>
      <c r="DD37" s="708">
        <v>10</v>
      </c>
      <c r="DE37" s="708" t="s">
        <v>218</v>
      </c>
      <c r="DH37" s="780">
        <v>20</v>
      </c>
      <c r="DI37" s="780" t="s">
        <v>214</v>
      </c>
      <c r="DL37" s="873">
        <v>30</v>
      </c>
      <c r="DM37" s="873" t="s">
        <v>214</v>
      </c>
      <c r="DV37" s="853">
        <v>20</v>
      </c>
      <c r="DW37" s="853" t="s">
        <v>214</v>
      </c>
    </row>
    <row r="38" spans="1:137" ht="20.25" customHeight="1" x14ac:dyDescent="0.3">
      <c r="A38" s="384"/>
      <c r="B38" s="540">
        <f t="shared" si="3"/>
        <v>12</v>
      </c>
      <c r="C38" s="355" t="s">
        <v>430</v>
      </c>
      <c r="D38" s="354">
        <v>12.5</v>
      </c>
      <c r="E38" s="278">
        <v>170</v>
      </c>
      <c r="F38" s="278"/>
      <c r="G38" s="278"/>
      <c r="H38" s="241">
        <f t="shared" si="0"/>
        <v>20</v>
      </c>
      <c r="I38" s="237">
        <f t="shared" si="1"/>
        <v>250</v>
      </c>
      <c r="J38" s="297"/>
      <c r="K38" s="297"/>
      <c r="L38" s="397">
        <v>10</v>
      </c>
      <c r="M38" s="397" t="s">
        <v>233</v>
      </c>
      <c r="N38" s="300"/>
      <c r="O38" s="300"/>
      <c r="P38" s="169"/>
      <c r="Q38" s="169"/>
      <c r="R38" s="530"/>
      <c r="S38" s="530"/>
      <c r="T38" s="466">
        <v>20</v>
      </c>
      <c r="U38" s="467" t="s">
        <v>310</v>
      </c>
      <c r="V38" s="493"/>
      <c r="W38" s="493"/>
      <c r="X38" s="34"/>
      <c r="Y38" s="34"/>
      <c r="Z38" s="163"/>
      <c r="AA38" s="163"/>
      <c r="AB38" s="510">
        <v>50</v>
      </c>
      <c r="AC38" s="510" t="s">
        <v>214</v>
      </c>
      <c r="AD38" s="530"/>
      <c r="AE38" s="530"/>
      <c r="AF38" s="181"/>
      <c r="AG38" s="181"/>
      <c r="AH38" s="297"/>
      <c r="AI38" s="297"/>
      <c r="AJ38" s="32"/>
      <c r="AK38" s="32"/>
      <c r="AL38" s="566"/>
      <c r="AM38" s="566"/>
      <c r="AN38" s="314"/>
      <c r="AO38" s="314"/>
      <c r="AP38" s="237"/>
      <c r="AQ38" s="237"/>
      <c r="AR38" s="43"/>
      <c r="AS38" s="43"/>
      <c r="AT38" s="35"/>
      <c r="AU38" s="35"/>
      <c r="AV38" s="296"/>
      <c r="AW38" s="296"/>
      <c r="AX38" s="643"/>
      <c r="AY38" s="643"/>
      <c r="AZ38" s="286"/>
      <c r="BA38" s="286"/>
      <c r="BB38" s="169">
        <v>10</v>
      </c>
      <c r="BC38" s="169" t="s">
        <v>209</v>
      </c>
      <c r="BD38" s="237"/>
      <c r="BE38" s="237"/>
      <c r="BF38" s="34"/>
      <c r="BG38" s="679"/>
      <c r="BJ38" s="708">
        <v>10</v>
      </c>
      <c r="BK38" s="708" t="s">
        <v>209</v>
      </c>
      <c r="CD38" s="774">
        <v>10</v>
      </c>
      <c r="CE38" s="777" t="s">
        <v>310</v>
      </c>
      <c r="CX38" s="708">
        <v>10</v>
      </c>
      <c r="CY38" s="708" t="s">
        <v>209</v>
      </c>
      <c r="CZ38" s="853">
        <v>10</v>
      </c>
      <c r="DA38" s="853" t="s">
        <v>209</v>
      </c>
      <c r="DD38" s="708">
        <v>10</v>
      </c>
      <c r="DE38" s="708" t="s">
        <v>310</v>
      </c>
      <c r="DZ38" s="891">
        <v>10</v>
      </c>
      <c r="EA38" s="891" t="s">
        <v>209</v>
      </c>
    </row>
    <row r="39" spans="1:137" ht="20.25" customHeight="1" x14ac:dyDescent="0.3">
      <c r="A39" s="384"/>
      <c r="B39" s="540">
        <f t="shared" si="3"/>
        <v>13</v>
      </c>
      <c r="C39" s="355" t="s">
        <v>489</v>
      </c>
      <c r="D39" s="354">
        <v>6.5</v>
      </c>
      <c r="E39" s="278">
        <v>300</v>
      </c>
      <c r="F39" s="278"/>
      <c r="G39" s="278"/>
      <c r="H39" s="241">
        <f t="shared" si="0"/>
        <v>200</v>
      </c>
      <c r="I39" s="237">
        <f t="shared" si="1"/>
        <v>1300</v>
      </c>
      <c r="J39" s="297"/>
      <c r="K39" s="297"/>
      <c r="L39" s="397"/>
      <c r="M39" s="397"/>
      <c r="N39" s="300"/>
      <c r="O39" s="300"/>
      <c r="P39" s="169"/>
      <c r="Q39" s="169"/>
      <c r="R39" s="530"/>
      <c r="S39" s="530"/>
      <c r="T39" s="466">
        <v>20</v>
      </c>
      <c r="U39" s="467" t="s">
        <v>482</v>
      </c>
      <c r="V39" s="493"/>
      <c r="W39" s="493"/>
      <c r="X39" s="34"/>
      <c r="Y39" s="34"/>
      <c r="Z39" s="163"/>
      <c r="AA39" s="163"/>
      <c r="AB39" s="510"/>
      <c r="AC39" s="510"/>
      <c r="AD39" s="530"/>
      <c r="AE39" s="530"/>
      <c r="AF39" s="181"/>
      <c r="AG39" s="181"/>
      <c r="AH39" s="297"/>
      <c r="AI39" s="297"/>
      <c r="AJ39" s="32"/>
      <c r="AK39" s="32"/>
      <c r="AL39" s="566"/>
      <c r="AM39" s="566"/>
      <c r="AN39" s="314"/>
      <c r="AO39" s="314"/>
      <c r="AP39" s="237">
        <v>10</v>
      </c>
      <c r="AQ39" s="237" t="s">
        <v>482</v>
      </c>
      <c r="AR39" s="43"/>
      <c r="AS39" s="43"/>
      <c r="AT39" s="35">
        <v>10</v>
      </c>
      <c r="AU39" s="35" t="s">
        <v>320</v>
      </c>
      <c r="AV39" s="296"/>
      <c r="AW39" s="296"/>
      <c r="AX39" s="643"/>
      <c r="AY39" s="643"/>
      <c r="AZ39" s="286">
        <v>10</v>
      </c>
      <c r="BA39" s="286" t="s">
        <v>539</v>
      </c>
      <c r="BB39" s="169"/>
      <c r="BC39" s="169"/>
      <c r="BD39" s="237"/>
      <c r="BE39" s="237"/>
      <c r="BF39" s="34"/>
      <c r="BG39" s="679"/>
      <c r="BV39" s="753">
        <v>10</v>
      </c>
      <c r="BW39" s="753" t="s">
        <v>539</v>
      </c>
      <c r="CD39" s="774">
        <v>10</v>
      </c>
      <c r="CE39" s="777" t="s">
        <v>539</v>
      </c>
      <c r="CL39" s="824">
        <v>10</v>
      </c>
      <c r="CM39" s="824" t="s">
        <v>320</v>
      </c>
      <c r="DD39" s="708">
        <v>10</v>
      </c>
      <c r="DE39" s="708" t="s">
        <v>539</v>
      </c>
      <c r="DP39" s="824">
        <v>10</v>
      </c>
      <c r="DQ39" s="824" t="s">
        <v>320</v>
      </c>
    </row>
    <row r="40" spans="1:137" ht="20.25" customHeight="1" x14ac:dyDescent="0.3">
      <c r="A40" s="384"/>
      <c r="B40" s="540">
        <f t="shared" si="3"/>
        <v>14</v>
      </c>
      <c r="C40" s="355" t="s">
        <v>284</v>
      </c>
      <c r="D40" s="354">
        <v>6</v>
      </c>
      <c r="E40" s="278">
        <v>290</v>
      </c>
      <c r="F40" s="278"/>
      <c r="G40" s="278"/>
      <c r="H40" s="241">
        <f t="shared" si="0"/>
        <v>50</v>
      </c>
      <c r="I40" s="237">
        <f t="shared" si="1"/>
        <v>300</v>
      </c>
      <c r="J40" s="297"/>
      <c r="K40" s="297"/>
      <c r="L40" s="397"/>
      <c r="M40" s="397"/>
      <c r="N40" s="300"/>
      <c r="O40" s="300"/>
      <c r="P40" s="169"/>
      <c r="Q40" s="169"/>
      <c r="R40" s="530"/>
      <c r="S40" s="530"/>
      <c r="T40" s="466"/>
      <c r="U40" s="467"/>
      <c r="V40" s="493"/>
      <c r="W40" s="493"/>
      <c r="X40" s="34"/>
      <c r="Y40" s="34"/>
      <c r="Z40" s="163"/>
      <c r="AA40" s="163"/>
      <c r="AB40" s="510"/>
      <c r="AC40" s="510"/>
      <c r="AD40" s="530"/>
      <c r="AE40" s="530"/>
      <c r="AF40" s="181"/>
      <c r="AG40" s="181"/>
      <c r="AH40" s="297"/>
      <c r="AI40" s="297"/>
      <c r="AJ40" s="32">
        <v>20</v>
      </c>
      <c r="AK40" s="32" t="s">
        <v>270</v>
      </c>
      <c r="AL40" s="566"/>
      <c r="AM40" s="566"/>
      <c r="AN40" s="314"/>
      <c r="AO40" s="314"/>
      <c r="AP40" s="237">
        <v>10</v>
      </c>
      <c r="AQ40" s="237" t="s">
        <v>270</v>
      </c>
      <c r="AR40" s="43">
        <v>20</v>
      </c>
      <c r="AS40" s="43" t="s">
        <v>539</v>
      </c>
      <c r="AT40" s="35"/>
      <c r="AU40" s="35"/>
      <c r="AV40" s="296"/>
      <c r="AW40" s="296"/>
      <c r="AX40" s="643"/>
      <c r="AY40" s="643"/>
      <c r="AZ40" s="286">
        <v>20</v>
      </c>
      <c r="BA40" s="286" t="s">
        <v>270</v>
      </c>
      <c r="BB40" s="169"/>
      <c r="BC40" s="169"/>
      <c r="BD40" s="237"/>
      <c r="BE40" s="237"/>
      <c r="BF40" s="34"/>
      <c r="BG40" s="679"/>
      <c r="BL40" s="713">
        <v>10</v>
      </c>
      <c r="BM40" s="713" t="s">
        <v>270</v>
      </c>
      <c r="BV40" s="753">
        <v>10</v>
      </c>
      <c r="BW40" s="753" t="s">
        <v>270</v>
      </c>
      <c r="CT40" s="753">
        <v>20</v>
      </c>
      <c r="CU40" s="753" t="s">
        <v>539</v>
      </c>
      <c r="CV40" s="847">
        <v>20</v>
      </c>
      <c r="CW40" s="850" t="s">
        <v>270</v>
      </c>
      <c r="CX40" s="708">
        <v>20</v>
      </c>
      <c r="CY40" s="708" t="s">
        <v>270</v>
      </c>
      <c r="DB40" s="856">
        <v>30</v>
      </c>
      <c r="DC40" s="856" t="s">
        <v>270</v>
      </c>
      <c r="DD40" s="708">
        <v>10</v>
      </c>
      <c r="DE40" s="708" t="s">
        <v>270</v>
      </c>
      <c r="DJ40" s="863">
        <v>20</v>
      </c>
      <c r="DK40" s="866" t="s">
        <v>270</v>
      </c>
      <c r="DP40" s="824">
        <v>10</v>
      </c>
      <c r="DQ40" s="824" t="s">
        <v>270</v>
      </c>
      <c r="DZ40" s="891">
        <v>20</v>
      </c>
      <c r="EA40" s="891" t="s">
        <v>270</v>
      </c>
    </row>
    <row r="41" spans="1:137" ht="20.25" customHeight="1" x14ac:dyDescent="0.3">
      <c r="A41" s="384"/>
      <c r="B41" s="540">
        <f t="shared" si="3"/>
        <v>15</v>
      </c>
      <c r="C41" s="355" t="s">
        <v>12</v>
      </c>
      <c r="D41" s="354">
        <v>4.2</v>
      </c>
      <c r="E41" s="278">
        <v>1160</v>
      </c>
      <c r="F41" s="278"/>
      <c r="G41" s="278"/>
      <c r="H41" s="241">
        <f t="shared" si="0"/>
        <v>260</v>
      </c>
      <c r="I41" s="237">
        <f t="shared" si="1"/>
        <v>1092</v>
      </c>
      <c r="J41" s="297"/>
      <c r="K41" s="297"/>
      <c r="L41" s="397">
        <v>10</v>
      </c>
      <c r="M41" s="397" t="s">
        <v>267</v>
      </c>
      <c r="N41" s="300"/>
      <c r="O41" s="300"/>
      <c r="P41" s="169"/>
      <c r="Q41" s="169"/>
      <c r="R41" s="530"/>
      <c r="S41" s="530"/>
      <c r="T41" s="466">
        <v>20</v>
      </c>
      <c r="U41" s="467" t="s">
        <v>273</v>
      </c>
      <c r="V41" s="493"/>
      <c r="W41" s="493"/>
      <c r="X41" s="34">
        <v>10</v>
      </c>
      <c r="Y41" s="34" t="s">
        <v>273</v>
      </c>
      <c r="Z41" s="163"/>
      <c r="AA41" s="163"/>
      <c r="AB41" s="510"/>
      <c r="AC41" s="510"/>
      <c r="AD41" s="530">
        <v>50</v>
      </c>
      <c r="AE41" s="530" t="s">
        <v>273</v>
      </c>
      <c r="AF41" s="181"/>
      <c r="AG41" s="181"/>
      <c r="AH41" s="297"/>
      <c r="AI41" s="297"/>
      <c r="AJ41" s="32"/>
      <c r="AK41" s="32"/>
      <c r="AL41" s="566"/>
      <c r="AM41" s="566"/>
      <c r="AN41" s="314"/>
      <c r="AO41" s="314"/>
      <c r="AP41" s="237">
        <v>20</v>
      </c>
      <c r="AQ41" s="237" t="s">
        <v>273</v>
      </c>
      <c r="AR41" s="43">
        <v>20</v>
      </c>
      <c r="AS41" s="43" t="s">
        <v>273</v>
      </c>
      <c r="AT41" s="35">
        <v>20</v>
      </c>
      <c r="AU41" s="35" t="s">
        <v>339</v>
      </c>
      <c r="AV41" s="296">
        <v>50</v>
      </c>
      <c r="AW41" s="296" t="s">
        <v>273</v>
      </c>
      <c r="AX41" s="643">
        <v>50</v>
      </c>
      <c r="AY41" s="643" t="s">
        <v>339</v>
      </c>
      <c r="AZ41" s="286"/>
      <c r="BA41" s="286"/>
      <c r="BB41" s="169">
        <v>20</v>
      </c>
      <c r="BC41" s="169" t="s">
        <v>273</v>
      </c>
      <c r="BD41" s="237">
        <v>200</v>
      </c>
      <c r="BE41" s="237" t="s">
        <v>339</v>
      </c>
      <c r="BF41" s="34"/>
      <c r="BG41" s="679"/>
      <c r="BJ41" s="708">
        <v>10</v>
      </c>
      <c r="BK41" s="708" t="s">
        <v>273</v>
      </c>
      <c r="BL41" s="713">
        <v>10</v>
      </c>
      <c r="BM41" s="713" t="s">
        <v>273</v>
      </c>
      <c r="BN41" s="726">
        <v>20</v>
      </c>
      <c r="BO41" s="726" t="s">
        <v>273</v>
      </c>
      <c r="BT41" s="741">
        <v>10</v>
      </c>
      <c r="BU41" s="741" t="s">
        <v>273</v>
      </c>
      <c r="BV41" s="753">
        <v>10</v>
      </c>
      <c r="BW41" s="753" t="s">
        <v>273</v>
      </c>
      <c r="BZ41" s="731">
        <v>20</v>
      </c>
      <c r="CA41" s="731" t="s">
        <v>273</v>
      </c>
      <c r="CD41" s="774">
        <v>10</v>
      </c>
      <c r="CE41" s="777" t="s">
        <v>273</v>
      </c>
      <c r="CL41" s="824">
        <v>10</v>
      </c>
      <c r="CM41" s="824" t="s">
        <v>273</v>
      </c>
      <c r="CN41" s="780">
        <v>10</v>
      </c>
      <c r="CO41" s="780" t="s">
        <v>273</v>
      </c>
      <c r="CR41" s="834">
        <v>20</v>
      </c>
      <c r="CS41" s="831" t="s">
        <v>273</v>
      </c>
      <c r="CT41" s="753">
        <v>20</v>
      </c>
      <c r="CU41" s="753" t="s">
        <v>273</v>
      </c>
      <c r="CV41" s="847">
        <v>10</v>
      </c>
      <c r="CW41" s="850" t="s">
        <v>273</v>
      </c>
      <c r="DD41" s="708">
        <v>10</v>
      </c>
      <c r="DE41" s="708" t="s">
        <v>273</v>
      </c>
      <c r="DH41" s="780">
        <v>40</v>
      </c>
      <c r="DI41" s="780" t="s">
        <v>273</v>
      </c>
      <c r="DJ41" s="863">
        <v>20</v>
      </c>
      <c r="DK41" s="866" t="s">
        <v>273</v>
      </c>
      <c r="DL41" s="873">
        <v>40</v>
      </c>
      <c r="DM41" s="873" t="s">
        <v>339</v>
      </c>
      <c r="DP41" s="824">
        <v>10</v>
      </c>
      <c r="DQ41" s="824" t="s">
        <v>273</v>
      </c>
      <c r="DR41" s="882">
        <v>50</v>
      </c>
      <c r="DS41" s="885" t="s">
        <v>339</v>
      </c>
      <c r="EB41" s="753">
        <v>100</v>
      </c>
      <c r="EC41" s="753" t="s">
        <v>273</v>
      </c>
      <c r="ED41" s="900">
        <v>200</v>
      </c>
      <c r="EE41" s="900" t="s">
        <v>339</v>
      </c>
    </row>
    <row r="42" spans="1:137" ht="20.25" customHeight="1" x14ac:dyDescent="0.3">
      <c r="A42" s="384"/>
      <c r="B42" s="540">
        <f t="shared" si="3"/>
        <v>16</v>
      </c>
      <c r="C42" s="355" t="s">
        <v>282</v>
      </c>
      <c r="D42" s="354">
        <v>6</v>
      </c>
      <c r="E42" s="278">
        <v>110</v>
      </c>
      <c r="F42" s="278"/>
      <c r="G42" s="278"/>
      <c r="H42" s="241">
        <f t="shared" si="0"/>
        <v>0</v>
      </c>
      <c r="I42" s="237">
        <f t="shared" si="1"/>
        <v>0</v>
      </c>
      <c r="J42" s="297"/>
      <c r="K42" s="297"/>
      <c r="L42" s="397"/>
      <c r="M42" s="397"/>
      <c r="N42" s="300"/>
      <c r="O42" s="300"/>
      <c r="P42" s="169"/>
      <c r="Q42" s="169"/>
      <c r="R42" s="530"/>
      <c r="S42" s="530"/>
      <c r="T42" s="466"/>
      <c r="U42" s="467"/>
      <c r="V42" s="493"/>
      <c r="W42" s="493"/>
      <c r="X42" s="34">
        <v>10</v>
      </c>
      <c r="Y42" s="34" t="s">
        <v>270</v>
      </c>
      <c r="Z42" s="163"/>
      <c r="AA42" s="163"/>
      <c r="AB42" s="510"/>
      <c r="AC42" s="510"/>
      <c r="AD42" s="530"/>
      <c r="AE42" s="530"/>
      <c r="AF42" s="181"/>
      <c r="AG42" s="181"/>
      <c r="AH42" s="297"/>
      <c r="AI42" s="297"/>
      <c r="AJ42" s="32"/>
      <c r="AK42" s="32"/>
      <c r="AL42" s="566"/>
      <c r="AM42" s="566"/>
      <c r="AN42" s="314"/>
      <c r="AO42" s="314"/>
      <c r="AP42" s="237"/>
      <c r="AQ42" s="237"/>
      <c r="AR42" s="43"/>
      <c r="AS42" s="43"/>
      <c r="AT42" s="35"/>
      <c r="AU42" s="35"/>
      <c r="AV42" s="296"/>
      <c r="AW42" s="296"/>
      <c r="AX42" s="643"/>
      <c r="AY42" s="643"/>
      <c r="AZ42" s="286"/>
      <c r="BA42" s="286"/>
      <c r="BB42" s="169"/>
      <c r="BC42" s="169"/>
      <c r="BD42" s="237"/>
      <c r="BE42" s="237"/>
      <c r="BF42" s="34"/>
      <c r="BG42" s="679"/>
      <c r="CD42" s="774">
        <v>10</v>
      </c>
      <c r="CE42" s="777" t="s">
        <v>270</v>
      </c>
      <c r="CR42" s="834">
        <v>40</v>
      </c>
      <c r="CS42" s="831" t="s">
        <v>270</v>
      </c>
      <c r="CX42" s="708">
        <v>20</v>
      </c>
      <c r="CY42" s="708" t="s">
        <v>270</v>
      </c>
      <c r="CZ42" s="853">
        <v>30</v>
      </c>
      <c r="DA42" s="853" t="s">
        <v>270</v>
      </c>
    </row>
    <row r="43" spans="1:137" ht="20.25" customHeight="1" x14ac:dyDescent="0.3">
      <c r="A43" s="384"/>
      <c r="B43" s="540">
        <f t="shared" si="3"/>
        <v>17</v>
      </c>
      <c r="C43" s="355" t="s">
        <v>377</v>
      </c>
      <c r="D43" s="354">
        <v>9.5</v>
      </c>
      <c r="E43" s="278">
        <v>170</v>
      </c>
      <c r="F43" s="278"/>
      <c r="G43" s="278"/>
      <c r="H43" s="241">
        <f t="shared" si="0"/>
        <v>100</v>
      </c>
      <c r="I43" s="237">
        <f t="shared" si="1"/>
        <v>950</v>
      </c>
      <c r="J43" s="297"/>
      <c r="K43" s="297"/>
      <c r="L43" s="397"/>
      <c r="M43" s="397"/>
      <c r="N43" s="300"/>
      <c r="O43" s="300"/>
      <c r="P43" s="169"/>
      <c r="Q43" s="169"/>
      <c r="R43" s="530"/>
      <c r="S43" s="530"/>
      <c r="T43" s="466">
        <v>20</v>
      </c>
      <c r="U43" s="467" t="s">
        <v>218</v>
      </c>
      <c r="V43" s="493"/>
      <c r="W43" s="493"/>
      <c r="X43" s="34"/>
      <c r="Y43" s="34"/>
      <c r="Z43" s="163"/>
      <c r="AA43" s="163"/>
      <c r="AB43" s="510"/>
      <c r="AC43" s="510"/>
      <c r="AD43" s="530"/>
      <c r="AE43" s="530"/>
      <c r="AF43" s="181"/>
      <c r="AG43" s="181"/>
      <c r="AH43" s="297"/>
      <c r="AI43" s="297"/>
      <c r="AJ43" s="32"/>
      <c r="AK43" s="32"/>
      <c r="AL43" s="566"/>
      <c r="AM43" s="566"/>
      <c r="AN43" s="314"/>
      <c r="AO43" s="314"/>
      <c r="AP43" s="237"/>
      <c r="AQ43" s="237"/>
      <c r="AR43" s="43"/>
      <c r="AS43" s="43"/>
      <c r="AT43" s="35">
        <v>10</v>
      </c>
      <c r="AU43" s="35" t="s">
        <v>318</v>
      </c>
      <c r="AV43" s="296"/>
      <c r="AW43" s="296"/>
      <c r="AX43" s="643"/>
      <c r="AY43" s="643"/>
      <c r="AZ43" s="286"/>
      <c r="BA43" s="286"/>
      <c r="BB43" s="169"/>
      <c r="BC43" s="169"/>
      <c r="BD43" s="237"/>
      <c r="BE43" s="237"/>
      <c r="BF43" s="34"/>
      <c r="BG43" s="679"/>
      <c r="BL43" s="713">
        <v>10</v>
      </c>
      <c r="BM43" s="713" t="s">
        <v>218</v>
      </c>
      <c r="BV43" s="753">
        <v>10</v>
      </c>
      <c r="BW43" s="753" t="s">
        <v>214</v>
      </c>
      <c r="BZ43" s="731">
        <v>10</v>
      </c>
      <c r="CA43" s="731" t="s">
        <v>214</v>
      </c>
      <c r="CT43" s="753">
        <v>10</v>
      </c>
      <c r="CU43" s="753" t="s">
        <v>214</v>
      </c>
    </row>
    <row r="44" spans="1:137" ht="20.25" customHeight="1" x14ac:dyDescent="0.3">
      <c r="A44" s="384"/>
      <c r="B44" s="540">
        <f t="shared" si="3"/>
        <v>18</v>
      </c>
      <c r="C44" s="355" t="s">
        <v>553</v>
      </c>
      <c r="D44" s="354">
        <v>9</v>
      </c>
      <c r="E44" s="278">
        <v>350</v>
      </c>
      <c r="F44" s="278"/>
      <c r="G44" s="278"/>
      <c r="H44" s="241">
        <f t="shared" si="0"/>
        <v>0</v>
      </c>
      <c r="I44" s="237">
        <f t="shared" si="1"/>
        <v>0</v>
      </c>
      <c r="J44" s="297"/>
      <c r="K44" s="297"/>
      <c r="L44" s="397"/>
      <c r="M44" s="397"/>
      <c r="N44" s="300"/>
      <c r="O44" s="300"/>
      <c r="P44" s="169"/>
      <c r="Q44" s="169"/>
      <c r="R44" s="530"/>
      <c r="S44" s="530"/>
      <c r="T44" s="466">
        <v>20</v>
      </c>
      <c r="U44" s="467" t="s">
        <v>215</v>
      </c>
      <c r="V44" s="493"/>
      <c r="W44" s="493"/>
      <c r="X44" s="34"/>
      <c r="Y44" s="34"/>
      <c r="Z44" s="163"/>
      <c r="AA44" s="163"/>
      <c r="AB44" s="510">
        <v>100</v>
      </c>
      <c r="AC44" s="510" t="s">
        <v>218</v>
      </c>
      <c r="AD44" s="530"/>
      <c r="AE44" s="530"/>
      <c r="AF44" s="181"/>
      <c r="AG44" s="181"/>
      <c r="AH44" s="297"/>
      <c r="AI44" s="297"/>
      <c r="AJ44" s="32">
        <v>10</v>
      </c>
      <c r="AK44" s="32" t="s">
        <v>243</v>
      </c>
      <c r="AL44" s="566"/>
      <c r="AM44" s="566"/>
      <c r="AN44" s="314"/>
      <c r="AO44" s="314"/>
      <c r="AP44" s="237"/>
      <c r="AQ44" s="237"/>
      <c r="AR44" s="43"/>
      <c r="AS44" s="43"/>
      <c r="AT44" s="35"/>
      <c r="AU44" s="35"/>
      <c r="AV44" s="296"/>
      <c r="AW44" s="296"/>
      <c r="AX44" s="643"/>
      <c r="AY44" s="643"/>
      <c r="AZ44" s="286"/>
      <c r="BA44" s="286"/>
      <c r="BB44" s="169"/>
      <c r="BC44" s="169"/>
      <c r="BD44" s="237"/>
      <c r="BE44" s="237"/>
      <c r="BF44" s="34"/>
      <c r="BG44" s="679"/>
      <c r="BH44" s="702">
        <v>100</v>
      </c>
      <c r="BI44" s="702" t="s">
        <v>242</v>
      </c>
      <c r="BV44" s="753">
        <v>20</v>
      </c>
      <c r="BW44" s="753" t="s">
        <v>214</v>
      </c>
      <c r="CD44" s="774">
        <v>10</v>
      </c>
      <c r="CE44" s="777" t="s">
        <v>218</v>
      </c>
      <c r="CF44" s="780">
        <v>50</v>
      </c>
      <c r="CG44" s="780" t="s">
        <v>218</v>
      </c>
      <c r="CX44" s="708">
        <v>20</v>
      </c>
      <c r="CY44" s="708" t="s">
        <v>214</v>
      </c>
      <c r="DD44" s="708">
        <v>10</v>
      </c>
      <c r="DE44" s="708" t="s">
        <v>215</v>
      </c>
      <c r="DJ44" s="863">
        <v>10</v>
      </c>
      <c r="DK44" s="866" t="s">
        <v>214</v>
      </c>
    </row>
    <row r="45" spans="1:137" ht="20.25" customHeight="1" x14ac:dyDescent="0.3">
      <c r="A45" s="384"/>
      <c r="B45" s="540">
        <f t="shared" si="3"/>
        <v>19</v>
      </c>
      <c r="C45" s="355" t="s">
        <v>151</v>
      </c>
      <c r="D45" s="354">
        <v>13.5</v>
      </c>
      <c r="E45" s="278">
        <v>360</v>
      </c>
      <c r="F45" s="278"/>
      <c r="G45" s="278"/>
      <c r="H45" s="241">
        <f t="shared" si="0"/>
        <v>0</v>
      </c>
      <c r="I45" s="237">
        <f t="shared" si="1"/>
        <v>0</v>
      </c>
      <c r="J45" s="297"/>
      <c r="K45" s="297"/>
      <c r="L45" s="397"/>
      <c r="M45" s="397"/>
      <c r="N45" s="300"/>
      <c r="O45" s="300"/>
      <c r="P45" s="169"/>
      <c r="Q45" s="169"/>
      <c r="R45" s="530"/>
      <c r="S45" s="530"/>
      <c r="T45" s="466"/>
      <c r="U45" s="467"/>
      <c r="V45" s="493"/>
      <c r="W45" s="493"/>
      <c r="X45" s="34">
        <v>10</v>
      </c>
      <c r="Y45" s="34" t="s">
        <v>209</v>
      </c>
      <c r="Z45" s="163">
        <v>20</v>
      </c>
      <c r="AA45" s="163" t="s">
        <v>209</v>
      </c>
      <c r="AB45" s="510">
        <v>50</v>
      </c>
      <c r="AC45" s="510" t="s">
        <v>209</v>
      </c>
      <c r="AD45" s="530">
        <v>30</v>
      </c>
      <c r="AE45" s="530" t="s">
        <v>209</v>
      </c>
      <c r="AF45" s="181"/>
      <c r="AG45" s="181"/>
      <c r="AH45" s="297"/>
      <c r="AI45" s="297"/>
      <c r="AJ45" s="32">
        <v>10</v>
      </c>
      <c r="AK45" s="32" t="s">
        <v>210</v>
      </c>
      <c r="AL45" s="566"/>
      <c r="AM45" s="566"/>
      <c r="AN45" s="314"/>
      <c r="AO45" s="314"/>
      <c r="AP45" s="237"/>
      <c r="AQ45" s="237"/>
      <c r="AR45" s="43">
        <v>10</v>
      </c>
      <c r="AS45" s="43" t="s">
        <v>210</v>
      </c>
      <c r="AT45" s="35">
        <v>10</v>
      </c>
      <c r="AU45" s="35" t="s">
        <v>310</v>
      </c>
      <c r="AV45" s="296"/>
      <c r="AW45" s="296"/>
      <c r="AX45" s="643">
        <v>30</v>
      </c>
      <c r="AY45" s="643" t="s">
        <v>209</v>
      </c>
      <c r="AZ45" s="286">
        <v>10</v>
      </c>
      <c r="BA45" s="286" t="s">
        <v>210</v>
      </c>
      <c r="BB45" s="169">
        <v>10</v>
      </c>
      <c r="BC45" s="169" t="s">
        <v>210</v>
      </c>
      <c r="BD45" s="237"/>
      <c r="BE45" s="237"/>
      <c r="BF45" s="34"/>
      <c r="BG45" s="679"/>
      <c r="BJ45" s="708">
        <v>10</v>
      </c>
      <c r="BK45" s="708" t="s">
        <v>210</v>
      </c>
      <c r="BL45" s="713">
        <v>10</v>
      </c>
      <c r="BM45" s="713" t="s">
        <v>209</v>
      </c>
      <c r="BN45" s="726">
        <v>10</v>
      </c>
      <c r="BO45" s="726" t="s">
        <v>210</v>
      </c>
      <c r="BP45" s="731">
        <v>10</v>
      </c>
      <c r="BQ45" s="731" t="s">
        <v>228</v>
      </c>
      <c r="BT45" s="741">
        <v>10</v>
      </c>
      <c r="BU45" s="741" t="s">
        <v>210</v>
      </c>
      <c r="BV45" s="753">
        <v>10</v>
      </c>
      <c r="BW45" s="753" t="s">
        <v>210</v>
      </c>
      <c r="BZ45" s="731">
        <v>10</v>
      </c>
      <c r="CA45" s="731" t="s">
        <v>210</v>
      </c>
      <c r="CD45" s="774">
        <v>10</v>
      </c>
      <c r="CE45" s="777" t="s">
        <v>209</v>
      </c>
      <c r="CP45" s="768">
        <v>50</v>
      </c>
      <c r="CQ45" s="771" t="s">
        <v>209</v>
      </c>
      <c r="CT45" s="753">
        <v>10</v>
      </c>
      <c r="CU45" s="753" t="s">
        <v>210</v>
      </c>
      <c r="CX45" s="708">
        <v>10</v>
      </c>
      <c r="CY45" s="708" t="s">
        <v>210</v>
      </c>
      <c r="DB45" s="856">
        <v>20</v>
      </c>
      <c r="DC45" s="856" t="s">
        <v>210</v>
      </c>
    </row>
    <row r="46" spans="1:137" ht="20.25" customHeight="1" x14ac:dyDescent="0.3">
      <c r="A46" s="384"/>
      <c r="B46" s="540">
        <f t="shared" si="3"/>
        <v>20</v>
      </c>
      <c r="C46" s="355" t="s">
        <v>379</v>
      </c>
      <c r="D46" s="354">
        <v>9.5</v>
      </c>
      <c r="E46" s="278">
        <v>180</v>
      </c>
      <c r="F46" s="278"/>
      <c r="G46" s="278"/>
      <c r="H46" s="241">
        <f t="shared" si="0"/>
        <v>120</v>
      </c>
      <c r="I46" s="237">
        <f t="shared" si="1"/>
        <v>1140</v>
      </c>
      <c r="J46" s="297"/>
      <c r="K46" s="297"/>
      <c r="L46" s="397"/>
      <c r="M46" s="397"/>
      <c r="N46" s="300"/>
      <c r="O46" s="300"/>
      <c r="P46" s="169"/>
      <c r="Q46" s="169"/>
      <c r="R46" s="530"/>
      <c r="S46" s="530"/>
      <c r="T46" s="466"/>
      <c r="U46" s="467"/>
      <c r="V46" s="493"/>
      <c r="W46" s="493"/>
      <c r="X46" s="34"/>
      <c r="Y46" s="34"/>
      <c r="Z46" s="163"/>
      <c r="AA46" s="163"/>
      <c r="AB46" s="510"/>
      <c r="AC46" s="510"/>
      <c r="AD46" s="530"/>
      <c r="AE46" s="530"/>
      <c r="AF46" s="181"/>
      <c r="AG46" s="181"/>
      <c r="AH46" s="297"/>
      <c r="AI46" s="297"/>
      <c r="AJ46" s="32"/>
      <c r="AK46" s="32"/>
      <c r="AL46" s="566"/>
      <c r="AM46" s="566"/>
      <c r="AN46" s="314"/>
      <c r="AO46" s="314"/>
      <c r="AP46" s="237"/>
      <c r="AQ46" s="237"/>
      <c r="AR46" s="43"/>
      <c r="AS46" s="43"/>
      <c r="AT46" s="35">
        <v>10</v>
      </c>
      <c r="AU46" s="35" t="s">
        <v>212</v>
      </c>
      <c r="AV46" s="296"/>
      <c r="AW46" s="296"/>
      <c r="AX46" s="643"/>
      <c r="AY46" s="643"/>
      <c r="AZ46" s="286"/>
      <c r="BA46" s="286"/>
      <c r="BB46" s="169"/>
      <c r="BC46" s="169"/>
      <c r="BD46" s="237"/>
      <c r="BE46" s="237"/>
      <c r="BF46" s="34"/>
      <c r="BG46" s="679"/>
      <c r="BL46" s="713">
        <v>10</v>
      </c>
      <c r="BM46" s="713" t="s">
        <v>212</v>
      </c>
      <c r="CD46" s="774">
        <v>10</v>
      </c>
      <c r="CE46" s="777" t="s">
        <v>212</v>
      </c>
      <c r="DD46" s="708">
        <v>10</v>
      </c>
      <c r="DE46" s="708" t="s">
        <v>212</v>
      </c>
      <c r="DN46" s="783">
        <v>20</v>
      </c>
      <c r="DO46" s="783" t="s">
        <v>212</v>
      </c>
    </row>
    <row r="47" spans="1:137" ht="20.25" customHeight="1" x14ac:dyDescent="0.3">
      <c r="A47" s="384"/>
      <c r="B47" s="540">
        <f t="shared" si="3"/>
        <v>21</v>
      </c>
      <c r="C47" s="355" t="s">
        <v>56</v>
      </c>
      <c r="D47" s="354">
        <v>12.5</v>
      </c>
      <c r="E47" s="278">
        <v>200</v>
      </c>
      <c r="F47" s="278"/>
      <c r="G47" s="278"/>
      <c r="H47" s="241">
        <f t="shared" si="0"/>
        <v>100</v>
      </c>
      <c r="I47" s="237">
        <f t="shared" si="1"/>
        <v>1250</v>
      </c>
      <c r="J47" s="297"/>
      <c r="K47" s="297"/>
      <c r="L47" s="397">
        <v>20</v>
      </c>
      <c r="M47" s="397" t="s">
        <v>310</v>
      </c>
      <c r="N47" s="300"/>
      <c r="O47" s="300"/>
      <c r="P47" s="169"/>
      <c r="Q47" s="169"/>
      <c r="R47" s="530"/>
      <c r="S47" s="530"/>
      <c r="T47" s="466">
        <v>20</v>
      </c>
      <c r="U47" s="467" t="s">
        <v>233</v>
      </c>
      <c r="V47" s="493"/>
      <c r="W47" s="493"/>
      <c r="X47" s="34">
        <v>20</v>
      </c>
      <c r="Y47" s="34" t="s">
        <v>233</v>
      </c>
      <c r="Z47" s="163"/>
      <c r="AA47" s="163"/>
      <c r="AB47" s="510"/>
      <c r="AC47" s="510"/>
      <c r="AD47" s="530"/>
      <c r="AE47" s="530"/>
      <c r="AF47" s="181"/>
      <c r="AG47" s="181"/>
      <c r="AH47" s="297"/>
      <c r="AI47" s="297"/>
      <c r="AJ47" s="32"/>
      <c r="AK47" s="32"/>
      <c r="AL47" s="566"/>
      <c r="AM47" s="566"/>
      <c r="AN47" s="314"/>
      <c r="AO47" s="314"/>
      <c r="AP47" s="237"/>
      <c r="AQ47" s="237"/>
      <c r="AR47" s="43"/>
      <c r="AS47" s="43"/>
      <c r="AT47" s="35">
        <v>20</v>
      </c>
      <c r="AU47" s="35" t="s">
        <v>243</v>
      </c>
      <c r="AV47" s="296"/>
      <c r="AW47" s="296"/>
      <c r="AX47" s="643"/>
      <c r="AY47" s="643"/>
      <c r="AZ47" s="286"/>
      <c r="BA47" s="286"/>
      <c r="BB47" s="169"/>
      <c r="BC47" s="169"/>
      <c r="BD47" s="237"/>
      <c r="BE47" s="237"/>
      <c r="BF47" s="34"/>
      <c r="BG47" s="679"/>
      <c r="CD47" s="774">
        <v>10</v>
      </c>
      <c r="CE47" s="777" t="s">
        <v>233</v>
      </c>
      <c r="DD47" s="708">
        <v>10</v>
      </c>
      <c r="DE47" s="708" t="s">
        <v>233</v>
      </c>
    </row>
    <row r="48" spans="1:137" ht="20.25" customHeight="1" x14ac:dyDescent="0.3">
      <c r="A48" s="384"/>
      <c r="B48" s="540">
        <f t="shared" si="3"/>
        <v>22</v>
      </c>
      <c r="C48" s="355" t="s">
        <v>380</v>
      </c>
      <c r="D48" s="354">
        <v>5.5</v>
      </c>
      <c r="E48" s="278">
        <v>530</v>
      </c>
      <c r="F48" s="278"/>
      <c r="G48" s="278"/>
      <c r="H48" s="241">
        <f t="shared" si="0"/>
        <v>200</v>
      </c>
      <c r="I48" s="237">
        <f t="shared" si="1"/>
        <v>1100</v>
      </c>
      <c r="J48" s="297">
        <v>20</v>
      </c>
      <c r="K48" s="297" t="s">
        <v>270</v>
      </c>
      <c r="L48" s="397"/>
      <c r="M48" s="397"/>
      <c r="N48" s="300"/>
      <c r="O48" s="300"/>
      <c r="P48" s="169"/>
      <c r="Q48" s="169"/>
      <c r="R48" s="530"/>
      <c r="S48" s="530"/>
      <c r="T48" s="466">
        <v>10</v>
      </c>
      <c r="U48" s="467" t="s">
        <v>270</v>
      </c>
      <c r="V48" s="493"/>
      <c r="W48" s="493"/>
      <c r="X48" s="34"/>
      <c r="Y48" s="34"/>
      <c r="Z48" s="163"/>
      <c r="AA48" s="163"/>
      <c r="AB48" s="510"/>
      <c r="AC48" s="510"/>
      <c r="AD48" s="530"/>
      <c r="AE48" s="530"/>
      <c r="AF48" s="181"/>
      <c r="AG48" s="181"/>
      <c r="AH48" s="297"/>
      <c r="AI48" s="297"/>
      <c r="AJ48" s="32"/>
      <c r="AK48" s="32"/>
      <c r="AL48" s="566"/>
      <c r="AM48" s="566"/>
      <c r="AN48" s="314"/>
      <c r="AO48" s="314"/>
      <c r="AP48" s="237"/>
      <c r="AQ48" s="237"/>
      <c r="AR48" s="43"/>
      <c r="AS48" s="43"/>
      <c r="AT48" s="35"/>
      <c r="AU48" s="35"/>
      <c r="AV48" s="296"/>
      <c r="AW48" s="296"/>
      <c r="AX48" s="643"/>
      <c r="AY48" s="643"/>
      <c r="AZ48" s="286"/>
      <c r="BA48" s="286"/>
      <c r="BB48" s="169"/>
      <c r="BC48" s="169"/>
      <c r="BD48" s="237">
        <v>200</v>
      </c>
      <c r="BE48" s="237" t="s">
        <v>283</v>
      </c>
      <c r="BF48" s="34"/>
      <c r="BG48" s="679"/>
      <c r="BJ48" s="708">
        <v>10</v>
      </c>
      <c r="BK48" s="708" t="s">
        <v>270</v>
      </c>
      <c r="BL48" s="713">
        <v>10</v>
      </c>
      <c r="BM48" s="713" t="s">
        <v>270</v>
      </c>
      <c r="BT48" s="741">
        <v>10</v>
      </c>
      <c r="BU48" s="741" t="s">
        <v>270</v>
      </c>
      <c r="CD48" s="774">
        <v>10</v>
      </c>
      <c r="CE48" s="777" t="s">
        <v>270</v>
      </c>
      <c r="CF48" s="780">
        <v>50</v>
      </c>
      <c r="CG48" s="780" t="s">
        <v>283</v>
      </c>
      <c r="CX48" s="708">
        <v>10</v>
      </c>
      <c r="CY48" s="708" t="s">
        <v>270</v>
      </c>
      <c r="EF48" s="907">
        <v>200</v>
      </c>
      <c r="EG48" s="910" t="s">
        <v>285</v>
      </c>
    </row>
    <row r="49" spans="1:133" ht="20.25" customHeight="1" x14ac:dyDescent="0.3">
      <c r="A49" s="384"/>
      <c r="B49" s="540">
        <f t="shared" si="3"/>
        <v>23</v>
      </c>
      <c r="C49" s="355" t="s">
        <v>381</v>
      </c>
      <c r="D49" s="354">
        <v>5.5</v>
      </c>
      <c r="E49" s="278">
        <v>90</v>
      </c>
      <c r="F49" s="278"/>
      <c r="G49" s="278"/>
      <c r="H49" s="241">
        <f t="shared" si="0"/>
        <v>40</v>
      </c>
      <c r="I49" s="237">
        <f t="shared" si="1"/>
        <v>220</v>
      </c>
      <c r="J49" s="297"/>
      <c r="K49" s="297"/>
      <c r="L49" s="397">
        <v>10</v>
      </c>
      <c r="M49" s="397" t="s">
        <v>215</v>
      </c>
      <c r="N49" s="300"/>
      <c r="O49" s="300"/>
      <c r="P49" s="169"/>
      <c r="Q49" s="169"/>
      <c r="R49" s="530"/>
      <c r="S49" s="530"/>
      <c r="T49" s="466">
        <v>20</v>
      </c>
      <c r="U49" s="467" t="s">
        <v>285</v>
      </c>
      <c r="V49" s="493"/>
      <c r="W49" s="493"/>
      <c r="X49" s="34"/>
      <c r="Y49" s="34"/>
      <c r="Z49" s="163"/>
      <c r="AA49" s="163"/>
      <c r="AB49" s="510"/>
      <c r="AC49" s="510"/>
      <c r="AD49" s="530"/>
      <c r="AE49" s="530"/>
      <c r="AF49" s="181"/>
      <c r="AG49" s="181"/>
      <c r="AH49" s="297"/>
      <c r="AI49" s="297"/>
      <c r="AJ49" s="32"/>
      <c r="AK49" s="32"/>
      <c r="AL49" s="566"/>
      <c r="AM49" s="566"/>
      <c r="AN49" s="314"/>
      <c r="AO49" s="314"/>
      <c r="AP49" s="237"/>
      <c r="AQ49" s="237"/>
      <c r="AR49" s="43"/>
      <c r="AS49" s="43"/>
      <c r="AT49" s="35"/>
      <c r="AU49" s="35"/>
      <c r="AV49" s="296"/>
      <c r="AW49" s="296"/>
      <c r="AX49" s="643"/>
      <c r="AY49" s="643"/>
      <c r="AZ49" s="286"/>
      <c r="BA49" s="286"/>
      <c r="BB49" s="169"/>
      <c r="BC49" s="169"/>
      <c r="BD49" s="237"/>
      <c r="BE49" s="237"/>
      <c r="BF49" s="34"/>
      <c r="BG49" s="679"/>
      <c r="DD49" s="708">
        <v>10</v>
      </c>
      <c r="DE49" s="708" t="s">
        <v>285</v>
      </c>
      <c r="DN49" s="783">
        <v>10</v>
      </c>
      <c r="DO49" s="783" t="s">
        <v>285</v>
      </c>
    </row>
    <row r="50" spans="1:133" ht="20.25" customHeight="1" x14ac:dyDescent="0.3">
      <c r="A50" s="1665" t="s">
        <v>4</v>
      </c>
      <c r="B50" s="540">
        <f t="shared" si="3"/>
        <v>24</v>
      </c>
      <c r="C50" s="355" t="s">
        <v>495</v>
      </c>
      <c r="D50" s="354">
        <v>5</v>
      </c>
      <c r="E50" s="278">
        <v>180</v>
      </c>
      <c r="F50" s="278"/>
      <c r="G50" s="278"/>
      <c r="H50" s="241">
        <f t="shared" si="0"/>
        <v>120</v>
      </c>
      <c r="I50" s="237">
        <f t="shared" si="1"/>
        <v>600</v>
      </c>
      <c r="J50" s="297"/>
      <c r="K50" s="297"/>
      <c r="L50" s="397"/>
      <c r="M50" s="397"/>
      <c r="N50" s="300"/>
      <c r="O50" s="300"/>
      <c r="P50" s="169"/>
      <c r="Q50" s="169"/>
      <c r="R50" s="530"/>
      <c r="S50" s="530"/>
      <c r="T50" s="466">
        <v>20</v>
      </c>
      <c r="U50" s="467" t="s">
        <v>285</v>
      </c>
      <c r="V50" s="493"/>
      <c r="W50" s="493"/>
      <c r="X50" s="34">
        <v>10</v>
      </c>
      <c r="Y50" s="34" t="s">
        <v>285</v>
      </c>
      <c r="Z50" s="163"/>
      <c r="AA50" s="163"/>
      <c r="AB50" s="510"/>
      <c r="AC50" s="510"/>
      <c r="AD50" s="530"/>
      <c r="AE50" s="530"/>
      <c r="AF50" s="181"/>
      <c r="AG50" s="181"/>
      <c r="AH50" s="297"/>
      <c r="AI50" s="297"/>
      <c r="AJ50" s="32"/>
      <c r="AK50" s="32"/>
      <c r="AL50" s="566"/>
      <c r="AM50" s="566"/>
      <c r="AN50" s="314"/>
      <c r="AO50" s="314"/>
      <c r="AP50" s="237"/>
      <c r="AQ50" s="237"/>
      <c r="AR50" s="43"/>
      <c r="AS50" s="43"/>
      <c r="AT50" s="35">
        <v>20</v>
      </c>
      <c r="AU50" s="35" t="s">
        <v>285</v>
      </c>
      <c r="AV50" s="296"/>
      <c r="AW50" s="296"/>
      <c r="AX50" s="643"/>
      <c r="AY50" s="643"/>
      <c r="AZ50" s="286"/>
      <c r="BA50" s="286"/>
      <c r="BB50" s="169"/>
      <c r="BC50" s="169"/>
      <c r="BD50" s="237"/>
      <c r="BE50" s="237"/>
      <c r="BF50" s="34"/>
      <c r="BG50" s="679"/>
      <c r="DD50" s="708">
        <v>10</v>
      </c>
      <c r="DE50" s="708" t="s">
        <v>285</v>
      </c>
    </row>
    <row r="51" spans="1:133" ht="20.25" customHeight="1" x14ac:dyDescent="0.3">
      <c r="A51" s="1665"/>
      <c r="B51" s="540">
        <f t="shared" si="3"/>
        <v>25</v>
      </c>
      <c r="C51" s="355" t="s">
        <v>382</v>
      </c>
      <c r="D51" s="354">
        <v>11</v>
      </c>
      <c r="E51" s="278">
        <v>30</v>
      </c>
      <c r="F51" s="278"/>
      <c r="G51" s="278"/>
      <c r="H51" s="241">
        <f t="shared" si="0"/>
        <v>0</v>
      </c>
      <c r="I51" s="237">
        <f t="shared" si="1"/>
        <v>0</v>
      </c>
      <c r="J51" s="297"/>
      <c r="K51" s="297"/>
      <c r="L51" s="397"/>
      <c r="M51" s="397"/>
      <c r="N51" s="300"/>
      <c r="O51" s="300"/>
      <c r="P51" s="169"/>
      <c r="Q51" s="169"/>
      <c r="R51" s="530"/>
      <c r="S51" s="530"/>
      <c r="T51" s="466"/>
      <c r="U51" s="467"/>
      <c r="V51" s="493"/>
      <c r="W51" s="493"/>
      <c r="X51" s="34"/>
      <c r="Y51" s="34"/>
      <c r="Z51" s="163"/>
      <c r="AA51" s="163"/>
      <c r="AB51" s="510"/>
      <c r="AC51" s="510"/>
      <c r="AD51" s="530"/>
      <c r="AE51" s="530"/>
      <c r="AF51" s="181"/>
      <c r="AG51" s="181"/>
      <c r="AH51" s="297"/>
      <c r="AI51" s="297"/>
      <c r="AJ51" s="32"/>
      <c r="AK51" s="32"/>
      <c r="AL51" s="566"/>
      <c r="AM51" s="566"/>
      <c r="AN51" s="314"/>
      <c r="AO51" s="314"/>
      <c r="AP51" s="237"/>
      <c r="AQ51" s="237"/>
      <c r="AR51" s="43">
        <v>10</v>
      </c>
      <c r="AS51" s="43" t="s">
        <v>233</v>
      </c>
      <c r="AT51" s="35"/>
      <c r="AU51" s="35"/>
      <c r="AV51" s="296"/>
      <c r="AW51" s="296"/>
      <c r="AX51" s="643"/>
      <c r="AY51" s="643"/>
      <c r="AZ51" s="286">
        <v>10</v>
      </c>
      <c r="BA51" s="286" t="s">
        <v>233</v>
      </c>
      <c r="BB51" s="169"/>
      <c r="BC51" s="169"/>
      <c r="BD51" s="237"/>
      <c r="BE51" s="237"/>
      <c r="BF51" s="34"/>
      <c r="BG51" s="679"/>
      <c r="CN51" s="780">
        <v>10</v>
      </c>
      <c r="CO51" s="780" t="s">
        <v>214</v>
      </c>
    </row>
    <row r="52" spans="1:133" ht="20.25" customHeight="1" x14ac:dyDescent="0.3">
      <c r="A52" s="1665"/>
      <c r="B52" s="540">
        <f t="shared" si="3"/>
        <v>26</v>
      </c>
      <c r="C52" s="355" t="s">
        <v>383</v>
      </c>
      <c r="D52" s="354">
        <v>12.5</v>
      </c>
      <c r="E52" s="278">
        <v>40</v>
      </c>
      <c r="F52" s="278"/>
      <c r="G52" s="278"/>
      <c r="H52" s="241">
        <f t="shared" si="0"/>
        <v>0</v>
      </c>
      <c r="I52" s="237">
        <f t="shared" si="1"/>
        <v>0</v>
      </c>
      <c r="J52" s="297"/>
      <c r="K52" s="297"/>
      <c r="L52" s="397"/>
      <c r="M52" s="397"/>
      <c r="N52" s="300">
        <v>10</v>
      </c>
      <c r="O52" s="300" t="s">
        <v>209</v>
      </c>
      <c r="P52" s="169"/>
      <c r="Q52" s="169"/>
      <c r="R52" s="530"/>
      <c r="S52" s="530"/>
      <c r="T52" s="466"/>
      <c r="U52" s="467"/>
      <c r="V52" s="493"/>
      <c r="W52" s="493"/>
      <c r="X52" s="34"/>
      <c r="Y52" s="34"/>
      <c r="Z52" s="163"/>
      <c r="AA52" s="163"/>
      <c r="AB52" s="510"/>
      <c r="AC52" s="510"/>
      <c r="AD52" s="530"/>
      <c r="AE52" s="530"/>
      <c r="AF52" s="181"/>
      <c r="AG52" s="181"/>
      <c r="AH52" s="297"/>
      <c r="AI52" s="297"/>
      <c r="AJ52" s="32">
        <v>10</v>
      </c>
      <c r="AK52" s="32" t="s">
        <v>319</v>
      </c>
      <c r="AL52" s="566"/>
      <c r="AM52" s="566"/>
      <c r="AN52" s="314"/>
      <c r="AO52" s="314"/>
      <c r="AP52" s="237"/>
      <c r="AQ52" s="237"/>
      <c r="AR52" s="43"/>
      <c r="AS52" s="43"/>
      <c r="AT52" s="35"/>
      <c r="AU52" s="35"/>
      <c r="AV52" s="296"/>
      <c r="AW52" s="296"/>
      <c r="AX52" s="643"/>
      <c r="AY52" s="643"/>
      <c r="AZ52" s="286"/>
      <c r="BA52" s="286"/>
      <c r="BB52" s="169"/>
      <c r="BC52" s="169"/>
      <c r="BD52" s="237"/>
      <c r="BE52" s="237"/>
      <c r="BF52" s="34"/>
      <c r="BG52" s="679"/>
      <c r="CP52" s="768">
        <v>10</v>
      </c>
      <c r="CQ52" s="771" t="s">
        <v>209</v>
      </c>
      <c r="CT52" s="753">
        <v>10</v>
      </c>
      <c r="CU52" s="753" t="s">
        <v>233</v>
      </c>
    </row>
    <row r="53" spans="1:133" ht="20.25" customHeight="1" x14ac:dyDescent="0.3">
      <c r="A53" s="1665"/>
      <c r="B53" s="540">
        <f t="shared" si="3"/>
        <v>27</v>
      </c>
      <c r="C53" s="355" t="s">
        <v>446</v>
      </c>
      <c r="D53" s="354">
        <v>55</v>
      </c>
      <c r="E53" s="278">
        <v>20</v>
      </c>
      <c r="F53" s="278"/>
      <c r="G53" s="278"/>
      <c r="H53" s="241">
        <f t="shared" si="0"/>
        <v>0</v>
      </c>
      <c r="I53" s="237">
        <f t="shared" si="1"/>
        <v>0</v>
      </c>
      <c r="J53" s="297">
        <v>10</v>
      </c>
      <c r="K53" s="297" t="s">
        <v>252</v>
      </c>
      <c r="L53" s="397"/>
      <c r="M53" s="397"/>
      <c r="N53" s="300"/>
      <c r="O53" s="300"/>
      <c r="P53" s="169"/>
      <c r="Q53" s="169"/>
      <c r="R53" s="530"/>
      <c r="S53" s="530"/>
      <c r="T53" s="466"/>
      <c r="U53" s="467"/>
      <c r="V53" s="493"/>
      <c r="W53" s="493"/>
      <c r="X53" s="34"/>
      <c r="Y53" s="34"/>
      <c r="Z53" s="163"/>
      <c r="AA53" s="163"/>
      <c r="AB53" s="510"/>
      <c r="AC53" s="510"/>
      <c r="AD53" s="530">
        <v>10</v>
      </c>
      <c r="AE53" s="530" t="s">
        <v>449</v>
      </c>
      <c r="AF53" s="181"/>
      <c r="AG53" s="181"/>
      <c r="AH53" s="297"/>
      <c r="AI53" s="297"/>
      <c r="AJ53" s="32"/>
      <c r="AK53" s="32"/>
      <c r="AL53" s="566"/>
      <c r="AM53" s="566"/>
      <c r="AN53" s="314"/>
      <c r="AO53" s="314"/>
      <c r="AP53" s="237"/>
      <c r="AQ53" s="237"/>
      <c r="AR53" s="43"/>
      <c r="AS53" s="43"/>
      <c r="AT53" s="35"/>
      <c r="AU53" s="35"/>
      <c r="AV53" s="296"/>
      <c r="AW53" s="296"/>
      <c r="AX53" s="643"/>
      <c r="AY53" s="643"/>
      <c r="AZ53" s="286"/>
      <c r="BA53" s="286"/>
      <c r="BB53" s="169"/>
      <c r="BC53" s="169"/>
      <c r="BD53" s="237"/>
      <c r="BE53" s="237"/>
      <c r="BF53" s="34"/>
      <c r="BG53" s="679"/>
    </row>
    <row r="54" spans="1:133" ht="20.25" customHeight="1" x14ac:dyDescent="0.3">
      <c r="A54" s="1665"/>
      <c r="B54" s="540">
        <f>B53+1</f>
        <v>28</v>
      </c>
      <c r="C54" s="355" t="s">
        <v>431</v>
      </c>
      <c r="D54" s="354">
        <v>9</v>
      </c>
      <c r="E54" s="278">
        <v>160</v>
      </c>
      <c r="F54" s="278"/>
      <c r="G54" s="278"/>
      <c r="H54" s="241">
        <f t="shared" si="0"/>
        <v>90</v>
      </c>
      <c r="I54" s="237">
        <f t="shared" si="1"/>
        <v>810</v>
      </c>
      <c r="J54" s="297"/>
      <c r="K54" s="297"/>
      <c r="L54" s="397">
        <v>10</v>
      </c>
      <c r="M54" s="397" t="s">
        <v>218</v>
      </c>
      <c r="N54" s="300"/>
      <c r="O54" s="300"/>
      <c r="P54" s="169"/>
      <c r="Q54" s="169"/>
      <c r="R54" s="530"/>
      <c r="S54" s="530"/>
      <c r="T54" s="466"/>
      <c r="U54" s="467"/>
      <c r="V54" s="493"/>
      <c r="W54" s="493"/>
      <c r="X54" s="34"/>
      <c r="Y54" s="34"/>
      <c r="Z54" s="163"/>
      <c r="AA54" s="163"/>
      <c r="AB54" s="510"/>
      <c r="AC54" s="510"/>
      <c r="AD54" s="530"/>
      <c r="AE54" s="530"/>
      <c r="AF54" s="181"/>
      <c r="AG54" s="181"/>
      <c r="AH54" s="297"/>
      <c r="AI54" s="297"/>
      <c r="AJ54" s="32"/>
      <c r="AK54" s="32"/>
      <c r="AL54" s="566"/>
      <c r="AM54" s="566"/>
      <c r="AN54" s="314"/>
      <c r="AO54" s="314"/>
      <c r="AP54" s="237"/>
      <c r="AQ54" s="237"/>
      <c r="AR54" s="43"/>
      <c r="AS54" s="43"/>
      <c r="AT54" s="35"/>
      <c r="AU54" s="35"/>
      <c r="AV54" s="296"/>
      <c r="AW54" s="296"/>
      <c r="AX54" s="643"/>
      <c r="AY54" s="643"/>
      <c r="AZ54" s="286"/>
      <c r="BA54" s="286"/>
      <c r="BB54" s="169"/>
      <c r="BC54" s="169"/>
      <c r="BD54" s="237"/>
      <c r="BE54" s="237"/>
      <c r="BF54" s="34"/>
      <c r="BG54" s="679"/>
      <c r="BL54" s="713">
        <v>10</v>
      </c>
      <c r="BM54" s="713" t="s">
        <v>242</v>
      </c>
      <c r="BV54" s="753">
        <v>10</v>
      </c>
      <c r="BW54" s="753" t="s">
        <v>218</v>
      </c>
      <c r="CD54" s="774">
        <v>10</v>
      </c>
      <c r="CE54" s="777" t="s">
        <v>215</v>
      </c>
      <c r="DD54" s="708">
        <v>10</v>
      </c>
      <c r="DE54" s="708" t="s">
        <v>215</v>
      </c>
      <c r="DN54" s="783">
        <v>20</v>
      </c>
      <c r="DO54" s="783" t="s">
        <v>242</v>
      </c>
    </row>
    <row r="55" spans="1:133" ht="20.25" customHeight="1" x14ac:dyDescent="0.3">
      <c r="A55" s="1665"/>
      <c r="B55" s="540">
        <f t="shared" ref="B55:B69" si="4">B54+1</f>
        <v>29</v>
      </c>
      <c r="C55" s="355" t="s">
        <v>502</v>
      </c>
      <c r="D55" s="354">
        <v>12.5</v>
      </c>
      <c r="E55" s="278">
        <v>50</v>
      </c>
      <c r="F55" s="278"/>
      <c r="G55" s="278"/>
      <c r="H55" s="241">
        <f t="shared" si="0"/>
        <v>20</v>
      </c>
      <c r="I55" s="237">
        <f t="shared" si="1"/>
        <v>250</v>
      </c>
      <c r="J55" s="297"/>
      <c r="K55" s="297"/>
      <c r="L55" s="397"/>
      <c r="M55" s="397"/>
      <c r="N55" s="300"/>
      <c r="O55" s="300"/>
      <c r="P55" s="169"/>
      <c r="Q55" s="169"/>
      <c r="R55" s="530"/>
      <c r="S55" s="530"/>
      <c r="T55" s="466"/>
      <c r="U55" s="467"/>
      <c r="V55" s="493"/>
      <c r="W55" s="493"/>
      <c r="X55" s="34"/>
      <c r="Y55" s="34"/>
      <c r="Z55" s="163"/>
      <c r="AA55" s="163"/>
      <c r="AB55" s="510"/>
      <c r="AC55" s="510"/>
      <c r="AD55" s="530"/>
      <c r="AE55" s="530"/>
      <c r="AF55" s="181"/>
      <c r="AG55" s="181"/>
      <c r="AH55" s="297"/>
      <c r="AI55" s="297"/>
      <c r="AJ55" s="32"/>
      <c r="AK55" s="32"/>
      <c r="AL55" s="566"/>
      <c r="AM55" s="566"/>
      <c r="AN55" s="314"/>
      <c r="AO55" s="314"/>
      <c r="AP55" s="237"/>
      <c r="AQ55" s="237"/>
      <c r="AR55" s="43"/>
      <c r="AS55" s="43"/>
      <c r="AT55" s="35">
        <v>10</v>
      </c>
      <c r="AU55" s="35" t="s">
        <v>243</v>
      </c>
      <c r="AV55" s="296"/>
      <c r="AW55" s="296"/>
      <c r="AX55" s="643"/>
      <c r="AY55" s="643"/>
      <c r="AZ55" s="286"/>
      <c r="BA55" s="286"/>
      <c r="BB55" s="169"/>
      <c r="BC55" s="169"/>
      <c r="BD55" s="237">
        <v>10</v>
      </c>
      <c r="BE55" s="237" t="s">
        <v>210</v>
      </c>
      <c r="BF55" s="34"/>
      <c r="BG55" s="679"/>
      <c r="DD55" s="708">
        <v>10</v>
      </c>
      <c r="DE55" s="708" t="s">
        <v>209</v>
      </c>
    </row>
    <row r="56" spans="1:133" ht="20.25" customHeight="1" x14ac:dyDescent="0.3">
      <c r="A56" s="1665"/>
      <c r="B56" s="540">
        <f t="shared" si="4"/>
        <v>30</v>
      </c>
      <c r="C56" s="355" t="s">
        <v>518</v>
      </c>
      <c r="D56" s="354">
        <v>15.5</v>
      </c>
      <c r="E56" s="278">
        <v>120</v>
      </c>
      <c r="F56" s="278"/>
      <c r="G56" s="278"/>
      <c r="H56" s="241">
        <f t="shared" si="0"/>
        <v>0</v>
      </c>
      <c r="I56" s="237">
        <f t="shared" si="1"/>
        <v>0</v>
      </c>
      <c r="J56" s="297"/>
      <c r="K56" s="297"/>
      <c r="L56" s="397"/>
      <c r="M56" s="397"/>
      <c r="N56" s="300"/>
      <c r="O56" s="300"/>
      <c r="P56" s="169"/>
      <c r="Q56" s="169"/>
      <c r="R56" s="530"/>
      <c r="S56" s="530"/>
      <c r="T56" s="466"/>
      <c r="U56" s="467"/>
      <c r="V56" s="493"/>
      <c r="W56" s="493"/>
      <c r="X56" s="34"/>
      <c r="Y56" s="34"/>
      <c r="Z56" s="163"/>
      <c r="AA56" s="163"/>
      <c r="AB56" s="510"/>
      <c r="AC56" s="510"/>
      <c r="AD56" s="530"/>
      <c r="AE56" s="530"/>
      <c r="AF56" s="181"/>
      <c r="AG56" s="181"/>
      <c r="AH56" s="297"/>
      <c r="AI56" s="297"/>
      <c r="AJ56" s="32"/>
      <c r="AK56" s="32"/>
      <c r="AL56" s="566"/>
      <c r="AM56" s="566"/>
      <c r="AN56" s="314"/>
      <c r="AO56" s="314"/>
      <c r="AP56" s="237"/>
      <c r="AQ56" s="237"/>
      <c r="AR56" s="43">
        <v>10</v>
      </c>
      <c r="AS56" s="43" t="s">
        <v>210</v>
      </c>
      <c r="AT56" s="35">
        <v>10</v>
      </c>
      <c r="AU56" s="35" t="s">
        <v>210</v>
      </c>
      <c r="AV56" s="296"/>
      <c r="AW56" s="296"/>
      <c r="AX56" s="643"/>
      <c r="AY56" s="643"/>
      <c r="AZ56" s="286"/>
      <c r="BA56" s="286"/>
      <c r="BB56" s="169"/>
      <c r="BC56" s="169"/>
      <c r="BD56" s="237">
        <v>90</v>
      </c>
      <c r="BE56" s="237" t="s">
        <v>319</v>
      </c>
      <c r="BF56" s="34"/>
      <c r="BG56" s="679"/>
      <c r="DD56" s="708">
        <v>10</v>
      </c>
      <c r="DE56" s="708" t="s">
        <v>236</v>
      </c>
    </row>
    <row r="57" spans="1:133" ht="20.25" customHeight="1" x14ac:dyDescent="0.3">
      <c r="A57" s="518"/>
      <c r="B57" s="540">
        <f t="shared" si="4"/>
        <v>31</v>
      </c>
      <c r="C57" s="355" t="s">
        <v>538</v>
      </c>
      <c r="D57" s="354">
        <v>7</v>
      </c>
      <c r="E57" s="278">
        <v>670</v>
      </c>
      <c r="F57" s="278"/>
      <c r="G57" s="278"/>
      <c r="H57" s="241">
        <f t="shared" si="0"/>
        <v>0</v>
      </c>
      <c r="I57" s="237">
        <f t="shared" si="1"/>
        <v>0</v>
      </c>
      <c r="J57" s="297"/>
      <c r="K57" s="297"/>
      <c r="L57" s="397"/>
      <c r="M57" s="397"/>
      <c r="N57" s="300"/>
      <c r="O57" s="300"/>
      <c r="P57" s="169"/>
      <c r="Q57" s="169"/>
      <c r="R57" s="530"/>
      <c r="S57" s="530"/>
      <c r="T57" s="466"/>
      <c r="U57" s="467"/>
      <c r="V57" s="493"/>
      <c r="W57" s="493"/>
      <c r="X57" s="34"/>
      <c r="Y57" s="34"/>
      <c r="Z57" s="163"/>
      <c r="AA57" s="163"/>
      <c r="AB57" s="510"/>
      <c r="AC57" s="510"/>
      <c r="AD57" s="530"/>
      <c r="AE57" s="530"/>
      <c r="AF57" s="181"/>
      <c r="AG57" s="181"/>
      <c r="AH57" s="297"/>
      <c r="AI57" s="297"/>
      <c r="AJ57" s="32"/>
      <c r="AK57" s="32"/>
      <c r="AL57" s="566"/>
      <c r="AM57" s="566"/>
      <c r="AN57" s="314"/>
      <c r="AO57" s="314"/>
      <c r="AP57" s="237"/>
      <c r="AQ57" s="237"/>
      <c r="AR57" s="43">
        <v>40</v>
      </c>
      <c r="AS57" s="43" t="s">
        <v>321</v>
      </c>
      <c r="AT57" s="35">
        <v>10</v>
      </c>
      <c r="AU57" s="35" t="s">
        <v>482</v>
      </c>
      <c r="AV57" s="296"/>
      <c r="AW57" s="296"/>
      <c r="AX57" s="643"/>
      <c r="AY57" s="643"/>
      <c r="AZ57" s="286">
        <v>20</v>
      </c>
      <c r="BA57" s="286" t="s">
        <v>318</v>
      </c>
      <c r="BB57" s="169"/>
      <c r="BC57" s="169"/>
      <c r="BD57" s="237"/>
      <c r="BE57" s="237"/>
      <c r="BF57" s="34"/>
      <c r="BG57" s="679"/>
      <c r="BL57" s="713">
        <v>10</v>
      </c>
      <c r="BM57" s="713" t="s">
        <v>321</v>
      </c>
      <c r="BP57" s="731">
        <v>20</v>
      </c>
      <c r="BQ57" s="731" t="s">
        <v>236</v>
      </c>
      <c r="BT57" s="741">
        <v>10</v>
      </c>
      <c r="BU57" s="741" t="s">
        <v>212</v>
      </c>
      <c r="BV57" s="753">
        <v>10</v>
      </c>
      <c r="BW57" s="753" t="s">
        <v>212</v>
      </c>
      <c r="BX57" s="756">
        <v>10</v>
      </c>
      <c r="BY57" s="756" t="s">
        <v>212</v>
      </c>
      <c r="CD57" s="774">
        <v>40</v>
      </c>
      <c r="CE57" s="777" t="s">
        <v>539</v>
      </c>
      <c r="CF57" s="780">
        <v>50</v>
      </c>
      <c r="CG57" s="780" t="s">
        <v>539</v>
      </c>
      <c r="CH57" s="753">
        <v>50</v>
      </c>
      <c r="CI57" s="783" t="s">
        <v>539</v>
      </c>
      <c r="CJ57" s="813">
        <v>100</v>
      </c>
      <c r="CK57" s="816" t="s">
        <v>320</v>
      </c>
      <c r="CP57" s="768">
        <v>50</v>
      </c>
      <c r="CQ57" s="771" t="s">
        <v>320</v>
      </c>
      <c r="CR57" s="834">
        <v>20</v>
      </c>
      <c r="CS57" s="831" t="s">
        <v>212</v>
      </c>
      <c r="CT57" s="753">
        <v>170</v>
      </c>
      <c r="CU57" s="753" t="s">
        <v>539</v>
      </c>
      <c r="DD57" s="708">
        <v>30</v>
      </c>
      <c r="DE57" s="708" t="s">
        <v>321</v>
      </c>
      <c r="DH57" s="780">
        <v>30</v>
      </c>
      <c r="DI57" s="780" t="s">
        <v>215</v>
      </c>
    </row>
    <row r="58" spans="1:133" ht="20.25" customHeight="1" x14ac:dyDescent="0.3">
      <c r="A58" s="518"/>
      <c r="B58" s="540">
        <f t="shared" si="4"/>
        <v>32</v>
      </c>
      <c r="C58" s="355" t="s">
        <v>541</v>
      </c>
      <c r="D58" s="354">
        <v>10</v>
      </c>
      <c r="E58" s="278">
        <v>230</v>
      </c>
      <c r="F58" s="278"/>
      <c r="G58" s="278"/>
      <c r="H58" s="241">
        <f t="shared" si="0"/>
        <v>50</v>
      </c>
      <c r="I58" s="237">
        <f t="shared" si="1"/>
        <v>500</v>
      </c>
      <c r="J58" s="297"/>
      <c r="K58" s="297"/>
      <c r="L58" s="397"/>
      <c r="M58" s="397"/>
      <c r="N58" s="300"/>
      <c r="O58" s="300"/>
      <c r="P58" s="169"/>
      <c r="Q58" s="169"/>
      <c r="R58" s="530"/>
      <c r="S58" s="530"/>
      <c r="T58" s="466"/>
      <c r="U58" s="467"/>
      <c r="V58" s="493"/>
      <c r="W58" s="493"/>
      <c r="X58" s="34"/>
      <c r="Y58" s="34"/>
      <c r="Z58" s="163"/>
      <c r="AA58" s="163"/>
      <c r="AB58" s="510"/>
      <c r="AC58" s="510"/>
      <c r="AD58" s="530"/>
      <c r="AE58" s="530"/>
      <c r="AF58" s="181"/>
      <c r="AG58" s="181"/>
      <c r="AH58" s="297"/>
      <c r="AI58" s="297"/>
      <c r="AJ58" s="32"/>
      <c r="AK58" s="32"/>
      <c r="AL58" s="566"/>
      <c r="AM58" s="566"/>
      <c r="AN58" s="314"/>
      <c r="AO58" s="314"/>
      <c r="AP58" s="237"/>
      <c r="AQ58" s="237"/>
      <c r="AR58" s="43"/>
      <c r="AS58" s="43"/>
      <c r="AT58" s="35"/>
      <c r="AU58" s="35"/>
      <c r="AV58" s="296"/>
      <c r="AW58" s="296"/>
      <c r="AX58" s="643"/>
      <c r="AY58" s="643"/>
      <c r="AZ58" s="286"/>
      <c r="BA58" s="286"/>
      <c r="BB58" s="169"/>
      <c r="BC58" s="169"/>
      <c r="BD58" s="237"/>
      <c r="BE58" s="237"/>
      <c r="BF58" s="34"/>
      <c r="BG58" s="679"/>
      <c r="BL58" s="713">
        <v>10</v>
      </c>
      <c r="BM58" s="713" t="s">
        <v>218</v>
      </c>
      <c r="BT58" s="741">
        <v>10</v>
      </c>
      <c r="BU58" s="741" t="s">
        <v>214</v>
      </c>
      <c r="CT58" s="753">
        <v>50</v>
      </c>
      <c r="CU58" s="753" t="s">
        <v>215</v>
      </c>
      <c r="CV58" s="847">
        <v>10</v>
      </c>
      <c r="CW58" s="850" t="s">
        <v>214</v>
      </c>
      <c r="DD58" s="708">
        <v>20</v>
      </c>
      <c r="DE58" s="708" t="s">
        <v>218</v>
      </c>
      <c r="DH58" s="780">
        <v>10</v>
      </c>
      <c r="DI58" s="780" t="s">
        <v>214</v>
      </c>
      <c r="DN58" s="783">
        <v>10</v>
      </c>
      <c r="DO58" s="783" t="s">
        <v>218</v>
      </c>
      <c r="DX58" s="888">
        <v>50</v>
      </c>
      <c r="DY58" s="888" t="s">
        <v>215</v>
      </c>
      <c r="DZ58" s="891">
        <v>10</v>
      </c>
      <c r="EA58" s="891" t="s">
        <v>218</v>
      </c>
    </row>
    <row r="59" spans="1:133" ht="20.25" customHeight="1" x14ac:dyDescent="0.3">
      <c r="A59" s="518"/>
      <c r="B59" s="540">
        <f t="shared" si="4"/>
        <v>33</v>
      </c>
      <c r="C59" s="355" t="s">
        <v>545</v>
      </c>
      <c r="D59" s="354">
        <v>12.5</v>
      </c>
      <c r="E59" s="278">
        <v>150</v>
      </c>
      <c r="F59" s="278"/>
      <c r="G59" s="278"/>
      <c r="H59" s="241">
        <f t="shared" si="0"/>
        <v>110</v>
      </c>
      <c r="I59" s="237">
        <f t="shared" si="1"/>
        <v>1375</v>
      </c>
      <c r="J59" s="297"/>
      <c r="K59" s="297"/>
      <c r="L59" s="397"/>
      <c r="M59" s="397"/>
      <c r="N59" s="300"/>
      <c r="O59" s="300"/>
      <c r="P59" s="169"/>
      <c r="Q59" s="169"/>
      <c r="R59" s="530"/>
      <c r="S59" s="530"/>
      <c r="T59" s="466"/>
      <c r="U59" s="467"/>
      <c r="V59" s="493"/>
      <c r="W59" s="493"/>
      <c r="X59" s="34"/>
      <c r="Y59" s="34"/>
      <c r="Z59" s="163"/>
      <c r="AA59" s="163"/>
      <c r="AB59" s="510"/>
      <c r="AC59" s="510"/>
      <c r="AD59" s="530"/>
      <c r="AE59" s="530"/>
      <c r="AF59" s="181"/>
      <c r="AG59" s="181"/>
      <c r="AH59" s="297"/>
      <c r="AI59" s="297"/>
      <c r="AJ59" s="32"/>
      <c r="AK59" s="32"/>
      <c r="AL59" s="566"/>
      <c r="AM59" s="566"/>
      <c r="AN59" s="314"/>
      <c r="AO59" s="314"/>
      <c r="AP59" s="237"/>
      <c r="AQ59" s="237"/>
      <c r="AR59" s="43"/>
      <c r="AS59" s="43"/>
      <c r="AT59" s="35"/>
      <c r="AU59" s="35"/>
      <c r="AV59" s="296"/>
      <c r="AW59" s="296"/>
      <c r="AX59" s="643">
        <v>30</v>
      </c>
      <c r="AY59" s="643" t="s">
        <v>233</v>
      </c>
      <c r="AZ59" s="286"/>
      <c r="BA59" s="286"/>
      <c r="BB59" s="169"/>
      <c r="BC59" s="169"/>
      <c r="BD59" s="237"/>
      <c r="BE59" s="237"/>
      <c r="BF59" s="34"/>
      <c r="BG59" s="679"/>
      <c r="DD59" s="708">
        <v>10</v>
      </c>
      <c r="DE59" s="708" t="s">
        <v>233</v>
      </c>
    </row>
    <row r="60" spans="1:133" ht="20.25" customHeight="1" x14ac:dyDescent="0.3">
      <c r="A60" s="518"/>
      <c r="B60" s="540">
        <f t="shared" si="4"/>
        <v>34</v>
      </c>
      <c r="C60" s="355" t="s">
        <v>511</v>
      </c>
      <c r="D60" s="354">
        <v>12.5</v>
      </c>
      <c r="E60" s="278">
        <v>100</v>
      </c>
      <c r="F60" s="278"/>
      <c r="G60" s="278"/>
      <c r="H60" s="241">
        <f t="shared" si="0"/>
        <v>10</v>
      </c>
      <c r="I60" s="237">
        <f t="shared" si="1"/>
        <v>125</v>
      </c>
      <c r="J60" s="297"/>
      <c r="K60" s="297"/>
      <c r="L60" s="397"/>
      <c r="M60" s="397"/>
      <c r="N60" s="300"/>
      <c r="O60" s="300"/>
      <c r="P60" s="169"/>
      <c r="Q60" s="169"/>
      <c r="R60" s="530"/>
      <c r="S60" s="530"/>
      <c r="T60" s="466"/>
      <c r="U60" s="467"/>
      <c r="V60" s="493"/>
      <c r="W60" s="493"/>
      <c r="X60" s="34"/>
      <c r="Y60" s="34"/>
      <c r="Z60" s="163"/>
      <c r="AA60" s="163"/>
      <c r="AB60" s="510"/>
      <c r="AC60" s="510"/>
      <c r="AD60" s="530"/>
      <c r="AE60" s="530"/>
      <c r="AF60" s="181"/>
      <c r="AG60" s="181"/>
      <c r="AH60" s="297"/>
      <c r="AI60" s="297"/>
      <c r="AJ60" s="32"/>
      <c r="AK60" s="32"/>
      <c r="AL60" s="566"/>
      <c r="AM60" s="566"/>
      <c r="AN60" s="314"/>
      <c r="AO60" s="314"/>
      <c r="AP60" s="237"/>
      <c r="AQ60" s="237"/>
      <c r="AR60" s="43"/>
      <c r="AS60" s="43"/>
      <c r="AT60" s="35"/>
      <c r="AU60" s="35"/>
      <c r="AV60" s="296"/>
      <c r="AW60" s="296"/>
      <c r="AX60" s="643"/>
      <c r="AY60" s="643"/>
      <c r="AZ60" s="286">
        <v>10</v>
      </c>
      <c r="BA60" s="286" t="s">
        <v>209</v>
      </c>
      <c r="BB60" s="169"/>
      <c r="BC60" s="169"/>
      <c r="BD60" s="237">
        <v>80</v>
      </c>
      <c r="BE60" s="237" t="s">
        <v>215</v>
      </c>
      <c r="BF60" s="34"/>
      <c r="BG60" s="679"/>
    </row>
    <row r="61" spans="1:133" ht="20.25" customHeight="1" x14ac:dyDescent="0.3">
      <c r="A61" s="518"/>
      <c r="B61" s="540">
        <f t="shared" si="4"/>
        <v>35</v>
      </c>
      <c r="C61" s="355" t="s">
        <v>559</v>
      </c>
      <c r="D61" s="354">
        <v>13</v>
      </c>
      <c r="E61" s="278">
        <v>70</v>
      </c>
      <c r="F61" s="278"/>
      <c r="G61" s="278"/>
      <c r="H61" s="241">
        <f t="shared" si="0"/>
        <v>0</v>
      </c>
      <c r="I61" s="237">
        <f t="shared" si="1"/>
        <v>0</v>
      </c>
      <c r="J61" s="297"/>
      <c r="K61" s="297"/>
      <c r="L61" s="397"/>
      <c r="M61" s="397"/>
      <c r="N61" s="300"/>
      <c r="O61" s="300"/>
      <c r="P61" s="169"/>
      <c r="Q61" s="169"/>
      <c r="R61" s="530"/>
      <c r="S61" s="530"/>
      <c r="T61" s="466"/>
      <c r="U61" s="467"/>
      <c r="V61" s="493"/>
      <c r="W61" s="493"/>
      <c r="X61" s="34"/>
      <c r="Y61" s="34"/>
      <c r="Z61" s="163"/>
      <c r="AA61" s="163"/>
      <c r="AB61" s="510"/>
      <c r="AC61" s="510"/>
      <c r="AD61" s="530"/>
      <c r="AE61" s="530"/>
      <c r="AF61" s="181"/>
      <c r="AG61" s="181"/>
      <c r="AH61" s="297"/>
      <c r="AI61" s="297"/>
      <c r="AJ61" s="32"/>
      <c r="AK61" s="32"/>
      <c r="AL61" s="566"/>
      <c r="AM61" s="566"/>
      <c r="AN61" s="314"/>
      <c r="AO61" s="314"/>
      <c r="AP61" s="237"/>
      <c r="AQ61" s="237"/>
      <c r="AR61" s="43"/>
      <c r="AS61" s="43"/>
      <c r="AT61" s="35"/>
      <c r="AU61" s="35"/>
      <c r="AV61" s="296"/>
      <c r="AW61" s="296"/>
      <c r="AX61" s="643"/>
      <c r="AY61" s="643"/>
      <c r="AZ61" s="286"/>
      <c r="BA61" s="286"/>
      <c r="BB61" s="169"/>
      <c r="BC61" s="169"/>
      <c r="BD61" s="237"/>
      <c r="BE61" s="237"/>
      <c r="BF61" s="34"/>
      <c r="BG61" s="679"/>
      <c r="BX61" s="756">
        <v>10</v>
      </c>
      <c r="BY61" s="756" t="s">
        <v>209</v>
      </c>
      <c r="CX61" s="708">
        <v>10</v>
      </c>
      <c r="CY61" s="708" t="s">
        <v>210</v>
      </c>
      <c r="DB61" s="856">
        <v>10</v>
      </c>
      <c r="DC61" s="856" t="s">
        <v>209</v>
      </c>
      <c r="DD61" s="708">
        <v>10</v>
      </c>
      <c r="DE61" s="708" t="s">
        <v>214</v>
      </c>
      <c r="DJ61" s="863">
        <v>10</v>
      </c>
      <c r="DK61" s="866" t="s">
        <v>209</v>
      </c>
      <c r="DL61" s="873">
        <v>10</v>
      </c>
      <c r="DM61" s="873" t="s">
        <v>211</v>
      </c>
      <c r="EB61" s="753">
        <v>10</v>
      </c>
      <c r="EC61" s="753" t="s">
        <v>209</v>
      </c>
    </row>
    <row r="62" spans="1:133" ht="20.25" customHeight="1" x14ac:dyDescent="0.3">
      <c r="A62" s="518"/>
      <c r="B62" s="540">
        <f t="shared" si="4"/>
        <v>36</v>
      </c>
      <c r="C62" s="355" t="s">
        <v>560</v>
      </c>
      <c r="D62" s="354">
        <v>8.5</v>
      </c>
      <c r="E62" s="278">
        <v>300</v>
      </c>
      <c r="F62" s="278"/>
      <c r="G62" s="278"/>
      <c r="H62" s="241">
        <f t="shared" si="0"/>
        <v>180</v>
      </c>
      <c r="I62" s="237">
        <f t="shared" si="1"/>
        <v>1530</v>
      </c>
      <c r="J62" s="297"/>
      <c r="K62" s="297"/>
      <c r="L62" s="397"/>
      <c r="M62" s="397"/>
      <c r="N62" s="300"/>
      <c r="O62" s="300"/>
      <c r="P62" s="169"/>
      <c r="Q62" s="169"/>
      <c r="R62" s="530"/>
      <c r="S62" s="530"/>
      <c r="T62" s="466"/>
      <c r="U62" s="467"/>
      <c r="V62" s="493"/>
      <c r="W62" s="493"/>
      <c r="X62" s="34"/>
      <c r="Y62" s="34"/>
      <c r="Z62" s="163"/>
      <c r="AA62" s="163"/>
      <c r="AB62" s="510"/>
      <c r="AC62" s="510"/>
      <c r="AD62" s="530"/>
      <c r="AE62" s="530"/>
      <c r="AF62" s="181"/>
      <c r="AG62" s="181"/>
      <c r="AH62" s="297"/>
      <c r="AI62" s="297"/>
      <c r="AJ62" s="32"/>
      <c r="AK62" s="32"/>
      <c r="AL62" s="566"/>
      <c r="AM62" s="566"/>
      <c r="AN62" s="314"/>
      <c r="AO62" s="314"/>
      <c r="AP62" s="237"/>
      <c r="AQ62" s="237"/>
      <c r="AR62" s="43"/>
      <c r="AS62" s="43"/>
      <c r="AT62" s="35"/>
      <c r="AU62" s="35"/>
      <c r="AV62" s="296"/>
      <c r="AW62" s="296"/>
      <c r="AX62" s="643"/>
      <c r="AY62" s="643"/>
      <c r="AZ62" s="286"/>
      <c r="BA62" s="286"/>
      <c r="BB62" s="169"/>
      <c r="BC62" s="169"/>
      <c r="BD62" s="237"/>
      <c r="BE62" s="237"/>
      <c r="BF62" s="34"/>
      <c r="BG62" s="679"/>
      <c r="CP62" s="768">
        <v>10</v>
      </c>
      <c r="CQ62" s="771" t="s">
        <v>215</v>
      </c>
      <c r="CR62" s="834">
        <v>10</v>
      </c>
      <c r="CS62" s="831" t="s">
        <v>218</v>
      </c>
      <c r="CT62" s="753">
        <v>10</v>
      </c>
      <c r="CU62" s="753" t="s">
        <v>215</v>
      </c>
      <c r="CV62" s="847">
        <v>10</v>
      </c>
      <c r="CW62" s="850" t="s">
        <v>215</v>
      </c>
      <c r="CX62" s="708">
        <v>40</v>
      </c>
      <c r="CY62" s="708" t="s">
        <v>215</v>
      </c>
      <c r="DD62" s="708">
        <v>10</v>
      </c>
      <c r="DE62" s="708" t="s">
        <v>318</v>
      </c>
      <c r="DH62" s="780">
        <v>20</v>
      </c>
      <c r="DI62" s="780" t="s">
        <v>215</v>
      </c>
      <c r="DN62" s="783">
        <v>10</v>
      </c>
      <c r="DO62" s="783" t="s">
        <v>318</v>
      </c>
    </row>
    <row r="63" spans="1:133" ht="20.25" customHeight="1" x14ac:dyDescent="0.3">
      <c r="A63" s="518"/>
      <c r="B63" s="540">
        <f t="shared" si="4"/>
        <v>37</v>
      </c>
      <c r="C63" s="355" t="s">
        <v>582</v>
      </c>
      <c r="D63" s="354">
        <v>8.5</v>
      </c>
      <c r="E63" s="278">
        <v>100</v>
      </c>
      <c r="F63" s="278"/>
      <c r="G63" s="278"/>
      <c r="H63" s="241">
        <f t="shared" si="0"/>
        <v>0</v>
      </c>
      <c r="I63" s="237">
        <f t="shared" si="1"/>
        <v>0</v>
      </c>
      <c r="J63" s="297"/>
      <c r="K63" s="297"/>
      <c r="L63" s="397"/>
      <c r="M63" s="397"/>
      <c r="N63" s="300"/>
      <c r="O63" s="300"/>
      <c r="P63" s="169"/>
      <c r="Q63" s="169"/>
      <c r="R63" s="530"/>
      <c r="S63" s="530"/>
      <c r="T63" s="466"/>
      <c r="U63" s="467"/>
      <c r="V63" s="493"/>
      <c r="W63" s="493"/>
      <c r="X63" s="34"/>
      <c r="Y63" s="34"/>
      <c r="Z63" s="163"/>
      <c r="AA63" s="163"/>
      <c r="AB63" s="510"/>
      <c r="AC63" s="510"/>
      <c r="AD63" s="530"/>
      <c r="AE63" s="530"/>
      <c r="AF63" s="181"/>
      <c r="AG63" s="181"/>
      <c r="AH63" s="297"/>
      <c r="AI63" s="297"/>
      <c r="AJ63" s="32"/>
      <c r="AK63" s="32"/>
      <c r="AL63" s="566"/>
      <c r="AM63" s="566"/>
      <c r="AN63" s="314"/>
      <c r="AO63" s="314"/>
      <c r="AP63" s="237"/>
      <c r="AQ63" s="237"/>
      <c r="AR63" s="43"/>
      <c r="AS63" s="43"/>
      <c r="AT63" s="35"/>
      <c r="AU63" s="35"/>
      <c r="AV63" s="296"/>
      <c r="AW63" s="296"/>
      <c r="AX63" s="643"/>
      <c r="AY63" s="643"/>
      <c r="AZ63" s="286"/>
      <c r="BA63" s="286"/>
      <c r="BB63" s="169"/>
      <c r="BC63" s="169"/>
      <c r="BD63" s="237"/>
      <c r="BE63" s="237"/>
      <c r="BF63" s="34"/>
      <c r="BG63" s="679"/>
      <c r="CH63" s="753">
        <v>100</v>
      </c>
      <c r="CI63" s="783" t="s">
        <v>212</v>
      </c>
    </row>
    <row r="64" spans="1:133" ht="20.25" customHeight="1" x14ac:dyDescent="0.3">
      <c r="A64" s="785"/>
      <c r="B64" s="540">
        <f t="shared" si="4"/>
        <v>38</v>
      </c>
      <c r="C64" s="355" t="s">
        <v>584</v>
      </c>
      <c r="D64" s="354">
        <v>14.5</v>
      </c>
      <c r="E64" s="278">
        <v>200</v>
      </c>
      <c r="F64" s="278"/>
      <c r="G64" s="278"/>
      <c r="H64" s="241">
        <f t="shared" si="0"/>
        <v>20</v>
      </c>
      <c r="I64" s="237">
        <f t="shared" si="1"/>
        <v>290</v>
      </c>
      <c r="J64" s="297"/>
      <c r="K64" s="297"/>
      <c r="L64" s="397"/>
      <c r="M64" s="397"/>
      <c r="N64" s="300"/>
      <c r="O64" s="300"/>
      <c r="P64" s="169"/>
      <c r="Q64" s="169"/>
      <c r="R64" s="530"/>
      <c r="S64" s="530"/>
      <c r="T64" s="466"/>
      <c r="U64" s="467"/>
      <c r="V64" s="493"/>
      <c r="W64" s="493"/>
      <c r="X64" s="34"/>
      <c r="Y64" s="34"/>
      <c r="Z64" s="163"/>
      <c r="AA64" s="163"/>
      <c r="AB64" s="510"/>
      <c r="AC64" s="510"/>
      <c r="AD64" s="530"/>
      <c r="AE64" s="530"/>
      <c r="AF64" s="181"/>
      <c r="AG64" s="181"/>
      <c r="AH64" s="297"/>
      <c r="AI64" s="297"/>
      <c r="AJ64" s="32"/>
      <c r="AK64" s="32"/>
      <c r="AL64" s="566"/>
      <c r="AM64" s="566"/>
      <c r="AN64" s="314"/>
      <c r="AO64" s="314"/>
      <c r="AP64" s="237"/>
      <c r="AQ64" s="237"/>
      <c r="AR64" s="43"/>
      <c r="AS64" s="43"/>
      <c r="AT64" s="35"/>
      <c r="AU64" s="35"/>
      <c r="AV64" s="296"/>
      <c r="AW64" s="296"/>
      <c r="AX64" s="643"/>
      <c r="AY64" s="643"/>
      <c r="AZ64" s="286"/>
      <c r="BA64" s="286"/>
      <c r="BB64" s="169"/>
      <c r="BC64" s="169"/>
      <c r="BD64" s="237"/>
      <c r="BE64" s="237"/>
      <c r="BF64" s="34"/>
      <c r="BG64" s="679"/>
      <c r="CJ64" s="813">
        <v>100</v>
      </c>
      <c r="CK64" s="816" t="s">
        <v>210</v>
      </c>
      <c r="CL64" s="824">
        <v>10</v>
      </c>
      <c r="CM64" s="824" t="s">
        <v>219</v>
      </c>
      <c r="CN64" s="780">
        <v>10</v>
      </c>
      <c r="CO64" s="780" t="s">
        <v>219</v>
      </c>
      <c r="CP64" s="768">
        <v>10</v>
      </c>
      <c r="CQ64" s="771" t="s">
        <v>219</v>
      </c>
      <c r="CX64" s="708">
        <v>20</v>
      </c>
      <c r="CY64" s="708" t="s">
        <v>211</v>
      </c>
      <c r="DD64" s="708">
        <v>10</v>
      </c>
      <c r="DE64" s="708" t="s">
        <v>219</v>
      </c>
      <c r="DN64" s="783">
        <v>20</v>
      </c>
      <c r="DO64" s="783" t="s">
        <v>219</v>
      </c>
    </row>
    <row r="65" spans="1:139" ht="20.25" customHeight="1" x14ac:dyDescent="0.3">
      <c r="A65" s="785"/>
      <c r="B65" s="540">
        <f t="shared" si="4"/>
        <v>39</v>
      </c>
      <c r="C65" s="355" t="s">
        <v>645</v>
      </c>
      <c r="D65" s="354">
        <v>6.5</v>
      </c>
      <c r="E65" s="278">
        <v>460</v>
      </c>
      <c r="F65" s="278"/>
      <c r="G65" s="278"/>
      <c r="H65" s="241">
        <f t="shared" si="0"/>
        <v>160</v>
      </c>
      <c r="I65" s="237">
        <f t="shared" si="1"/>
        <v>1040</v>
      </c>
      <c r="J65" s="297"/>
      <c r="K65" s="297"/>
      <c r="L65" s="397"/>
      <c r="M65" s="397"/>
      <c r="N65" s="300"/>
      <c r="O65" s="300"/>
      <c r="P65" s="169"/>
      <c r="Q65" s="169"/>
      <c r="R65" s="530"/>
      <c r="S65" s="530"/>
      <c r="T65" s="466"/>
      <c r="U65" s="467"/>
      <c r="V65" s="493"/>
      <c r="W65" s="493"/>
      <c r="X65" s="34"/>
      <c r="Y65" s="34"/>
      <c r="Z65" s="163"/>
      <c r="AA65" s="163"/>
      <c r="AB65" s="510"/>
      <c r="AC65" s="510"/>
      <c r="AD65" s="530"/>
      <c r="AE65" s="530"/>
      <c r="AF65" s="181"/>
      <c r="AG65" s="181"/>
      <c r="AH65" s="297"/>
      <c r="AI65" s="297"/>
      <c r="AJ65" s="32"/>
      <c r="AK65" s="32"/>
      <c r="AL65" s="566"/>
      <c r="AM65" s="566"/>
      <c r="AN65" s="314"/>
      <c r="AO65" s="314"/>
      <c r="AP65" s="237"/>
      <c r="AQ65" s="237"/>
      <c r="AR65" s="43"/>
      <c r="AS65" s="43"/>
      <c r="AT65" s="35"/>
      <c r="AU65" s="35"/>
      <c r="AV65" s="296"/>
      <c r="AW65" s="296"/>
      <c r="AX65" s="643"/>
      <c r="AY65" s="643"/>
      <c r="AZ65" s="286"/>
      <c r="BA65" s="286"/>
      <c r="BB65" s="169"/>
      <c r="BC65" s="169"/>
      <c r="BD65" s="237"/>
      <c r="BE65" s="237"/>
      <c r="BF65" s="34"/>
      <c r="BG65" s="679"/>
      <c r="CT65" s="753">
        <v>10</v>
      </c>
      <c r="CU65" s="753" t="s">
        <v>212</v>
      </c>
      <c r="CX65" s="708">
        <v>100</v>
      </c>
      <c r="CY65" s="708" t="s">
        <v>482</v>
      </c>
      <c r="DD65" s="708">
        <v>20</v>
      </c>
      <c r="DE65" s="708" t="s">
        <v>539</v>
      </c>
      <c r="DH65" s="780">
        <v>110</v>
      </c>
      <c r="DI65" s="780" t="s">
        <v>539</v>
      </c>
      <c r="DN65" s="783">
        <v>20</v>
      </c>
      <c r="DO65" s="783" t="s">
        <v>482</v>
      </c>
      <c r="DZ65" s="891">
        <v>40</v>
      </c>
      <c r="EA65" s="891" t="s">
        <v>539</v>
      </c>
      <c r="EF65" s="907">
        <v>100</v>
      </c>
      <c r="EG65" s="910" t="s">
        <v>539</v>
      </c>
    </row>
    <row r="66" spans="1:139" ht="20.25" customHeight="1" x14ac:dyDescent="0.3">
      <c r="A66" s="786"/>
      <c r="B66" s="540">
        <f t="shared" si="4"/>
        <v>40</v>
      </c>
      <c r="C66" s="355" t="s">
        <v>595</v>
      </c>
      <c r="D66" s="354">
        <v>11.5</v>
      </c>
      <c r="E66" s="278">
        <v>300</v>
      </c>
      <c r="F66" s="278"/>
      <c r="G66" s="278"/>
      <c r="H66" s="241">
        <f t="shared" si="0"/>
        <v>190</v>
      </c>
      <c r="I66" s="237">
        <f t="shared" si="1"/>
        <v>2185</v>
      </c>
      <c r="J66" s="297"/>
      <c r="K66" s="297"/>
      <c r="L66" s="397"/>
      <c r="M66" s="397"/>
      <c r="N66" s="300"/>
      <c r="O66" s="300"/>
      <c r="P66" s="169"/>
      <c r="Q66" s="169"/>
      <c r="R66" s="530"/>
      <c r="S66" s="530"/>
      <c r="T66" s="466"/>
      <c r="U66" s="467"/>
      <c r="V66" s="493"/>
      <c r="W66" s="493"/>
      <c r="X66" s="34"/>
      <c r="Y66" s="34"/>
      <c r="Z66" s="163"/>
      <c r="AA66" s="163"/>
      <c r="AB66" s="510"/>
      <c r="AC66" s="510"/>
      <c r="AD66" s="530"/>
      <c r="AE66" s="530"/>
      <c r="AF66" s="181"/>
      <c r="AG66" s="181"/>
      <c r="AH66" s="297"/>
      <c r="AI66" s="297"/>
      <c r="AJ66" s="32"/>
      <c r="AK66" s="32"/>
      <c r="AL66" s="566"/>
      <c r="AM66" s="566"/>
      <c r="AN66" s="314"/>
      <c r="AO66" s="314"/>
      <c r="AP66" s="237"/>
      <c r="AQ66" s="237"/>
      <c r="AR66" s="43"/>
      <c r="AS66" s="43"/>
      <c r="AT66" s="35"/>
      <c r="AU66" s="35"/>
      <c r="AV66" s="296"/>
      <c r="AW66" s="296"/>
      <c r="AX66" s="643"/>
      <c r="AY66" s="643"/>
      <c r="AZ66" s="286"/>
      <c r="BA66" s="286"/>
      <c r="BB66" s="169"/>
      <c r="BC66" s="169"/>
      <c r="BD66" s="237"/>
      <c r="BE66" s="237"/>
      <c r="BF66" s="34"/>
      <c r="BG66" s="679"/>
      <c r="CT66" s="753">
        <v>60</v>
      </c>
      <c r="CU66" s="753" t="s">
        <v>214</v>
      </c>
      <c r="DD66" s="708">
        <v>10</v>
      </c>
      <c r="DE66" s="708" t="s">
        <v>214</v>
      </c>
      <c r="DJ66" s="863">
        <v>10</v>
      </c>
      <c r="DK66" s="866" t="s">
        <v>233</v>
      </c>
      <c r="DN66" s="783">
        <v>20</v>
      </c>
      <c r="DO66" s="783" t="s">
        <v>243</v>
      </c>
      <c r="DZ66" s="891">
        <v>10</v>
      </c>
      <c r="EA66" s="891" t="s">
        <v>233</v>
      </c>
    </row>
    <row r="67" spans="1:139" ht="20.25" customHeight="1" x14ac:dyDescent="0.3">
      <c r="A67" s="786"/>
      <c r="B67" s="540">
        <f t="shared" si="4"/>
        <v>41</v>
      </c>
      <c r="C67" s="355" t="s">
        <v>610</v>
      </c>
      <c r="D67" s="354">
        <v>10</v>
      </c>
      <c r="E67" s="278">
        <v>100</v>
      </c>
      <c r="F67" s="278"/>
      <c r="G67" s="278"/>
      <c r="H67" s="241">
        <f t="shared" si="0"/>
        <v>70</v>
      </c>
      <c r="I67" s="237">
        <f t="shared" si="1"/>
        <v>700</v>
      </c>
      <c r="J67" s="297"/>
      <c r="K67" s="297"/>
      <c r="L67" s="397"/>
      <c r="M67" s="397"/>
      <c r="N67" s="300"/>
      <c r="O67" s="300"/>
      <c r="P67" s="169"/>
      <c r="Q67" s="169"/>
      <c r="R67" s="530"/>
      <c r="S67" s="530"/>
      <c r="T67" s="466"/>
      <c r="U67" s="467"/>
      <c r="V67" s="493"/>
      <c r="W67" s="493"/>
      <c r="X67" s="34"/>
      <c r="Y67" s="34"/>
      <c r="Z67" s="163"/>
      <c r="AA67" s="163"/>
      <c r="AB67" s="510"/>
      <c r="AC67" s="510"/>
      <c r="AD67" s="530"/>
      <c r="AE67" s="530"/>
      <c r="AF67" s="181"/>
      <c r="AG67" s="181"/>
      <c r="AH67" s="297"/>
      <c r="AI67" s="297"/>
      <c r="AJ67" s="32"/>
      <c r="AK67" s="32"/>
      <c r="AL67" s="566"/>
      <c r="AM67" s="566"/>
      <c r="AN67" s="314"/>
      <c r="AO67" s="314"/>
      <c r="AP67" s="237"/>
      <c r="AQ67" s="237"/>
      <c r="AR67" s="43"/>
      <c r="AS67" s="43"/>
      <c r="AT67" s="35"/>
      <c r="AU67" s="35"/>
      <c r="AV67" s="296"/>
      <c r="AW67" s="296"/>
      <c r="AX67" s="643"/>
      <c r="AY67" s="643"/>
      <c r="AZ67" s="286"/>
      <c r="BA67" s="286"/>
      <c r="BB67" s="169"/>
      <c r="BC67" s="169"/>
      <c r="BD67" s="237"/>
      <c r="BE67" s="237"/>
      <c r="BF67" s="34"/>
      <c r="BG67" s="679"/>
      <c r="CZ67" s="853">
        <v>10</v>
      </c>
      <c r="DA67" s="853" t="s">
        <v>218</v>
      </c>
      <c r="DD67" s="708">
        <v>10</v>
      </c>
      <c r="DE67" s="708" t="s">
        <v>218</v>
      </c>
      <c r="DN67" s="783">
        <v>10</v>
      </c>
      <c r="DO67" s="783" t="s">
        <v>214</v>
      </c>
    </row>
    <row r="68" spans="1:139" ht="20.25" customHeight="1" x14ac:dyDescent="0.3">
      <c r="A68" s="786"/>
      <c r="B68" s="540">
        <f t="shared" si="4"/>
        <v>42</v>
      </c>
      <c r="C68" s="355" t="s">
        <v>651</v>
      </c>
      <c r="D68" s="354">
        <v>25</v>
      </c>
      <c r="E68" s="278">
        <v>60</v>
      </c>
      <c r="F68" s="278"/>
      <c r="G68" s="278"/>
      <c r="H68" s="241">
        <f t="shared" si="0"/>
        <v>60</v>
      </c>
      <c r="I68" s="237">
        <f t="shared" si="1"/>
        <v>1500</v>
      </c>
      <c r="J68" s="297"/>
      <c r="K68" s="297"/>
      <c r="L68" s="397"/>
      <c r="M68" s="397"/>
      <c r="N68" s="300"/>
      <c r="O68" s="300"/>
      <c r="P68" s="169"/>
      <c r="Q68" s="169"/>
      <c r="R68" s="530"/>
      <c r="S68" s="530"/>
      <c r="T68" s="466"/>
      <c r="U68" s="467"/>
      <c r="V68" s="493"/>
      <c r="W68" s="493"/>
      <c r="X68" s="34"/>
      <c r="Y68" s="34"/>
      <c r="Z68" s="163"/>
      <c r="AA68" s="163"/>
      <c r="AB68" s="510"/>
      <c r="AC68" s="510"/>
      <c r="AD68" s="530"/>
      <c r="AE68" s="530"/>
      <c r="AF68" s="181"/>
      <c r="AG68" s="181"/>
      <c r="AH68" s="297"/>
      <c r="AI68" s="297"/>
      <c r="AJ68" s="32"/>
      <c r="AK68" s="32"/>
      <c r="AL68" s="566"/>
      <c r="AM68" s="566"/>
      <c r="AN68" s="314"/>
      <c r="AO68" s="314"/>
      <c r="AP68" s="237"/>
      <c r="AQ68" s="237"/>
      <c r="AR68" s="43"/>
      <c r="AS68" s="43"/>
      <c r="AT68" s="35"/>
      <c r="AU68" s="35"/>
      <c r="AV68" s="296"/>
      <c r="AW68" s="296"/>
      <c r="AX68" s="643"/>
      <c r="AY68" s="643"/>
      <c r="AZ68" s="286"/>
      <c r="BA68" s="286"/>
      <c r="BB68" s="169"/>
      <c r="BC68" s="169"/>
      <c r="BD68" s="237"/>
      <c r="BE68" s="237"/>
      <c r="BF68" s="34"/>
      <c r="BG68" s="679"/>
      <c r="EH68" s="863">
        <v>10</v>
      </c>
      <c r="EI68" s="866" t="s">
        <v>280</v>
      </c>
    </row>
    <row r="69" spans="1:139" ht="20.25" customHeight="1" thickBot="1" x14ac:dyDescent="0.35">
      <c r="A69" s="384"/>
      <c r="B69" s="540">
        <f t="shared" si="4"/>
        <v>43</v>
      </c>
      <c r="C69" s="355"/>
      <c r="D69" s="354"/>
      <c r="E69" s="278"/>
      <c r="F69" s="278"/>
      <c r="G69" s="278"/>
      <c r="H69" s="241">
        <f t="shared" si="0"/>
        <v>0</v>
      </c>
      <c r="I69" s="237"/>
      <c r="J69" s="297"/>
      <c r="K69" s="297"/>
      <c r="L69" s="397"/>
      <c r="M69" s="397"/>
      <c r="N69" s="300"/>
      <c r="O69" s="300"/>
      <c r="P69" s="169"/>
      <c r="Q69" s="169"/>
      <c r="R69" s="530"/>
      <c r="S69" s="530"/>
      <c r="T69" s="466"/>
      <c r="U69" s="467"/>
      <c r="V69" s="493"/>
      <c r="W69" s="493"/>
      <c r="X69" s="34"/>
      <c r="Y69" s="34"/>
      <c r="Z69" s="163"/>
      <c r="AA69" s="163"/>
      <c r="AB69" s="510"/>
      <c r="AC69" s="510"/>
      <c r="AD69" s="530"/>
      <c r="AE69" s="530"/>
      <c r="AF69" s="181"/>
      <c r="AG69" s="181"/>
      <c r="AH69" s="297"/>
      <c r="AI69" s="297"/>
      <c r="AJ69" s="32"/>
      <c r="AK69" s="32"/>
      <c r="AL69" s="566"/>
      <c r="AM69" s="566"/>
      <c r="AN69" s="314"/>
      <c r="AO69" s="314"/>
      <c r="AP69" s="237"/>
      <c r="AQ69" s="237"/>
      <c r="AR69" s="43"/>
      <c r="AS69" s="43"/>
      <c r="AT69" s="35"/>
      <c r="AU69" s="35"/>
      <c r="AV69" s="296"/>
      <c r="AW69" s="296"/>
      <c r="AX69" s="643"/>
      <c r="AY69" s="643"/>
      <c r="AZ69" s="286"/>
      <c r="BA69" s="286"/>
      <c r="BB69" s="169"/>
      <c r="BC69" s="169"/>
      <c r="BD69" s="237"/>
      <c r="BE69" s="237"/>
      <c r="BF69" s="34"/>
      <c r="BG69" s="679"/>
    </row>
    <row r="70" spans="1:139" ht="20.25" customHeight="1" x14ac:dyDescent="0.3">
      <c r="A70" s="385" t="s">
        <v>5</v>
      </c>
      <c r="B70" s="541">
        <v>1</v>
      </c>
      <c r="C70" s="355" t="s">
        <v>377</v>
      </c>
      <c r="D70" s="354">
        <v>11</v>
      </c>
      <c r="E70" s="278">
        <v>0</v>
      </c>
      <c r="F70" s="278"/>
      <c r="G70" s="278"/>
      <c r="H70" s="241">
        <f t="shared" si="0"/>
        <v>0</v>
      </c>
      <c r="I70" s="237">
        <f t="shared" si="1"/>
        <v>0</v>
      </c>
      <c r="J70" s="297"/>
      <c r="K70" s="297"/>
      <c r="L70" s="397"/>
      <c r="M70" s="397"/>
      <c r="N70" s="300"/>
      <c r="O70" s="300"/>
      <c r="P70" s="169"/>
      <c r="Q70" s="169"/>
      <c r="R70" s="530"/>
      <c r="S70" s="530"/>
      <c r="T70" s="466"/>
      <c r="U70" s="467"/>
      <c r="V70" s="493"/>
      <c r="W70" s="493"/>
      <c r="X70" s="34"/>
      <c r="Y70" s="34"/>
      <c r="Z70" s="163"/>
      <c r="AA70" s="163"/>
      <c r="AB70" s="510"/>
      <c r="AC70" s="510"/>
      <c r="AD70" s="530"/>
      <c r="AE70" s="530"/>
      <c r="AF70" s="181"/>
      <c r="AG70" s="181"/>
      <c r="AH70" s="297"/>
      <c r="AI70" s="297"/>
      <c r="AJ70" s="32"/>
      <c r="AK70" s="32"/>
      <c r="AL70" s="566"/>
      <c r="AM70" s="566"/>
      <c r="AN70" s="314"/>
      <c r="AO70" s="314"/>
      <c r="AP70" s="237"/>
      <c r="AQ70" s="237"/>
      <c r="AR70" s="43"/>
      <c r="AS70" s="43"/>
      <c r="AT70" s="35"/>
      <c r="AU70" s="35"/>
      <c r="AV70" s="296"/>
      <c r="AW70" s="296"/>
      <c r="AX70" s="643"/>
      <c r="AY70" s="643"/>
      <c r="AZ70" s="286"/>
      <c r="BA70" s="286"/>
      <c r="BB70" s="169"/>
      <c r="BC70" s="169"/>
      <c r="BD70" s="237"/>
      <c r="BE70" s="237"/>
      <c r="BF70" s="34"/>
      <c r="BG70" s="679"/>
    </row>
    <row r="71" spans="1:139" ht="20.25" customHeight="1" x14ac:dyDescent="0.3">
      <c r="A71" s="386"/>
      <c r="B71" s="540">
        <f>B70+1</f>
        <v>2</v>
      </c>
      <c r="C71" s="355" t="s">
        <v>384</v>
      </c>
      <c r="D71" s="354">
        <v>13</v>
      </c>
      <c r="E71" s="278">
        <v>830</v>
      </c>
      <c r="F71" s="278"/>
      <c r="G71" s="278"/>
      <c r="H71" s="241">
        <f t="shared" si="0"/>
        <v>100</v>
      </c>
      <c r="I71" s="237">
        <f t="shared" si="1"/>
        <v>1300</v>
      </c>
      <c r="J71" s="297">
        <v>10</v>
      </c>
      <c r="K71" s="297" t="s">
        <v>210</v>
      </c>
      <c r="L71" s="397">
        <v>10</v>
      </c>
      <c r="M71" s="397" t="s">
        <v>210</v>
      </c>
      <c r="N71" s="300"/>
      <c r="O71" s="300"/>
      <c r="P71" s="169"/>
      <c r="Q71" s="169"/>
      <c r="R71" s="530"/>
      <c r="S71" s="530"/>
      <c r="T71" s="466">
        <v>20</v>
      </c>
      <c r="U71" s="467" t="s">
        <v>209</v>
      </c>
      <c r="V71" s="493"/>
      <c r="W71" s="493"/>
      <c r="X71" s="34">
        <v>60</v>
      </c>
      <c r="Y71" s="34" t="s">
        <v>209</v>
      </c>
      <c r="Z71" s="163"/>
      <c r="AA71" s="163"/>
      <c r="AB71" s="510">
        <v>100</v>
      </c>
      <c r="AC71" s="510" t="s">
        <v>209</v>
      </c>
      <c r="AD71" s="530"/>
      <c r="AE71" s="530"/>
      <c r="AF71" s="181"/>
      <c r="AG71" s="181"/>
      <c r="AH71" s="297"/>
      <c r="AI71" s="297"/>
      <c r="AJ71" s="32"/>
      <c r="AK71" s="32"/>
      <c r="AL71" s="566"/>
      <c r="AM71" s="566"/>
      <c r="AN71" s="314"/>
      <c r="AO71" s="314"/>
      <c r="AP71" s="237"/>
      <c r="AQ71" s="237"/>
      <c r="AR71" s="43">
        <v>40</v>
      </c>
      <c r="AS71" s="43" t="s">
        <v>209</v>
      </c>
      <c r="AT71" s="35">
        <v>20</v>
      </c>
      <c r="AU71" s="35" t="s">
        <v>233</v>
      </c>
      <c r="AV71" s="296"/>
      <c r="AW71" s="296"/>
      <c r="AX71" s="643"/>
      <c r="AY71" s="643"/>
      <c r="AZ71" s="286"/>
      <c r="BA71" s="286"/>
      <c r="BB71" s="169">
        <v>10</v>
      </c>
      <c r="BC71" s="169" t="s">
        <v>210</v>
      </c>
      <c r="BD71" s="237">
        <v>100</v>
      </c>
      <c r="BE71" s="237" t="s">
        <v>209</v>
      </c>
      <c r="BF71" s="34"/>
      <c r="BG71" s="679"/>
      <c r="BL71" s="713">
        <v>10</v>
      </c>
      <c r="BM71" s="713" t="s">
        <v>209</v>
      </c>
      <c r="CD71" s="774">
        <v>10</v>
      </c>
      <c r="CE71" s="777" t="s">
        <v>209</v>
      </c>
      <c r="CH71" s="753">
        <v>100</v>
      </c>
      <c r="CI71" s="783" t="s">
        <v>209</v>
      </c>
      <c r="CP71" s="768">
        <v>100</v>
      </c>
      <c r="CQ71" s="771" t="s">
        <v>209</v>
      </c>
      <c r="CZ71" s="853">
        <v>120</v>
      </c>
      <c r="DA71" s="853" t="s">
        <v>209</v>
      </c>
      <c r="DD71" s="708">
        <v>10</v>
      </c>
      <c r="DE71" s="708" t="s">
        <v>209</v>
      </c>
      <c r="DV71" s="853">
        <v>10</v>
      </c>
      <c r="DW71" s="853" t="s">
        <v>210</v>
      </c>
    </row>
    <row r="72" spans="1:139" ht="20.25" customHeight="1" x14ac:dyDescent="0.3">
      <c r="A72" s="386"/>
      <c r="B72" s="540">
        <f t="shared" ref="B72:B109" si="5">B71+1</f>
        <v>3</v>
      </c>
      <c r="C72" s="355" t="s">
        <v>554</v>
      </c>
      <c r="D72" s="354">
        <v>11.5</v>
      </c>
      <c r="E72" s="278">
        <v>380</v>
      </c>
      <c r="F72" s="278">
        <v>0</v>
      </c>
      <c r="G72" s="278"/>
      <c r="H72" s="241">
        <f t="shared" si="0"/>
        <v>110</v>
      </c>
      <c r="I72" s="237">
        <f t="shared" si="1"/>
        <v>1265</v>
      </c>
      <c r="J72" s="297"/>
      <c r="K72" s="297"/>
      <c r="L72" s="397"/>
      <c r="M72" s="397"/>
      <c r="N72" s="300"/>
      <c r="O72" s="300"/>
      <c r="P72" s="169"/>
      <c r="Q72" s="169"/>
      <c r="R72" s="530"/>
      <c r="S72" s="530"/>
      <c r="T72" s="466"/>
      <c r="U72" s="467"/>
      <c r="V72" s="493"/>
      <c r="W72" s="493"/>
      <c r="X72" s="34"/>
      <c r="Y72" s="34"/>
      <c r="Z72" s="163"/>
      <c r="AA72" s="163"/>
      <c r="AB72" s="510"/>
      <c r="AC72" s="510"/>
      <c r="AD72" s="530"/>
      <c r="AE72" s="530"/>
      <c r="AF72" s="181"/>
      <c r="AG72" s="181"/>
      <c r="AH72" s="297"/>
      <c r="AI72" s="297"/>
      <c r="AJ72" s="32"/>
      <c r="AK72" s="32"/>
      <c r="AL72" s="566"/>
      <c r="AM72" s="566"/>
      <c r="AN72" s="314"/>
      <c r="AO72" s="314"/>
      <c r="AP72" s="237">
        <v>10</v>
      </c>
      <c r="AQ72" s="237" t="s">
        <v>209</v>
      </c>
      <c r="AR72" s="43"/>
      <c r="AS72" s="43"/>
      <c r="AT72" s="35">
        <v>20</v>
      </c>
      <c r="AU72" s="35" t="s">
        <v>272</v>
      </c>
      <c r="AV72" s="296"/>
      <c r="AW72" s="296"/>
      <c r="AX72" s="643"/>
      <c r="AY72" s="643"/>
      <c r="AZ72" s="286">
        <v>10</v>
      </c>
      <c r="BA72" s="286" t="s">
        <v>233</v>
      </c>
      <c r="BB72" s="169">
        <v>10</v>
      </c>
      <c r="BC72" s="169" t="s">
        <v>209</v>
      </c>
      <c r="BD72" s="237"/>
      <c r="BE72" s="237"/>
      <c r="BF72" s="34"/>
      <c r="BG72" s="679"/>
      <c r="BH72" s="702">
        <v>100</v>
      </c>
      <c r="BI72" s="702" t="s">
        <v>214</v>
      </c>
      <c r="BL72" s="713">
        <v>10</v>
      </c>
      <c r="BM72" s="713" t="s">
        <v>233</v>
      </c>
      <c r="CD72" s="774">
        <v>10</v>
      </c>
      <c r="CE72" s="777" t="s">
        <v>233</v>
      </c>
      <c r="CF72" s="780">
        <v>50</v>
      </c>
      <c r="CG72" s="780" t="s">
        <v>214</v>
      </c>
      <c r="DL72" s="873">
        <v>10</v>
      </c>
      <c r="DM72" s="873" t="s">
        <v>233</v>
      </c>
      <c r="DN72" s="783">
        <v>20</v>
      </c>
      <c r="DO72" s="783" t="s">
        <v>214</v>
      </c>
      <c r="DZ72" s="891">
        <v>20</v>
      </c>
      <c r="EA72" s="891" t="s">
        <v>209</v>
      </c>
    </row>
    <row r="73" spans="1:139" ht="20.25" customHeight="1" x14ac:dyDescent="0.3">
      <c r="A73" s="386"/>
      <c r="B73" s="540">
        <f t="shared" si="5"/>
        <v>4</v>
      </c>
      <c r="C73" s="355" t="s">
        <v>35</v>
      </c>
      <c r="D73" s="354">
        <v>11.5</v>
      </c>
      <c r="E73" s="278">
        <v>20</v>
      </c>
      <c r="F73" s="278"/>
      <c r="G73" s="278"/>
      <c r="H73" s="241">
        <f t="shared" si="0"/>
        <v>0</v>
      </c>
      <c r="I73" s="237">
        <f t="shared" si="1"/>
        <v>0</v>
      </c>
      <c r="J73" s="297"/>
      <c r="K73" s="297"/>
      <c r="L73" s="397"/>
      <c r="M73" s="397"/>
      <c r="N73" s="300"/>
      <c r="O73" s="300"/>
      <c r="P73" s="169"/>
      <c r="Q73" s="169"/>
      <c r="R73" s="530"/>
      <c r="S73" s="530"/>
      <c r="T73" s="466">
        <v>20</v>
      </c>
      <c r="U73" s="467" t="s">
        <v>214</v>
      </c>
      <c r="V73" s="493"/>
      <c r="W73" s="493"/>
      <c r="X73" s="34"/>
      <c r="Y73" s="34"/>
      <c r="Z73" s="163"/>
      <c r="AA73" s="163"/>
      <c r="AB73" s="510"/>
      <c r="AC73" s="510"/>
      <c r="AD73" s="530"/>
      <c r="AE73" s="530"/>
      <c r="AF73" s="181"/>
      <c r="AG73" s="181"/>
      <c r="AH73" s="297"/>
      <c r="AI73" s="297"/>
      <c r="AJ73" s="32"/>
      <c r="AK73" s="32"/>
      <c r="AL73" s="566"/>
      <c r="AM73" s="566"/>
      <c r="AN73" s="314"/>
      <c r="AO73" s="314"/>
      <c r="AP73" s="237"/>
      <c r="AQ73" s="237"/>
      <c r="AR73" s="43"/>
      <c r="AS73" s="43"/>
      <c r="AT73" s="35"/>
      <c r="AU73" s="35"/>
      <c r="AV73" s="296"/>
      <c r="AW73" s="296"/>
      <c r="AX73" s="643"/>
      <c r="AY73" s="643"/>
      <c r="AZ73" s="286"/>
      <c r="BA73" s="286"/>
      <c r="BB73" s="169"/>
      <c r="BC73" s="169"/>
      <c r="BD73" s="237"/>
      <c r="BE73" s="237"/>
      <c r="BF73" s="34"/>
      <c r="BG73" s="679"/>
    </row>
    <row r="74" spans="1:139" ht="20.25" customHeight="1" x14ac:dyDescent="0.3">
      <c r="A74" s="386"/>
      <c r="B74" s="540">
        <f t="shared" si="5"/>
        <v>5</v>
      </c>
      <c r="C74" s="355" t="s">
        <v>60</v>
      </c>
      <c r="D74" s="354">
        <v>6.5</v>
      </c>
      <c r="E74" s="278">
        <v>200</v>
      </c>
      <c r="F74" s="278"/>
      <c r="G74" s="278"/>
      <c r="H74" s="241">
        <f t="shared" si="0"/>
        <v>150</v>
      </c>
      <c r="I74" s="237">
        <f t="shared" si="1"/>
        <v>975</v>
      </c>
      <c r="J74" s="297"/>
      <c r="K74" s="297"/>
      <c r="L74" s="397"/>
      <c r="M74" s="397"/>
      <c r="N74" s="300"/>
      <c r="O74" s="300"/>
      <c r="P74" s="169"/>
      <c r="Q74" s="169"/>
      <c r="R74" s="530"/>
      <c r="S74" s="530"/>
      <c r="T74" s="466"/>
      <c r="U74" s="467"/>
      <c r="V74" s="493"/>
      <c r="W74" s="493"/>
      <c r="X74" s="34">
        <v>10</v>
      </c>
      <c r="Y74" s="34" t="s">
        <v>321</v>
      </c>
      <c r="Z74" s="163"/>
      <c r="AA74" s="163"/>
      <c r="AB74" s="510"/>
      <c r="AC74" s="510"/>
      <c r="AD74" s="530"/>
      <c r="AE74" s="530"/>
      <c r="AF74" s="181"/>
      <c r="AG74" s="181"/>
      <c r="AH74" s="297"/>
      <c r="AI74" s="297"/>
      <c r="AJ74" s="32"/>
      <c r="AK74" s="32"/>
      <c r="AL74" s="566"/>
      <c r="AM74" s="566"/>
      <c r="AN74" s="314"/>
      <c r="AO74" s="314"/>
      <c r="AP74" s="237">
        <v>10</v>
      </c>
      <c r="AQ74" s="237" t="s">
        <v>321</v>
      </c>
      <c r="AR74" s="43"/>
      <c r="AS74" s="43"/>
      <c r="AT74" s="35"/>
      <c r="AU74" s="35"/>
      <c r="AV74" s="296"/>
      <c r="AW74" s="296"/>
      <c r="AX74" s="643"/>
      <c r="AY74" s="643"/>
      <c r="AZ74" s="286"/>
      <c r="BA74" s="286"/>
      <c r="BB74" s="169"/>
      <c r="BC74" s="169"/>
      <c r="BD74" s="237"/>
      <c r="BE74" s="237"/>
      <c r="BF74" s="34"/>
      <c r="BG74" s="679"/>
      <c r="DD74" s="708">
        <v>10</v>
      </c>
      <c r="DE74" s="708" t="s">
        <v>321</v>
      </c>
      <c r="DN74" s="783">
        <v>10</v>
      </c>
      <c r="DO74" s="783" t="s">
        <v>321</v>
      </c>
      <c r="DP74" s="824">
        <v>10</v>
      </c>
      <c r="DQ74" s="824" t="s">
        <v>539</v>
      </c>
    </row>
    <row r="75" spans="1:139" ht="20.25" customHeight="1" x14ac:dyDescent="0.3">
      <c r="A75" s="386"/>
      <c r="B75" s="540">
        <f t="shared" si="5"/>
        <v>6</v>
      </c>
      <c r="C75" s="447" t="s">
        <v>519</v>
      </c>
      <c r="D75" s="354">
        <v>8.5</v>
      </c>
      <c r="E75" s="278">
        <v>230</v>
      </c>
      <c r="F75" s="278"/>
      <c r="G75" s="278"/>
      <c r="H75" s="241">
        <f t="shared" si="0"/>
        <v>40</v>
      </c>
      <c r="I75" s="237">
        <f t="shared" si="1"/>
        <v>340</v>
      </c>
      <c r="J75" s="297"/>
      <c r="K75" s="297"/>
      <c r="L75" s="397"/>
      <c r="M75" s="397"/>
      <c r="N75" s="300"/>
      <c r="O75" s="300"/>
      <c r="P75" s="169"/>
      <c r="Q75" s="169"/>
      <c r="R75" s="530"/>
      <c r="S75" s="530"/>
      <c r="T75" s="466"/>
      <c r="U75" s="467"/>
      <c r="V75" s="493"/>
      <c r="W75" s="493"/>
      <c r="X75" s="34"/>
      <c r="Y75" s="34"/>
      <c r="Z75" s="163"/>
      <c r="AA75" s="163"/>
      <c r="AB75" s="510"/>
      <c r="AC75" s="510"/>
      <c r="AD75" s="530"/>
      <c r="AE75" s="530"/>
      <c r="AF75" s="181"/>
      <c r="AG75" s="181"/>
      <c r="AH75" s="297"/>
      <c r="AI75" s="297"/>
      <c r="AJ75" s="32"/>
      <c r="AK75" s="32"/>
      <c r="AL75" s="566"/>
      <c r="AM75" s="566"/>
      <c r="AN75" s="314"/>
      <c r="AO75" s="314"/>
      <c r="AP75" s="237"/>
      <c r="AQ75" s="237"/>
      <c r="AR75" s="43">
        <v>30</v>
      </c>
      <c r="AS75" s="43" t="s">
        <v>318</v>
      </c>
      <c r="AT75" s="35">
        <v>10</v>
      </c>
      <c r="AU75" s="35" t="s">
        <v>321</v>
      </c>
      <c r="AV75" s="296"/>
      <c r="AW75" s="296"/>
      <c r="AX75" s="643"/>
      <c r="AY75" s="643"/>
      <c r="AZ75" s="286"/>
      <c r="BA75" s="286"/>
      <c r="BB75" s="169"/>
      <c r="BC75" s="169"/>
      <c r="BD75" s="237"/>
      <c r="BE75" s="237"/>
      <c r="BF75" s="34"/>
      <c r="BG75" s="679"/>
      <c r="BL75" s="713">
        <v>10</v>
      </c>
      <c r="BM75" s="713" t="s">
        <v>212</v>
      </c>
      <c r="CD75" s="774">
        <v>10</v>
      </c>
      <c r="CE75" s="777" t="s">
        <v>318</v>
      </c>
      <c r="CF75" s="780">
        <v>90</v>
      </c>
      <c r="CG75" s="780" t="s">
        <v>212</v>
      </c>
      <c r="DD75" s="708">
        <v>10</v>
      </c>
      <c r="DE75" s="708" t="s">
        <v>318</v>
      </c>
      <c r="DH75" s="780">
        <v>10</v>
      </c>
      <c r="DI75" s="780" t="s">
        <v>214</v>
      </c>
      <c r="DN75" s="783">
        <v>20</v>
      </c>
      <c r="DO75" s="783" t="s">
        <v>212</v>
      </c>
    </row>
    <row r="76" spans="1:139" ht="20.25" customHeight="1" x14ac:dyDescent="0.3">
      <c r="A76" s="386"/>
      <c r="B76" s="540">
        <f t="shared" si="5"/>
        <v>7</v>
      </c>
      <c r="C76" s="355" t="s">
        <v>56</v>
      </c>
      <c r="D76" s="354">
        <v>13.5</v>
      </c>
      <c r="E76" s="278">
        <v>160</v>
      </c>
      <c r="F76" s="278"/>
      <c r="G76" s="278"/>
      <c r="H76" s="241">
        <f t="shared" si="0"/>
        <v>60</v>
      </c>
      <c r="I76" s="237">
        <f t="shared" si="1"/>
        <v>810</v>
      </c>
      <c r="J76" s="297"/>
      <c r="K76" s="297"/>
      <c r="L76" s="397">
        <v>10</v>
      </c>
      <c r="M76" s="397" t="s">
        <v>210</v>
      </c>
      <c r="N76" s="300"/>
      <c r="O76" s="300"/>
      <c r="P76" s="169"/>
      <c r="Q76" s="169"/>
      <c r="R76" s="530"/>
      <c r="S76" s="530"/>
      <c r="T76" s="466">
        <v>20</v>
      </c>
      <c r="U76" s="467" t="s">
        <v>210</v>
      </c>
      <c r="V76" s="493"/>
      <c r="W76" s="493"/>
      <c r="X76" s="34">
        <v>10</v>
      </c>
      <c r="Y76" s="34" t="s">
        <v>210</v>
      </c>
      <c r="Z76" s="163"/>
      <c r="AA76" s="163"/>
      <c r="AB76" s="510"/>
      <c r="AC76" s="510"/>
      <c r="AD76" s="530"/>
      <c r="AE76" s="530"/>
      <c r="AF76" s="181"/>
      <c r="AG76" s="181"/>
      <c r="AH76" s="297"/>
      <c r="AI76" s="297"/>
      <c r="AJ76" s="32"/>
      <c r="AK76" s="32"/>
      <c r="AL76" s="566"/>
      <c r="AM76" s="566"/>
      <c r="AN76" s="314"/>
      <c r="AO76" s="314"/>
      <c r="AP76" s="237"/>
      <c r="AQ76" s="237"/>
      <c r="AR76" s="43"/>
      <c r="AS76" s="43"/>
      <c r="AT76" s="35">
        <v>20</v>
      </c>
      <c r="AU76" s="35" t="s">
        <v>310</v>
      </c>
      <c r="AV76" s="296"/>
      <c r="AW76" s="296"/>
      <c r="AX76" s="643"/>
      <c r="AY76" s="643"/>
      <c r="AZ76" s="286"/>
      <c r="BA76" s="286"/>
      <c r="BB76" s="169"/>
      <c r="BC76" s="169"/>
      <c r="BD76" s="237"/>
      <c r="BE76" s="237"/>
      <c r="BF76" s="34"/>
      <c r="BG76" s="679"/>
      <c r="CD76" s="774">
        <v>10</v>
      </c>
      <c r="CE76" s="777" t="s">
        <v>210</v>
      </c>
      <c r="CX76" s="708">
        <v>10</v>
      </c>
      <c r="CY76" s="708" t="s">
        <v>210</v>
      </c>
      <c r="CZ76" s="853">
        <v>10</v>
      </c>
      <c r="DA76" s="853" t="s">
        <v>210</v>
      </c>
      <c r="DD76" s="708">
        <v>10</v>
      </c>
      <c r="DE76" s="708" t="s">
        <v>210</v>
      </c>
    </row>
    <row r="77" spans="1:139" ht="20.25" customHeight="1" x14ac:dyDescent="0.3">
      <c r="A77" s="386"/>
      <c r="B77" s="540">
        <f t="shared" si="5"/>
        <v>8</v>
      </c>
      <c r="C77" s="355" t="s">
        <v>429</v>
      </c>
      <c r="D77" s="354">
        <v>8</v>
      </c>
      <c r="E77" s="278">
        <v>30</v>
      </c>
      <c r="F77" s="278"/>
      <c r="G77" s="278"/>
      <c r="H77" s="241">
        <f t="shared" si="0"/>
        <v>0</v>
      </c>
      <c r="I77" s="237">
        <f t="shared" si="1"/>
        <v>0</v>
      </c>
      <c r="J77" s="297"/>
      <c r="K77" s="297"/>
      <c r="L77" s="397"/>
      <c r="M77" s="397"/>
      <c r="N77" s="300"/>
      <c r="O77" s="300"/>
      <c r="P77" s="169"/>
      <c r="Q77" s="169"/>
      <c r="R77" s="530"/>
      <c r="S77" s="530"/>
      <c r="T77" s="466">
        <v>20</v>
      </c>
      <c r="U77" s="467" t="s">
        <v>322</v>
      </c>
      <c r="V77" s="493"/>
      <c r="W77" s="493"/>
      <c r="X77" s="34"/>
      <c r="Y77" s="34"/>
      <c r="Z77" s="163"/>
      <c r="AA77" s="163"/>
      <c r="AB77" s="510"/>
      <c r="AC77" s="510"/>
      <c r="AD77" s="530"/>
      <c r="AE77" s="530"/>
      <c r="AF77" s="181"/>
      <c r="AG77" s="181"/>
      <c r="AH77" s="297"/>
      <c r="AI77" s="297"/>
      <c r="AJ77" s="32"/>
      <c r="AK77" s="32"/>
      <c r="AL77" s="566"/>
      <c r="AM77" s="566"/>
      <c r="AN77" s="314"/>
      <c r="AO77" s="314"/>
      <c r="AP77" s="237"/>
      <c r="AQ77" s="237"/>
      <c r="AR77" s="43">
        <v>10</v>
      </c>
      <c r="AS77" s="43" t="s">
        <v>321</v>
      </c>
      <c r="AT77" s="35"/>
      <c r="AU77" s="35"/>
      <c r="AV77" s="296"/>
      <c r="AW77" s="296"/>
      <c r="AX77" s="643"/>
      <c r="AY77" s="643"/>
      <c r="AZ77" s="286"/>
      <c r="BA77" s="286"/>
      <c r="BB77" s="169"/>
      <c r="BC77" s="169"/>
      <c r="BD77" s="237"/>
      <c r="BE77" s="237"/>
      <c r="BF77" s="34"/>
      <c r="BG77" s="679"/>
    </row>
    <row r="78" spans="1:139" ht="20.25" customHeight="1" x14ac:dyDescent="0.3">
      <c r="A78" s="386"/>
      <c r="B78" s="540">
        <f t="shared" si="5"/>
        <v>9</v>
      </c>
      <c r="C78" s="355" t="s">
        <v>100</v>
      </c>
      <c r="D78" s="354">
        <v>19</v>
      </c>
      <c r="E78" s="278">
        <v>220</v>
      </c>
      <c r="F78" s="278"/>
      <c r="G78" s="278"/>
      <c r="H78" s="241">
        <f t="shared" si="0"/>
        <v>90</v>
      </c>
      <c r="I78" s="237">
        <f t="shared" si="1"/>
        <v>1710</v>
      </c>
      <c r="J78" s="297"/>
      <c r="K78" s="297"/>
      <c r="L78" s="397"/>
      <c r="M78" s="397"/>
      <c r="N78" s="300"/>
      <c r="O78" s="300"/>
      <c r="P78" s="169"/>
      <c r="Q78" s="169"/>
      <c r="R78" s="530"/>
      <c r="S78" s="530"/>
      <c r="T78" s="466">
        <v>20</v>
      </c>
      <c r="U78" s="467" t="s">
        <v>213</v>
      </c>
      <c r="V78" s="493"/>
      <c r="W78" s="493"/>
      <c r="X78" s="34">
        <v>20</v>
      </c>
      <c r="Y78" s="34" t="s">
        <v>213</v>
      </c>
      <c r="Z78" s="163"/>
      <c r="AA78" s="163"/>
      <c r="AB78" s="510"/>
      <c r="AC78" s="510"/>
      <c r="AD78" s="530"/>
      <c r="AE78" s="530"/>
      <c r="AF78" s="181"/>
      <c r="AG78" s="181"/>
      <c r="AH78" s="297"/>
      <c r="AI78" s="297"/>
      <c r="AJ78" s="32"/>
      <c r="AK78" s="32"/>
      <c r="AL78" s="566"/>
      <c r="AM78" s="566"/>
      <c r="AN78" s="314"/>
      <c r="AO78" s="314"/>
      <c r="AP78" s="237"/>
      <c r="AQ78" s="237"/>
      <c r="AR78" s="43"/>
      <c r="AS78" s="43"/>
      <c r="AT78" s="35">
        <v>10</v>
      </c>
      <c r="AU78" s="35" t="s">
        <v>211</v>
      </c>
      <c r="AV78" s="296"/>
      <c r="AW78" s="296"/>
      <c r="AX78" s="643"/>
      <c r="AY78" s="643"/>
      <c r="AZ78" s="286">
        <v>10</v>
      </c>
      <c r="BA78" s="286" t="s">
        <v>228</v>
      </c>
      <c r="BB78" s="169"/>
      <c r="BC78" s="169"/>
      <c r="BD78" s="237">
        <v>10</v>
      </c>
      <c r="BE78" s="237" t="s">
        <v>230</v>
      </c>
      <c r="BF78" s="34"/>
      <c r="BG78" s="679"/>
      <c r="BL78" s="713">
        <v>10</v>
      </c>
      <c r="BM78" s="713" t="s">
        <v>213</v>
      </c>
      <c r="BX78" s="756">
        <v>10</v>
      </c>
      <c r="BY78" s="756" t="s">
        <v>228</v>
      </c>
      <c r="CD78" s="774">
        <v>10</v>
      </c>
      <c r="CE78" s="777" t="s">
        <v>225</v>
      </c>
      <c r="CX78" s="708">
        <v>20</v>
      </c>
      <c r="CY78" s="708" t="s">
        <v>228</v>
      </c>
      <c r="EB78" s="753">
        <v>10</v>
      </c>
      <c r="EC78" s="753" t="s">
        <v>335</v>
      </c>
    </row>
    <row r="79" spans="1:139" ht="20.25" customHeight="1" x14ac:dyDescent="0.3">
      <c r="A79" s="386"/>
      <c r="B79" s="540">
        <f t="shared" si="5"/>
        <v>10</v>
      </c>
      <c r="C79" s="355" t="s">
        <v>151</v>
      </c>
      <c r="D79" s="354">
        <v>15</v>
      </c>
      <c r="E79" s="278">
        <v>510</v>
      </c>
      <c r="F79" s="278"/>
      <c r="G79" s="278"/>
      <c r="H79" s="241">
        <f t="shared" si="0"/>
        <v>45</v>
      </c>
      <c r="I79" s="237">
        <f t="shared" si="1"/>
        <v>675</v>
      </c>
      <c r="J79" s="297"/>
      <c r="K79" s="297"/>
      <c r="L79" s="397"/>
      <c r="M79" s="397"/>
      <c r="N79" s="300"/>
      <c r="O79" s="300"/>
      <c r="P79" s="169"/>
      <c r="Q79" s="169"/>
      <c r="R79" s="530"/>
      <c r="S79" s="530"/>
      <c r="T79" s="466">
        <v>20</v>
      </c>
      <c r="U79" s="467" t="s">
        <v>210</v>
      </c>
      <c r="V79" s="493"/>
      <c r="W79" s="493"/>
      <c r="X79" s="34">
        <v>20</v>
      </c>
      <c r="Y79" s="34" t="s">
        <v>210</v>
      </c>
      <c r="Z79" s="163">
        <v>10</v>
      </c>
      <c r="AA79" s="163" t="s">
        <v>219</v>
      </c>
      <c r="AB79" s="510">
        <v>50</v>
      </c>
      <c r="AC79" s="510" t="s">
        <v>219</v>
      </c>
      <c r="AD79" s="530"/>
      <c r="AE79" s="530"/>
      <c r="AF79" s="181">
        <v>30</v>
      </c>
      <c r="AG79" s="181" t="s">
        <v>219</v>
      </c>
      <c r="AH79" s="297"/>
      <c r="AI79" s="297"/>
      <c r="AJ79" s="32">
        <v>10</v>
      </c>
      <c r="AK79" s="32" t="s">
        <v>211</v>
      </c>
      <c r="AL79" s="566"/>
      <c r="AM79" s="566"/>
      <c r="AN79" s="314"/>
      <c r="AO79" s="314"/>
      <c r="AP79" s="237">
        <v>10</v>
      </c>
      <c r="AQ79" s="237" t="s">
        <v>211</v>
      </c>
      <c r="AR79" s="43"/>
      <c r="AS79" s="43"/>
      <c r="AT79" s="35">
        <v>10</v>
      </c>
      <c r="AU79" s="35" t="s">
        <v>210</v>
      </c>
      <c r="AV79" s="296"/>
      <c r="AW79" s="296"/>
      <c r="AX79" s="643"/>
      <c r="AY79" s="643"/>
      <c r="AZ79" s="286">
        <v>10</v>
      </c>
      <c r="BA79" s="286" t="s">
        <v>211</v>
      </c>
      <c r="BB79" s="169"/>
      <c r="BC79" s="169"/>
      <c r="BD79" s="237">
        <v>50</v>
      </c>
      <c r="BE79" s="237" t="s">
        <v>219</v>
      </c>
      <c r="BF79" s="34"/>
      <c r="BG79" s="679"/>
      <c r="BL79" s="713">
        <v>10</v>
      </c>
      <c r="BM79" s="713" t="s">
        <v>219</v>
      </c>
      <c r="BX79" s="756">
        <v>10</v>
      </c>
      <c r="BY79" s="756" t="s">
        <v>211</v>
      </c>
      <c r="CD79" s="774">
        <v>15</v>
      </c>
      <c r="CE79" s="777" t="s">
        <v>268</v>
      </c>
      <c r="CL79" s="824">
        <v>10</v>
      </c>
      <c r="CM79" s="824" t="s">
        <v>213</v>
      </c>
      <c r="CP79" s="768">
        <v>50</v>
      </c>
      <c r="CQ79" s="771" t="s">
        <v>219</v>
      </c>
      <c r="CX79" s="708">
        <v>20</v>
      </c>
      <c r="CY79" s="708" t="s">
        <v>211</v>
      </c>
      <c r="CZ79" s="853">
        <v>20</v>
      </c>
      <c r="DA79" s="853" t="s">
        <v>211</v>
      </c>
      <c r="DB79" s="856">
        <v>10</v>
      </c>
      <c r="DC79" s="856" t="s">
        <v>211</v>
      </c>
      <c r="DD79" s="708">
        <v>10</v>
      </c>
      <c r="DE79" s="708" t="s">
        <v>219</v>
      </c>
      <c r="DJ79" s="863">
        <v>10</v>
      </c>
      <c r="DK79" s="866" t="s">
        <v>211</v>
      </c>
      <c r="DN79" s="783">
        <v>10</v>
      </c>
      <c r="DO79" s="783" t="s">
        <v>211</v>
      </c>
      <c r="DZ79" s="891">
        <v>10</v>
      </c>
      <c r="EA79" s="891" t="s">
        <v>211</v>
      </c>
      <c r="EB79" s="753">
        <v>60</v>
      </c>
      <c r="EC79" s="753" t="s">
        <v>219</v>
      </c>
    </row>
    <row r="80" spans="1:139" ht="20.25" customHeight="1" x14ac:dyDescent="0.3">
      <c r="A80" s="386"/>
      <c r="B80" s="540">
        <f t="shared" si="5"/>
        <v>11</v>
      </c>
      <c r="C80" s="355" t="s">
        <v>9</v>
      </c>
      <c r="D80" s="354">
        <v>10.5</v>
      </c>
      <c r="E80" s="278">
        <v>600</v>
      </c>
      <c r="F80" s="278"/>
      <c r="G80" s="278"/>
      <c r="H80" s="241">
        <f t="shared" si="0"/>
        <v>140</v>
      </c>
      <c r="I80" s="237">
        <f t="shared" si="1"/>
        <v>1470</v>
      </c>
      <c r="J80" s="297"/>
      <c r="K80" s="297"/>
      <c r="L80" s="397">
        <v>10</v>
      </c>
      <c r="M80" s="397" t="s">
        <v>214</v>
      </c>
      <c r="N80" s="300"/>
      <c r="O80" s="300"/>
      <c r="P80" s="169"/>
      <c r="Q80" s="169"/>
      <c r="R80" s="530"/>
      <c r="S80" s="530"/>
      <c r="T80" s="466">
        <v>20</v>
      </c>
      <c r="U80" s="467" t="s">
        <v>218</v>
      </c>
      <c r="V80" s="493"/>
      <c r="W80" s="493"/>
      <c r="X80" s="34"/>
      <c r="Y80" s="34"/>
      <c r="Z80" s="163"/>
      <c r="AA80" s="163"/>
      <c r="AB80" s="510">
        <v>50</v>
      </c>
      <c r="AC80" s="510" t="s">
        <v>218</v>
      </c>
      <c r="AD80" s="530"/>
      <c r="AE80" s="530"/>
      <c r="AF80" s="181"/>
      <c r="AG80" s="181"/>
      <c r="AH80" s="297"/>
      <c r="AI80" s="297"/>
      <c r="AJ80" s="32"/>
      <c r="AK80" s="32"/>
      <c r="AL80" s="566"/>
      <c r="AM80" s="566"/>
      <c r="AN80" s="314"/>
      <c r="AO80" s="314"/>
      <c r="AP80" s="237"/>
      <c r="AQ80" s="237"/>
      <c r="AR80" s="43"/>
      <c r="AS80" s="43"/>
      <c r="AT80" s="35"/>
      <c r="AU80" s="35"/>
      <c r="AV80" s="296"/>
      <c r="AW80" s="296"/>
      <c r="AX80" s="643">
        <v>20</v>
      </c>
      <c r="AY80" s="643" t="s">
        <v>218</v>
      </c>
      <c r="AZ80" s="286"/>
      <c r="BA80" s="286"/>
      <c r="BB80" s="169"/>
      <c r="BC80" s="169"/>
      <c r="BD80" s="237"/>
      <c r="BE80" s="237"/>
      <c r="BF80" s="34"/>
      <c r="BG80" s="679"/>
      <c r="BL80" s="713">
        <v>10</v>
      </c>
      <c r="BM80" s="713" t="s">
        <v>218</v>
      </c>
      <c r="CB80" s="771">
        <v>100</v>
      </c>
      <c r="CC80" s="768" t="s">
        <v>233</v>
      </c>
      <c r="CD80" s="774">
        <v>10</v>
      </c>
      <c r="CE80" s="777" t="s">
        <v>218</v>
      </c>
      <c r="CF80" s="780">
        <v>50</v>
      </c>
      <c r="CG80" s="780" t="s">
        <v>215</v>
      </c>
      <c r="CL80" s="824">
        <v>20</v>
      </c>
      <c r="CM80" s="824" t="s">
        <v>210</v>
      </c>
      <c r="CR80" s="834">
        <v>100</v>
      </c>
      <c r="CS80" s="831" t="s">
        <v>233</v>
      </c>
      <c r="CX80" s="708">
        <v>10</v>
      </c>
      <c r="CY80" s="708" t="s">
        <v>214</v>
      </c>
      <c r="DD80" s="708">
        <v>10</v>
      </c>
      <c r="DE80" s="708" t="s">
        <v>218</v>
      </c>
      <c r="DF80" s="783">
        <v>10</v>
      </c>
      <c r="DG80" s="783" t="s">
        <v>209</v>
      </c>
      <c r="DN80" s="783">
        <v>10</v>
      </c>
      <c r="DO80" s="783" t="s">
        <v>214</v>
      </c>
      <c r="DR80" s="882">
        <v>30</v>
      </c>
      <c r="DS80" s="885" t="s">
        <v>218</v>
      </c>
    </row>
    <row r="81" spans="1:137" ht="20.25" customHeight="1" x14ac:dyDescent="0.3">
      <c r="A81" s="386"/>
      <c r="B81" s="540">
        <f t="shared" si="5"/>
        <v>12</v>
      </c>
      <c r="C81" s="355" t="s">
        <v>513</v>
      </c>
      <c r="D81" s="354">
        <v>11</v>
      </c>
      <c r="E81" s="278">
        <v>500</v>
      </c>
      <c r="F81" s="278"/>
      <c r="G81" s="278"/>
      <c r="H81" s="241">
        <f t="shared" si="0"/>
        <v>160</v>
      </c>
      <c r="I81" s="237">
        <f t="shared" si="1"/>
        <v>1760</v>
      </c>
      <c r="J81" s="297"/>
      <c r="K81" s="297"/>
      <c r="L81" s="397"/>
      <c r="M81" s="397"/>
      <c r="N81" s="300"/>
      <c r="O81" s="300"/>
      <c r="P81" s="169"/>
      <c r="Q81" s="169"/>
      <c r="R81" s="530"/>
      <c r="S81" s="530"/>
      <c r="T81" s="466"/>
      <c r="U81" s="467"/>
      <c r="V81" s="493"/>
      <c r="W81" s="493"/>
      <c r="X81" s="34"/>
      <c r="Y81" s="34"/>
      <c r="Z81" s="163"/>
      <c r="AA81" s="163"/>
      <c r="AB81" s="510"/>
      <c r="AC81" s="510"/>
      <c r="AD81" s="530"/>
      <c r="AE81" s="530"/>
      <c r="AF81" s="181"/>
      <c r="AG81" s="181"/>
      <c r="AH81" s="297"/>
      <c r="AI81" s="297"/>
      <c r="AJ81" s="32"/>
      <c r="AK81" s="32"/>
      <c r="AL81" s="566"/>
      <c r="AM81" s="566"/>
      <c r="AN81" s="314"/>
      <c r="AO81" s="314"/>
      <c r="AP81" s="237"/>
      <c r="AQ81" s="237"/>
      <c r="AR81" s="43"/>
      <c r="AS81" s="43"/>
      <c r="AT81" s="35">
        <v>10</v>
      </c>
      <c r="AU81" s="35" t="s">
        <v>218</v>
      </c>
      <c r="AV81" s="296"/>
      <c r="AW81" s="296"/>
      <c r="AX81" s="643"/>
      <c r="AY81" s="643"/>
      <c r="AZ81" s="286"/>
      <c r="BA81" s="286"/>
      <c r="BB81" s="169"/>
      <c r="BC81" s="169"/>
      <c r="BD81" s="237"/>
      <c r="BE81" s="237"/>
      <c r="BF81" s="34"/>
      <c r="BG81" s="679"/>
      <c r="BJ81" s="708">
        <v>10</v>
      </c>
      <c r="BK81" s="708" t="s">
        <v>209</v>
      </c>
      <c r="BL81" s="713">
        <v>10</v>
      </c>
      <c r="BM81" s="713" t="s">
        <v>233</v>
      </c>
      <c r="CF81" s="780">
        <v>70</v>
      </c>
      <c r="CG81" s="780" t="s">
        <v>233</v>
      </c>
      <c r="CP81" s="768">
        <v>100</v>
      </c>
      <c r="CQ81" s="771" t="s">
        <v>214</v>
      </c>
      <c r="CR81" s="834">
        <v>50</v>
      </c>
      <c r="CS81" s="831" t="s">
        <v>214</v>
      </c>
      <c r="DD81" s="708">
        <v>10</v>
      </c>
      <c r="DE81" s="708" t="s">
        <v>233</v>
      </c>
      <c r="DL81" s="873">
        <v>10</v>
      </c>
      <c r="DM81" s="873" t="s">
        <v>210</v>
      </c>
      <c r="DN81" s="783">
        <v>10</v>
      </c>
      <c r="DO81" s="783" t="s">
        <v>233</v>
      </c>
      <c r="DX81" s="888">
        <v>50</v>
      </c>
      <c r="DY81" s="888" t="s">
        <v>218</v>
      </c>
      <c r="DZ81" s="891">
        <v>10</v>
      </c>
      <c r="EA81" s="891" t="s">
        <v>214</v>
      </c>
    </row>
    <row r="82" spans="1:137" ht="20.25" customHeight="1" x14ac:dyDescent="0.3">
      <c r="A82" s="386" t="s">
        <v>5</v>
      </c>
      <c r="B82" s="540">
        <f t="shared" si="5"/>
        <v>13</v>
      </c>
      <c r="C82" s="355" t="s">
        <v>431</v>
      </c>
      <c r="D82" s="354">
        <v>10</v>
      </c>
      <c r="E82" s="278">
        <v>0</v>
      </c>
      <c r="F82" s="278"/>
      <c r="G82" s="278"/>
      <c r="H82" s="241">
        <f t="shared" si="0"/>
        <v>0</v>
      </c>
      <c r="I82" s="237">
        <f t="shared" si="1"/>
        <v>0</v>
      </c>
      <c r="J82" s="297"/>
      <c r="K82" s="297"/>
      <c r="L82" s="397"/>
      <c r="M82" s="397"/>
      <c r="N82" s="300"/>
      <c r="O82" s="300"/>
      <c r="P82" s="169"/>
      <c r="Q82" s="169"/>
      <c r="R82" s="530"/>
      <c r="S82" s="530"/>
      <c r="T82" s="466"/>
      <c r="U82" s="467"/>
      <c r="V82" s="493"/>
      <c r="W82" s="493"/>
      <c r="X82" s="34"/>
      <c r="Y82" s="34"/>
      <c r="Z82" s="163"/>
      <c r="AA82" s="163"/>
      <c r="AB82" s="510"/>
      <c r="AC82" s="510"/>
      <c r="AD82" s="530"/>
      <c r="AE82" s="530"/>
      <c r="AF82" s="181"/>
      <c r="AG82" s="181"/>
      <c r="AH82" s="297"/>
      <c r="AI82" s="297"/>
      <c r="AJ82" s="32"/>
      <c r="AK82" s="32"/>
      <c r="AL82" s="566"/>
      <c r="AM82" s="566"/>
      <c r="AN82" s="314"/>
      <c r="AO82" s="314"/>
      <c r="AP82" s="237"/>
      <c r="AQ82" s="237"/>
      <c r="AR82" s="43"/>
      <c r="AS82" s="43"/>
      <c r="AT82" s="35"/>
      <c r="AU82" s="35"/>
      <c r="AV82" s="296"/>
      <c r="AW82" s="296"/>
      <c r="AX82" s="643"/>
      <c r="AY82" s="643"/>
      <c r="AZ82" s="286"/>
      <c r="BA82" s="286"/>
      <c r="BB82" s="169"/>
      <c r="BC82" s="169"/>
      <c r="BD82" s="237"/>
      <c r="BE82" s="237"/>
      <c r="BF82" s="34"/>
      <c r="BG82" s="679"/>
    </row>
    <row r="83" spans="1:137" ht="20.25" customHeight="1" x14ac:dyDescent="0.3">
      <c r="A83" s="386"/>
      <c r="B83" s="540">
        <f t="shared" si="5"/>
        <v>14</v>
      </c>
      <c r="C83" s="355" t="s">
        <v>66</v>
      </c>
      <c r="D83" s="354">
        <v>12</v>
      </c>
      <c r="E83" s="278">
        <v>200</v>
      </c>
      <c r="F83" s="278"/>
      <c r="G83" s="278"/>
      <c r="H83" s="241">
        <f t="shared" si="0"/>
        <v>70</v>
      </c>
      <c r="I83" s="237">
        <f t="shared" si="1"/>
        <v>840</v>
      </c>
      <c r="J83" s="297"/>
      <c r="K83" s="297"/>
      <c r="L83" s="397"/>
      <c r="M83" s="397"/>
      <c r="N83" s="300"/>
      <c r="O83" s="300"/>
      <c r="P83" s="169"/>
      <c r="Q83" s="169"/>
      <c r="R83" s="530"/>
      <c r="S83" s="530"/>
      <c r="T83" s="466">
        <v>20</v>
      </c>
      <c r="U83" s="467" t="s">
        <v>214</v>
      </c>
      <c r="V83" s="493"/>
      <c r="W83" s="493"/>
      <c r="X83" s="34">
        <v>10</v>
      </c>
      <c r="Y83" s="34" t="s">
        <v>214</v>
      </c>
      <c r="Z83" s="163"/>
      <c r="AA83" s="163"/>
      <c r="AB83" s="510">
        <v>50</v>
      </c>
      <c r="AC83" s="510" t="s">
        <v>214</v>
      </c>
      <c r="AD83" s="530"/>
      <c r="AE83" s="530"/>
      <c r="AF83" s="181"/>
      <c r="AG83" s="181"/>
      <c r="AH83" s="297"/>
      <c r="AI83" s="297"/>
      <c r="AJ83" s="32"/>
      <c r="AK83" s="32"/>
      <c r="AL83" s="566"/>
      <c r="AM83" s="566"/>
      <c r="AN83" s="314"/>
      <c r="AO83" s="314"/>
      <c r="AP83" s="237"/>
      <c r="AQ83" s="237"/>
      <c r="AR83" s="43"/>
      <c r="AS83" s="43"/>
      <c r="AT83" s="35"/>
      <c r="AU83" s="35"/>
      <c r="AV83" s="296"/>
      <c r="AW83" s="296"/>
      <c r="AX83" s="643"/>
      <c r="AY83" s="643"/>
      <c r="AZ83" s="286"/>
      <c r="BA83" s="286"/>
      <c r="BB83" s="169"/>
      <c r="BC83" s="169"/>
      <c r="BD83" s="237"/>
      <c r="BE83" s="237"/>
      <c r="BF83" s="34"/>
      <c r="BG83" s="679"/>
      <c r="BL83" s="713">
        <v>10</v>
      </c>
      <c r="BM83" s="713" t="s">
        <v>214</v>
      </c>
      <c r="DD83" s="708">
        <v>10</v>
      </c>
      <c r="DE83" s="708" t="s">
        <v>214</v>
      </c>
      <c r="DN83" s="783">
        <v>30</v>
      </c>
      <c r="DO83" s="783" t="s">
        <v>214</v>
      </c>
    </row>
    <row r="84" spans="1:137" ht="20.25" customHeight="1" x14ac:dyDescent="0.3">
      <c r="A84" s="386"/>
      <c r="B84" s="540">
        <f t="shared" si="5"/>
        <v>15</v>
      </c>
      <c r="C84" s="355" t="s">
        <v>27</v>
      </c>
      <c r="D84" s="354">
        <v>17</v>
      </c>
      <c r="E84" s="278">
        <v>400</v>
      </c>
      <c r="F84" s="278"/>
      <c r="G84" s="278"/>
      <c r="H84" s="241">
        <f t="shared" si="0"/>
        <v>20</v>
      </c>
      <c r="I84" s="237">
        <f t="shared" si="1"/>
        <v>340</v>
      </c>
      <c r="J84" s="297"/>
      <c r="K84" s="297"/>
      <c r="L84" s="397"/>
      <c r="M84" s="397"/>
      <c r="N84" s="300"/>
      <c r="O84" s="300"/>
      <c r="P84" s="169"/>
      <c r="Q84" s="169"/>
      <c r="R84" s="530"/>
      <c r="S84" s="530"/>
      <c r="T84" s="466">
        <v>20</v>
      </c>
      <c r="U84" s="467" t="s">
        <v>219</v>
      </c>
      <c r="V84" s="493"/>
      <c r="W84" s="493"/>
      <c r="X84" s="34">
        <v>10</v>
      </c>
      <c r="Y84" s="34" t="s">
        <v>219</v>
      </c>
      <c r="Z84" s="163"/>
      <c r="AA84" s="163"/>
      <c r="AB84" s="510"/>
      <c r="AC84" s="510"/>
      <c r="AD84" s="530"/>
      <c r="AE84" s="530"/>
      <c r="AF84" s="181"/>
      <c r="AG84" s="181"/>
      <c r="AH84" s="297"/>
      <c r="AI84" s="297"/>
      <c r="AJ84" s="32">
        <v>10</v>
      </c>
      <c r="AK84" s="32" t="s">
        <v>211</v>
      </c>
      <c r="AL84" s="566"/>
      <c r="AM84" s="566"/>
      <c r="AN84" s="314"/>
      <c r="AO84" s="314"/>
      <c r="AP84" s="237"/>
      <c r="AQ84" s="237"/>
      <c r="AR84" s="43"/>
      <c r="AS84" s="43"/>
      <c r="AT84" s="35"/>
      <c r="AU84" s="35"/>
      <c r="AV84" s="296"/>
      <c r="AW84" s="296"/>
      <c r="AX84" s="643"/>
      <c r="AY84" s="643"/>
      <c r="AZ84" s="286"/>
      <c r="BA84" s="286"/>
      <c r="BB84" s="169"/>
      <c r="BC84" s="169"/>
      <c r="BD84" s="237"/>
      <c r="BE84" s="237"/>
      <c r="BF84" s="34"/>
      <c r="BG84" s="679"/>
      <c r="BL84" s="713">
        <v>10</v>
      </c>
      <c r="BM84" s="713" t="s">
        <v>219</v>
      </c>
      <c r="BN84" s="726">
        <v>10</v>
      </c>
      <c r="BO84" s="726" t="s">
        <v>211</v>
      </c>
      <c r="CD84" s="774">
        <v>60</v>
      </c>
      <c r="CE84" s="777" t="s">
        <v>219</v>
      </c>
      <c r="CJ84" s="813">
        <v>100</v>
      </c>
      <c r="CK84" s="816" t="s">
        <v>219</v>
      </c>
      <c r="CN84" s="780">
        <v>20</v>
      </c>
      <c r="CO84" s="780" t="s">
        <v>213</v>
      </c>
      <c r="CP84" s="768">
        <v>10</v>
      </c>
      <c r="CQ84" s="771" t="s">
        <v>211</v>
      </c>
      <c r="CR84" s="834">
        <v>20</v>
      </c>
      <c r="CS84" s="831" t="s">
        <v>211</v>
      </c>
      <c r="CT84" s="753">
        <v>10</v>
      </c>
      <c r="CU84" s="753" t="s">
        <v>211</v>
      </c>
      <c r="DB84" s="856">
        <v>10</v>
      </c>
      <c r="DC84" s="856" t="s">
        <v>211</v>
      </c>
      <c r="DD84" s="708">
        <v>10</v>
      </c>
      <c r="DE84" s="708" t="s">
        <v>219</v>
      </c>
      <c r="DN84" s="783">
        <v>20</v>
      </c>
      <c r="DO84" s="783" t="s">
        <v>219</v>
      </c>
      <c r="DX84" s="888">
        <v>50</v>
      </c>
      <c r="DY84" s="888" t="s">
        <v>219</v>
      </c>
      <c r="DZ84" s="891">
        <v>10</v>
      </c>
      <c r="EA84" s="891" t="s">
        <v>211</v>
      </c>
    </row>
    <row r="85" spans="1:137" ht="20.25" customHeight="1" x14ac:dyDescent="0.3">
      <c r="A85" s="386"/>
      <c r="B85" s="540">
        <f t="shared" si="5"/>
        <v>16</v>
      </c>
      <c r="C85" s="355" t="s">
        <v>68</v>
      </c>
      <c r="D85" s="354">
        <v>18</v>
      </c>
      <c r="E85" s="278">
        <v>10</v>
      </c>
      <c r="F85" s="278"/>
      <c r="G85" s="278"/>
      <c r="H85" s="241">
        <f t="shared" si="0"/>
        <v>0</v>
      </c>
      <c r="I85" s="237">
        <f t="shared" si="1"/>
        <v>0</v>
      </c>
      <c r="J85" s="297"/>
      <c r="K85" s="297"/>
      <c r="L85" s="397"/>
      <c r="M85" s="397"/>
      <c r="N85" s="300"/>
      <c r="O85" s="300"/>
      <c r="P85" s="169"/>
      <c r="Q85" s="169"/>
      <c r="R85" s="530"/>
      <c r="S85" s="530"/>
      <c r="T85" s="466"/>
      <c r="U85" s="467"/>
      <c r="V85" s="493"/>
      <c r="W85" s="493"/>
      <c r="X85" s="34"/>
      <c r="Y85" s="34"/>
      <c r="Z85" s="163"/>
      <c r="AA85" s="163"/>
      <c r="AB85" s="510"/>
      <c r="AC85" s="510"/>
      <c r="AD85" s="530"/>
      <c r="AE85" s="530"/>
      <c r="AF85" s="181"/>
      <c r="AG85" s="181"/>
      <c r="AH85" s="297"/>
      <c r="AI85" s="297"/>
      <c r="AJ85" s="32"/>
      <c r="AK85" s="32"/>
      <c r="AL85" s="566"/>
      <c r="AM85" s="566"/>
      <c r="AN85" s="314"/>
      <c r="AO85" s="314"/>
      <c r="AP85" s="237"/>
      <c r="AQ85" s="237"/>
      <c r="AR85" s="43"/>
      <c r="AS85" s="43"/>
      <c r="AT85" s="35"/>
      <c r="AU85" s="35"/>
      <c r="AV85" s="296"/>
      <c r="AW85" s="296"/>
      <c r="AX85" s="643"/>
      <c r="AY85" s="643"/>
      <c r="AZ85" s="286"/>
      <c r="BA85" s="286"/>
      <c r="BB85" s="169"/>
      <c r="BC85" s="169"/>
      <c r="BD85" s="237"/>
      <c r="BE85" s="237"/>
      <c r="BF85" s="34"/>
      <c r="BG85" s="679"/>
      <c r="CD85" s="774">
        <v>10</v>
      </c>
      <c r="CE85" s="777" t="s">
        <v>211</v>
      </c>
    </row>
    <row r="86" spans="1:137" ht="20.25" customHeight="1" x14ac:dyDescent="0.3">
      <c r="A86" s="386"/>
      <c r="B86" s="540">
        <f t="shared" si="5"/>
        <v>17</v>
      </c>
      <c r="C86" s="355" t="s">
        <v>385</v>
      </c>
      <c r="D86" s="354">
        <v>14</v>
      </c>
      <c r="E86" s="278">
        <v>0</v>
      </c>
      <c r="F86" s="278"/>
      <c r="G86" s="278"/>
      <c r="H86" s="241">
        <f t="shared" si="0"/>
        <v>0</v>
      </c>
      <c r="I86" s="237">
        <f t="shared" si="1"/>
        <v>0</v>
      </c>
      <c r="J86" s="297"/>
      <c r="K86" s="297"/>
      <c r="L86" s="397"/>
      <c r="M86" s="397"/>
      <c r="N86" s="300"/>
      <c r="O86" s="300"/>
      <c r="P86" s="169"/>
      <c r="Q86" s="169"/>
      <c r="R86" s="530"/>
      <c r="S86" s="530"/>
      <c r="T86" s="466"/>
      <c r="U86" s="467"/>
      <c r="V86" s="493"/>
      <c r="W86" s="493"/>
      <c r="X86" s="34"/>
      <c r="Y86" s="34"/>
      <c r="Z86" s="163"/>
      <c r="AA86" s="163"/>
      <c r="AB86" s="510"/>
      <c r="AC86" s="510"/>
      <c r="AD86" s="530"/>
      <c r="AE86" s="530"/>
      <c r="AF86" s="181"/>
      <c r="AG86" s="181"/>
      <c r="AH86" s="297"/>
      <c r="AI86" s="297"/>
      <c r="AJ86" s="32"/>
      <c r="AK86" s="32"/>
      <c r="AL86" s="566"/>
      <c r="AM86" s="566"/>
      <c r="AN86" s="314"/>
      <c r="AO86" s="314"/>
      <c r="AP86" s="237"/>
      <c r="AQ86" s="237"/>
      <c r="AR86" s="43"/>
      <c r="AS86" s="43"/>
      <c r="AT86" s="35"/>
      <c r="AU86" s="35"/>
      <c r="AV86" s="296"/>
      <c r="AW86" s="296"/>
      <c r="AX86" s="643"/>
      <c r="AY86" s="643"/>
      <c r="AZ86" s="286"/>
      <c r="BA86" s="286"/>
      <c r="BB86" s="169"/>
      <c r="BC86" s="169"/>
      <c r="BD86" s="237"/>
      <c r="BE86" s="237"/>
      <c r="BF86" s="34"/>
      <c r="BG86" s="679"/>
    </row>
    <row r="87" spans="1:137" ht="20.25" customHeight="1" x14ac:dyDescent="0.3">
      <c r="A87" s="386"/>
      <c r="B87" s="540">
        <f t="shared" si="5"/>
        <v>18</v>
      </c>
      <c r="C87" s="355" t="s">
        <v>188</v>
      </c>
      <c r="D87" s="354">
        <v>12</v>
      </c>
      <c r="E87" s="278">
        <v>320</v>
      </c>
      <c r="F87" s="278"/>
      <c r="G87" s="278"/>
      <c r="H87" s="241">
        <f t="shared" si="0"/>
        <v>140</v>
      </c>
      <c r="I87" s="237">
        <f t="shared" si="1"/>
        <v>1680</v>
      </c>
      <c r="J87" s="297"/>
      <c r="K87" s="297"/>
      <c r="L87" s="397"/>
      <c r="M87" s="397"/>
      <c r="N87" s="300"/>
      <c r="O87" s="300"/>
      <c r="P87" s="169"/>
      <c r="Q87" s="169"/>
      <c r="R87" s="530"/>
      <c r="S87" s="530"/>
      <c r="T87" s="466">
        <v>20</v>
      </c>
      <c r="U87" s="467" t="s">
        <v>209</v>
      </c>
      <c r="V87" s="493"/>
      <c r="W87" s="493"/>
      <c r="X87" s="34"/>
      <c r="Y87" s="34"/>
      <c r="Z87" s="163"/>
      <c r="AA87" s="163"/>
      <c r="AB87" s="510"/>
      <c r="AC87" s="510"/>
      <c r="AD87" s="530"/>
      <c r="AE87" s="530"/>
      <c r="AF87" s="181"/>
      <c r="AG87" s="181"/>
      <c r="AH87" s="297"/>
      <c r="AI87" s="297"/>
      <c r="AJ87" s="32"/>
      <c r="AK87" s="32"/>
      <c r="AL87" s="566"/>
      <c r="AM87" s="566"/>
      <c r="AN87" s="314"/>
      <c r="AO87" s="314"/>
      <c r="AP87" s="237"/>
      <c r="AQ87" s="237"/>
      <c r="AR87" s="43"/>
      <c r="AS87" s="43"/>
      <c r="AT87" s="35"/>
      <c r="AU87" s="35"/>
      <c r="AV87" s="296"/>
      <c r="AW87" s="296"/>
      <c r="AX87" s="643"/>
      <c r="AY87" s="643"/>
      <c r="AZ87" s="286"/>
      <c r="BA87" s="286"/>
      <c r="BB87" s="169"/>
      <c r="BC87" s="169"/>
      <c r="BD87" s="237"/>
      <c r="BE87" s="237"/>
      <c r="BF87" s="34"/>
      <c r="BG87" s="679"/>
      <c r="BX87" s="756">
        <v>60</v>
      </c>
      <c r="BY87" s="756" t="s">
        <v>310</v>
      </c>
      <c r="CD87" s="774">
        <v>10</v>
      </c>
      <c r="CE87" s="777" t="s">
        <v>209</v>
      </c>
      <c r="CL87" s="824">
        <v>10</v>
      </c>
      <c r="CM87" s="824" t="s">
        <v>236</v>
      </c>
      <c r="CX87" s="708">
        <v>50</v>
      </c>
      <c r="CY87" s="708" t="s">
        <v>233</v>
      </c>
      <c r="DD87" s="708">
        <v>10</v>
      </c>
      <c r="DE87" s="708" t="s">
        <v>209</v>
      </c>
      <c r="DF87" s="783">
        <v>10</v>
      </c>
      <c r="DG87" s="783" t="s">
        <v>210</v>
      </c>
      <c r="DL87" s="873">
        <v>10</v>
      </c>
      <c r="DM87" s="873" t="s">
        <v>219</v>
      </c>
    </row>
    <row r="88" spans="1:137" ht="20.25" customHeight="1" x14ac:dyDescent="0.3">
      <c r="A88" s="386"/>
      <c r="B88" s="540">
        <f t="shared" si="5"/>
        <v>19</v>
      </c>
      <c r="C88" s="355" t="s">
        <v>189</v>
      </c>
      <c r="D88" s="354">
        <v>14</v>
      </c>
      <c r="E88" s="278">
        <v>130</v>
      </c>
      <c r="F88" s="278"/>
      <c r="G88" s="278"/>
      <c r="H88" s="241">
        <f t="shared" si="0"/>
        <v>10</v>
      </c>
      <c r="I88" s="237">
        <f t="shared" si="1"/>
        <v>140</v>
      </c>
      <c r="J88" s="297"/>
      <c r="K88" s="297"/>
      <c r="L88" s="397">
        <v>10</v>
      </c>
      <c r="M88" s="397" t="s">
        <v>210</v>
      </c>
      <c r="N88" s="300"/>
      <c r="O88" s="300"/>
      <c r="P88" s="169"/>
      <c r="Q88" s="169"/>
      <c r="R88" s="530"/>
      <c r="S88" s="530"/>
      <c r="T88" s="466">
        <v>20</v>
      </c>
      <c r="U88" s="467" t="s">
        <v>210</v>
      </c>
      <c r="V88" s="493"/>
      <c r="W88" s="493"/>
      <c r="X88" s="34">
        <v>10</v>
      </c>
      <c r="Y88" s="34" t="s">
        <v>210</v>
      </c>
      <c r="Z88" s="163"/>
      <c r="AA88" s="163"/>
      <c r="AB88" s="510">
        <v>50</v>
      </c>
      <c r="AC88" s="510" t="s">
        <v>209</v>
      </c>
      <c r="AD88" s="530"/>
      <c r="AE88" s="530"/>
      <c r="AF88" s="181"/>
      <c r="AG88" s="181"/>
      <c r="AH88" s="297"/>
      <c r="AI88" s="297"/>
      <c r="AJ88" s="32"/>
      <c r="AK88" s="32"/>
      <c r="AL88" s="566"/>
      <c r="AM88" s="566"/>
      <c r="AN88" s="314"/>
      <c r="AO88" s="314"/>
      <c r="AP88" s="237"/>
      <c r="AQ88" s="237"/>
      <c r="AR88" s="43"/>
      <c r="AS88" s="43"/>
      <c r="AT88" s="35">
        <v>10</v>
      </c>
      <c r="AU88" s="35" t="s">
        <v>209</v>
      </c>
      <c r="AV88" s="296"/>
      <c r="AW88" s="296"/>
      <c r="AX88" s="643"/>
      <c r="AY88" s="643"/>
      <c r="AZ88" s="286"/>
      <c r="BA88" s="286"/>
      <c r="BB88" s="169"/>
      <c r="BC88" s="169"/>
      <c r="BD88" s="237"/>
      <c r="BE88" s="237"/>
      <c r="BF88" s="34"/>
      <c r="BG88" s="679"/>
      <c r="BV88" s="753">
        <v>10</v>
      </c>
      <c r="BW88" s="753" t="s">
        <v>210</v>
      </c>
      <c r="DD88" s="708">
        <v>10</v>
      </c>
      <c r="DE88" s="708" t="s">
        <v>210</v>
      </c>
    </row>
    <row r="89" spans="1:137" ht="20.25" customHeight="1" x14ac:dyDescent="0.3">
      <c r="A89" s="386"/>
      <c r="B89" s="540">
        <f t="shared" si="5"/>
        <v>20</v>
      </c>
      <c r="C89" s="355" t="s">
        <v>17</v>
      </c>
      <c r="D89" s="354">
        <v>11</v>
      </c>
      <c r="E89" s="278">
        <v>430</v>
      </c>
      <c r="F89" s="278"/>
      <c r="G89" s="278"/>
      <c r="H89" s="241">
        <f t="shared" si="0"/>
        <v>115</v>
      </c>
      <c r="I89" s="237">
        <f t="shared" si="1"/>
        <v>1265</v>
      </c>
      <c r="J89" s="297">
        <v>10</v>
      </c>
      <c r="K89" s="297" t="s">
        <v>209</v>
      </c>
      <c r="L89" s="397"/>
      <c r="M89" s="397"/>
      <c r="N89" s="300"/>
      <c r="O89" s="300"/>
      <c r="P89" s="169"/>
      <c r="Q89" s="169"/>
      <c r="R89" s="530"/>
      <c r="S89" s="530"/>
      <c r="T89" s="466">
        <v>20</v>
      </c>
      <c r="U89" s="467" t="s">
        <v>272</v>
      </c>
      <c r="V89" s="493"/>
      <c r="W89" s="493"/>
      <c r="X89" s="34"/>
      <c r="Y89" s="34"/>
      <c r="Z89" s="163"/>
      <c r="AA89" s="163"/>
      <c r="AB89" s="510">
        <v>50</v>
      </c>
      <c r="AC89" s="510" t="s">
        <v>214</v>
      </c>
      <c r="AD89" s="530">
        <v>20</v>
      </c>
      <c r="AE89" s="530" t="s">
        <v>214</v>
      </c>
      <c r="AF89" s="181"/>
      <c r="AG89" s="181"/>
      <c r="AH89" s="297"/>
      <c r="AI89" s="297"/>
      <c r="AJ89" s="32">
        <v>10</v>
      </c>
      <c r="AK89" s="32" t="s">
        <v>209</v>
      </c>
      <c r="AL89" s="566"/>
      <c r="AM89" s="566"/>
      <c r="AN89" s="314"/>
      <c r="AO89" s="314"/>
      <c r="AP89" s="237">
        <v>10</v>
      </c>
      <c r="AQ89" s="237" t="s">
        <v>209</v>
      </c>
      <c r="AR89" s="43"/>
      <c r="AS89" s="43"/>
      <c r="AT89" s="35"/>
      <c r="AU89" s="35"/>
      <c r="AV89" s="296"/>
      <c r="AW89" s="296"/>
      <c r="AX89" s="643"/>
      <c r="AY89" s="643"/>
      <c r="AZ89" s="286">
        <v>10</v>
      </c>
      <c r="BA89" s="286" t="s">
        <v>209</v>
      </c>
      <c r="BB89" s="169"/>
      <c r="BC89" s="169"/>
      <c r="BD89" s="237"/>
      <c r="BE89" s="237"/>
      <c r="BF89" s="34"/>
      <c r="BG89" s="679"/>
      <c r="BL89" s="713">
        <v>10</v>
      </c>
      <c r="BM89" s="713" t="s">
        <v>272</v>
      </c>
      <c r="BP89" s="731">
        <v>10</v>
      </c>
      <c r="BQ89" s="731" t="s">
        <v>219</v>
      </c>
      <c r="BV89" s="753">
        <v>10</v>
      </c>
      <c r="BW89" s="753" t="s">
        <v>209</v>
      </c>
      <c r="BX89" s="756">
        <v>20</v>
      </c>
      <c r="BY89" s="756" t="s">
        <v>209</v>
      </c>
      <c r="CD89" s="774">
        <v>55</v>
      </c>
      <c r="CE89" s="777" t="s">
        <v>214</v>
      </c>
      <c r="CZ89" s="853">
        <v>30</v>
      </c>
      <c r="DA89" s="853" t="s">
        <v>209</v>
      </c>
      <c r="DD89" s="708">
        <v>10</v>
      </c>
      <c r="DE89" s="708" t="s">
        <v>272</v>
      </c>
      <c r="DH89" s="780">
        <v>20</v>
      </c>
      <c r="DI89" s="780" t="s">
        <v>209</v>
      </c>
      <c r="DL89" s="873">
        <v>10</v>
      </c>
      <c r="DM89" s="873" t="s">
        <v>236</v>
      </c>
      <c r="DP89" s="824">
        <v>10</v>
      </c>
      <c r="DQ89" s="824" t="s">
        <v>209</v>
      </c>
    </row>
    <row r="90" spans="1:137" ht="20.25" customHeight="1" x14ac:dyDescent="0.3">
      <c r="A90" s="386"/>
      <c r="B90" s="540">
        <f t="shared" si="5"/>
        <v>21</v>
      </c>
      <c r="C90" s="355" t="s">
        <v>386</v>
      </c>
      <c r="D90" s="354">
        <v>12</v>
      </c>
      <c r="E90" s="278">
        <v>20</v>
      </c>
      <c r="F90" s="278"/>
      <c r="G90" s="278"/>
      <c r="H90" s="241">
        <f t="shared" si="0"/>
        <v>0</v>
      </c>
      <c r="I90" s="237">
        <f t="shared" si="1"/>
        <v>0</v>
      </c>
      <c r="J90" s="297"/>
      <c r="K90" s="297"/>
      <c r="L90" s="397"/>
      <c r="M90" s="397"/>
      <c r="N90" s="300"/>
      <c r="O90" s="300"/>
      <c r="P90" s="169"/>
      <c r="Q90" s="169"/>
      <c r="R90" s="530"/>
      <c r="S90" s="530"/>
      <c r="T90" s="466"/>
      <c r="U90" s="467"/>
      <c r="V90" s="493"/>
      <c r="W90" s="493"/>
      <c r="X90" s="34">
        <v>10</v>
      </c>
      <c r="Y90" s="34" t="s">
        <v>233</v>
      </c>
      <c r="Z90" s="163"/>
      <c r="AA90" s="163"/>
      <c r="AB90" s="510"/>
      <c r="AC90" s="510"/>
      <c r="AD90" s="530"/>
      <c r="AE90" s="530"/>
      <c r="AF90" s="181"/>
      <c r="AG90" s="181"/>
      <c r="AH90" s="297"/>
      <c r="AI90" s="297"/>
      <c r="AJ90" s="32"/>
      <c r="AK90" s="32"/>
      <c r="AL90" s="566"/>
      <c r="AM90" s="566"/>
      <c r="AN90" s="314"/>
      <c r="AO90" s="314"/>
      <c r="AP90" s="237">
        <v>10</v>
      </c>
      <c r="AQ90" s="237" t="s">
        <v>209</v>
      </c>
      <c r="AR90" s="43"/>
      <c r="AS90" s="43"/>
      <c r="AT90" s="35"/>
      <c r="AU90" s="35"/>
      <c r="AV90" s="296"/>
      <c r="AW90" s="296"/>
      <c r="AX90" s="643"/>
      <c r="AY90" s="643"/>
      <c r="AZ90" s="286"/>
      <c r="BA90" s="286"/>
      <c r="BB90" s="169"/>
      <c r="BC90" s="169"/>
      <c r="BD90" s="237"/>
      <c r="BE90" s="237"/>
      <c r="BF90" s="34"/>
      <c r="BG90" s="679"/>
    </row>
    <row r="91" spans="1:137" ht="20.25" customHeight="1" x14ac:dyDescent="0.3">
      <c r="A91" s="386"/>
      <c r="B91" s="540">
        <f t="shared" si="5"/>
        <v>22</v>
      </c>
      <c r="C91" s="355" t="s">
        <v>383</v>
      </c>
      <c r="D91" s="354">
        <v>13.5</v>
      </c>
      <c r="E91" s="278">
        <v>10</v>
      </c>
      <c r="F91" s="278"/>
      <c r="G91" s="278"/>
      <c r="H91" s="241">
        <f t="shared" si="0"/>
        <v>0</v>
      </c>
      <c r="I91" s="237">
        <f t="shared" si="1"/>
        <v>0</v>
      </c>
      <c r="J91" s="297"/>
      <c r="K91" s="297"/>
      <c r="L91" s="397"/>
      <c r="M91" s="397"/>
      <c r="N91" s="300"/>
      <c r="O91" s="300"/>
      <c r="P91" s="169"/>
      <c r="Q91" s="169"/>
      <c r="R91" s="530"/>
      <c r="S91" s="530"/>
      <c r="T91" s="466"/>
      <c r="U91" s="467"/>
      <c r="V91" s="493"/>
      <c r="W91" s="493"/>
      <c r="X91" s="34"/>
      <c r="Y91" s="34"/>
      <c r="Z91" s="163"/>
      <c r="AA91" s="163"/>
      <c r="AB91" s="510"/>
      <c r="AC91" s="510"/>
      <c r="AD91" s="530"/>
      <c r="AE91" s="530"/>
      <c r="AF91" s="181"/>
      <c r="AG91" s="181"/>
      <c r="AH91" s="297"/>
      <c r="AI91" s="297"/>
      <c r="AJ91" s="32"/>
      <c r="AK91" s="32"/>
      <c r="AL91" s="566"/>
      <c r="AM91" s="566"/>
      <c r="AN91" s="314"/>
      <c r="AO91" s="314"/>
      <c r="AP91" s="237"/>
      <c r="AQ91" s="237"/>
      <c r="AR91" s="43"/>
      <c r="AS91" s="43"/>
      <c r="AT91" s="35"/>
      <c r="AU91" s="35"/>
      <c r="AV91" s="296"/>
      <c r="AW91" s="296"/>
      <c r="AX91" s="643"/>
      <c r="AY91" s="643"/>
      <c r="AZ91" s="286"/>
      <c r="BA91" s="286"/>
      <c r="BB91" s="169"/>
      <c r="BC91" s="169"/>
      <c r="BD91" s="237"/>
      <c r="BE91" s="237"/>
      <c r="BF91" s="34"/>
      <c r="BG91" s="679"/>
      <c r="BT91" s="741">
        <v>10</v>
      </c>
      <c r="BU91" s="741" t="s">
        <v>210</v>
      </c>
    </row>
    <row r="92" spans="1:137" ht="20.25" customHeight="1" x14ac:dyDescent="0.3">
      <c r="A92" s="386"/>
      <c r="B92" s="540">
        <f t="shared" si="5"/>
        <v>23</v>
      </c>
      <c r="C92" s="355" t="s">
        <v>387</v>
      </c>
      <c r="D92" s="354">
        <v>12</v>
      </c>
      <c r="E92" s="278">
        <v>270</v>
      </c>
      <c r="F92" s="278"/>
      <c r="G92" s="278"/>
      <c r="H92" s="241">
        <f t="shared" si="0"/>
        <v>100</v>
      </c>
      <c r="I92" s="237">
        <f t="shared" si="1"/>
        <v>1200</v>
      </c>
      <c r="J92" s="297"/>
      <c r="K92" s="297"/>
      <c r="L92" s="397"/>
      <c r="M92" s="397"/>
      <c r="N92" s="300"/>
      <c r="O92" s="300"/>
      <c r="P92" s="169"/>
      <c r="Q92" s="169"/>
      <c r="R92" s="530"/>
      <c r="S92" s="530"/>
      <c r="T92" s="466">
        <v>20</v>
      </c>
      <c r="U92" s="467" t="s">
        <v>214</v>
      </c>
      <c r="V92" s="493">
        <v>50</v>
      </c>
      <c r="W92" s="493" t="s">
        <v>233</v>
      </c>
      <c r="X92" s="34">
        <v>10</v>
      </c>
      <c r="Y92" s="34" t="s">
        <v>209</v>
      </c>
      <c r="Z92" s="163"/>
      <c r="AA92" s="163"/>
      <c r="AB92" s="510"/>
      <c r="AC92" s="510"/>
      <c r="AD92" s="530"/>
      <c r="AE92" s="530"/>
      <c r="AF92" s="181"/>
      <c r="AG92" s="181"/>
      <c r="AH92" s="297"/>
      <c r="AI92" s="297"/>
      <c r="AJ92" s="32"/>
      <c r="AK92" s="32"/>
      <c r="AL92" s="566"/>
      <c r="AM92" s="566"/>
      <c r="AN92" s="314"/>
      <c r="AO92" s="314"/>
      <c r="AP92" s="237"/>
      <c r="AQ92" s="237"/>
      <c r="AR92" s="43"/>
      <c r="AS92" s="43"/>
      <c r="AT92" s="35">
        <v>20</v>
      </c>
      <c r="AU92" s="35" t="s">
        <v>218</v>
      </c>
      <c r="AV92" s="296"/>
      <c r="AW92" s="296"/>
      <c r="AX92" s="643"/>
      <c r="AY92" s="643"/>
      <c r="AZ92" s="286"/>
      <c r="BA92" s="286"/>
      <c r="BB92" s="169"/>
      <c r="BC92" s="169"/>
      <c r="BD92" s="237"/>
      <c r="BE92" s="237"/>
      <c r="BF92" s="34"/>
      <c r="BG92" s="679"/>
      <c r="BL92" s="713">
        <v>10</v>
      </c>
      <c r="BM92" s="713" t="s">
        <v>214</v>
      </c>
      <c r="CD92" s="774">
        <v>10</v>
      </c>
      <c r="CE92" s="777" t="s">
        <v>214</v>
      </c>
      <c r="DD92" s="708">
        <v>10</v>
      </c>
      <c r="DE92" s="708" t="s">
        <v>214</v>
      </c>
      <c r="DL92" s="873">
        <v>40</v>
      </c>
      <c r="DM92" s="873" t="s">
        <v>233</v>
      </c>
      <c r="EF92" s="907">
        <v>100</v>
      </c>
      <c r="EG92" s="910" t="s">
        <v>214</v>
      </c>
    </row>
    <row r="93" spans="1:137" ht="20.25" customHeight="1" x14ac:dyDescent="0.3">
      <c r="A93" s="386" t="s">
        <v>5</v>
      </c>
      <c r="B93" s="540">
        <f t="shared" si="5"/>
        <v>24</v>
      </c>
      <c r="C93" s="355" t="s">
        <v>483</v>
      </c>
      <c r="D93" s="354">
        <v>13</v>
      </c>
      <c r="E93" s="278">
        <v>30</v>
      </c>
      <c r="F93" s="278"/>
      <c r="G93" s="278"/>
      <c r="H93" s="241">
        <f t="shared" si="0"/>
        <v>30</v>
      </c>
      <c r="I93" s="237">
        <f t="shared" ref="I93:I168" si="6">H93*D93</f>
        <v>390</v>
      </c>
      <c r="J93" s="297"/>
      <c r="K93" s="297"/>
      <c r="L93" s="397"/>
      <c r="M93" s="397"/>
      <c r="N93" s="300"/>
      <c r="O93" s="300"/>
      <c r="P93" s="169"/>
      <c r="Q93" s="169"/>
      <c r="R93" s="530"/>
      <c r="S93" s="530"/>
      <c r="T93" s="466"/>
      <c r="U93" s="467"/>
      <c r="V93" s="493"/>
      <c r="W93" s="493"/>
      <c r="X93" s="34"/>
      <c r="Y93" s="34"/>
      <c r="Z93" s="163"/>
      <c r="AA93" s="163"/>
      <c r="AB93" s="510"/>
      <c r="AC93" s="510"/>
      <c r="AD93" s="530"/>
      <c r="AE93" s="530"/>
      <c r="AF93" s="181"/>
      <c r="AG93" s="181"/>
      <c r="AH93" s="297"/>
      <c r="AI93" s="297"/>
      <c r="AJ93" s="32"/>
      <c r="AK93" s="32"/>
      <c r="AL93" s="566"/>
      <c r="AM93" s="566"/>
      <c r="AN93" s="314"/>
      <c r="AO93" s="314"/>
      <c r="AP93" s="237"/>
      <c r="AQ93" s="237"/>
      <c r="AR93" s="43"/>
      <c r="AS93" s="43"/>
      <c r="AT93" s="35"/>
      <c r="AU93" s="35"/>
      <c r="AV93" s="296"/>
      <c r="AW93" s="296"/>
      <c r="AX93" s="643"/>
      <c r="AY93" s="643"/>
      <c r="AZ93" s="286"/>
      <c r="BA93" s="286"/>
      <c r="BB93" s="169"/>
      <c r="BC93" s="169"/>
      <c r="BD93" s="237"/>
      <c r="BE93" s="237"/>
      <c r="BF93" s="34"/>
      <c r="BG93" s="679"/>
    </row>
    <row r="94" spans="1:137" ht="20.25" customHeight="1" x14ac:dyDescent="0.3">
      <c r="A94" s="386"/>
      <c r="B94" s="540">
        <f t="shared" si="5"/>
        <v>25</v>
      </c>
      <c r="C94" s="355" t="s">
        <v>392</v>
      </c>
      <c r="D94" s="354">
        <v>7.5</v>
      </c>
      <c r="E94" s="278">
        <v>1100</v>
      </c>
      <c r="F94" s="278"/>
      <c r="G94" s="278"/>
      <c r="H94" s="241">
        <f t="shared" si="0"/>
        <v>730</v>
      </c>
      <c r="I94" s="237">
        <f t="shared" si="6"/>
        <v>5475</v>
      </c>
      <c r="J94" s="297"/>
      <c r="K94" s="297"/>
      <c r="L94" s="397"/>
      <c r="M94" s="397"/>
      <c r="N94" s="300"/>
      <c r="O94" s="300"/>
      <c r="P94" s="169"/>
      <c r="Q94" s="169"/>
      <c r="R94" s="530"/>
      <c r="S94" s="530"/>
      <c r="T94" s="466"/>
      <c r="U94" s="467"/>
      <c r="V94" s="493"/>
      <c r="W94" s="493"/>
      <c r="X94" s="34"/>
      <c r="Y94" s="34"/>
      <c r="Z94" s="163"/>
      <c r="AA94" s="163"/>
      <c r="AB94" s="510"/>
      <c r="AC94" s="510"/>
      <c r="AD94" s="530"/>
      <c r="AE94" s="530"/>
      <c r="AF94" s="181"/>
      <c r="AG94" s="181"/>
      <c r="AH94" s="297"/>
      <c r="AI94" s="297"/>
      <c r="AJ94" s="32"/>
      <c r="AK94" s="32"/>
      <c r="AL94" s="566"/>
      <c r="AM94" s="566"/>
      <c r="AN94" s="314"/>
      <c r="AO94" s="314"/>
      <c r="AP94" s="237"/>
      <c r="AQ94" s="237"/>
      <c r="AR94" s="43">
        <v>40</v>
      </c>
      <c r="AS94" s="43" t="s">
        <v>318</v>
      </c>
      <c r="AT94" s="35">
        <v>10</v>
      </c>
      <c r="AU94" s="35" t="s">
        <v>321</v>
      </c>
      <c r="AV94" s="296">
        <v>10</v>
      </c>
      <c r="AW94" s="296" t="s">
        <v>218</v>
      </c>
      <c r="AX94" s="643"/>
      <c r="AY94" s="643"/>
      <c r="AZ94" s="286"/>
      <c r="BA94" s="286"/>
      <c r="BB94" s="169"/>
      <c r="BC94" s="169"/>
      <c r="BD94" s="237"/>
      <c r="BE94" s="237"/>
      <c r="BF94" s="34"/>
      <c r="BG94" s="679"/>
      <c r="BJ94" s="708">
        <v>10</v>
      </c>
      <c r="BK94" s="708" t="s">
        <v>215</v>
      </c>
      <c r="BT94" s="741">
        <v>10</v>
      </c>
      <c r="BU94" s="741" t="s">
        <v>215</v>
      </c>
      <c r="BX94" s="756">
        <v>10</v>
      </c>
      <c r="BY94" s="756" t="s">
        <v>215</v>
      </c>
      <c r="CD94" s="774">
        <v>50</v>
      </c>
      <c r="CE94" s="777" t="s">
        <v>321</v>
      </c>
      <c r="CF94" s="780">
        <v>50</v>
      </c>
      <c r="CG94" s="780" t="s">
        <v>321</v>
      </c>
      <c r="CH94" s="753">
        <v>50</v>
      </c>
      <c r="CI94" s="783" t="s">
        <v>321</v>
      </c>
      <c r="CN94" s="780">
        <v>10</v>
      </c>
      <c r="CO94" s="780" t="s">
        <v>215</v>
      </c>
      <c r="CX94" s="708">
        <v>20</v>
      </c>
      <c r="CY94" s="708" t="s">
        <v>212</v>
      </c>
      <c r="DD94" s="708">
        <v>10</v>
      </c>
      <c r="DE94" s="708" t="s">
        <v>212</v>
      </c>
      <c r="DX94" s="888">
        <v>50</v>
      </c>
      <c r="DY94" s="888" t="s">
        <v>321</v>
      </c>
      <c r="DZ94" s="891">
        <v>40</v>
      </c>
      <c r="EA94" s="891" t="s">
        <v>321</v>
      </c>
      <c r="ED94" s="900">
        <v>200</v>
      </c>
      <c r="EE94" s="900" t="s">
        <v>482</v>
      </c>
    </row>
    <row r="95" spans="1:137" ht="20.25" customHeight="1" x14ac:dyDescent="0.3">
      <c r="A95" s="386"/>
      <c r="B95" s="540">
        <f t="shared" si="5"/>
        <v>26</v>
      </c>
      <c r="C95" s="356" t="s">
        <v>481</v>
      </c>
      <c r="D95" s="354">
        <v>11.5</v>
      </c>
      <c r="E95" s="278">
        <v>200</v>
      </c>
      <c r="F95" s="278"/>
      <c r="G95" s="278"/>
      <c r="H95" s="241">
        <f t="shared" si="0"/>
        <v>30</v>
      </c>
      <c r="I95" s="237">
        <f t="shared" si="6"/>
        <v>345</v>
      </c>
      <c r="J95" s="297"/>
      <c r="K95" s="297"/>
      <c r="L95" s="397"/>
      <c r="M95" s="397"/>
      <c r="N95" s="300"/>
      <c r="O95" s="300"/>
      <c r="P95" s="169"/>
      <c r="Q95" s="169"/>
      <c r="R95" s="530"/>
      <c r="S95" s="530"/>
      <c r="T95" s="466"/>
      <c r="U95" s="467"/>
      <c r="V95" s="493">
        <v>100</v>
      </c>
      <c r="W95" s="493" t="s">
        <v>233</v>
      </c>
      <c r="X95" s="34"/>
      <c r="Y95" s="34"/>
      <c r="Z95" s="163"/>
      <c r="AA95" s="163"/>
      <c r="AB95" s="510">
        <v>50</v>
      </c>
      <c r="AC95" s="510" t="s">
        <v>214</v>
      </c>
      <c r="AD95" s="530"/>
      <c r="AE95" s="530"/>
      <c r="AF95" s="181"/>
      <c r="AG95" s="181"/>
      <c r="AH95" s="297"/>
      <c r="AI95" s="297"/>
      <c r="AJ95" s="32"/>
      <c r="AK95" s="32"/>
      <c r="AL95" s="566"/>
      <c r="AM95" s="566"/>
      <c r="AN95" s="314"/>
      <c r="AO95" s="314"/>
      <c r="AP95" s="237"/>
      <c r="AQ95" s="237"/>
      <c r="AR95" s="43"/>
      <c r="AS95" s="43"/>
      <c r="AT95" s="35"/>
      <c r="AU95" s="35"/>
      <c r="AV95" s="296"/>
      <c r="AW95" s="296"/>
      <c r="AX95" s="643"/>
      <c r="AY95" s="643"/>
      <c r="AZ95" s="286"/>
      <c r="BA95" s="286"/>
      <c r="BB95" s="169"/>
      <c r="BC95" s="169"/>
      <c r="BD95" s="237"/>
      <c r="BE95" s="237"/>
      <c r="BF95" s="34"/>
      <c r="BG95" s="679"/>
      <c r="CD95" s="774">
        <v>10</v>
      </c>
      <c r="CE95" s="777" t="s">
        <v>214</v>
      </c>
      <c r="DD95" s="708">
        <v>10</v>
      </c>
      <c r="DE95" s="708" t="s">
        <v>214</v>
      </c>
    </row>
    <row r="96" spans="1:137" ht="20.25" customHeight="1" x14ac:dyDescent="0.3">
      <c r="A96" s="386"/>
      <c r="B96" s="540">
        <f t="shared" si="5"/>
        <v>27</v>
      </c>
      <c r="C96" s="356" t="s">
        <v>511</v>
      </c>
      <c r="D96" s="354">
        <v>13.5</v>
      </c>
      <c r="E96" s="278">
        <v>200</v>
      </c>
      <c r="F96" s="278"/>
      <c r="G96" s="278"/>
      <c r="H96" s="241">
        <f t="shared" si="0"/>
        <v>0</v>
      </c>
      <c r="I96" s="237">
        <f t="shared" si="6"/>
        <v>0</v>
      </c>
      <c r="J96" s="297"/>
      <c r="K96" s="297"/>
      <c r="L96" s="397"/>
      <c r="M96" s="397"/>
      <c r="N96" s="300"/>
      <c r="O96" s="300"/>
      <c r="P96" s="169"/>
      <c r="Q96" s="169"/>
      <c r="R96" s="530"/>
      <c r="S96" s="530"/>
      <c r="T96" s="466"/>
      <c r="U96" s="467"/>
      <c r="V96" s="493"/>
      <c r="W96" s="493"/>
      <c r="X96" s="34"/>
      <c r="Y96" s="34"/>
      <c r="Z96" s="163"/>
      <c r="AA96" s="163"/>
      <c r="AB96" s="510"/>
      <c r="AC96" s="510"/>
      <c r="AD96" s="530"/>
      <c r="AE96" s="530"/>
      <c r="AF96" s="181">
        <v>30</v>
      </c>
      <c r="AG96" s="181" t="s">
        <v>209</v>
      </c>
      <c r="AH96" s="297"/>
      <c r="AI96" s="297"/>
      <c r="AJ96" s="32"/>
      <c r="AK96" s="32"/>
      <c r="AL96" s="566"/>
      <c r="AM96" s="566"/>
      <c r="AN96" s="314"/>
      <c r="AO96" s="314"/>
      <c r="AP96" s="237"/>
      <c r="AQ96" s="237"/>
      <c r="AR96" s="43">
        <v>40</v>
      </c>
      <c r="AS96" s="43" t="s">
        <v>209</v>
      </c>
      <c r="AT96" s="35">
        <v>10</v>
      </c>
      <c r="AU96" s="35" t="s">
        <v>209</v>
      </c>
      <c r="AV96" s="296"/>
      <c r="AW96" s="296"/>
      <c r="AX96" s="643"/>
      <c r="AY96" s="643"/>
      <c r="AZ96" s="286"/>
      <c r="BA96" s="286"/>
      <c r="BB96" s="169"/>
      <c r="BC96" s="169"/>
      <c r="BD96" s="237">
        <v>110</v>
      </c>
      <c r="BE96" s="237" t="s">
        <v>209</v>
      </c>
      <c r="BF96" s="34"/>
      <c r="BG96" s="679"/>
      <c r="DD96" s="708">
        <v>10</v>
      </c>
      <c r="DE96" s="708" t="s">
        <v>494</v>
      </c>
    </row>
    <row r="97" spans="1:127" ht="20.25" customHeight="1" x14ac:dyDescent="0.3">
      <c r="A97" s="386"/>
      <c r="B97" s="540">
        <f t="shared" si="5"/>
        <v>28</v>
      </c>
      <c r="C97" s="356" t="s">
        <v>505</v>
      </c>
      <c r="D97" s="354">
        <v>18</v>
      </c>
      <c r="E97" s="278">
        <v>60</v>
      </c>
      <c r="F97" s="278"/>
      <c r="G97" s="278"/>
      <c r="H97" s="241">
        <f t="shared" si="0"/>
        <v>0</v>
      </c>
      <c r="I97" s="237">
        <f t="shared" si="6"/>
        <v>0</v>
      </c>
      <c r="J97" s="297"/>
      <c r="K97" s="297"/>
      <c r="L97" s="397"/>
      <c r="M97" s="397"/>
      <c r="N97" s="300"/>
      <c r="O97" s="300"/>
      <c r="P97" s="169"/>
      <c r="Q97" s="169"/>
      <c r="R97" s="530"/>
      <c r="S97" s="530"/>
      <c r="T97" s="466"/>
      <c r="U97" s="467"/>
      <c r="V97" s="493"/>
      <c r="W97" s="493"/>
      <c r="X97" s="34"/>
      <c r="Y97" s="34"/>
      <c r="Z97" s="163"/>
      <c r="AA97" s="163"/>
      <c r="AB97" s="510"/>
      <c r="AC97" s="510"/>
      <c r="AD97" s="530"/>
      <c r="AE97" s="530"/>
      <c r="AF97" s="181">
        <v>30</v>
      </c>
      <c r="AG97" s="181" t="s">
        <v>211</v>
      </c>
      <c r="AH97" s="297"/>
      <c r="AI97" s="297"/>
      <c r="AJ97" s="32">
        <v>10</v>
      </c>
      <c r="AK97" s="32" t="s">
        <v>213</v>
      </c>
      <c r="AL97" s="566"/>
      <c r="AM97" s="566"/>
      <c r="AN97" s="314"/>
      <c r="AO97" s="314"/>
      <c r="AP97" s="237"/>
      <c r="AQ97" s="237"/>
      <c r="AR97" s="43"/>
      <c r="AS97" s="43"/>
      <c r="AT97" s="35"/>
      <c r="AU97" s="35"/>
      <c r="AV97" s="296"/>
      <c r="AW97" s="296"/>
      <c r="AX97" s="643"/>
      <c r="AY97" s="643"/>
      <c r="AZ97" s="286"/>
      <c r="BA97" s="286"/>
      <c r="BB97" s="169"/>
      <c r="BC97" s="169"/>
      <c r="BD97" s="237"/>
      <c r="BE97" s="237"/>
      <c r="BF97" s="34"/>
      <c r="BG97" s="679"/>
      <c r="BL97" s="713">
        <v>10</v>
      </c>
      <c r="BM97" s="713" t="s">
        <v>211</v>
      </c>
      <c r="CP97" s="768">
        <v>10</v>
      </c>
      <c r="CQ97" s="771" t="s">
        <v>213</v>
      </c>
    </row>
    <row r="98" spans="1:127" ht="20.25" customHeight="1" x14ac:dyDescent="0.3">
      <c r="A98" s="386"/>
      <c r="B98" s="540">
        <f t="shared" si="5"/>
        <v>29</v>
      </c>
      <c r="C98" s="356" t="s">
        <v>535</v>
      </c>
      <c r="D98" s="354">
        <v>20.5</v>
      </c>
      <c r="E98" s="278">
        <v>50</v>
      </c>
      <c r="F98" s="278"/>
      <c r="G98" s="278"/>
      <c r="H98" s="241">
        <f t="shared" si="0"/>
        <v>10</v>
      </c>
      <c r="I98" s="237">
        <f t="shared" si="6"/>
        <v>205</v>
      </c>
      <c r="J98" s="297"/>
      <c r="K98" s="297"/>
      <c r="L98" s="397"/>
      <c r="M98" s="397"/>
      <c r="N98" s="300"/>
      <c r="O98" s="300"/>
      <c r="P98" s="169"/>
      <c r="Q98" s="169"/>
      <c r="R98" s="530"/>
      <c r="S98" s="530"/>
      <c r="T98" s="466"/>
      <c r="U98" s="467"/>
      <c r="V98" s="493"/>
      <c r="W98" s="493"/>
      <c r="X98" s="34"/>
      <c r="Y98" s="34"/>
      <c r="Z98" s="163"/>
      <c r="AA98" s="163"/>
      <c r="AB98" s="510"/>
      <c r="AC98" s="510"/>
      <c r="AD98" s="530"/>
      <c r="AE98" s="530"/>
      <c r="AF98" s="181"/>
      <c r="AG98" s="181"/>
      <c r="AH98" s="297"/>
      <c r="AI98" s="297"/>
      <c r="AJ98" s="32"/>
      <c r="AK98" s="32"/>
      <c r="AL98" s="566"/>
      <c r="AM98" s="566"/>
      <c r="AN98" s="314"/>
      <c r="AO98" s="314"/>
      <c r="AP98" s="237"/>
      <c r="AQ98" s="237"/>
      <c r="AR98" s="43"/>
      <c r="AS98" s="43"/>
      <c r="AT98" s="35">
        <v>10</v>
      </c>
      <c r="AU98" s="35" t="s">
        <v>335</v>
      </c>
      <c r="AV98" s="296"/>
      <c r="AW98" s="296"/>
      <c r="AX98" s="643"/>
      <c r="AY98" s="643"/>
      <c r="AZ98" s="286">
        <v>10</v>
      </c>
      <c r="BA98" s="286" t="s">
        <v>237</v>
      </c>
      <c r="BB98" s="169"/>
      <c r="BC98" s="169"/>
      <c r="BD98" s="237"/>
      <c r="BE98" s="237"/>
      <c r="BF98" s="34"/>
      <c r="BG98" s="679"/>
      <c r="CD98" s="774">
        <v>10</v>
      </c>
      <c r="CE98" s="777" t="s">
        <v>237</v>
      </c>
      <c r="DJ98" s="863">
        <v>10</v>
      </c>
      <c r="DK98" s="866" t="s">
        <v>228</v>
      </c>
    </row>
    <row r="99" spans="1:127" ht="20.25" customHeight="1" x14ac:dyDescent="0.3">
      <c r="A99" s="386"/>
      <c r="B99" s="540">
        <f t="shared" si="5"/>
        <v>30</v>
      </c>
      <c r="C99" s="356" t="s">
        <v>537</v>
      </c>
      <c r="D99" s="354">
        <v>22.5</v>
      </c>
      <c r="E99" s="278">
        <v>50</v>
      </c>
      <c r="F99" s="278"/>
      <c r="G99" s="278"/>
      <c r="H99" s="241">
        <f t="shared" si="0"/>
        <v>0</v>
      </c>
      <c r="I99" s="237">
        <f t="shared" si="6"/>
        <v>0</v>
      </c>
      <c r="J99" s="297"/>
      <c r="K99" s="297"/>
      <c r="L99" s="397"/>
      <c r="M99" s="397"/>
      <c r="N99" s="300"/>
      <c r="O99" s="300"/>
      <c r="P99" s="169"/>
      <c r="Q99" s="169"/>
      <c r="R99" s="530"/>
      <c r="S99" s="530"/>
      <c r="T99" s="466"/>
      <c r="U99" s="467"/>
      <c r="V99" s="493"/>
      <c r="W99" s="493"/>
      <c r="X99" s="34"/>
      <c r="Y99" s="34"/>
      <c r="Z99" s="163"/>
      <c r="AA99" s="163"/>
      <c r="AB99" s="510"/>
      <c r="AC99" s="510"/>
      <c r="AD99" s="530"/>
      <c r="AE99" s="530"/>
      <c r="AF99" s="181"/>
      <c r="AG99" s="181"/>
      <c r="AH99" s="297"/>
      <c r="AI99" s="297"/>
      <c r="AJ99" s="32"/>
      <c r="AK99" s="32"/>
      <c r="AL99" s="566"/>
      <c r="AM99" s="566"/>
      <c r="AN99" s="314"/>
      <c r="AO99" s="314"/>
      <c r="AP99" s="237">
        <v>10</v>
      </c>
      <c r="AQ99" s="237" t="s">
        <v>225</v>
      </c>
      <c r="AR99" s="43">
        <v>30</v>
      </c>
      <c r="AS99" s="43" t="s">
        <v>230</v>
      </c>
      <c r="AT99" s="35"/>
      <c r="AU99" s="35"/>
      <c r="AV99" s="296"/>
      <c r="AW99" s="296"/>
      <c r="AX99" s="643"/>
      <c r="AY99" s="643"/>
      <c r="AZ99" s="286"/>
      <c r="BA99" s="286"/>
      <c r="BB99" s="169"/>
      <c r="BC99" s="169"/>
      <c r="BD99" s="237"/>
      <c r="BE99" s="237"/>
      <c r="BF99" s="34"/>
      <c r="BG99" s="679"/>
      <c r="BV99" s="753">
        <v>10</v>
      </c>
      <c r="BW99" s="753" t="s">
        <v>225</v>
      </c>
    </row>
    <row r="100" spans="1:127" ht="20.25" customHeight="1" x14ac:dyDescent="0.3">
      <c r="A100" s="386"/>
      <c r="B100" s="540">
        <f t="shared" si="5"/>
        <v>31</v>
      </c>
      <c r="C100" s="356" t="s">
        <v>546</v>
      </c>
      <c r="D100" s="354">
        <v>9.5</v>
      </c>
      <c r="E100" s="278">
        <v>300</v>
      </c>
      <c r="F100" s="278"/>
      <c r="G100" s="278"/>
      <c r="H100" s="241">
        <f t="shared" si="0"/>
        <v>20</v>
      </c>
      <c r="I100" s="237">
        <f t="shared" si="6"/>
        <v>190</v>
      </c>
      <c r="J100" s="297"/>
      <c r="K100" s="297"/>
      <c r="L100" s="397"/>
      <c r="M100" s="397"/>
      <c r="N100" s="300"/>
      <c r="O100" s="300"/>
      <c r="P100" s="169"/>
      <c r="Q100" s="169"/>
      <c r="R100" s="530"/>
      <c r="S100" s="530"/>
      <c r="T100" s="466"/>
      <c r="U100" s="467"/>
      <c r="V100" s="493"/>
      <c r="W100" s="493"/>
      <c r="X100" s="34"/>
      <c r="Y100" s="34"/>
      <c r="Z100" s="163"/>
      <c r="AA100" s="163"/>
      <c r="AB100" s="510"/>
      <c r="AC100" s="510"/>
      <c r="AD100" s="530"/>
      <c r="AE100" s="530"/>
      <c r="AF100" s="181"/>
      <c r="AG100" s="181"/>
      <c r="AH100" s="297"/>
      <c r="AI100" s="297"/>
      <c r="AJ100" s="32"/>
      <c r="AK100" s="32"/>
      <c r="AL100" s="566"/>
      <c r="AM100" s="566"/>
      <c r="AN100" s="314"/>
      <c r="AO100" s="314"/>
      <c r="AP100" s="237"/>
      <c r="AQ100" s="237"/>
      <c r="AR100" s="43"/>
      <c r="AS100" s="43"/>
      <c r="AT100" s="35"/>
      <c r="AU100" s="35"/>
      <c r="AV100" s="296"/>
      <c r="AW100" s="296"/>
      <c r="AX100" s="643"/>
      <c r="AY100" s="643"/>
      <c r="AZ100" s="286"/>
      <c r="BA100" s="286"/>
      <c r="BB100" s="169">
        <v>40</v>
      </c>
      <c r="BC100" s="169" t="s">
        <v>215</v>
      </c>
      <c r="BD100" s="237">
        <v>100</v>
      </c>
      <c r="BE100" s="237" t="s">
        <v>215</v>
      </c>
      <c r="BF100" s="34"/>
      <c r="BG100" s="679"/>
      <c r="BL100" s="713">
        <v>10</v>
      </c>
      <c r="BM100" s="713" t="s">
        <v>215</v>
      </c>
      <c r="BP100" s="731">
        <v>10</v>
      </c>
      <c r="BQ100" s="731" t="s">
        <v>210</v>
      </c>
      <c r="CD100" s="774">
        <v>10</v>
      </c>
      <c r="CE100" s="777" t="s">
        <v>215</v>
      </c>
      <c r="CR100" s="834">
        <v>40</v>
      </c>
      <c r="CS100" s="831" t="s">
        <v>215</v>
      </c>
      <c r="DD100" s="708">
        <v>10</v>
      </c>
      <c r="DE100" s="708" t="s">
        <v>622</v>
      </c>
      <c r="DH100" s="780">
        <v>60</v>
      </c>
      <c r="DI100" s="780" t="s">
        <v>215</v>
      </c>
    </row>
    <row r="101" spans="1:127" ht="20.25" customHeight="1" x14ac:dyDescent="0.3">
      <c r="A101" s="386"/>
      <c r="B101" s="540">
        <f t="shared" si="5"/>
        <v>32</v>
      </c>
      <c r="C101" s="356" t="s">
        <v>552</v>
      </c>
      <c r="D101" s="354">
        <v>15.5</v>
      </c>
      <c r="E101" s="278">
        <v>180</v>
      </c>
      <c r="F101" s="278"/>
      <c r="G101" s="278"/>
      <c r="H101" s="241">
        <f t="shared" si="0"/>
        <v>10</v>
      </c>
      <c r="I101" s="237">
        <f t="shared" si="6"/>
        <v>155</v>
      </c>
      <c r="J101" s="297"/>
      <c r="K101" s="297"/>
      <c r="L101" s="397"/>
      <c r="M101" s="397"/>
      <c r="N101" s="300"/>
      <c r="O101" s="300"/>
      <c r="P101" s="169"/>
      <c r="Q101" s="169"/>
      <c r="R101" s="530"/>
      <c r="S101" s="530"/>
      <c r="T101" s="466"/>
      <c r="U101" s="467"/>
      <c r="V101" s="493"/>
      <c r="W101" s="493"/>
      <c r="X101" s="34"/>
      <c r="Y101" s="34"/>
      <c r="Z101" s="163"/>
      <c r="AA101" s="163"/>
      <c r="AB101" s="510"/>
      <c r="AC101" s="510"/>
      <c r="AD101" s="530"/>
      <c r="AE101" s="530"/>
      <c r="AF101" s="181"/>
      <c r="AG101" s="181"/>
      <c r="AH101" s="297"/>
      <c r="AI101" s="297"/>
      <c r="AJ101" s="32"/>
      <c r="AK101" s="32"/>
      <c r="AL101" s="566"/>
      <c r="AM101" s="566"/>
      <c r="AN101" s="314"/>
      <c r="AO101" s="314"/>
      <c r="AP101" s="237"/>
      <c r="AQ101" s="237"/>
      <c r="AR101" s="43"/>
      <c r="AS101" s="43"/>
      <c r="AT101" s="35"/>
      <c r="AU101" s="35"/>
      <c r="AV101" s="296"/>
      <c r="AW101" s="296"/>
      <c r="AX101" s="643"/>
      <c r="AY101" s="643"/>
      <c r="AZ101" s="286"/>
      <c r="BA101" s="286"/>
      <c r="BB101" s="169">
        <v>10</v>
      </c>
      <c r="BC101" s="169" t="s">
        <v>219</v>
      </c>
      <c r="BD101" s="237"/>
      <c r="BE101" s="237"/>
      <c r="BF101" s="34"/>
      <c r="BG101" s="679"/>
      <c r="BV101" s="753">
        <v>20</v>
      </c>
      <c r="BW101" s="753" t="s">
        <v>236</v>
      </c>
      <c r="BX101" s="756">
        <v>10</v>
      </c>
      <c r="BY101" s="756" t="s">
        <v>219</v>
      </c>
      <c r="CD101" s="774">
        <v>70</v>
      </c>
      <c r="CE101" s="777" t="s">
        <v>319</v>
      </c>
      <c r="CT101" s="753">
        <v>10</v>
      </c>
      <c r="CU101" s="753" t="s">
        <v>219</v>
      </c>
      <c r="CZ101" s="853">
        <v>30</v>
      </c>
      <c r="DA101" s="853" t="s">
        <v>219</v>
      </c>
      <c r="DD101" s="708">
        <v>10</v>
      </c>
      <c r="DE101" s="708" t="s">
        <v>236</v>
      </c>
      <c r="DP101" s="824">
        <v>10</v>
      </c>
      <c r="DQ101" s="824" t="s">
        <v>219</v>
      </c>
    </row>
    <row r="102" spans="1:127" ht="20.25" customHeight="1" x14ac:dyDescent="0.3">
      <c r="A102" s="386"/>
      <c r="B102" s="540">
        <f t="shared" si="5"/>
        <v>33</v>
      </c>
      <c r="C102" s="356" t="s">
        <v>577</v>
      </c>
      <c r="D102" s="354">
        <v>12.5</v>
      </c>
      <c r="E102" s="278">
        <v>100</v>
      </c>
      <c r="F102" s="278"/>
      <c r="G102" s="278"/>
      <c r="H102" s="241">
        <f t="shared" si="0"/>
        <v>40</v>
      </c>
      <c r="I102" s="237">
        <f t="shared" si="6"/>
        <v>500</v>
      </c>
      <c r="J102" s="297"/>
      <c r="K102" s="297"/>
      <c r="L102" s="397"/>
      <c r="M102" s="397"/>
      <c r="N102" s="300"/>
      <c r="O102" s="300"/>
      <c r="P102" s="169"/>
      <c r="Q102" s="169"/>
      <c r="R102" s="530"/>
      <c r="S102" s="530"/>
      <c r="T102" s="466"/>
      <c r="U102" s="467"/>
      <c r="V102" s="493"/>
      <c r="W102" s="493"/>
      <c r="X102" s="34"/>
      <c r="Y102" s="34"/>
      <c r="Z102" s="163"/>
      <c r="AA102" s="163"/>
      <c r="AB102" s="510"/>
      <c r="AC102" s="510"/>
      <c r="AD102" s="530"/>
      <c r="AE102" s="530"/>
      <c r="AF102" s="181"/>
      <c r="AG102" s="181"/>
      <c r="AH102" s="297"/>
      <c r="AI102" s="297"/>
      <c r="AJ102" s="32"/>
      <c r="AK102" s="32"/>
      <c r="AL102" s="566"/>
      <c r="AM102" s="566"/>
      <c r="AN102" s="314"/>
      <c r="AO102" s="314"/>
      <c r="AP102" s="237"/>
      <c r="AQ102" s="237"/>
      <c r="AR102" s="43"/>
      <c r="AS102" s="43"/>
      <c r="AT102" s="35"/>
      <c r="AU102" s="35"/>
      <c r="AV102" s="296"/>
      <c r="AW102" s="296"/>
      <c r="AX102" s="643"/>
      <c r="AY102" s="643"/>
      <c r="AZ102" s="286"/>
      <c r="BA102" s="286"/>
      <c r="BB102" s="169"/>
      <c r="BC102" s="169"/>
      <c r="BD102" s="237"/>
      <c r="BE102" s="237"/>
      <c r="BF102" s="34"/>
      <c r="BG102" s="679"/>
      <c r="CD102" s="774">
        <v>10</v>
      </c>
      <c r="CE102" s="777" t="s">
        <v>494</v>
      </c>
      <c r="CP102" s="768">
        <v>50</v>
      </c>
      <c r="CQ102" s="771" t="s">
        <v>210</v>
      </c>
    </row>
    <row r="103" spans="1:127" ht="20.25" customHeight="1" x14ac:dyDescent="0.3">
      <c r="A103" s="386"/>
      <c r="B103" s="540">
        <f t="shared" si="5"/>
        <v>34</v>
      </c>
      <c r="C103" s="356" t="s">
        <v>586</v>
      </c>
      <c r="D103" s="354">
        <v>16.5</v>
      </c>
      <c r="E103" s="278">
        <v>200</v>
      </c>
      <c r="F103" s="278"/>
      <c r="G103" s="278"/>
      <c r="H103" s="241">
        <f t="shared" si="0"/>
        <v>0</v>
      </c>
      <c r="I103" s="237">
        <f t="shared" si="6"/>
        <v>0</v>
      </c>
      <c r="J103" s="297"/>
      <c r="K103" s="297"/>
      <c r="L103" s="397"/>
      <c r="M103" s="397"/>
      <c r="N103" s="300"/>
      <c r="O103" s="300"/>
      <c r="P103" s="169"/>
      <c r="Q103" s="169"/>
      <c r="R103" s="530"/>
      <c r="S103" s="530"/>
      <c r="T103" s="466"/>
      <c r="U103" s="467"/>
      <c r="V103" s="493"/>
      <c r="W103" s="493"/>
      <c r="X103" s="34"/>
      <c r="Y103" s="34"/>
      <c r="Z103" s="163"/>
      <c r="AA103" s="163"/>
      <c r="AB103" s="510"/>
      <c r="AC103" s="510"/>
      <c r="AD103" s="530"/>
      <c r="AE103" s="530"/>
      <c r="AF103" s="181"/>
      <c r="AG103" s="181"/>
      <c r="AH103" s="297"/>
      <c r="AI103" s="297"/>
      <c r="AJ103" s="32"/>
      <c r="AK103" s="32"/>
      <c r="AL103" s="566"/>
      <c r="AM103" s="566"/>
      <c r="AN103" s="314"/>
      <c r="AO103" s="314"/>
      <c r="AP103" s="237"/>
      <c r="AQ103" s="237"/>
      <c r="AR103" s="43"/>
      <c r="AS103" s="43"/>
      <c r="AT103" s="35"/>
      <c r="AU103" s="35"/>
      <c r="AV103" s="296"/>
      <c r="AW103" s="296"/>
      <c r="AX103" s="643"/>
      <c r="AY103" s="643"/>
      <c r="AZ103" s="286"/>
      <c r="BA103" s="286"/>
      <c r="BB103" s="169"/>
      <c r="BC103" s="169"/>
      <c r="BD103" s="237"/>
      <c r="BE103" s="237"/>
      <c r="BF103" s="34"/>
      <c r="BG103" s="679"/>
      <c r="CJ103" s="813">
        <v>100</v>
      </c>
      <c r="CK103" s="816" t="s">
        <v>219</v>
      </c>
      <c r="CL103" s="824">
        <v>10</v>
      </c>
      <c r="CM103" s="824" t="s">
        <v>213</v>
      </c>
      <c r="CN103" s="780">
        <v>10</v>
      </c>
      <c r="CO103" s="780" t="s">
        <v>213</v>
      </c>
      <c r="CP103" s="768">
        <v>10</v>
      </c>
      <c r="CQ103" s="771" t="s">
        <v>213</v>
      </c>
      <c r="CT103" s="753">
        <v>10</v>
      </c>
      <c r="CU103" s="753" t="s">
        <v>213</v>
      </c>
      <c r="CX103" s="708">
        <v>20</v>
      </c>
      <c r="CY103" s="708" t="s">
        <v>213</v>
      </c>
      <c r="DD103" s="708">
        <v>10</v>
      </c>
      <c r="DE103" s="708" t="s">
        <v>211</v>
      </c>
      <c r="DN103" s="783">
        <v>10</v>
      </c>
      <c r="DO103" s="783" t="s">
        <v>211</v>
      </c>
      <c r="DP103" s="824">
        <v>20</v>
      </c>
      <c r="DQ103" s="824" t="s">
        <v>311</v>
      </c>
    </row>
    <row r="104" spans="1:127" ht="20.25" customHeight="1" x14ac:dyDescent="0.3">
      <c r="A104" s="386"/>
      <c r="B104" s="540">
        <f t="shared" si="5"/>
        <v>35</v>
      </c>
      <c r="C104" s="356" t="s">
        <v>602</v>
      </c>
      <c r="D104" s="354">
        <v>15</v>
      </c>
      <c r="E104" s="278">
        <v>50</v>
      </c>
      <c r="F104" s="278"/>
      <c r="G104" s="278"/>
      <c r="H104" s="241">
        <f t="shared" si="0"/>
        <v>0</v>
      </c>
      <c r="I104" s="237">
        <f t="shared" si="6"/>
        <v>0</v>
      </c>
      <c r="J104" s="297"/>
      <c r="K104" s="297"/>
      <c r="L104" s="397"/>
      <c r="M104" s="397"/>
      <c r="N104" s="300"/>
      <c r="O104" s="300"/>
      <c r="P104" s="169"/>
      <c r="Q104" s="169"/>
      <c r="R104" s="530"/>
      <c r="S104" s="530"/>
      <c r="T104" s="466"/>
      <c r="U104" s="467"/>
      <c r="V104" s="493"/>
      <c r="W104" s="493"/>
      <c r="X104" s="34"/>
      <c r="Y104" s="34"/>
      <c r="Z104" s="163"/>
      <c r="AA104" s="163"/>
      <c r="AB104" s="510"/>
      <c r="AC104" s="510"/>
      <c r="AD104" s="530"/>
      <c r="AE104" s="530"/>
      <c r="AF104" s="181"/>
      <c r="AG104" s="181"/>
      <c r="AH104" s="297"/>
      <c r="AI104" s="297"/>
      <c r="AJ104" s="32"/>
      <c r="AK104" s="32"/>
      <c r="AL104" s="566"/>
      <c r="AM104" s="566"/>
      <c r="AN104" s="314"/>
      <c r="AO104" s="314"/>
      <c r="AP104" s="237"/>
      <c r="AQ104" s="237"/>
      <c r="AR104" s="43"/>
      <c r="AS104" s="43"/>
      <c r="AT104" s="35"/>
      <c r="AU104" s="35"/>
      <c r="AV104" s="296"/>
      <c r="AW104" s="296"/>
      <c r="AX104" s="643"/>
      <c r="AY104" s="643"/>
      <c r="AZ104" s="286"/>
      <c r="BA104" s="286"/>
      <c r="BB104" s="169"/>
      <c r="BC104" s="169"/>
      <c r="BD104" s="237"/>
      <c r="BE104" s="237"/>
      <c r="BF104" s="34"/>
      <c r="BG104" s="679"/>
      <c r="CP104" s="768">
        <v>10</v>
      </c>
      <c r="CQ104" s="771" t="s">
        <v>210</v>
      </c>
      <c r="CR104" s="834">
        <v>30</v>
      </c>
      <c r="CS104" s="831" t="s">
        <v>210</v>
      </c>
      <c r="DB104" s="856">
        <v>10</v>
      </c>
      <c r="DC104" s="856" t="s">
        <v>210</v>
      </c>
    </row>
    <row r="105" spans="1:127" ht="20.25" customHeight="1" x14ac:dyDescent="0.3">
      <c r="A105" s="386"/>
      <c r="B105" s="540">
        <f t="shared" si="5"/>
        <v>36</v>
      </c>
      <c r="C105" s="356" t="s">
        <v>631</v>
      </c>
      <c r="D105" s="354">
        <v>24</v>
      </c>
      <c r="E105" s="278">
        <v>60</v>
      </c>
      <c r="F105" s="278"/>
      <c r="G105" s="278"/>
      <c r="H105" s="241">
        <f t="shared" si="0"/>
        <v>10</v>
      </c>
      <c r="I105" s="237">
        <f t="shared" si="6"/>
        <v>240</v>
      </c>
      <c r="J105" s="297"/>
      <c r="K105" s="297"/>
      <c r="L105" s="397"/>
      <c r="M105" s="397"/>
      <c r="N105" s="300"/>
      <c r="O105" s="300"/>
      <c r="P105" s="169"/>
      <c r="Q105" s="169"/>
      <c r="R105" s="530"/>
      <c r="S105" s="530"/>
      <c r="T105" s="466"/>
      <c r="U105" s="467"/>
      <c r="V105" s="493"/>
      <c r="W105" s="493"/>
      <c r="X105" s="34"/>
      <c r="Y105" s="34"/>
      <c r="Z105" s="163"/>
      <c r="AA105" s="163"/>
      <c r="AB105" s="510"/>
      <c r="AC105" s="510"/>
      <c r="AD105" s="530"/>
      <c r="AE105" s="530"/>
      <c r="AF105" s="181"/>
      <c r="AG105" s="181"/>
      <c r="AH105" s="297"/>
      <c r="AI105" s="297"/>
      <c r="AJ105" s="32"/>
      <c r="AK105" s="32"/>
      <c r="AL105" s="566"/>
      <c r="AM105" s="566"/>
      <c r="AN105" s="314"/>
      <c r="AO105" s="314"/>
      <c r="AP105" s="237"/>
      <c r="AQ105" s="237"/>
      <c r="AR105" s="43"/>
      <c r="AS105" s="43"/>
      <c r="AT105" s="35"/>
      <c r="AU105" s="35"/>
      <c r="AV105" s="296"/>
      <c r="AW105" s="296"/>
      <c r="AX105" s="643"/>
      <c r="AY105" s="643"/>
      <c r="AZ105" s="286"/>
      <c r="BA105" s="286"/>
      <c r="BB105" s="169"/>
      <c r="BC105" s="169"/>
      <c r="BD105" s="237"/>
      <c r="BE105" s="237"/>
      <c r="BF105" s="34"/>
      <c r="BG105" s="679"/>
      <c r="DV105" s="853">
        <v>50</v>
      </c>
      <c r="DW105" s="853" t="s">
        <v>226</v>
      </c>
    </row>
    <row r="106" spans="1:127" ht="20.25" customHeight="1" x14ac:dyDescent="0.3">
      <c r="A106" s="386"/>
      <c r="B106" s="540">
        <f t="shared" si="5"/>
        <v>37</v>
      </c>
      <c r="C106" s="356" t="s">
        <v>650</v>
      </c>
      <c r="D106" s="354">
        <v>10.5</v>
      </c>
      <c r="E106" s="278">
        <v>200</v>
      </c>
      <c r="F106" s="278"/>
      <c r="G106" s="278"/>
      <c r="H106" s="241">
        <f t="shared" si="0"/>
        <v>200</v>
      </c>
      <c r="I106" s="237">
        <f t="shared" si="6"/>
        <v>2100</v>
      </c>
      <c r="J106" s="297"/>
      <c r="K106" s="297"/>
      <c r="L106" s="397"/>
      <c r="M106" s="397"/>
      <c r="N106" s="300"/>
      <c r="O106" s="300"/>
      <c r="P106" s="169"/>
      <c r="Q106" s="169"/>
      <c r="R106" s="530"/>
      <c r="S106" s="530"/>
      <c r="T106" s="466"/>
      <c r="U106" s="467"/>
      <c r="V106" s="493"/>
      <c r="W106" s="493"/>
      <c r="X106" s="34"/>
      <c r="Y106" s="34"/>
      <c r="Z106" s="163"/>
      <c r="AA106" s="163"/>
      <c r="AB106" s="510"/>
      <c r="AC106" s="510"/>
      <c r="AD106" s="530"/>
      <c r="AE106" s="530"/>
      <c r="AF106" s="181"/>
      <c r="AG106" s="181"/>
      <c r="AH106" s="297"/>
      <c r="AI106" s="297"/>
      <c r="AJ106" s="32"/>
      <c r="AK106" s="32"/>
      <c r="AL106" s="566"/>
      <c r="AM106" s="566"/>
      <c r="AN106" s="314"/>
      <c r="AO106" s="314"/>
      <c r="AP106" s="237"/>
      <c r="AQ106" s="237"/>
      <c r="AR106" s="43"/>
      <c r="AS106" s="43"/>
      <c r="AT106" s="35"/>
      <c r="AU106" s="35"/>
      <c r="AV106" s="296"/>
      <c r="AW106" s="296"/>
      <c r="AX106" s="643"/>
      <c r="AY106" s="643"/>
      <c r="AZ106" s="286"/>
      <c r="BA106" s="286"/>
      <c r="BB106" s="169"/>
      <c r="BC106" s="169"/>
      <c r="BD106" s="237"/>
      <c r="BE106" s="237"/>
      <c r="BF106" s="34"/>
      <c r="BG106" s="679"/>
    </row>
    <row r="107" spans="1:127" ht="20.25" customHeight="1" x14ac:dyDescent="0.3">
      <c r="A107" s="386"/>
      <c r="B107" s="540">
        <f t="shared" si="5"/>
        <v>38</v>
      </c>
      <c r="C107" s="356"/>
      <c r="D107" s="354"/>
      <c r="E107" s="278"/>
      <c r="F107" s="278"/>
      <c r="G107" s="278"/>
      <c r="H107" s="241"/>
      <c r="I107" s="237"/>
      <c r="J107" s="297"/>
      <c r="K107" s="297"/>
      <c r="L107" s="397"/>
      <c r="M107" s="397"/>
      <c r="N107" s="300"/>
      <c r="O107" s="300"/>
      <c r="P107" s="169"/>
      <c r="Q107" s="169"/>
      <c r="R107" s="530"/>
      <c r="S107" s="530"/>
      <c r="T107" s="466"/>
      <c r="U107" s="467"/>
      <c r="V107" s="493"/>
      <c r="W107" s="493"/>
      <c r="X107" s="34"/>
      <c r="Y107" s="34"/>
      <c r="Z107" s="163"/>
      <c r="AA107" s="163"/>
      <c r="AB107" s="510"/>
      <c r="AC107" s="510"/>
      <c r="AD107" s="530"/>
      <c r="AE107" s="530"/>
      <c r="AF107" s="181"/>
      <c r="AG107" s="181"/>
      <c r="AH107" s="297"/>
      <c r="AI107" s="297"/>
      <c r="AJ107" s="32"/>
      <c r="AK107" s="32"/>
      <c r="AL107" s="566"/>
      <c r="AM107" s="566"/>
      <c r="AN107" s="314"/>
      <c r="AO107" s="314"/>
      <c r="AP107" s="237"/>
      <c r="AQ107" s="237"/>
      <c r="AR107" s="43"/>
      <c r="AS107" s="43"/>
      <c r="AT107" s="35"/>
      <c r="AU107" s="35"/>
      <c r="AV107" s="296"/>
      <c r="AW107" s="296"/>
      <c r="AX107" s="643"/>
      <c r="AY107" s="643"/>
      <c r="AZ107" s="286"/>
      <c r="BA107" s="286"/>
      <c r="BB107" s="169"/>
      <c r="BC107" s="169"/>
      <c r="BD107" s="237"/>
      <c r="BE107" s="237"/>
      <c r="BF107" s="34"/>
      <c r="BG107" s="679"/>
    </row>
    <row r="108" spans="1:127" ht="20.25" customHeight="1" x14ac:dyDescent="0.3">
      <c r="A108" s="386"/>
      <c r="B108" s="540">
        <f t="shared" si="5"/>
        <v>39</v>
      </c>
      <c r="C108" s="356"/>
      <c r="D108" s="354"/>
      <c r="E108" s="278"/>
      <c r="F108" s="278"/>
      <c r="G108" s="278"/>
      <c r="H108" s="241"/>
      <c r="I108" s="237"/>
      <c r="J108" s="297"/>
      <c r="K108" s="297"/>
      <c r="L108" s="397"/>
      <c r="M108" s="397"/>
      <c r="N108" s="300"/>
      <c r="O108" s="300"/>
      <c r="P108" s="169"/>
      <c r="Q108" s="169"/>
      <c r="R108" s="530"/>
      <c r="S108" s="530"/>
      <c r="T108" s="466"/>
      <c r="U108" s="467"/>
      <c r="V108" s="493"/>
      <c r="W108" s="493"/>
      <c r="X108" s="34"/>
      <c r="Y108" s="34"/>
      <c r="Z108" s="163"/>
      <c r="AA108" s="163"/>
      <c r="AB108" s="510"/>
      <c r="AC108" s="510"/>
      <c r="AD108" s="530"/>
      <c r="AE108" s="530"/>
      <c r="AF108" s="181"/>
      <c r="AG108" s="181"/>
      <c r="AH108" s="297"/>
      <c r="AI108" s="297"/>
      <c r="AJ108" s="32"/>
      <c r="AK108" s="32"/>
      <c r="AL108" s="566"/>
      <c r="AM108" s="566"/>
      <c r="AN108" s="314"/>
      <c r="AO108" s="314"/>
      <c r="AP108" s="237"/>
      <c r="AQ108" s="237"/>
      <c r="AR108" s="43"/>
      <c r="AS108" s="43"/>
      <c r="AT108" s="35"/>
      <c r="AU108" s="35"/>
      <c r="AV108" s="296"/>
      <c r="AW108" s="296"/>
      <c r="AX108" s="643"/>
      <c r="AY108" s="643"/>
      <c r="AZ108" s="286"/>
      <c r="BA108" s="286"/>
      <c r="BB108" s="169"/>
      <c r="BC108" s="169"/>
      <c r="BD108" s="237"/>
      <c r="BE108" s="237"/>
      <c r="BF108" s="34"/>
      <c r="BG108" s="679"/>
    </row>
    <row r="109" spans="1:127" ht="20.25" customHeight="1" x14ac:dyDescent="0.3">
      <c r="A109" s="613"/>
      <c r="B109" s="540">
        <f t="shared" si="5"/>
        <v>40</v>
      </c>
      <c r="C109" s="356"/>
      <c r="D109" s="354"/>
      <c r="E109" s="278"/>
      <c r="F109" s="278"/>
      <c r="G109" s="278"/>
      <c r="H109" s="241"/>
      <c r="I109" s="237"/>
      <c r="J109" s="297"/>
      <c r="K109" s="297"/>
      <c r="L109" s="397"/>
      <c r="M109" s="397"/>
      <c r="N109" s="300"/>
      <c r="O109" s="300"/>
      <c r="P109" s="169"/>
      <c r="Q109" s="169"/>
      <c r="R109" s="530"/>
      <c r="S109" s="530"/>
      <c r="T109" s="466"/>
      <c r="U109" s="467"/>
      <c r="V109" s="493"/>
      <c r="W109" s="493"/>
      <c r="X109" s="34"/>
      <c r="Y109" s="34"/>
      <c r="Z109" s="163"/>
      <c r="AA109" s="163"/>
      <c r="AB109" s="510"/>
      <c r="AC109" s="510"/>
      <c r="AD109" s="530"/>
      <c r="AE109" s="530"/>
      <c r="AF109" s="181"/>
      <c r="AG109" s="181"/>
      <c r="AH109" s="297"/>
      <c r="AI109" s="297"/>
      <c r="AJ109" s="32"/>
      <c r="AK109" s="32"/>
      <c r="AL109" s="566"/>
      <c r="AM109" s="566"/>
      <c r="AN109" s="314"/>
      <c r="AO109" s="314"/>
      <c r="AP109" s="237"/>
      <c r="AQ109" s="237"/>
      <c r="AR109" s="43"/>
      <c r="AS109" s="43"/>
      <c r="AT109" s="35"/>
      <c r="AU109" s="35"/>
      <c r="AV109" s="296"/>
      <c r="AW109" s="296"/>
      <c r="AX109" s="643"/>
      <c r="AY109" s="643"/>
      <c r="AZ109" s="286"/>
      <c r="BA109" s="286"/>
      <c r="BB109" s="169"/>
      <c r="BC109" s="169"/>
      <c r="BD109" s="237"/>
      <c r="BE109" s="237"/>
      <c r="BF109" s="34"/>
      <c r="BG109" s="679"/>
    </row>
    <row r="110" spans="1:127" ht="20.25" customHeight="1" x14ac:dyDescent="0.3">
      <c r="A110" s="386"/>
      <c r="B110" s="541">
        <v>1</v>
      </c>
      <c r="C110" s="355" t="s">
        <v>346</v>
      </c>
      <c r="D110" s="354">
        <v>34</v>
      </c>
      <c r="E110" s="278">
        <v>30</v>
      </c>
      <c r="F110" s="278"/>
      <c r="G110" s="278"/>
      <c r="H110" s="241">
        <f t="shared" si="0"/>
        <v>10</v>
      </c>
      <c r="I110" s="237">
        <f t="shared" si="6"/>
        <v>340</v>
      </c>
      <c r="J110" s="297"/>
      <c r="K110" s="297"/>
      <c r="L110" s="397"/>
      <c r="M110" s="397"/>
      <c r="N110" s="300"/>
      <c r="O110" s="300"/>
      <c r="P110" s="169"/>
      <c r="Q110" s="169"/>
      <c r="R110" s="530"/>
      <c r="S110" s="530"/>
      <c r="T110" s="466">
        <v>20</v>
      </c>
      <c r="U110" s="467" t="s">
        <v>484</v>
      </c>
      <c r="V110" s="493"/>
      <c r="W110" s="493"/>
      <c r="X110" s="34"/>
      <c r="Y110" s="34"/>
      <c r="Z110" s="163"/>
      <c r="AA110" s="163"/>
      <c r="AB110" s="510"/>
      <c r="AC110" s="510"/>
      <c r="AD110" s="530"/>
      <c r="AE110" s="530"/>
      <c r="AF110" s="181"/>
      <c r="AG110" s="181"/>
      <c r="AH110" s="297"/>
      <c r="AI110" s="297"/>
      <c r="AJ110" s="32"/>
      <c r="AK110" s="32"/>
      <c r="AL110" s="566"/>
      <c r="AM110" s="566"/>
      <c r="AN110" s="314"/>
      <c r="AO110" s="314"/>
      <c r="AP110" s="237"/>
      <c r="AQ110" s="237"/>
      <c r="AR110" s="43"/>
      <c r="AS110" s="43"/>
      <c r="AT110" s="35"/>
      <c r="AU110" s="35"/>
      <c r="AV110" s="296"/>
      <c r="AW110" s="296"/>
      <c r="AX110" s="643"/>
      <c r="AY110" s="643"/>
      <c r="AZ110" s="286"/>
      <c r="BA110" s="286"/>
      <c r="BB110" s="169"/>
      <c r="BC110" s="169"/>
      <c r="BD110" s="237"/>
      <c r="BE110" s="237"/>
      <c r="BF110" s="34"/>
      <c r="BG110" s="679"/>
    </row>
    <row r="111" spans="1:127" ht="20.25" customHeight="1" x14ac:dyDescent="0.3">
      <c r="A111" s="386" t="s">
        <v>6</v>
      </c>
      <c r="B111" s="540">
        <f>B110+1</f>
        <v>2</v>
      </c>
      <c r="C111" s="356" t="s">
        <v>387</v>
      </c>
      <c r="D111" s="354">
        <v>11.5</v>
      </c>
      <c r="E111" s="278">
        <v>0</v>
      </c>
      <c r="F111" s="278"/>
      <c r="G111" s="278"/>
      <c r="H111" s="241">
        <f t="shared" si="0"/>
        <v>0</v>
      </c>
      <c r="I111" s="237">
        <f t="shared" si="6"/>
        <v>0</v>
      </c>
      <c r="J111" s="297"/>
      <c r="K111" s="297"/>
      <c r="L111" s="397"/>
      <c r="M111" s="397"/>
      <c r="N111" s="300"/>
      <c r="O111" s="300"/>
      <c r="P111" s="169"/>
      <c r="Q111" s="169"/>
      <c r="R111" s="530"/>
      <c r="S111" s="530"/>
      <c r="T111" s="466"/>
      <c r="U111" s="467"/>
      <c r="V111" s="493"/>
      <c r="W111" s="493"/>
      <c r="X111" s="34"/>
      <c r="Y111" s="34"/>
      <c r="Z111" s="163"/>
      <c r="AA111" s="163"/>
      <c r="AB111" s="510"/>
      <c r="AC111" s="510"/>
      <c r="AD111" s="530"/>
      <c r="AE111" s="530"/>
      <c r="AF111" s="181"/>
      <c r="AG111" s="181"/>
      <c r="AH111" s="297"/>
      <c r="AI111" s="297"/>
      <c r="AJ111" s="32"/>
      <c r="AK111" s="32"/>
      <c r="AL111" s="566"/>
      <c r="AM111" s="566"/>
      <c r="AN111" s="314"/>
      <c r="AO111" s="314"/>
      <c r="AP111" s="237"/>
      <c r="AQ111" s="237"/>
      <c r="AR111" s="43"/>
      <c r="AS111" s="43"/>
      <c r="AT111" s="35"/>
      <c r="AU111" s="35"/>
      <c r="AV111" s="296"/>
      <c r="AW111" s="296"/>
      <c r="AX111" s="643"/>
      <c r="AY111" s="643"/>
      <c r="AZ111" s="286"/>
      <c r="BA111" s="286"/>
      <c r="BB111" s="169"/>
      <c r="BC111" s="169"/>
      <c r="BD111" s="237"/>
      <c r="BE111" s="237"/>
      <c r="BF111" s="34"/>
      <c r="BG111" s="679"/>
    </row>
    <row r="112" spans="1:127" ht="20.25" customHeight="1" x14ac:dyDescent="0.3">
      <c r="A112" s="386"/>
      <c r="B112" s="540">
        <f t="shared" ref="B112:B135" si="7">B111+1</f>
        <v>3</v>
      </c>
      <c r="C112" s="356" t="s">
        <v>432</v>
      </c>
      <c r="D112" s="354">
        <v>11</v>
      </c>
      <c r="E112" s="278">
        <v>30</v>
      </c>
      <c r="F112" s="278"/>
      <c r="G112" s="278"/>
      <c r="H112" s="241">
        <f t="shared" si="0"/>
        <v>0</v>
      </c>
      <c r="I112" s="237">
        <f t="shared" si="6"/>
        <v>0</v>
      </c>
      <c r="J112" s="297"/>
      <c r="K112" s="297"/>
      <c r="L112" s="397"/>
      <c r="M112" s="397"/>
      <c r="N112" s="300"/>
      <c r="O112" s="300"/>
      <c r="P112" s="169"/>
      <c r="Q112" s="169"/>
      <c r="R112" s="530"/>
      <c r="S112" s="530"/>
      <c r="T112" s="466"/>
      <c r="U112" s="467"/>
      <c r="V112" s="493"/>
      <c r="W112" s="493"/>
      <c r="X112" s="34"/>
      <c r="Y112" s="34"/>
      <c r="Z112" s="163"/>
      <c r="AA112" s="163"/>
      <c r="AB112" s="510"/>
      <c r="AC112" s="510"/>
      <c r="AD112" s="530"/>
      <c r="AE112" s="530"/>
      <c r="AF112" s="181"/>
      <c r="AG112" s="181"/>
      <c r="AH112" s="297"/>
      <c r="AI112" s="297"/>
      <c r="AJ112" s="32"/>
      <c r="AK112" s="32"/>
      <c r="AL112" s="566"/>
      <c r="AM112" s="566"/>
      <c r="AN112" s="314"/>
      <c r="AO112" s="314"/>
      <c r="AP112" s="237"/>
      <c r="AQ112" s="237"/>
      <c r="AR112" s="43"/>
      <c r="AS112" s="43"/>
      <c r="AT112" s="35"/>
      <c r="AU112" s="35"/>
      <c r="AV112" s="296"/>
      <c r="AW112" s="296"/>
      <c r="AX112" s="643"/>
      <c r="AY112" s="643"/>
      <c r="AZ112" s="286"/>
      <c r="BA112" s="286"/>
      <c r="BB112" s="169"/>
      <c r="BC112" s="169"/>
      <c r="BD112" s="237"/>
      <c r="BE112" s="237"/>
      <c r="BF112" s="34"/>
      <c r="BG112" s="679"/>
      <c r="BL112" s="713">
        <v>10</v>
      </c>
      <c r="BM112" s="713" t="s">
        <v>214</v>
      </c>
      <c r="BT112" s="741">
        <v>10</v>
      </c>
      <c r="BU112" s="741" t="s">
        <v>214</v>
      </c>
      <c r="CZ112" s="853">
        <v>10</v>
      </c>
      <c r="DA112" s="853" t="s">
        <v>233</v>
      </c>
    </row>
    <row r="113" spans="1:139" ht="20.25" customHeight="1" x14ac:dyDescent="0.3">
      <c r="A113" s="386"/>
      <c r="B113" s="540">
        <f t="shared" si="7"/>
        <v>4</v>
      </c>
      <c r="C113" s="355" t="s">
        <v>589</v>
      </c>
      <c r="D113" s="354">
        <v>26</v>
      </c>
      <c r="E113" s="278">
        <v>80</v>
      </c>
      <c r="F113" s="278"/>
      <c r="G113" s="278"/>
      <c r="H113" s="241">
        <f t="shared" si="0"/>
        <v>0</v>
      </c>
      <c r="I113" s="237">
        <f t="shared" si="6"/>
        <v>0</v>
      </c>
      <c r="J113" s="297"/>
      <c r="K113" s="297"/>
      <c r="L113" s="397"/>
      <c r="M113" s="397"/>
      <c r="N113" s="300"/>
      <c r="O113" s="300"/>
      <c r="P113" s="169"/>
      <c r="Q113" s="169"/>
      <c r="R113" s="530"/>
      <c r="S113" s="530"/>
      <c r="T113" s="466"/>
      <c r="U113" s="467"/>
      <c r="V113" s="493"/>
      <c r="W113" s="493"/>
      <c r="X113" s="34"/>
      <c r="Y113" s="34"/>
      <c r="Z113" s="163"/>
      <c r="AA113" s="163"/>
      <c r="AB113" s="510"/>
      <c r="AC113" s="510"/>
      <c r="AD113" s="530"/>
      <c r="AE113" s="530"/>
      <c r="AF113" s="181"/>
      <c r="AG113" s="181"/>
      <c r="AH113" s="297"/>
      <c r="AI113" s="297"/>
      <c r="AJ113" s="32"/>
      <c r="AK113" s="32"/>
      <c r="AL113" s="566"/>
      <c r="AM113" s="566"/>
      <c r="AN113" s="314"/>
      <c r="AO113" s="314"/>
      <c r="AP113" s="237"/>
      <c r="AQ113" s="237"/>
      <c r="AR113" s="43"/>
      <c r="AS113" s="43"/>
      <c r="AT113" s="35"/>
      <c r="AU113" s="35"/>
      <c r="AV113" s="296"/>
      <c r="AW113" s="296"/>
      <c r="AX113" s="643"/>
      <c r="AY113" s="643"/>
      <c r="AZ113" s="286"/>
      <c r="BA113" s="286"/>
      <c r="BB113" s="169"/>
      <c r="BC113" s="169"/>
      <c r="BD113" s="237"/>
      <c r="BE113" s="237"/>
      <c r="BF113" s="34"/>
      <c r="BG113" s="679"/>
      <c r="CP113" s="768">
        <v>30</v>
      </c>
      <c r="CQ113" s="771" t="s">
        <v>232</v>
      </c>
      <c r="CZ113" s="853">
        <v>50</v>
      </c>
      <c r="DA113" s="853" t="s">
        <v>280</v>
      </c>
    </row>
    <row r="114" spans="1:139" ht="20.25" customHeight="1" x14ac:dyDescent="0.3">
      <c r="A114" s="386"/>
      <c r="B114" s="540">
        <f t="shared" si="7"/>
        <v>5</v>
      </c>
      <c r="C114" s="355" t="s">
        <v>592</v>
      </c>
      <c r="D114" s="354">
        <v>12.5</v>
      </c>
      <c r="E114" s="278">
        <v>200</v>
      </c>
      <c r="F114" s="278"/>
      <c r="G114" s="278"/>
      <c r="H114" s="241">
        <f t="shared" si="0"/>
        <v>90</v>
      </c>
      <c r="I114" s="237">
        <f t="shared" si="6"/>
        <v>1125</v>
      </c>
      <c r="J114" s="297"/>
      <c r="K114" s="297"/>
      <c r="L114" s="397"/>
      <c r="M114" s="397"/>
      <c r="N114" s="300"/>
      <c r="O114" s="300"/>
      <c r="P114" s="169"/>
      <c r="Q114" s="169"/>
      <c r="R114" s="530"/>
      <c r="S114" s="530"/>
      <c r="T114" s="466"/>
      <c r="U114" s="467"/>
      <c r="V114" s="493"/>
      <c r="W114" s="493"/>
      <c r="X114" s="34"/>
      <c r="Y114" s="34"/>
      <c r="Z114" s="163"/>
      <c r="AA114" s="163"/>
      <c r="AB114" s="510"/>
      <c r="AC114" s="510"/>
      <c r="AD114" s="530"/>
      <c r="AE114" s="530"/>
      <c r="AF114" s="181"/>
      <c r="AG114" s="181"/>
      <c r="AH114" s="297"/>
      <c r="AI114" s="297"/>
      <c r="AJ114" s="32"/>
      <c r="AK114" s="32"/>
      <c r="AL114" s="566"/>
      <c r="AM114" s="566"/>
      <c r="AN114" s="314"/>
      <c r="AO114" s="314"/>
      <c r="AP114" s="237"/>
      <c r="AQ114" s="237"/>
      <c r="AR114" s="43"/>
      <c r="AS114" s="43"/>
      <c r="AT114" s="35"/>
      <c r="AU114" s="35"/>
      <c r="AV114" s="296"/>
      <c r="AW114" s="296"/>
      <c r="AX114" s="643"/>
      <c r="AY114" s="643"/>
      <c r="AZ114" s="286"/>
      <c r="BA114" s="286"/>
      <c r="BB114" s="169"/>
      <c r="BC114" s="169"/>
      <c r="BD114" s="237"/>
      <c r="BE114" s="237"/>
      <c r="BF114" s="34"/>
      <c r="BG114" s="679"/>
      <c r="CT114" s="753">
        <v>60</v>
      </c>
      <c r="CU114" s="753" t="s">
        <v>233</v>
      </c>
      <c r="DD114" s="708">
        <v>40</v>
      </c>
      <c r="DE114" s="708" t="s">
        <v>233</v>
      </c>
      <c r="DN114" s="783">
        <v>10</v>
      </c>
      <c r="DO114" s="783" t="s">
        <v>233</v>
      </c>
    </row>
    <row r="115" spans="1:139" ht="20.25" customHeight="1" x14ac:dyDescent="0.3">
      <c r="A115" s="386"/>
      <c r="B115" s="540">
        <f t="shared" si="7"/>
        <v>6</v>
      </c>
      <c r="C115" s="356" t="s">
        <v>594</v>
      </c>
      <c r="D115" s="354">
        <v>10.5</v>
      </c>
      <c r="E115" s="278">
        <v>170</v>
      </c>
      <c r="F115" s="278"/>
      <c r="G115" s="278"/>
      <c r="H115" s="241">
        <f>E115+F115- SUM(J115:EC115)</f>
        <v>20</v>
      </c>
      <c r="I115" s="237">
        <f>H115*D115</f>
        <v>210</v>
      </c>
      <c r="J115" s="297"/>
      <c r="K115" s="297"/>
      <c r="L115" s="397"/>
      <c r="M115" s="397"/>
      <c r="N115" s="300"/>
      <c r="O115" s="300"/>
      <c r="P115" s="169"/>
      <c r="Q115" s="169"/>
      <c r="R115" s="530"/>
      <c r="S115" s="530"/>
      <c r="T115" s="466"/>
      <c r="U115" s="467"/>
      <c r="V115" s="493"/>
      <c r="W115" s="493"/>
      <c r="X115" s="34"/>
      <c r="Y115" s="34"/>
      <c r="Z115" s="163"/>
      <c r="AA115" s="163"/>
      <c r="AB115" s="510"/>
      <c r="AC115" s="510"/>
      <c r="AD115" s="530"/>
      <c r="AE115" s="530"/>
      <c r="AF115" s="181"/>
      <c r="AG115" s="181"/>
      <c r="AH115" s="297"/>
      <c r="AI115" s="297"/>
      <c r="AJ115" s="32"/>
      <c r="AK115" s="32"/>
      <c r="AL115" s="566"/>
      <c r="AM115" s="566"/>
      <c r="AN115" s="314"/>
      <c r="AO115" s="314"/>
      <c r="AP115" s="237"/>
      <c r="AQ115" s="237"/>
      <c r="AR115" s="43"/>
      <c r="AS115" s="43"/>
      <c r="AT115" s="35"/>
      <c r="AU115" s="35"/>
      <c r="AV115" s="296"/>
      <c r="AW115" s="296"/>
      <c r="AX115" s="643"/>
      <c r="AY115" s="643"/>
      <c r="AZ115" s="286"/>
      <c r="BA115" s="286"/>
      <c r="BB115" s="169"/>
      <c r="BC115" s="169"/>
      <c r="BD115" s="237"/>
      <c r="BE115" s="237"/>
      <c r="BF115" s="34"/>
      <c r="BG115" s="679"/>
      <c r="CT115" s="753">
        <v>50</v>
      </c>
      <c r="CU115" s="753" t="s">
        <v>218</v>
      </c>
      <c r="CX115" s="708">
        <v>100</v>
      </c>
      <c r="CY115" s="708" t="s">
        <v>218</v>
      </c>
    </row>
    <row r="116" spans="1:139" ht="20.25" customHeight="1" x14ac:dyDescent="0.3">
      <c r="A116" s="386"/>
      <c r="B116" s="540">
        <f t="shared" si="7"/>
        <v>7</v>
      </c>
      <c r="C116" s="355" t="s">
        <v>611</v>
      </c>
      <c r="D116" s="354">
        <v>9</v>
      </c>
      <c r="E116" s="278">
        <v>200</v>
      </c>
      <c r="F116" s="278"/>
      <c r="G116" s="278"/>
      <c r="H116" s="241">
        <f t="shared" si="0"/>
        <v>80</v>
      </c>
      <c r="I116" s="237">
        <f t="shared" si="6"/>
        <v>720</v>
      </c>
      <c r="J116" s="297"/>
      <c r="K116" s="297"/>
      <c r="L116" s="397"/>
      <c r="M116" s="397"/>
      <c r="N116" s="300"/>
      <c r="O116" s="300"/>
      <c r="P116" s="169"/>
      <c r="Q116" s="169"/>
      <c r="R116" s="530"/>
      <c r="S116" s="530"/>
      <c r="T116" s="466"/>
      <c r="U116" s="467"/>
      <c r="V116" s="493"/>
      <c r="W116" s="493"/>
      <c r="X116" s="34"/>
      <c r="Y116" s="34"/>
      <c r="Z116" s="163"/>
      <c r="AA116" s="163"/>
      <c r="AB116" s="510"/>
      <c r="AC116" s="510"/>
      <c r="AD116" s="530"/>
      <c r="AE116" s="530"/>
      <c r="AF116" s="181"/>
      <c r="AG116" s="181"/>
      <c r="AH116" s="297"/>
      <c r="AI116" s="297"/>
      <c r="AJ116" s="32"/>
      <c r="AK116" s="32"/>
      <c r="AL116" s="566"/>
      <c r="AM116" s="566"/>
      <c r="AN116" s="314"/>
      <c r="AO116" s="314"/>
      <c r="AP116" s="237"/>
      <c r="AQ116" s="237"/>
      <c r="AR116" s="43"/>
      <c r="AS116" s="43"/>
      <c r="AT116" s="35"/>
      <c r="AU116" s="35"/>
      <c r="AV116" s="296"/>
      <c r="AW116" s="296"/>
      <c r="AX116" s="643"/>
      <c r="AY116" s="643"/>
      <c r="AZ116" s="286"/>
      <c r="BA116" s="286"/>
      <c r="BB116" s="169"/>
      <c r="BC116" s="169"/>
      <c r="BD116" s="237"/>
      <c r="BE116" s="237"/>
      <c r="BF116" s="34"/>
      <c r="BG116" s="679"/>
      <c r="CX116" s="708">
        <v>10</v>
      </c>
      <c r="CY116" s="708" t="s">
        <v>214</v>
      </c>
      <c r="CZ116" s="853">
        <v>100</v>
      </c>
      <c r="DA116" s="853" t="s">
        <v>214</v>
      </c>
      <c r="DD116" s="708">
        <v>10</v>
      </c>
      <c r="DE116" s="708" t="s">
        <v>218</v>
      </c>
    </row>
    <row r="117" spans="1:139" ht="20.25" customHeight="1" x14ac:dyDescent="0.3">
      <c r="A117" s="386"/>
      <c r="B117" s="540">
        <f t="shared" si="7"/>
        <v>8</v>
      </c>
      <c r="C117" s="356" t="s">
        <v>632</v>
      </c>
      <c r="D117" s="354">
        <v>28</v>
      </c>
      <c r="E117" s="278">
        <v>60</v>
      </c>
      <c r="F117" s="278"/>
      <c r="G117" s="278"/>
      <c r="H117" s="241">
        <f t="shared" si="0"/>
        <v>50</v>
      </c>
      <c r="I117" s="237">
        <f t="shared" si="6"/>
        <v>1400</v>
      </c>
      <c r="J117" s="297"/>
      <c r="K117" s="297"/>
      <c r="L117" s="397"/>
      <c r="M117" s="397"/>
      <c r="N117" s="300"/>
      <c r="O117" s="300"/>
      <c r="P117" s="169"/>
      <c r="Q117" s="169"/>
      <c r="R117" s="530"/>
      <c r="S117" s="530"/>
      <c r="T117" s="466"/>
      <c r="U117" s="467"/>
      <c r="V117" s="493"/>
      <c r="W117" s="493"/>
      <c r="X117" s="34"/>
      <c r="Y117" s="34"/>
      <c r="Z117" s="163"/>
      <c r="AA117" s="163"/>
      <c r="AB117" s="510"/>
      <c r="AC117" s="510"/>
      <c r="AD117" s="530"/>
      <c r="AE117" s="530"/>
      <c r="AF117" s="181"/>
      <c r="AG117" s="181"/>
      <c r="AH117" s="297"/>
      <c r="AI117" s="297"/>
      <c r="AJ117" s="32"/>
      <c r="AK117" s="32"/>
      <c r="AL117" s="566"/>
      <c r="AM117" s="566"/>
      <c r="AN117" s="314"/>
      <c r="AO117" s="314"/>
      <c r="AP117" s="237"/>
      <c r="AQ117" s="237"/>
      <c r="AR117" s="43"/>
      <c r="AS117" s="43"/>
      <c r="AT117" s="35"/>
      <c r="AU117" s="35"/>
      <c r="AV117" s="296"/>
      <c r="AW117" s="296"/>
      <c r="AX117" s="643"/>
      <c r="AY117" s="643"/>
      <c r="AZ117" s="286"/>
      <c r="BA117" s="286"/>
      <c r="BB117" s="169"/>
      <c r="BC117" s="169"/>
      <c r="BD117" s="237"/>
      <c r="BE117" s="237"/>
      <c r="BF117" s="34"/>
      <c r="BG117" s="679"/>
      <c r="DZ117" s="891">
        <v>10</v>
      </c>
      <c r="EA117" s="891" t="s">
        <v>266</v>
      </c>
      <c r="EH117" s="863">
        <v>10</v>
      </c>
      <c r="EI117" s="866" t="s">
        <v>266</v>
      </c>
    </row>
    <row r="118" spans="1:139" ht="20.25" customHeight="1" x14ac:dyDescent="0.3">
      <c r="A118" s="386"/>
      <c r="B118" s="540">
        <f t="shared" si="7"/>
        <v>9</v>
      </c>
      <c r="C118" s="355" t="s">
        <v>648</v>
      </c>
      <c r="D118" s="354">
        <v>14</v>
      </c>
      <c r="E118" s="278">
        <v>200</v>
      </c>
      <c r="F118" s="278"/>
      <c r="G118" s="278"/>
      <c r="H118" s="241">
        <f t="shared" si="0"/>
        <v>200</v>
      </c>
      <c r="I118" s="237">
        <f t="shared" si="6"/>
        <v>2800</v>
      </c>
      <c r="J118" s="297"/>
      <c r="K118" s="297"/>
      <c r="L118" s="397"/>
      <c r="M118" s="397"/>
      <c r="N118" s="300"/>
      <c r="O118" s="300"/>
      <c r="P118" s="169"/>
      <c r="Q118" s="169"/>
      <c r="R118" s="530"/>
      <c r="S118" s="530"/>
      <c r="T118" s="466"/>
      <c r="U118" s="467"/>
      <c r="V118" s="493"/>
      <c r="W118" s="493"/>
      <c r="X118" s="34"/>
      <c r="Y118" s="34"/>
      <c r="Z118" s="163"/>
      <c r="AA118" s="163"/>
      <c r="AB118" s="510"/>
      <c r="AC118" s="510"/>
      <c r="AD118" s="530"/>
      <c r="AE118" s="530"/>
      <c r="AF118" s="181"/>
      <c r="AG118" s="181"/>
      <c r="AH118" s="297"/>
      <c r="AI118" s="297"/>
      <c r="AJ118" s="32"/>
      <c r="AK118" s="32"/>
      <c r="AL118" s="566"/>
      <c r="AM118" s="566"/>
      <c r="AN118" s="314"/>
      <c r="AO118" s="314"/>
      <c r="AP118" s="237"/>
      <c r="AQ118" s="237"/>
      <c r="AR118" s="43"/>
      <c r="AS118" s="43"/>
      <c r="AT118" s="35"/>
      <c r="AU118" s="35"/>
      <c r="AV118" s="296"/>
      <c r="AW118" s="296"/>
      <c r="AX118" s="643"/>
      <c r="AY118" s="643"/>
      <c r="AZ118" s="286"/>
      <c r="BA118" s="286"/>
      <c r="BB118" s="169"/>
      <c r="BC118" s="169"/>
      <c r="BD118" s="237"/>
      <c r="BE118" s="237"/>
      <c r="BF118" s="34"/>
      <c r="BG118" s="679"/>
      <c r="EH118" s="863">
        <v>10</v>
      </c>
      <c r="EI118" s="866" t="s">
        <v>236</v>
      </c>
    </row>
    <row r="119" spans="1:139" ht="20.25" customHeight="1" x14ac:dyDescent="0.3">
      <c r="A119" s="386"/>
      <c r="B119" s="540">
        <f t="shared" si="7"/>
        <v>10</v>
      </c>
      <c r="C119" s="355" t="s">
        <v>388</v>
      </c>
      <c r="D119" s="354">
        <v>13</v>
      </c>
      <c r="E119" s="278">
        <v>0</v>
      </c>
      <c r="F119" s="278"/>
      <c r="G119" s="278"/>
      <c r="H119" s="241">
        <f t="shared" si="0"/>
        <v>0</v>
      </c>
      <c r="I119" s="237">
        <f t="shared" si="6"/>
        <v>0</v>
      </c>
      <c r="J119" s="297"/>
      <c r="K119" s="297"/>
      <c r="L119" s="397"/>
      <c r="M119" s="397"/>
      <c r="N119" s="300"/>
      <c r="O119" s="300"/>
      <c r="P119" s="169"/>
      <c r="Q119" s="169"/>
      <c r="R119" s="530"/>
      <c r="S119" s="530"/>
      <c r="T119" s="466"/>
      <c r="U119" s="467"/>
      <c r="V119" s="493"/>
      <c r="W119" s="493"/>
      <c r="X119" s="34"/>
      <c r="Y119" s="34"/>
      <c r="Z119" s="163"/>
      <c r="AA119" s="163"/>
      <c r="AB119" s="510"/>
      <c r="AC119" s="510"/>
      <c r="AD119" s="530"/>
      <c r="AE119" s="530"/>
      <c r="AF119" s="181"/>
      <c r="AG119" s="181"/>
      <c r="AH119" s="297"/>
      <c r="AI119" s="297"/>
      <c r="AJ119" s="32"/>
      <c r="AK119" s="32"/>
      <c r="AL119" s="566"/>
      <c r="AM119" s="566"/>
      <c r="AN119" s="314"/>
      <c r="AO119" s="314"/>
      <c r="AP119" s="237"/>
      <c r="AQ119" s="237"/>
      <c r="AR119" s="43"/>
      <c r="AS119" s="43"/>
      <c r="AT119" s="35"/>
      <c r="AU119" s="35"/>
      <c r="AV119" s="296"/>
      <c r="AW119" s="296"/>
      <c r="AX119" s="643"/>
      <c r="AY119" s="643"/>
      <c r="AZ119" s="286"/>
      <c r="BA119" s="286"/>
      <c r="BB119" s="169"/>
      <c r="BC119" s="169"/>
      <c r="BD119" s="237"/>
      <c r="BE119" s="237"/>
      <c r="BF119" s="34"/>
      <c r="BG119" s="679"/>
    </row>
    <row r="120" spans="1:139" ht="20.25" customHeight="1" x14ac:dyDescent="0.3">
      <c r="A120" s="386"/>
      <c r="B120" s="540">
        <f t="shared" si="7"/>
        <v>11</v>
      </c>
      <c r="C120" s="355" t="s">
        <v>486</v>
      </c>
      <c r="D120" s="354">
        <v>16</v>
      </c>
      <c r="E120" s="278">
        <v>350</v>
      </c>
      <c r="F120" s="278"/>
      <c r="G120" s="278"/>
      <c r="H120" s="241">
        <f t="shared" si="0"/>
        <v>70</v>
      </c>
      <c r="I120" s="237">
        <f t="shared" si="6"/>
        <v>1120</v>
      </c>
      <c r="J120" s="297"/>
      <c r="K120" s="297"/>
      <c r="L120" s="397"/>
      <c r="M120" s="397"/>
      <c r="N120" s="300"/>
      <c r="O120" s="300"/>
      <c r="P120" s="169"/>
      <c r="Q120" s="169"/>
      <c r="R120" s="530"/>
      <c r="S120" s="530"/>
      <c r="T120" s="466"/>
      <c r="U120" s="467"/>
      <c r="V120" s="493"/>
      <c r="W120" s="493"/>
      <c r="X120" s="34">
        <v>20</v>
      </c>
      <c r="Y120" s="34" t="s">
        <v>219</v>
      </c>
      <c r="Z120" s="163"/>
      <c r="AA120" s="163"/>
      <c r="AB120" s="510">
        <v>80</v>
      </c>
      <c r="AC120" s="510" t="s">
        <v>219</v>
      </c>
      <c r="AD120" s="530"/>
      <c r="AE120" s="530"/>
      <c r="AF120" s="181"/>
      <c r="AG120" s="181"/>
      <c r="AH120" s="297"/>
      <c r="AI120" s="297"/>
      <c r="AJ120" s="32"/>
      <c r="AK120" s="32"/>
      <c r="AL120" s="566"/>
      <c r="AM120" s="566"/>
      <c r="AN120" s="314"/>
      <c r="AO120" s="314"/>
      <c r="AP120" s="237"/>
      <c r="AQ120" s="237"/>
      <c r="AR120" s="43"/>
      <c r="AS120" s="43"/>
      <c r="AT120" s="35"/>
      <c r="AU120" s="35"/>
      <c r="AV120" s="296"/>
      <c r="AW120" s="296"/>
      <c r="AX120" s="643"/>
      <c r="AY120" s="643"/>
      <c r="AZ120" s="286">
        <v>10</v>
      </c>
      <c r="BA120" s="286" t="s">
        <v>211</v>
      </c>
      <c r="BB120" s="169">
        <v>10</v>
      </c>
      <c r="BC120" s="169" t="s">
        <v>211</v>
      </c>
      <c r="BD120" s="237">
        <v>10</v>
      </c>
      <c r="BE120" s="237" t="s">
        <v>228</v>
      </c>
      <c r="BF120" s="34"/>
      <c r="BG120" s="679"/>
      <c r="CL120" s="824">
        <v>10</v>
      </c>
      <c r="CM120" s="824" t="s">
        <v>228</v>
      </c>
      <c r="CX120" s="708">
        <v>10</v>
      </c>
      <c r="CY120" s="708" t="s">
        <v>213</v>
      </c>
      <c r="CZ120" s="853">
        <v>100</v>
      </c>
      <c r="DA120" s="853" t="s">
        <v>219</v>
      </c>
      <c r="DB120" s="856">
        <v>10</v>
      </c>
      <c r="DC120" s="856" t="s">
        <v>219</v>
      </c>
      <c r="DD120" s="708">
        <v>10</v>
      </c>
      <c r="DE120" s="708" t="s">
        <v>219</v>
      </c>
      <c r="DR120" s="882">
        <v>10</v>
      </c>
      <c r="DS120" s="885" t="s">
        <v>213</v>
      </c>
    </row>
    <row r="121" spans="1:139" ht="20.25" customHeight="1" x14ac:dyDescent="0.3">
      <c r="A121" s="386"/>
      <c r="B121" s="540">
        <f t="shared" si="7"/>
        <v>12</v>
      </c>
      <c r="C121" s="355" t="s">
        <v>12</v>
      </c>
      <c r="D121" s="354">
        <v>6</v>
      </c>
      <c r="E121" s="278">
        <v>330</v>
      </c>
      <c r="F121" s="278"/>
      <c r="G121" s="278"/>
      <c r="H121" s="241">
        <f t="shared" si="0"/>
        <v>200</v>
      </c>
      <c r="I121" s="237">
        <f t="shared" si="6"/>
        <v>1200</v>
      </c>
      <c r="J121" s="297"/>
      <c r="K121" s="297"/>
      <c r="L121" s="397">
        <v>10</v>
      </c>
      <c r="M121" s="397" t="s">
        <v>270</v>
      </c>
      <c r="N121" s="300"/>
      <c r="O121" s="300"/>
      <c r="P121" s="169"/>
      <c r="Q121" s="169"/>
      <c r="R121" s="530"/>
      <c r="S121" s="530"/>
      <c r="T121" s="466">
        <v>20</v>
      </c>
      <c r="U121" s="467" t="s">
        <v>270</v>
      </c>
      <c r="V121" s="493"/>
      <c r="W121" s="493"/>
      <c r="X121" s="34"/>
      <c r="Y121" s="34"/>
      <c r="Z121" s="163"/>
      <c r="AA121" s="163"/>
      <c r="AB121" s="510"/>
      <c r="AC121" s="510"/>
      <c r="AD121" s="530"/>
      <c r="AE121" s="530"/>
      <c r="AF121" s="181"/>
      <c r="AG121" s="181"/>
      <c r="AH121" s="297"/>
      <c r="AI121" s="297"/>
      <c r="AJ121" s="32"/>
      <c r="AK121" s="32"/>
      <c r="AL121" s="566"/>
      <c r="AM121" s="566"/>
      <c r="AN121" s="314"/>
      <c r="AO121" s="314"/>
      <c r="AP121" s="237"/>
      <c r="AQ121" s="237"/>
      <c r="AR121" s="43"/>
      <c r="AS121" s="43"/>
      <c r="AT121" s="35">
        <v>20</v>
      </c>
      <c r="AU121" s="35" t="s">
        <v>283</v>
      </c>
      <c r="AV121" s="296"/>
      <c r="AW121" s="296"/>
      <c r="AX121" s="643"/>
      <c r="AY121" s="643"/>
      <c r="AZ121" s="286"/>
      <c r="BA121" s="286"/>
      <c r="BB121" s="169"/>
      <c r="BC121" s="169"/>
      <c r="BD121" s="237"/>
      <c r="BE121" s="237"/>
      <c r="BF121" s="34"/>
      <c r="BG121" s="679"/>
      <c r="BT121" s="741">
        <v>10</v>
      </c>
      <c r="BU121" s="741" t="s">
        <v>539</v>
      </c>
      <c r="CX121" s="708">
        <v>20</v>
      </c>
      <c r="CY121" s="708" t="s">
        <v>539</v>
      </c>
      <c r="DD121" s="708">
        <v>30</v>
      </c>
      <c r="DE121" s="708" t="s">
        <v>539</v>
      </c>
      <c r="DH121" s="780">
        <v>20</v>
      </c>
      <c r="DI121" s="780" t="s">
        <v>539</v>
      </c>
    </row>
    <row r="122" spans="1:139" ht="20.25" customHeight="1" x14ac:dyDescent="0.3">
      <c r="A122" s="386"/>
      <c r="B122" s="540">
        <f t="shared" si="7"/>
        <v>13</v>
      </c>
      <c r="C122" s="355" t="s">
        <v>62</v>
      </c>
      <c r="D122" s="354">
        <v>13</v>
      </c>
      <c r="E122" s="278">
        <v>10</v>
      </c>
      <c r="F122" s="278"/>
      <c r="G122" s="278"/>
      <c r="H122" s="241">
        <f t="shared" si="0"/>
        <v>10</v>
      </c>
      <c r="I122" s="237">
        <f t="shared" si="6"/>
        <v>130</v>
      </c>
      <c r="J122" s="297"/>
      <c r="K122" s="297"/>
      <c r="L122" s="397"/>
      <c r="M122" s="397"/>
      <c r="N122" s="300"/>
      <c r="O122" s="300"/>
      <c r="P122" s="169"/>
      <c r="Q122" s="169"/>
      <c r="R122" s="530"/>
      <c r="S122" s="530"/>
      <c r="T122" s="466"/>
      <c r="U122" s="467"/>
      <c r="V122" s="493"/>
      <c r="W122" s="493"/>
      <c r="X122" s="34"/>
      <c r="Y122" s="34"/>
      <c r="Z122" s="163"/>
      <c r="AA122" s="163"/>
      <c r="AB122" s="510"/>
      <c r="AC122" s="510"/>
      <c r="AD122" s="530"/>
      <c r="AE122" s="530"/>
      <c r="AF122" s="181"/>
      <c r="AG122" s="181"/>
      <c r="AH122" s="297"/>
      <c r="AI122" s="297"/>
      <c r="AJ122" s="32"/>
      <c r="AK122" s="32"/>
      <c r="AL122" s="566"/>
      <c r="AM122" s="566"/>
      <c r="AN122" s="314"/>
      <c r="AO122" s="314"/>
      <c r="AP122" s="237"/>
      <c r="AQ122" s="237"/>
      <c r="AR122" s="43"/>
      <c r="AS122" s="43"/>
      <c r="AT122" s="35"/>
      <c r="AU122" s="35"/>
      <c r="AV122" s="296"/>
      <c r="AW122" s="296"/>
      <c r="AX122" s="643"/>
      <c r="AY122" s="643"/>
      <c r="AZ122" s="286"/>
      <c r="BA122" s="286"/>
      <c r="BB122" s="169"/>
      <c r="BC122" s="169"/>
      <c r="BD122" s="237"/>
      <c r="BE122" s="237"/>
      <c r="BF122" s="34"/>
      <c r="BG122" s="679"/>
    </row>
    <row r="123" spans="1:139" ht="20.25" customHeight="1" x14ac:dyDescent="0.3">
      <c r="A123" s="386"/>
      <c r="B123" s="540">
        <f t="shared" si="7"/>
        <v>14</v>
      </c>
      <c r="C123" s="356" t="s">
        <v>389</v>
      </c>
      <c r="D123" s="354">
        <v>28</v>
      </c>
      <c r="E123" s="278">
        <v>60</v>
      </c>
      <c r="F123" s="278"/>
      <c r="G123" s="278"/>
      <c r="H123" s="241">
        <f t="shared" si="0"/>
        <v>0</v>
      </c>
      <c r="I123" s="237">
        <f t="shared" si="6"/>
        <v>0</v>
      </c>
      <c r="J123" s="297"/>
      <c r="K123" s="297"/>
      <c r="L123" s="397"/>
      <c r="M123" s="397"/>
      <c r="N123" s="300"/>
      <c r="O123" s="300"/>
      <c r="P123" s="169"/>
      <c r="Q123" s="169"/>
      <c r="R123" s="530"/>
      <c r="S123" s="530"/>
      <c r="T123" s="466"/>
      <c r="U123" s="467"/>
      <c r="V123" s="493"/>
      <c r="W123" s="493"/>
      <c r="X123" s="34">
        <v>20</v>
      </c>
      <c r="Y123" s="34" t="s">
        <v>226</v>
      </c>
      <c r="Z123" s="163"/>
      <c r="AA123" s="163"/>
      <c r="AB123" s="510"/>
      <c r="AC123" s="510"/>
      <c r="AD123" s="530"/>
      <c r="AE123" s="530"/>
      <c r="AF123" s="181"/>
      <c r="AG123" s="181"/>
      <c r="AH123" s="297"/>
      <c r="AI123" s="297"/>
      <c r="AJ123" s="32"/>
      <c r="AK123" s="32"/>
      <c r="AL123" s="566"/>
      <c r="AM123" s="566"/>
      <c r="AN123" s="314">
        <v>10</v>
      </c>
      <c r="AO123" s="314" t="s">
        <v>336</v>
      </c>
      <c r="AP123" s="237"/>
      <c r="AQ123" s="237"/>
      <c r="AR123" s="43"/>
      <c r="AS123" s="43"/>
      <c r="AT123" s="35"/>
      <c r="AU123" s="35"/>
      <c r="AV123" s="296"/>
      <c r="AW123" s="296"/>
      <c r="AX123" s="643"/>
      <c r="AY123" s="643"/>
      <c r="AZ123" s="286"/>
      <c r="BA123" s="286"/>
      <c r="BB123" s="169"/>
      <c r="BC123" s="169"/>
      <c r="BD123" s="237"/>
      <c r="BE123" s="237"/>
      <c r="BF123" s="34"/>
      <c r="BG123" s="679"/>
      <c r="DL123" s="873">
        <v>30</v>
      </c>
      <c r="DM123" s="873" t="s">
        <v>232</v>
      </c>
    </row>
    <row r="124" spans="1:139" ht="20.25" customHeight="1" x14ac:dyDescent="0.3">
      <c r="A124" s="386"/>
      <c r="B124" s="540">
        <f t="shared" si="7"/>
        <v>15</v>
      </c>
      <c r="C124" s="355" t="s">
        <v>488</v>
      </c>
      <c r="D124" s="354">
        <v>9.5</v>
      </c>
      <c r="E124" s="278">
        <v>110</v>
      </c>
      <c r="F124" s="278"/>
      <c r="G124" s="278"/>
      <c r="H124" s="241">
        <f t="shared" si="0"/>
        <v>0</v>
      </c>
      <c r="I124" s="237">
        <f t="shared" si="6"/>
        <v>0</v>
      </c>
      <c r="J124" s="297"/>
      <c r="K124" s="297"/>
      <c r="L124" s="397"/>
      <c r="M124" s="397"/>
      <c r="N124" s="300"/>
      <c r="O124" s="300"/>
      <c r="P124" s="169"/>
      <c r="Q124" s="169"/>
      <c r="R124" s="530"/>
      <c r="S124" s="530"/>
      <c r="T124" s="466">
        <v>20</v>
      </c>
      <c r="U124" s="467" t="s">
        <v>318</v>
      </c>
      <c r="V124" s="493"/>
      <c r="W124" s="493"/>
      <c r="X124" s="34"/>
      <c r="Y124" s="34"/>
      <c r="Z124" s="163"/>
      <c r="AA124" s="163"/>
      <c r="AB124" s="510"/>
      <c r="AC124" s="510"/>
      <c r="AD124" s="530"/>
      <c r="AE124" s="530"/>
      <c r="AF124" s="181"/>
      <c r="AG124" s="181"/>
      <c r="AH124" s="297"/>
      <c r="AI124" s="297"/>
      <c r="AJ124" s="32"/>
      <c r="AK124" s="32"/>
      <c r="AL124" s="566"/>
      <c r="AM124" s="566"/>
      <c r="AN124" s="314"/>
      <c r="AO124" s="314"/>
      <c r="AP124" s="237"/>
      <c r="AQ124" s="237"/>
      <c r="AR124" s="43"/>
      <c r="AS124" s="43"/>
      <c r="AT124" s="35"/>
      <c r="AU124" s="35"/>
      <c r="AV124" s="296"/>
      <c r="AW124" s="296"/>
      <c r="AX124" s="643"/>
      <c r="AY124" s="643"/>
      <c r="AZ124" s="286">
        <v>10</v>
      </c>
      <c r="BA124" s="286" t="s">
        <v>218</v>
      </c>
      <c r="BB124" s="169"/>
      <c r="BC124" s="169"/>
      <c r="BD124" s="237"/>
      <c r="BE124" s="237"/>
      <c r="BF124" s="34"/>
      <c r="BG124" s="679"/>
      <c r="BJ124" s="708">
        <v>10</v>
      </c>
      <c r="BK124" s="708" t="s">
        <v>215</v>
      </c>
      <c r="BL124" s="713">
        <v>10</v>
      </c>
      <c r="BM124" s="713" t="s">
        <v>318</v>
      </c>
      <c r="CD124" s="774">
        <v>10</v>
      </c>
      <c r="CE124" s="777" t="s">
        <v>318</v>
      </c>
      <c r="CX124" s="708">
        <v>20</v>
      </c>
      <c r="CY124" s="708" t="s">
        <v>212</v>
      </c>
      <c r="DD124" s="708">
        <v>30</v>
      </c>
      <c r="DE124" s="708" t="s">
        <v>212</v>
      </c>
    </row>
    <row r="125" spans="1:139" ht="20.25" customHeight="1" x14ac:dyDescent="0.3">
      <c r="A125" s="386"/>
      <c r="B125" s="540">
        <f t="shared" si="7"/>
        <v>16</v>
      </c>
      <c r="C125" s="355" t="s">
        <v>46</v>
      </c>
      <c r="D125" s="354">
        <v>20.5</v>
      </c>
      <c r="E125" s="278">
        <v>200</v>
      </c>
      <c r="F125" s="278"/>
      <c r="G125" s="278"/>
      <c r="H125" s="241">
        <f t="shared" si="0"/>
        <v>50</v>
      </c>
      <c r="I125" s="237">
        <f t="shared" si="6"/>
        <v>1025</v>
      </c>
      <c r="J125" s="297"/>
      <c r="K125" s="297"/>
      <c r="L125" s="397"/>
      <c r="M125" s="397"/>
      <c r="N125" s="300"/>
      <c r="O125" s="300"/>
      <c r="P125" s="169"/>
      <c r="Q125" s="169"/>
      <c r="R125" s="530"/>
      <c r="S125" s="530"/>
      <c r="T125" s="466"/>
      <c r="U125" s="467"/>
      <c r="V125" s="493"/>
      <c r="W125" s="493"/>
      <c r="X125" s="34"/>
      <c r="Y125" s="34"/>
      <c r="Z125" s="163"/>
      <c r="AA125" s="163"/>
      <c r="AB125" s="510"/>
      <c r="AC125" s="510"/>
      <c r="AD125" s="530"/>
      <c r="AE125" s="530"/>
      <c r="AF125" s="181"/>
      <c r="AG125" s="181"/>
      <c r="AH125" s="297"/>
      <c r="AI125" s="297"/>
      <c r="AJ125" s="32"/>
      <c r="AK125" s="32"/>
      <c r="AL125" s="566"/>
      <c r="AM125" s="566"/>
      <c r="AN125" s="314">
        <v>20</v>
      </c>
      <c r="AO125" s="314" t="s">
        <v>230</v>
      </c>
      <c r="AP125" s="237"/>
      <c r="AQ125" s="237"/>
      <c r="AR125" s="43"/>
      <c r="AS125" s="43"/>
      <c r="AT125" s="35">
        <v>30</v>
      </c>
      <c r="AU125" s="35" t="s">
        <v>228</v>
      </c>
      <c r="AV125" s="296"/>
      <c r="AW125" s="296"/>
      <c r="AX125" s="643"/>
      <c r="AY125" s="643"/>
      <c r="AZ125" s="286"/>
      <c r="BA125" s="286"/>
      <c r="BB125" s="169"/>
      <c r="BC125" s="169"/>
      <c r="BD125" s="237"/>
      <c r="BE125" s="237"/>
      <c r="BF125" s="34"/>
      <c r="BG125" s="679"/>
      <c r="BZ125" s="731">
        <v>10</v>
      </c>
      <c r="CA125" s="731" t="s">
        <v>230</v>
      </c>
      <c r="CD125" s="774">
        <v>10</v>
      </c>
      <c r="CE125" s="777" t="s">
        <v>228</v>
      </c>
      <c r="CN125" s="780">
        <v>10</v>
      </c>
      <c r="CO125" s="780" t="s">
        <v>230</v>
      </c>
      <c r="CP125" s="768">
        <v>10</v>
      </c>
      <c r="CQ125" s="771" t="s">
        <v>237</v>
      </c>
      <c r="CR125" s="834">
        <v>20</v>
      </c>
      <c r="CS125" s="831" t="s">
        <v>230</v>
      </c>
      <c r="CX125" s="708">
        <v>10</v>
      </c>
      <c r="CY125" s="708" t="s">
        <v>230</v>
      </c>
      <c r="DB125" s="856">
        <v>10</v>
      </c>
      <c r="DC125" s="856" t="s">
        <v>237</v>
      </c>
      <c r="DD125" s="708">
        <v>10</v>
      </c>
      <c r="DE125" s="708" t="s">
        <v>228</v>
      </c>
      <c r="DL125" s="873">
        <v>10</v>
      </c>
      <c r="DM125" s="873" t="s">
        <v>280</v>
      </c>
    </row>
    <row r="126" spans="1:139" ht="20.25" customHeight="1" x14ac:dyDescent="0.3">
      <c r="A126" s="386"/>
      <c r="B126" s="540">
        <f t="shared" si="7"/>
        <v>17</v>
      </c>
      <c r="C126" s="356" t="s">
        <v>93</v>
      </c>
      <c r="D126" s="354">
        <v>19</v>
      </c>
      <c r="E126" s="278">
        <v>280</v>
      </c>
      <c r="F126" s="278"/>
      <c r="G126" s="278"/>
      <c r="H126" s="241">
        <f t="shared" si="0"/>
        <v>15</v>
      </c>
      <c r="I126" s="237">
        <f t="shared" si="6"/>
        <v>285</v>
      </c>
      <c r="J126" s="297"/>
      <c r="K126" s="297"/>
      <c r="L126" s="397"/>
      <c r="M126" s="397"/>
      <c r="N126" s="300"/>
      <c r="O126" s="300"/>
      <c r="P126" s="169"/>
      <c r="Q126" s="169"/>
      <c r="R126" s="530"/>
      <c r="S126" s="530"/>
      <c r="T126" s="466"/>
      <c r="U126" s="467"/>
      <c r="V126" s="493"/>
      <c r="W126" s="493"/>
      <c r="X126" s="34">
        <v>20</v>
      </c>
      <c r="Y126" s="34" t="s">
        <v>230</v>
      </c>
      <c r="Z126" s="163"/>
      <c r="AA126" s="163"/>
      <c r="AB126" s="510">
        <v>90</v>
      </c>
      <c r="AC126" s="510" t="s">
        <v>237</v>
      </c>
      <c r="AD126" s="530"/>
      <c r="AE126" s="530"/>
      <c r="AF126" s="181"/>
      <c r="AG126" s="181"/>
      <c r="AH126" s="297"/>
      <c r="AI126" s="297"/>
      <c r="AJ126" s="32">
        <v>10</v>
      </c>
      <c r="AK126" s="32" t="s">
        <v>228</v>
      </c>
      <c r="AL126" s="566">
        <v>10</v>
      </c>
      <c r="AM126" s="566" t="s">
        <v>228</v>
      </c>
      <c r="AN126" s="314"/>
      <c r="AO126" s="314"/>
      <c r="AP126" s="237"/>
      <c r="AQ126" s="237"/>
      <c r="AR126" s="43"/>
      <c r="AS126" s="43"/>
      <c r="AT126" s="35">
        <v>10</v>
      </c>
      <c r="AU126" s="35" t="s">
        <v>211</v>
      </c>
      <c r="AV126" s="296"/>
      <c r="AW126" s="296"/>
      <c r="AX126" s="643"/>
      <c r="AY126" s="643"/>
      <c r="AZ126" s="286"/>
      <c r="BA126" s="286"/>
      <c r="BB126" s="169"/>
      <c r="BC126" s="169"/>
      <c r="BD126" s="237">
        <v>50</v>
      </c>
      <c r="BE126" s="237" t="s">
        <v>228</v>
      </c>
      <c r="BF126" s="34"/>
      <c r="BG126" s="679"/>
      <c r="BJ126" s="708">
        <v>20</v>
      </c>
      <c r="BK126" s="708" t="s">
        <v>228</v>
      </c>
      <c r="BV126" s="753">
        <v>10</v>
      </c>
      <c r="BW126" s="753" t="s">
        <v>228</v>
      </c>
      <c r="CD126" s="774">
        <v>5</v>
      </c>
      <c r="CE126" s="777" t="s">
        <v>230</v>
      </c>
      <c r="CP126" s="768">
        <v>10</v>
      </c>
      <c r="CQ126" s="771" t="s">
        <v>237</v>
      </c>
      <c r="DD126" s="708">
        <v>10</v>
      </c>
      <c r="DE126" s="708" t="s">
        <v>213</v>
      </c>
      <c r="DF126" s="783">
        <v>10</v>
      </c>
      <c r="DG126" s="783" t="s">
        <v>230</v>
      </c>
      <c r="DN126" s="783">
        <v>10</v>
      </c>
      <c r="DO126" s="783" t="s">
        <v>230</v>
      </c>
      <c r="EH126" s="863">
        <v>10</v>
      </c>
      <c r="EI126" s="866" t="s">
        <v>228</v>
      </c>
    </row>
    <row r="127" spans="1:139" ht="20.25" customHeight="1" x14ac:dyDescent="0.3">
      <c r="A127" s="386"/>
      <c r="B127" s="540">
        <f t="shared" si="7"/>
        <v>18</v>
      </c>
      <c r="C127" s="356" t="s">
        <v>487</v>
      </c>
      <c r="D127" s="354">
        <v>17</v>
      </c>
      <c r="E127" s="278">
        <v>100</v>
      </c>
      <c r="F127" s="278"/>
      <c r="G127" s="278"/>
      <c r="H127" s="241">
        <f t="shared" si="0"/>
        <v>0</v>
      </c>
      <c r="I127" s="237">
        <f t="shared" si="6"/>
        <v>0</v>
      </c>
      <c r="J127" s="297"/>
      <c r="K127" s="297"/>
      <c r="L127" s="397"/>
      <c r="M127" s="397"/>
      <c r="N127" s="300"/>
      <c r="O127" s="300"/>
      <c r="P127" s="169"/>
      <c r="Q127" s="169"/>
      <c r="R127" s="530"/>
      <c r="S127" s="530"/>
      <c r="T127" s="466"/>
      <c r="U127" s="467"/>
      <c r="V127" s="493"/>
      <c r="W127" s="493"/>
      <c r="X127" s="34"/>
      <c r="Y127" s="34"/>
      <c r="Z127" s="163"/>
      <c r="AA127" s="163"/>
      <c r="AB127" s="510">
        <v>20</v>
      </c>
      <c r="AC127" s="510" t="s">
        <v>219</v>
      </c>
      <c r="AD127" s="530"/>
      <c r="AE127" s="530"/>
      <c r="AF127" s="181"/>
      <c r="AG127" s="181"/>
      <c r="AH127" s="297"/>
      <c r="AI127" s="297"/>
      <c r="AJ127" s="32"/>
      <c r="AK127" s="32"/>
      <c r="AL127" s="566"/>
      <c r="AM127" s="566"/>
      <c r="AN127" s="314"/>
      <c r="AO127" s="314"/>
      <c r="AP127" s="237"/>
      <c r="AQ127" s="237"/>
      <c r="AR127" s="43">
        <v>10</v>
      </c>
      <c r="AS127" s="43" t="s">
        <v>213</v>
      </c>
      <c r="AT127" s="35">
        <v>10</v>
      </c>
      <c r="AU127" s="35" t="s">
        <v>236</v>
      </c>
      <c r="AV127" s="296"/>
      <c r="AW127" s="296"/>
      <c r="AX127" s="643">
        <v>30</v>
      </c>
      <c r="AY127" s="643" t="s">
        <v>219</v>
      </c>
      <c r="AZ127" s="286">
        <v>10</v>
      </c>
      <c r="BA127" s="286" t="s">
        <v>228</v>
      </c>
      <c r="BB127" s="169"/>
      <c r="BC127" s="169"/>
      <c r="BD127" s="237"/>
      <c r="BE127" s="237"/>
      <c r="BF127" s="34"/>
      <c r="BG127" s="679"/>
      <c r="BT127" s="741">
        <v>10</v>
      </c>
      <c r="BU127" s="741" t="s">
        <v>211</v>
      </c>
      <c r="CD127" s="774">
        <v>10</v>
      </c>
      <c r="CE127" s="777" t="s">
        <v>219</v>
      </c>
    </row>
    <row r="128" spans="1:139" ht="20.25" customHeight="1" x14ac:dyDescent="0.3">
      <c r="A128" s="386"/>
      <c r="B128" s="540">
        <f t="shared" si="7"/>
        <v>19</v>
      </c>
      <c r="C128" s="355" t="s">
        <v>83</v>
      </c>
      <c r="D128" s="354">
        <v>25</v>
      </c>
      <c r="E128" s="278">
        <v>10</v>
      </c>
      <c r="F128" s="278"/>
      <c r="G128" s="278"/>
      <c r="H128" s="241">
        <f t="shared" si="0"/>
        <v>0</v>
      </c>
      <c r="I128" s="237">
        <f t="shared" si="6"/>
        <v>0</v>
      </c>
      <c r="J128" s="297"/>
      <c r="K128" s="297"/>
      <c r="L128" s="397"/>
      <c r="M128" s="397"/>
      <c r="N128" s="300"/>
      <c r="O128" s="300"/>
      <c r="P128" s="169"/>
      <c r="Q128" s="169"/>
      <c r="R128" s="530"/>
      <c r="S128" s="530"/>
      <c r="T128" s="466"/>
      <c r="U128" s="467"/>
      <c r="V128" s="493"/>
      <c r="W128" s="493"/>
      <c r="X128" s="34"/>
      <c r="Y128" s="34"/>
      <c r="Z128" s="163"/>
      <c r="AA128" s="163"/>
      <c r="AB128" s="510"/>
      <c r="AC128" s="510"/>
      <c r="AD128" s="530"/>
      <c r="AE128" s="530"/>
      <c r="AF128" s="181"/>
      <c r="AG128" s="181"/>
      <c r="AH128" s="297"/>
      <c r="AI128" s="297"/>
      <c r="AJ128" s="32"/>
      <c r="AK128" s="32"/>
      <c r="AL128" s="566"/>
      <c r="AM128" s="566"/>
      <c r="AN128" s="314"/>
      <c r="AO128" s="314"/>
      <c r="AP128" s="237"/>
      <c r="AQ128" s="237"/>
      <c r="AR128" s="43"/>
      <c r="AS128" s="43"/>
      <c r="AT128" s="35"/>
      <c r="AU128" s="35"/>
      <c r="AV128" s="296"/>
      <c r="AW128" s="296"/>
      <c r="AX128" s="643"/>
      <c r="AY128" s="643"/>
      <c r="AZ128" s="286"/>
      <c r="BA128" s="286"/>
      <c r="BB128" s="169"/>
      <c r="BC128" s="169"/>
      <c r="BD128" s="237"/>
      <c r="BE128" s="237"/>
      <c r="BF128" s="34"/>
      <c r="BG128" s="679"/>
      <c r="BT128" s="741">
        <v>10</v>
      </c>
      <c r="BU128" s="741" t="s">
        <v>226</v>
      </c>
    </row>
    <row r="129" spans="1:139" ht="20.25" customHeight="1" x14ac:dyDescent="0.3">
      <c r="A129" s="386"/>
      <c r="B129" s="540">
        <f t="shared" si="7"/>
        <v>20</v>
      </c>
      <c r="C129" s="355" t="s">
        <v>390</v>
      </c>
      <c r="D129" s="354">
        <v>14</v>
      </c>
      <c r="E129" s="278">
        <v>50</v>
      </c>
      <c r="F129" s="278"/>
      <c r="G129" s="278"/>
      <c r="H129" s="241">
        <f t="shared" si="0"/>
        <v>40</v>
      </c>
      <c r="I129" s="237">
        <f t="shared" si="6"/>
        <v>560</v>
      </c>
      <c r="J129" s="297"/>
      <c r="K129" s="297"/>
      <c r="L129" s="397"/>
      <c r="M129" s="397"/>
      <c r="N129" s="300"/>
      <c r="O129" s="300"/>
      <c r="P129" s="169"/>
      <c r="Q129" s="169"/>
      <c r="R129" s="530"/>
      <c r="S129" s="530"/>
      <c r="T129" s="466"/>
      <c r="U129" s="467"/>
      <c r="V129" s="493"/>
      <c r="W129" s="493"/>
      <c r="X129" s="34">
        <v>10</v>
      </c>
      <c r="Y129" s="34" t="s">
        <v>494</v>
      </c>
      <c r="Z129" s="163"/>
      <c r="AA129" s="163"/>
      <c r="AB129" s="510"/>
      <c r="AC129" s="510"/>
      <c r="AD129" s="530"/>
      <c r="AE129" s="530"/>
      <c r="AF129" s="181"/>
      <c r="AG129" s="181"/>
      <c r="AH129" s="297"/>
      <c r="AI129" s="297"/>
      <c r="AJ129" s="32"/>
      <c r="AK129" s="32"/>
      <c r="AL129" s="566"/>
      <c r="AM129" s="566"/>
      <c r="AN129" s="314"/>
      <c r="AO129" s="314"/>
      <c r="AP129" s="237"/>
      <c r="AQ129" s="237"/>
      <c r="AR129" s="43"/>
      <c r="AS129" s="43"/>
      <c r="AT129" s="35"/>
      <c r="AU129" s="35"/>
      <c r="AV129" s="296"/>
      <c r="AW129" s="296"/>
      <c r="AX129" s="643"/>
      <c r="AY129" s="643"/>
      <c r="AZ129" s="286"/>
      <c r="BA129" s="286"/>
      <c r="BB129" s="169"/>
      <c r="BC129" s="169"/>
      <c r="BD129" s="237"/>
      <c r="BE129" s="237"/>
      <c r="BF129" s="34"/>
      <c r="BG129" s="679"/>
    </row>
    <row r="130" spans="1:139" ht="20.25" customHeight="1" x14ac:dyDescent="0.3">
      <c r="A130" s="386"/>
      <c r="B130" s="540">
        <f t="shared" si="7"/>
        <v>21</v>
      </c>
      <c r="C130" s="355" t="s">
        <v>84</v>
      </c>
      <c r="D130" s="354">
        <v>13.5</v>
      </c>
      <c r="E130" s="278">
        <v>30</v>
      </c>
      <c r="F130" s="278"/>
      <c r="G130" s="278"/>
      <c r="H130" s="241">
        <f t="shared" si="0"/>
        <v>20</v>
      </c>
      <c r="I130" s="237">
        <f t="shared" si="6"/>
        <v>270</v>
      </c>
      <c r="J130" s="297"/>
      <c r="K130" s="297"/>
      <c r="L130" s="397"/>
      <c r="M130" s="397"/>
      <c r="N130" s="300"/>
      <c r="O130" s="300"/>
      <c r="P130" s="169"/>
      <c r="Q130" s="169"/>
      <c r="R130" s="530"/>
      <c r="S130" s="530"/>
      <c r="T130" s="466"/>
      <c r="U130" s="467"/>
      <c r="V130" s="493"/>
      <c r="W130" s="493"/>
      <c r="X130" s="34">
        <v>10</v>
      </c>
      <c r="Y130" s="34" t="s">
        <v>209</v>
      </c>
      <c r="Z130" s="163"/>
      <c r="AA130" s="163"/>
      <c r="AB130" s="510"/>
      <c r="AC130" s="510"/>
      <c r="AD130" s="530"/>
      <c r="AE130" s="530"/>
      <c r="AF130" s="181"/>
      <c r="AG130" s="181"/>
      <c r="AH130" s="297"/>
      <c r="AI130" s="297"/>
      <c r="AJ130" s="32"/>
      <c r="AK130" s="32"/>
      <c r="AL130" s="566"/>
      <c r="AM130" s="566"/>
      <c r="AN130" s="314"/>
      <c r="AO130" s="314"/>
      <c r="AP130" s="237"/>
      <c r="AQ130" s="237"/>
      <c r="AR130" s="43"/>
      <c r="AS130" s="43"/>
      <c r="AT130" s="35"/>
      <c r="AU130" s="35"/>
      <c r="AV130" s="296"/>
      <c r="AW130" s="296"/>
      <c r="AX130" s="643"/>
      <c r="AY130" s="643"/>
      <c r="AZ130" s="286"/>
      <c r="BA130" s="286"/>
      <c r="BB130" s="169"/>
      <c r="BC130" s="169"/>
      <c r="BD130" s="237"/>
      <c r="BE130" s="237"/>
      <c r="BF130" s="34"/>
      <c r="BG130" s="679"/>
    </row>
    <row r="131" spans="1:139" x14ac:dyDescent="0.3">
      <c r="B131" s="540">
        <f t="shared" si="7"/>
        <v>22</v>
      </c>
      <c r="C131" s="355" t="s">
        <v>391</v>
      </c>
      <c r="D131" s="354">
        <v>19</v>
      </c>
      <c r="E131" s="278">
        <v>20</v>
      </c>
      <c r="F131" s="278"/>
      <c r="G131" s="278"/>
      <c r="H131" s="241">
        <f t="shared" si="0"/>
        <v>10</v>
      </c>
      <c r="I131" s="237">
        <f t="shared" si="6"/>
        <v>190</v>
      </c>
      <c r="J131" s="297"/>
      <c r="K131" s="297"/>
      <c r="L131" s="397"/>
      <c r="M131" s="397"/>
      <c r="N131" s="300"/>
      <c r="O131" s="300"/>
      <c r="P131" s="169"/>
      <c r="Q131" s="169"/>
      <c r="R131" s="530"/>
      <c r="S131" s="530"/>
      <c r="T131" s="466"/>
      <c r="U131" s="467"/>
      <c r="V131" s="493"/>
      <c r="W131" s="493"/>
      <c r="X131" s="34"/>
      <c r="Y131" s="34"/>
      <c r="Z131" s="163"/>
      <c r="AA131" s="163"/>
      <c r="AB131" s="510"/>
      <c r="AC131" s="510"/>
      <c r="AD131" s="530"/>
      <c r="AE131" s="530"/>
      <c r="AF131" s="181"/>
      <c r="AG131" s="181"/>
      <c r="AH131" s="297"/>
      <c r="AI131" s="297"/>
      <c r="AJ131" s="32"/>
      <c r="AK131" s="32"/>
      <c r="AL131" s="566"/>
      <c r="AM131" s="566"/>
      <c r="AN131" s="314"/>
      <c r="AO131" s="314"/>
      <c r="AP131" s="237"/>
      <c r="AQ131" s="237"/>
      <c r="AR131" s="43"/>
      <c r="AS131" s="43"/>
      <c r="AT131" s="35"/>
      <c r="AU131" s="35"/>
      <c r="AV131" s="296"/>
      <c r="AW131" s="296"/>
      <c r="AX131" s="643"/>
      <c r="AY131" s="643"/>
      <c r="AZ131" s="286"/>
      <c r="BA131" s="286"/>
      <c r="BB131" s="169"/>
      <c r="BC131" s="169"/>
      <c r="BD131" s="237"/>
      <c r="BE131" s="237"/>
      <c r="BF131" s="34"/>
      <c r="BG131" s="679"/>
      <c r="DN131" s="783">
        <v>10</v>
      </c>
      <c r="DO131" s="783" t="s">
        <v>213</v>
      </c>
    </row>
    <row r="132" spans="1:139" ht="20.25" customHeight="1" x14ac:dyDescent="0.3">
      <c r="A132" s="611" t="s">
        <v>6</v>
      </c>
      <c r="B132" s="540">
        <f t="shared" si="7"/>
        <v>23</v>
      </c>
      <c r="C132" s="356" t="s">
        <v>392</v>
      </c>
      <c r="D132" s="354">
        <v>9</v>
      </c>
      <c r="E132" s="278">
        <v>260</v>
      </c>
      <c r="F132" s="278"/>
      <c r="G132" s="278"/>
      <c r="H132" s="241">
        <f t="shared" si="0"/>
        <v>30</v>
      </c>
      <c r="I132" s="237">
        <f t="shared" si="6"/>
        <v>270</v>
      </c>
      <c r="J132" s="297"/>
      <c r="K132" s="297"/>
      <c r="L132" s="397"/>
      <c r="M132" s="397"/>
      <c r="N132" s="300"/>
      <c r="O132" s="300"/>
      <c r="P132" s="169"/>
      <c r="Q132" s="169"/>
      <c r="R132" s="530"/>
      <c r="S132" s="530"/>
      <c r="T132" s="466">
        <v>20</v>
      </c>
      <c r="U132" s="467" t="s">
        <v>212</v>
      </c>
      <c r="V132" s="493"/>
      <c r="W132" s="493"/>
      <c r="X132" s="34"/>
      <c r="Y132" s="34"/>
      <c r="Z132" s="163"/>
      <c r="AA132" s="163"/>
      <c r="AB132" s="510">
        <v>50</v>
      </c>
      <c r="AC132" s="510" t="s">
        <v>212</v>
      </c>
      <c r="AD132" s="530"/>
      <c r="AE132" s="530"/>
      <c r="AF132" s="181"/>
      <c r="AG132" s="181"/>
      <c r="AH132" s="297"/>
      <c r="AI132" s="297"/>
      <c r="AJ132" s="32"/>
      <c r="AK132" s="32"/>
      <c r="AL132" s="566"/>
      <c r="AM132" s="566"/>
      <c r="AN132" s="314"/>
      <c r="AO132" s="314"/>
      <c r="AP132" s="237"/>
      <c r="AQ132" s="237"/>
      <c r="AR132" s="43">
        <v>10</v>
      </c>
      <c r="AS132" s="43" t="s">
        <v>215</v>
      </c>
      <c r="AT132" s="35">
        <v>10</v>
      </c>
      <c r="AU132" s="35" t="s">
        <v>321</v>
      </c>
      <c r="AV132" s="296"/>
      <c r="AW132" s="296"/>
      <c r="AX132" s="643"/>
      <c r="AY132" s="643"/>
      <c r="AZ132" s="286"/>
      <c r="BA132" s="286"/>
      <c r="BB132" s="169"/>
      <c r="BC132" s="169"/>
      <c r="BD132" s="237"/>
      <c r="BE132" s="237"/>
      <c r="BF132" s="34"/>
      <c r="BG132" s="679"/>
      <c r="CD132" s="774">
        <v>10</v>
      </c>
      <c r="CE132" s="777" t="s">
        <v>212</v>
      </c>
      <c r="CP132" s="768">
        <v>20</v>
      </c>
      <c r="CQ132" s="771" t="s">
        <v>215</v>
      </c>
      <c r="CT132" s="753">
        <v>60</v>
      </c>
      <c r="CU132" s="753" t="s">
        <v>212</v>
      </c>
      <c r="CV132" s="847">
        <v>10</v>
      </c>
      <c r="CW132" s="850" t="s">
        <v>215</v>
      </c>
      <c r="DD132" s="708">
        <v>30</v>
      </c>
      <c r="DE132" s="708" t="s">
        <v>212</v>
      </c>
      <c r="DP132" s="824">
        <v>10</v>
      </c>
      <c r="DQ132" s="824" t="s">
        <v>215</v>
      </c>
      <c r="ED132" s="900">
        <v>10</v>
      </c>
      <c r="EE132" s="900" t="s">
        <v>215</v>
      </c>
    </row>
    <row r="133" spans="1:139" ht="20.25" customHeight="1" x14ac:dyDescent="0.3">
      <c r="A133" s="611"/>
      <c r="B133" s="540">
        <f t="shared" si="7"/>
        <v>24</v>
      </c>
      <c r="C133" s="355"/>
      <c r="D133" s="354"/>
      <c r="E133" s="278"/>
      <c r="F133" s="278"/>
      <c r="G133" s="278"/>
      <c r="H133" s="241">
        <f t="shared" si="0"/>
        <v>0</v>
      </c>
      <c r="I133" s="237">
        <f t="shared" si="6"/>
        <v>0</v>
      </c>
      <c r="J133" s="297"/>
      <c r="K133" s="297"/>
      <c r="L133" s="397"/>
      <c r="M133" s="397"/>
      <c r="N133" s="300"/>
      <c r="O133" s="300"/>
      <c r="P133" s="169"/>
      <c r="Q133" s="169"/>
      <c r="R133" s="530"/>
      <c r="S133" s="530"/>
      <c r="T133" s="466"/>
      <c r="U133" s="467"/>
      <c r="V133" s="493"/>
      <c r="W133" s="493"/>
      <c r="X133" s="34"/>
      <c r="Y133" s="34"/>
      <c r="Z133" s="163"/>
      <c r="AA133" s="163"/>
      <c r="AB133" s="510"/>
      <c r="AC133" s="510"/>
      <c r="AD133" s="530"/>
      <c r="AE133" s="530"/>
      <c r="AF133" s="181"/>
      <c r="AG133" s="181"/>
      <c r="AH133" s="297"/>
      <c r="AI133" s="297"/>
      <c r="AJ133" s="32"/>
      <c r="AK133" s="32"/>
      <c r="AL133" s="566"/>
      <c r="AM133" s="566"/>
      <c r="AN133" s="314"/>
      <c r="AO133" s="314"/>
      <c r="AP133" s="237"/>
      <c r="AQ133" s="237"/>
      <c r="AR133" s="43"/>
      <c r="AS133" s="43"/>
      <c r="AT133" s="35"/>
      <c r="AU133" s="35"/>
      <c r="AV133" s="296"/>
      <c r="AW133" s="296"/>
      <c r="AX133" s="643"/>
      <c r="AY133" s="643"/>
      <c r="AZ133" s="286"/>
      <c r="BA133" s="286"/>
      <c r="BB133" s="169"/>
      <c r="BC133" s="169"/>
      <c r="BD133" s="237"/>
      <c r="BE133" s="237"/>
      <c r="BF133" s="34"/>
      <c r="BG133" s="679"/>
    </row>
    <row r="134" spans="1:139" ht="20.25" customHeight="1" x14ac:dyDescent="0.3">
      <c r="A134" s="611"/>
      <c r="B134" s="542">
        <f t="shared" si="7"/>
        <v>25</v>
      </c>
      <c r="C134" s="355" t="s">
        <v>393</v>
      </c>
      <c r="D134" s="354">
        <v>31</v>
      </c>
      <c r="E134" s="278">
        <v>50</v>
      </c>
      <c r="F134" s="278"/>
      <c r="G134" s="278"/>
      <c r="H134" s="241">
        <f t="shared" si="0"/>
        <v>40</v>
      </c>
      <c r="I134" s="237">
        <f t="shared" si="6"/>
        <v>1240</v>
      </c>
      <c r="J134" s="297"/>
      <c r="K134" s="297"/>
      <c r="L134" s="397"/>
      <c r="M134" s="397"/>
      <c r="N134" s="300"/>
      <c r="O134" s="300"/>
      <c r="P134" s="169"/>
      <c r="Q134" s="169"/>
      <c r="R134" s="530"/>
      <c r="S134" s="530"/>
      <c r="T134" s="466"/>
      <c r="U134" s="467"/>
      <c r="V134" s="493"/>
      <c r="W134" s="493"/>
      <c r="X134" s="34"/>
      <c r="Y134" s="34"/>
      <c r="Z134" s="163"/>
      <c r="AA134" s="163"/>
      <c r="AB134" s="510"/>
      <c r="AC134" s="510"/>
      <c r="AD134" s="530"/>
      <c r="AE134" s="530"/>
      <c r="AF134" s="181"/>
      <c r="AG134" s="181"/>
      <c r="AH134" s="297"/>
      <c r="AI134" s="297"/>
      <c r="AJ134" s="32"/>
      <c r="AK134" s="32"/>
      <c r="AL134" s="566"/>
      <c r="AM134" s="566"/>
      <c r="AN134" s="314"/>
      <c r="AO134" s="314"/>
      <c r="AP134" s="237"/>
      <c r="AQ134" s="237"/>
      <c r="AR134" s="43"/>
      <c r="AS134" s="43"/>
      <c r="AT134" s="35">
        <v>10</v>
      </c>
      <c r="AU134" s="35" t="s">
        <v>343</v>
      </c>
      <c r="AV134" s="296"/>
      <c r="AW134" s="296"/>
      <c r="AX134" s="643"/>
      <c r="AY134" s="643"/>
      <c r="AZ134" s="286"/>
      <c r="BA134" s="286"/>
      <c r="BB134" s="169"/>
      <c r="BC134" s="169"/>
      <c r="BD134" s="237"/>
      <c r="BE134" s="237"/>
      <c r="BF134" s="34"/>
      <c r="BG134" s="679"/>
    </row>
    <row r="135" spans="1:139" ht="20.25" customHeight="1" x14ac:dyDescent="0.3">
      <c r="A135" s="611"/>
      <c r="B135" s="543">
        <f t="shared" si="7"/>
        <v>26</v>
      </c>
      <c r="C135" s="574" t="s">
        <v>331</v>
      </c>
      <c r="D135" s="374">
        <v>28.5</v>
      </c>
      <c r="E135" s="349">
        <v>30</v>
      </c>
      <c r="F135" s="349"/>
      <c r="G135" s="349"/>
      <c r="H135" s="360">
        <f t="shared" si="0"/>
        <v>10</v>
      </c>
      <c r="I135" s="361">
        <f t="shared" si="6"/>
        <v>285</v>
      </c>
      <c r="J135" s="392"/>
      <c r="K135" s="392"/>
      <c r="L135" s="398"/>
      <c r="M135" s="398"/>
      <c r="N135" s="443"/>
      <c r="O135" s="443"/>
      <c r="P135" s="458"/>
      <c r="Q135" s="458"/>
      <c r="R135" s="533"/>
      <c r="S135" s="533"/>
      <c r="T135" s="575"/>
      <c r="U135" s="469"/>
      <c r="V135" s="496"/>
      <c r="W135" s="496"/>
      <c r="X135" s="479"/>
      <c r="Y135" s="479"/>
      <c r="Z135" s="487"/>
      <c r="AA135" s="487"/>
      <c r="AB135" s="513"/>
      <c r="AC135" s="513"/>
      <c r="AD135" s="533"/>
      <c r="AE135" s="533"/>
      <c r="AF135" s="451"/>
      <c r="AG135" s="451"/>
      <c r="AH135" s="392"/>
      <c r="AI135" s="392"/>
      <c r="AJ135" s="557"/>
      <c r="AK135" s="557"/>
      <c r="AL135" s="569"/>
      <c r="AM135" s="569"/>
      <c r="AN135" s="620"/>
      <c r="AO135" s="620"/>
      <c r="AP135" s="361"/>
      <c r="AQ135" s="361"/>
      <c r="AR135" s="635"/>
      <c r="AS135" s="635"/>
      <c r="AT135" s="667"/>
      <c r="AU135" s="667"/>
      <c r="AV135" s="690"/>
      <c r="AW135" s="690"/>
      <c r="AX135" s="644"/>
      <c r="AY135" s="644"/>
      <c r="AZ135" s="657"/>
      <c r="BA135" s="657"/>
      <c r="BB135" s="458"/>
      <c r="BC135" s="458"/>
      <c r="BD135" s="361"/>
      <c r="BE135" s="361"/>
      <c r="BF135" s="479"/>
      <c r="BG135" s="680"/>
      <c r="BJ135" s="708">
        <v>20</v>
      </c>
      <c r="BK135" s="708" t="s">
        <v>232</v>
      </c>
    </row>
    <row r="136" spans="1:139" s="368" customFormat="1" ht="20.25" customHeight="1" x14ac:dyDescent="0.3">
      <c r="A136" s="611"/>
      <c r="B136" s="540"/>
      <c r="C136" s="355"/>
      <c r="D136" s="354"/>
      <c r="E136" s="278"/>
      <c r="F136" s="278"/>
      <c r="G136" s="278"/>
      <c r="H136" s="241"/>
      <c r="I136" s="237"/>
      <c r="J136" s="297"/>
      <c r="K136" s="297"/>
      <c r="L136" s="397"/>
      <c r="M136" s="397"/>
      <c r="N136" s="300"/>
      <c r="O136" s="300"/>
      <c r="P136" s="169"/>
      <c r="Q136" s="169"/>
      <c r="R136" s="530"/>
      <c r="S136" s="530"/>
      <c r="T136" s="466"/>
      <c r="U136" s="467"/>
      <c r="V136" s="493"/>
      <c r="W136" s="493"/>
      <c r="X136" s="34"/>
      <c r="Y136" s="34"/>
      <c r="Z136" s="163"/>
      <c r="AA136" s="163"/>
      <c r="AB136" s="510"/>
      <c r="AC136" s="510"/>
      <c r="AD136" s="530"/>
      <c r="AE136" s="530"/>
      <c r="AF136" s="181"/>
      <c r="AG136" s="181"/>
      <c r="AH136" s="297"/>
      <c r="AI136" s="297"/>
      <c r="AJ136" s="32"/>
      <c r="AK136" s="32"/>
      <c r="AL136" s="566"/>
      <c r="AM136" s="566"/>
      <c r="AN136" s="314"/>
      <c r="AO136" s="314"/>
      <c r="AP136" s="237"/>
      <c r="AQ136" s="237"/>
      <c r="AR136" s="43"/>
      <c r="AS136" s="43"/>
      <c r="AT136" s="35"/>
      <c r="AU136" s="35"/>
      <c r="AV136" s="296"/>
      <c r="AW136" s="296"/>
      <c r="AX136" s="643"/>
      <c r="AY136" s="643"/>
      <c r="AZ136" s="286"/>
      <c r="BA136" s="286"/>
      <c r="BB136" s="169"/>
      <c r="BC136" s="169"/>
      <c r="BD136" s="237"/>
      <c r="BE136" s="237"/>
      <c r="BF136" s="34"/>
      <c r="BG136" s="679"/>
      <c r="BH136" s="702"/>
      <c r="BI136" s="702"/>
      <c r="BJ136" s="708"/>
      <c r="BK136" s="708"/>
      <c r="BL136" s="713"/>
      <c r="BM136" s="713"/>
      <c r="BN136" s="726"/>
      <c r="BO136" s="726"/>
      <c r="BP136" s="731"/>
      <c r="BQ136" s="731"/>
      <c r="BR136" s="736"/>
      <c r="BS136" s="736"/>
      <c r="BT136" s="741"/>
      <c r="BU136" s="741"/>
      <c r="BV136" s="753"/>
      <c r="BW136" s="753"/>
      <c r="BX136" s="756"/>
      <c r="BY136" s="756"/>
      <c r="BZ136" s="731"/>
      <c r="CA136" s="731"/>
      <c r="CB136" s="771"/>
      <c r="CC136" s="768"/>
      <c r="CD136" s="774"/>
      <c r="CE136" s="777"/>
      <c r="CF136" s="780"/>
      <c r="CG136" s="780"/>
      <c r="CH136" s="753"/>
      <c r="CI136" s="783"/>
      <c r="CJ136" s="813"/>
      <c r="CK136" s="816"/>
      <c r="CL136" s="824"/>
      <c r="CM136" s="824"/>
      <c r="CN136" s="780"/>
      <c r="CO136" s="780"/>
      <c r="CP136" s="768"/>
      <c r="CQ136" s="771"/>
      <c r="CR136" s="834"/>
      <c r="CS136" s="831"/>
      <c r="CT136" s="753"/>
      <c r="CU136" s="753"/>
      <c r="CV136" s="847"/>
      <c r="CW136" s="850"/>
      <c r="CX136" s="708"/>
      <c r="CY136" s="708"/>
      <c r="CZ136" s="853"/>
      <c r="DA136" s="853"/>
      <c r="DB136" s="856"/>
      <c r="DC136" s="856"/>
      <c r="DD136" s="708"/>
      <c r="DE136" s="708"/>
      <c r="DF136" s="783"/>
      <c r="DG136" s="783"/>
      <c r="DH136" s="780"/>
      <c r="DI136" s="780"/>
      <c r="DJ136" s="863"/>
      <c r="DK136" s="866"/>
      <c r="DL136" s="873"/>
      <c r="DM136" s="873"/>
      <c r="DN136" s="783"/>
      <c r="DO136" s="783"/>
      <c r="DP136" s="824"/>
      <c r="DQ136" s="824"/>
      <c r="DR136" s="882"/>
      <c r="DS136" s="885"/>
      <c r="DT136" s="850"/>
      <c r="DU136" s="850"/>
      <c r="DV136" s="853"/>
      <c r="DW136" s="853"/>
      <c r="DX136" s="888"/>
      <c r="DY136" s="888"/>
      <c r="DZ136" s="891"/>
      <c r="EA136" s="891"/>
      <c r="EB136" s="753"/>
      <c r="EC136" s="753"/>
      <c r="ED136" s="900"/>
      <c r="EE136" s="900"/>
      <c r="EF136" s="907"/>
      <c r="EG136" s="910"/>
      <c r="EH136" s="863"/>
      <c r="EI136" s="866"/>
    </row>
    <row r="137" spans="1:139" s="368" customFormat="1" ht="22.5" customHeight="1" x14ac:dyDescent="0.3">
      <c r="A137" s="611"/>
      <c r="B137" s="540"/>
      <c r="C137" s="355"/>
      <c r="D137" s="354"/>
      <c r="E137" s="278"/>
      <c r="F137" s="278"/>
      <c r="G137" s="278"/>
      <c r="H137" s="241"/>
      <c r="I137" s="237"/>
      <c r="J137" s="297"/>
      <c r="K137" s="297"/>
      <c r="L137" s="397"/>
      <c r="M137" s="397"/>
      <c r="N137" s="300"/>
      <c r="O137" s="300"/>
      <c r="P137" s="169"/>
      <c r="Q137" s="169"/>
      <c r="R137" s="530"/>
      <c r="S137" s="530"/>
      <c r="T137" s="466"/>
      <c r="U137" s="467"/>
      <c r="V137" s="493"/>
      <c r="W137" s="493"/>
      <c r="X137" s="34"/>
      <c r="Y137" s="34"/>
      <c r="Z137" s="163"/>
      <c r="AA137" s="163"/>
      <c r="AB137" s="510"/>
      <c r="AC137" s="510"/>
      <c r="AD137" s="530"/>
      <c r="AE137" s="530"/>
      <c r="AF137" s="181"/>
      <c r="AG137" s="181"/>
      <c r="AH137" s="297"/>
      <c r="AI137" s="297"/>
      <c r="AJ137" s="32"/>
      <c r="AK137" s="32"/>
      <c r="AL137" s="566"/>
      <c r="AM137" s="566"/>
      <c r="AN137" s="314"/>
      <c r="AO137" s="314"/>
      <c r="AP137" s="237"/>
      <c r="AQ137" s="237"/>
      <c r="AR137" s="43"/>
      <c r="AS137" s="43"/>
      <c r="AT137" s="35"/>
      <c r="AU137" s="35"/>
      <c r="AV137" s="296"/>
      <c r="AW137" s="296"/>
      <c r="AX137" s="643"/>
      <c r="AY137" s="643"/>
      <c r="AZ137" s="286"/>
      <c r="BA137" s="286"/>
      <c r="BB137" s="169"/>
      <c r="BC137" s="169"/>
      <c r="BD137" s="237"/>
      <c r="BE137" s="237"/>
      <c r="BF137" s="34"/>
      <c r="BG137" s="679"/>
      <c r="BH137" s="702"/>
      <c r="BI137" s="702"/>
      <c r="BJ137" s="708"/>
      <c r="BK137" s="708"/>
      <c r="BL137" s="713"/>
      <c r="BM137" s="713"/>
      <c r="BN137" s="726"/>
      <c r="BO137" s="726"/>
      <c r="BP137" s="731"/>
      <c r="BQ137" s="731"/>
      <c r="BR137" s="736"/>
      <c r="BS137" s="736"/>
      <c r="BT137" s="741"/>
      <c r="BU137" s="741"/>
      <c r="BV137" s="753"/>
      <c r="BW137" s="753"/>
      <c r="BX137" s="756"/>
      <c r="BY137" s="756"/>
      <c r="BZ137" s="731"/>
      <c r="CA137" s="731"/>
      <c r="CB137" s="771"/>
      <c r="CC137" s="768"/>
      <c r="CD137" s="774"/>
      <c r="CE137" s="777"/>
      <c r="CF137" s="780"/>
      <c r="CG137" s="780"/>
      <c r="CH137" s="753"/>
      <c r="CI137" s="783"/>
      <c r="CJ137" s="813"/>
      <c r="CK137" s="816"/>
      <c r="CL137" s="824"/>
      <c r="CM137" s="824"/>
      <c r="CN137" s="780"/>
      <c r="CO137" s="780"/>
      <c r="CP137" s="768"/>
      <c r="CQ137" s="771"/>
      <c r="CR137" s="834"/>
      <c r="CS137" s="831"/>
      <c r="CT137" s="753"/>
      <c r="CU137" s="753"/>
      <c r="CV137" s="847"/>
      <c r="CW137" s="850"/>
      <c r="CX137" s="708"/>
      <c r="CY137" s="708"/>
      <c r="CZ137" s="853"/>
      <c r="DA137" s="853"/>
      <c r="DB137" s="856"/>
      <c r="DC137" s="856"/>
      <c r="DD137" s="708"/>
      <c r="DE137" s="708"/>
      <c r="DF137" s="783"/>
      <c r="DG137" s="783"/>
      <c r="DH137" s="780"/>
      <c r="DI137" s="780"/>
      <c r="DJ137" s="863"/>
      <c r="DK137" s="866"/>
      <c r="DL137" s="873"/>
      <c r="DM137" s="873"/>
      <c r="DN137" s="783"/>
      <c r="DO137" s="783"/>
      <c r="DP137" s="824"/>
      <c r="DQ137" s="824"/>
      <c r="DR137" s="882"/>
      <c r="DS137" s="885"/>
      <c r="DT137" s="850"/>
      <c r="DU137" s="850"/>
      <c r="DV137" s="853"/>
      <c r="DW137" s="853"/>
      <c r="DX137" s="888"/>
      <c r="DY137" s="888"/>
      <c r="DZ137" s="891"/>
      <c r="EA137" s="891"/>
      <c r="EB137" s="753"/>
      <c r="EC137" s="753"/>
      <c r="ED137" s="900"/>
      <c r="EE137" s="900"/>
      <c r="EF137" s="907"/>
      <c r="EG137" s="910"/>
      <c r="EH137" s="863"/>
      <c r="EI137" s="866"/>
    </row>
    <row r="138" spans="1:139" s="368" customFormat="1" ht="22.5" customHeight="1" x14ac:dyDescent="0.3">
      <c r="A138" s="611"/>
      <c r="B138" s="540"/>
      <c r="C138" s="355"/>
      <c r="D138" s="354"/>
      <c r="E138" s="278"/>
      <c r="F138" s="278"/>
      <c r="G138" s="278"/>
      <c r="H138" s="241"/>
      <c r="I138" s="237"/>
      <c r="J138" s="297"/>
      <c r="K138" s="297"/>
      <c r="L138" s="397"/>
      <c r="M138" s="397"/>
      <c r="N138" s="300"/>
      <c r="O138" s="300"/>
      <c r="P138" s="169"/>
      <c r="Q138" s="169"/>
      <c r="R138" s="530"/>
      <c r="S138" s="530"/>
      <c r="T138" s="466"/>
      <c r="U138" s="467"/>
      <c r="V138" s="493"/>
      <c r="W138" s="493"/>
      <c r="X138" s="34"/>
      <c r="Y138" s="34"/>
      <c r="Z138" s="163"/>
      <c r="AA138" s="163"/>
      <c r="AB138" s="510"/>
      <c r="AC138" s="510"/>
      <c r="AD138" s="530"/>
      <c r="AE138" s="530"/>
      <c r="AF138" s="181"/>
      <c r="AG138" s="181"/>
      <c r="AH138" s="297"/>
      <c r="AI138" s="297"/>
      <c r="AJ138" s="32"/>
      <c r="AK138" s="32"/>
      <c r="AL138" s="566"/>
      <c r="AM138" s="566"/>
      <c r="AN138" s="314"/>
      <c r="AO138" s="314"/>
      <c r="AP138" s="237"/>
      <c r="AQ138" s="237"/>
      <c r="AR138" s="43"/>
      <c r="AS138" s="43"/>
      <c r="AT138" s="35"/>
      <c r="AU138" s="35"/>
      <c r="AV138" s="296"/>
      <c r="AW138" s="296"/>
      <c r="AX138" s="643"/>
      <c r="AY138" s="643"/>
      <c r="AZ138" s="286"/>
      <c r="BA138" s="286"/>
      <c r="BB138" s="169"/>
      <c r="BC138" s="169"/>
      <c r="BD138" s="237"/>
      <c r="BE138" s="237"/>
      <c r="BF138" s="34"/>
      <c r="BG138" s="679"/>
      <c r="BH138" s="702"/>
      <c r="BI138" s="702"/>
      <c r="BJ138" s="708"/>
      <c r="BK138" s="708"/>
      <c r="BL138" s="713"/>
      <c r="BM138" s="713"/>
      <c r="BN138" s="726"/>
      <c r="BO138" s="726"/>
      <c r="BP138" s="731"/>
      <c r="BQ138" s="731"/>
      <c r="BR138" s="736"/>
      <c r="BS138" s="736"/>
      <c r="BT138" s="741"/>
      <c r="BU138" s="741"/>
      <c r="BV138" s="753"/>
      <c r="BW138" s="753"/>
      <c r="BX138" s="756"/>
      <c r="BY138" s="756"/>
      <c r="BZ138" s="731"/>
      <c r="CA138" s="731"/>
      <c r="CB138" s="771"/>
      <c r="CC138" s="768"/>
      <c r="CD138" s="774"/>
      <c r="CE138" s="777"/>
      <c r="CF138" s="780"/>
      <c r="CG138" s="780"/>
      <c r="CH138" s="753"/>
      <c r="CI138" s="783"/>
      <c r="CJ138" s="813"/>
      <c r="CK138" s="816"/>
      <c r="CL138" s="824"/>
      <c r="CM138" s="824"/>
      <c r="CN138" s="780"/>
      <c r="CO138" s="780"/>
      <c r="CP138" s="768"/>
      <c r="CQ138" s="771"/>
      <c r="CR138" s="834"/>
      <c r="CS138" s="831"/>
      <c r="CT138" s="753"/>
      <c r="CU138" s="753"/>
      <c r="CV138" s="847"/>
      <c r="CW138" s="850"/>
      <c r="CX138" s="708"/>
      <c r="CY138" s="708"/>
      <c r="CZ138" s="853"/>
      <c r="DA138" s="853"/>
      <c r="DB138" s="856"/>
      <c r="DC138" s="856"/>
      <c r="DD138" s="708"/>
      <c r="DE138" s="708"/>
      <c r="DF138" s="783"/>
      <c r="DG138" s="783"/>
      <c r="DH138" s="780"/>
      <c r="DI138" s="780"/>
      <c r="DJ138" s="863"/>
      <c r="DK138" s="866"/>
      <c r="DL138" s="873"/>
      <c r="DM138" s="873"/>
      <c r="DN138" s="783"/>
      <c r="DO138" s="783"/>
      <c r="DP138" s="824"/>
      <c r="DQ138" s="824"/>
      <c r="DR138" s="882"/>
      <c r="DS138" s="885"/>
      <c r="DT138" s="850"/>
      <c r="DU138" s="850"/>
      <c r="DV138" s="853"/>
      <c r="DW138" s="853"/>
      <c r="DX138" s="888"/>
      <c r="DY138" s="888"/>
      <c r="DZ138" s="891"/>
      <c r="EA138" s="891"/>
      <c r="EB138" s="753"/>
      <c r="EC138" s="753"/>
      <c r="ED138" s="900"/>
      <c r="EE138" s="900"/>
      <c r="EF138" s="907"/>
      <c r="EG138" s="910"/>
      <c r="EH138" s="863"/>
      <c r="EI138" s="866"/>
    </row>
    <row r="139" spans="1:139" s="368" customFormat="1" ht="24.75" customHeight="1" x14ac:dyDescent="0.3">
      <c r="A139" s="612"/>
      <c r="B139" s="594"/>
      <c r="D139" s="595"/>
      <c r="E139" s="596"/>
      <c r="F139" s="596"/>
      <c r="G139" s="596"/>
      <c r="H139" s="597"/>
      <c r="J139" s="598"/>
      <c r="K139" s="598"/>
      <c r="L139" s="599"/>
      <c r="M139" s="599"/>
      <c r="N139" s="600"/>
      <c r="O139" s="600"/>
      <c r="P139" s="601"/>
      <c r="Q139" s="601"/>
      <c r="R139" s="602"/>
      <c r="S139" s="602"/>
      <c r="T139" s="603"/>
      <c r="U139" s="603"/>
      <c r="V139" s="604"/>
      <c r="W139" s="604"/>
      <c r="X139" s="605"/>
      <c r="Y139" s="605"/>
      <c r="Z139" s="606"/>
      <c r="AA139" s="606"/>
      <c r="AB139" s="607"/>
      <c r="AC139" s="607"/>
      <c r="AD139" s="602"/>
      <c r="AE139" s="602"/>
      <c r="AF139" s="608"/>
      <c r="AG139" s="608"/>
      <c r="AH139" s="598"/>
      <c r="AI139" s="598"/>
      <c r="AJ139" s="609"/>
      <c r="AK139" s="609"/>
      <c r="AL139" s="610"/>
      <c r="AM139" s="610"/>
      <c r="AN139" s="621"/>
      <c r="AO139" s="621"/>
      <c r="AR139" s="605"/>
      <c r="AS139" s="605"/>
      <c r="AT139" s="668"/>
      <c r="AU139" s="668"/>
      <c r="AV139" s="691"/>
      <c r="AW139" s="691"/>
      <c r="AX139" s="645"/>
      <c r="AY139" s="645"/>
      <c r="AZ139" s="658"/>
      <c r="BA139" s="658"/>
      <c r="BB139" s="601"/>
      <c r="BC139" s="601"/>
      <c r="BF139" s="605"/>
      <c r="BG139" s="681"/>
      <c r="BH139" s="702"/>
      <c r="BI139" s="702"/>
      <c r="BJ139" s="708"/>
      <c r="BK139" s="708"/>
      <c r="BL139" s="713"/>
      <c r="BM139" s="713"/>
      <c r="BN139" s="726"/>
      <c r="BO139" s="726"/>
      <c r="BP139" s="731"/>
      <c r="BQ139" s="731"/>
      <c r="BR139" s="736"/>
      <c r="BS139" s="736"/>
      <c r="BT139" s="741"/>
      <c r="BU139" s="741"/>
      <c r="BV139" s="753"/>
      <c r="BW139" s="753"/>
      <c r="BX139" s="756"/>
      <c r="BY139" s="756"/>
      <c r="BZ139" s="731"/>
      <c r="CA139" s="731"/>
      <c r="CB139" s="771"/>
      <c r="CC139" s="768"/>
      <c r="CD139" s="774"/>
      <c r="CE139" s="777"/>
      <c r="CF139" s="780"/>
      <c r="CG139" s="780"/>
      <c r="CH139" s="753"/>
      <c r="CI139" s="783"/>
      <c r="CJ139" s="813"/>
      <c r="CK139" s="816"/>
      <c r="CL139" s="824"/>
      <c r="CM139" s="824"/>
      <c r="CN139" s="780"/>
      <c r="CO139" s="780"/>
      <c r="CP139" s="768"/>
      <c r="CQ139" s="771"/>
      <c r="CR139" s="834"/>
      <c r="CS139" s="831"/>
      <c r="CT139" s="753"/>
      <c r="CU139" s="753"/>
      <c r="CV139" s="847"/>
      <c r="CW139" s="850"/>
      <c r="CX139" s="708"/>
      <c r="CY139" s="708"/>
      <c r="CZ139" s="853"/>
      <c r="DA139" s="853"/>
      <c r="DB139" s="856"/>
      <c r="DC139" s="856"/>
      <c r="DD139" s="708"/>
      <c r="DE139" s="708"/>
      <c r="DF139" s="783"/>
      <c r="DG139" s="783"/>
      <c r="DH139" s="780"/>
      <c r="DI139" s="780"/>
      <c r="DJ139" s="863"/>
      <c r="DK139" s="866"/>
      <c r="DL139" s="873"/>
      <c r="DM139" s="873"/>
      <c r="DN139" s="783"/>
      <c r="DO139" s="783"/>
      <c r="DP139" s="824"/>
      <c r="DQ139" s="824"/>
      <c r="DR139" s="882"/>
      <c r="DS139" s="885"/>
      <c r="DT139" s="850"/>
      <c r="DU139" s="850"/>
      <c r="DV139" s="853"/>
      <c r="DW139" s="853"/>
      <c r="DX139" s="888"/>
      <c r="DY139" s="888"/>
      <c r="DZ139" s="891"/>
      <c r="EA139" s="891"/>
      <c r="EB139" s="753"/>
      <c r="EC139" s="753"/>
      <c r="ED139" s="900"/>
      <c r="EE139" s="900"/>
      <c r="EF139" s="907"/>
      <c r="EG139" s="910"/>
      <c r="EH139" s="863"/>
      <c r="EI139" s="866"/>
    </row>
    <row r="140" spans="1:139" ht="23.25" x14ac:dyDescent="0.3">
      <c r="A140" s="387" t="s">
        <v>7</v>
      </c>
      <c r="B140" s="576">
        <v>1</v>
      </c>
      <c r="C140" s="577" t="s">
        <v>504</v>
      </c>
      <c r="D140" s="578">
        <v>20</v>
      </c>
      <c r="E140" s="347">
        <v>110</v>
      </c>
      <c r="F140" s="347"/>
      <c r="G140" s="347"/>
      <c r="H140" s="579">
        <f t="shared" ref="H140:H200" si="8">E140+F140- SUM(J140:EC140)</f>
        <v>20</v>
      </c>
      <c r="I140" s="580">
        <f t="shared" si="6"/>
        <v>400</v>
      </c>
      <c r="J140" s="337"/>
      <c r="K140" s="337"/>
      <c r="L140" s="581"/>
      <c r="M140" s="581"/>
      <c r="N140" s="582"/>
      <c r="O140" s="582"/>
      <c r="P140" s="583"/>
      <c r="Q140" s="583"/>
      <c r="R140" s="584"/>
      <c r="S140" s="584"/>
      <c r="T140" s="585"/>
      <c r="U140" s="586"/>
      <c r="V140" s="587"/>
      <c r="W140" s="587"/>
      <c r="X140" s="588"/>
      <c r="Y140" s="588"/>
      <c r="Z140" s="589"/>
      <c r="AA140" s="589"/>
      <c r="AB140" s="590"/>
      <c r="AC140" s="590"/>
      <c r="AD140" s="584"/>
      <c r="AE140" s="584"/>
      <c r="AF140" s="591">
        <v>50</v>
      </c>
      <c r="AG140" s="591" t="s">
        <v>228</v>
      </c>
      <c r="AH140" s="337"/>
      <c r="AI140" s="337"/>
      <c r="AJ140" s="592"/>
      <c r="AK140" s="592"/>
      <c r="AL140" s="593"/>
      <c r="AM140" s="593"/>
      <c r="AN140" s="622"/>
      <c r="AO140" s="622"/>
      <c r="AP140" s="580"/>
      <c r="AQ140" s="580"/>
      <c r="AR140" s="636"/>
      <c r="AS140" s="636"/>
      <c r="AT140" s="669"/>
      <c r="AU140" s="669"/>
      <c r="AV140" s="692"/>
      <c r="AW140" s="692"/>
      <c r="AX140" s="646"/>
      <c r="AY140" s="646"/>
      <c r="AZ140" s="659"/>
      <c r="BA140" s="659"/>
      <c r="BB140" s="583"/>
      <c r="BC140" s="583"/>
      <c r="BD140" s="580"/>
      <c r="BE140" s="580"/>
      <c r="BF140" s="588"/>
      <c r="BG140" s="682"/>
      <c r="BZ140" s="731">
        <v>10</v>
      </c>
      <c r="CA140" s="731" t="s">
        <v>226</v>
      </c>
      <c r="DN140" s="783">
        <v>10</v>
      </c>
      <c r="DO140" s="783" t="s">
        <v>228</v>
      </c>
      <c r="DX140" s="888">
        <v>20</v>
      </c>
      <c r="DY140" s="888" t="s">
        <v>228</v>
      </c>
    </row>
    <row r="141" spans="1:139" x14ac:dyDescent="0.3">
      <c r="B141" s="540">
        <f>B140+1</f>
        <v>2</v>
      </c>
      <c r="C141" s="355" t="s">
        <v>18</v>
      </c>
      <c r="D141" s="354">
        <v>15</v>
      </c>
      <c r="E141" s="278">
        <v>70</v>
      </c>
      <c r="F141" s="278"/>
      <c r="G141" s="278"/>
      <c r="H141" s="241">
        <f t="shared" si="8"/>
        <v>40</v>
      </c>
      <c r="I141" s="237">
        <f t="shared" si="6"/>
        <v>600</v>
      </c>
      <c r="J141" s="297"/>
      <c r="K141" s="297"/>
      <c r="L141" s="397"/>
      <c r="M141" s="397"/>
      <c r="N141" s="300"/>
      <c r="O141" s="300"/>
      <c r="P141" s="169"/>
      <c r="Q141" s="169"/>
      <c r="R141" s="530"/>
      <c r="S141" s="530"/>
      <c r="T141" s="466">
        <v>20</v>
      </c>
      <c r="U141" s="467" t="s">
        <v>210</v>
      </c>
      <c r="V141" s="493"/>
      <c r="W141" s="493"/>
      <c r="X141" s="34"/>
      <c r="Y141" s="34"/>
      <c r="Z141" s="163"/>
      <c r="AA141" s="163"/>
      <c r="AB141" s="510"/>
      <c r="AC141" s="510"/>
      <c r="AD141" s="530"/>
      <c r="AE141" s="530"/>
      <c r="AF141" s="181"/>
      <c r="AG141" s="181"/>
      <c r="AH141" s="297"/>
      <c r="AI141" s="297"/>
      <c r="AJ141" s="32"/>
      <c r="AK141" s="32"/>
      <c r="AL141" s="566"/>
      <c r="AM141" s="566"/>
      <c r="AN141" s="314"/>
      <c r="AO141" s="314"/>
      <c r="AP141" s="237"/>
      <c r="AQ141" s="237"/>
      <c r="AR141" s="43"/>
      <c r="AS141" s="43"/>
      <c r="AT141" s="35"/>
      <c r="AU141" s="35"/>
      <c r="AV141" s="296"/>
      <c r="AW141" s="296"/>
      <c r="AX141" s="643"/>
      <c r="AY141" s="643"/>
      <c r="AZ141" s="286"/>
      <c r="BA141" s="286"/>
      <c r="BB141" s="169"/>
      <c r="BC141" s="169"/>
      <c r="BD141" s="237"/>
      <c r="BE141" s="237"/>
      <c r="BF141" s="34"/>
      <c r="BG141" s="679"/>
      <c r="CD141" s="774">
        <v>10</v>
      </c>
      <c r="CE141" s="777" t="s">
        <v>210</v>
      </c>
      <c r="ED141" s="900">
        <v>10</v>
      </c>
      <c r="EE141" s="900" t="s">
        <v>319</v>
      </c>
    </row>
    <row r="142" spans="1:139" x14ac:dyDescent="0.3">
      <c r="B142" s="540">
        <f t="shared" ref="B142:B202" si="9">B141+1</f>
        <v>3</v>
      </c>
      <c r="C142" s="355" t="s">
        <v>191</v>
      </c>
      <c r="D142" s="354">
        <v>18</v>
      </c>
      <c r="E142" s="278">
        <v>30</v>
      </c>
      <c r="F142" s="278"/>
      <c r="G142" s="278"/>
      <c r="H142" s="241">
        <f t="shared" si="8"/>
        <v>30</v>
      </c>
      <c r="I142" s="237">
        <f t="shared" si="6"/>
        <v>540</v>
      </c>
      <c r="J142" s="297"/>
      <c r="K142" s="297"/>
      <c r="L142" s="397"/>
      <c r="M142" s="397"/>
      <c r="N142" s="300"/>
      <c r="O142" s="300"/>
      <c r="P142" s="169"/>
      <c r="Q142" s="169"/>
      <c r="R142" s="530"/>
      <c r="S142" s="530"/>
      <c r="T142" s="466"/>
      <c r="U142" s="467"/>
      <c r="V142" s="493"/>
      <c r="W142" s="493"/>
      <c r="X142" s="34"/>
      <c r="Y142" s="34"/>
      <c r="Z142" s="163"/>
      <c r="AA142" s="163"/>
      <c r="AB142" s="510"/>
      <c r="AC142" s="510"/>
      <c r="AD142" s="530"/>
      <c r="AE142" s="530"/>
      <c r="AF142" s="181"/>
      <c r="AG142" s="181"/>
      <c r="AH142" s="297"/>
      <c r="AI142" s="297"/>
      <c r="AJ142" s="32"/>
      <c r="AK142" s="32"/>
      <c r="AL142" s="566"/>
      <c r="AM142" s="566"/>
      <c r="AN142" s="314"/>
      <c r="AO142" s="314"/>
      <c r="AP142" s="237"/>
      <c r="AQ142" s="237"/>
      <c r="AR142" s="43"/>
      <c r="AS142" s="43"/>
      <c r="AT142" s="35"/>
      <c r="AU142" s="35"/>
      <c r="AV142" s="296"/>
      <c r="AW142" s="296"/>
      <c r="AX142" s="643"/>
      <c r="AY142" s="643"/>
      <c r="AZ142" s="286"/>
      <c r="BA142" s="286"/>
      <c r="BB142" s="169"/>
      <c r="BC142" s="169"/>
      <c r="BD142" s="237"/>
      <c r="BE142" s="237"/>
      <c r="BF142" s="34"/>
      <c r="BG142" s="679"/>
    </row>
    <row r="143" spans="1:139" x14ac:dyDescent="0.3">
      <c r="B143" s="540">
        <f t="shared" si="9"/>
        <v>4</v>
      </c>
      <c r="C143" s="355" t="s">
        <v>379</v>
      </c>
      <c r="D143" s="354">
        <v>14</v>
      </c>
      <c r="E143" s="278">
        <v>110</v>
      </c>
      <c r="F143" s="278"/>
      <c r="G143" s="278"/>
      <c r="H143" s="241">
        <f t="shared" si="8"/>
        <v>80</v>
      </c>
      <c r="I143" s="237">
        <f t="shared" si="6"/>
        <v>1120</v>
      </c>
      <c r="J143" s="297"/>
      <c r="K143" s="297"/>
      <c r="L143" s="397"/>
      <c r="M143" s="397"/>
      <c r="N143" s="300"/>
      <c r="O143" s="300"/>
      <c r="P143" s="169"/>
      <c r="Q143" s="169"/>
      <c r="R143" s="530"/>
      <c r="S143" s="530"/>
      <c r="T143" s="466">
        <v>20</v>
      </c>
      <c r="U143" s="467" t="s">
        <v>233</v>
      </c>
      <c r="V143" s="493"/>
      <c r="W143" s="493"/>
      <c r="X143" s="34"/>
      <c r="Y143" s="34"/>
      <c r="Z143" s="163"/>
      <c r="AA143" s="163"/>
      <c r="AB143" s="510"/>
      <c r="AC143" s="510"/>
      <c r="AD143" s="530"/>
      <c r="AE143" s="530"/>
      <c r="AF143" s="181"/>
      <c r="AG143" s="181"/>
      <c r="AH143" s="297"/>
      <c r="AI143" s="297"/>
      <c r="AJ143" s="32"/>
      <c r="AK143" s="32"/>
      <c r="AL143" s="566"/>
      <c r="AM143" s="566"/>
      <c r="AN143" s="314"/>
      <c r="AO143" s="314"/>
      <c r="AP143" s="237"/>
      <c r="AQ143" s="237"/>
      <c r="AR143" s="43"/>
      <c r="AS143" s="43"/>
      <c r="AT143" s="35"/>
      <c r="AU143" s="35"/>
      <c r="AV143" s="296"/>
      <c r="AW143" s="296"/>
      <c r="AX143" s="643"/>
      <c r="AY143" s="643"/>
      <c r="AZ143" s="286"/>
      <c r="BA143" s="286"/>
      <c r="BB143" s="169"/>
      <c r="BC143" s="169"/>
      <c r="BD143" s="237"/>
      <c r="BE143" s="237"/>
      <c r="BF143" s="34"/>
      <c r="BG143" s="679"/>
      <c r="CD143" s="774">
        <v>10</v>
      </c>
      <c r="CE143" s="777" t="s">
        <v>233</v>
      </c>
    </row>
    <row r="144" spans="1:139" x14ac:dyDescent="0.3">
      <c r="B144" s="540">
        <f t="shared" si="9"/>
        <v>5</v>
      </c>
      <c r="C144" s="355" t="s">
        <v>394</v>
      </c>
      <c r="D144" s="354">
        <v>33.5</v>
      </c>
      <c r="E144" s="278">
        <v>10</v>
      </c>
      <c r="F144" s="278"/>
      <c r="G144" s="278"/>
      <c r="H144" s="241">
        <f t="shared" si="8"/>
        <v>0</v>
      </c>
      <c r="I144" s="237">
        <f t="shared" si="6"/>
        <v>0</v>
      </c>
      <c r="J144" s="297"/>
      <c r="K144" s="297"/>
      <c r="L144" s="397"/>
      <c r="M144" s="397"/>
      <c r="N144" s="300"/>
      <c r="O144" s="300"/>
      <c r="P144" s="169"/>
      <c r="Q144" s="169"/>
      <c r="R144" s="530"/>
      <c r="S144" s="530"/>
      <c r="T144" s="466"/>
      <c r="U144" s="467"/>
      <c r="V144" s="493"/>
      <c r="W144" s="493"/>
      <c r="X144" s="34"/>
      <c r="Y144" s="34"/>
      <c r="Z144" s="163"/>
      <c r="AA144" s="163"/>
      <c r="AB144" s="510"/>
      <c r="AC144" s="510"/>
      <c r="AD144" s="530"/>
      <c r="AE144" s="530"/>
      <c r="AF144" s="181"/>
      <c r="AG144" s="181"/>
      <c r="AH144" s="297"/>
      <c r="AI144" s="297"/>
      <c r="AJ144" s="32"/>
      <c r="AK144" s="32"/>
      <c r="AL144" s="566"/>
      <c r="AM144" s="566"/>
      <c r="AN144" s="314"/>
      <c r="AO144" s="314"/>
      <c r="AP144" s="237"/>
      <c r="AQ144" s="237"/>
      <c r="AR144" s="43"/>
      <c r="AS144" s="43"/>
      <c r="AT144" s="35"/>
      <c r="AU144" s="35"/>
      <c r="AV144" s="296"/>
      <c r="AW144" s="296"/>
      <c r="AX144" s="643"/>
      <c r="AY144" s="643"/>
      <c r="AZ144" s="286"/>
      <c r="BA144" s="286"/>
      <c r="BB144" s="169"/>
      <c r="BC144" s="169"/>
      <c r="BD144" s="237"/>
      <c r="BE144" s="237"/>
      <c r="BF144" s="34"/>
      <c r="BG144" s="679"/>
      <c r="CR144" s="834">
        <v>10</v>
      </c>
      <c r="CS144" s="831" t="s">
        <v>227</v>
      </c>
    </row>
    <row r="145" spans="1:139" x14ac:dyDescent="0.3">
      <c r="B145" s="540">
        <f t="shared" si="9"/>
        <v>6</v>
      </c>
      <c r="C145" s="355" t="s">
        <v>53</v>
      </c>
      <c r="D145" s="354"/>
      <c r="E145" s="278"/>
      <c r="F145" s="278"/>
      <c r="G145" s="278"/>
      <c r="H145" s="241">
        <f t="shared" si="8"/>
        <v>0</v>
      </c>
      <c r="I145" s="237">
        <f t="shared" si="6"/>
        <v>0</v>
      </c>
      <c r="J145" s="297"/>
      <c r="K145" s="297"/>
      <c r="L145" s="397"/>
      <c r="M145" s="397"/>
      <c r="N145" s="300"/>
      <c r="O145" s="300"/>
      <c r="P145" s="169"/>
      <c r="Q145" s="169"/>
      <c r="R145" s="530"/>
      <c r="S145" s="530"/>
      <c r="T145" s="466"/>
      <c r="U145" s="467"/>
      <c r="V145" s="493"/>
      <c r="W145" s="493"/>
      <c r="X145" s="34"/>
      <c r="Y145" s="34"/>
      <c r="Z145" s="163"/>
      <c r="AA145" s="163"/>
      <c r="AB145" s="510"/>
      <c r="AC145" s="510"/>
      <c r="AD145" s="530"/>
      <c r="AE145" s="530"/>
      <c r="AF145" s="181"/>
      <c r="AG145" s="181"/>
      <c r="AH145" s="297"/>
      <c r="AI145" s="297"/>
      <c r="AJ145" s="32"/>
      <c r="AK145" s="32"/>
      <c r="AL145" s="566"/>
      <c r="AM145" s="566"/>
      <c r="AN145" s="314"/>
      <c r="AO145" s="314"/>
      <c r="AP145" s="237"/>
      <c r="AQ145" s="237"/>
      <c r="AR145" s="43"/>
      <c r="AS145" s="43"/>
      <c r="AT145" s="35"/>
      <c r="AU145" s="35"/>
      <c r="AV145" s="296"/>
      <c r="AW145" s="296"/>
      <c r="AX145" s="643"/>
      <c r="AY145" s="643"/>
      <c r="AZ145" s="286"/>
      <c r="BA145" s="286"/>
      <c r="BB145" s="169"/>
      <c r="BC145" s="169"/>
      <c r="BD145" s="237"/>
      <c r="BE145" s="237"/>
      <c r="BF145" s="34"/>
      <c r="BG145" s="679"/>
    </row>
    <row r="146" spans="1:139" x14ac:dyDescent="0.3">
      <c r="B146" s="540">
        <f t="shared" si="9"/>
        <v>7</v>
      </c>
      <c r="C146" s="355" t="s">
        <v>395</v>
      </c>
      <c r="D146" s="354">
        <v>18</v>
      </c>
      <c r="E146" s="278">
        <v>20</v>
      </c>
      <c r="F146" s="278"/>
      <c r="G146" s="278"/>
      <c r="H146" s="241">
        <f t="shared" si="8"/>
        <v>0</v>
      </c>
      <c r="I146" s="237">
        <f t="shared" si="6"/>
        <v>0</v>
      </c>
      <c r="J146" s="297"/>
      <c r="K146" s="297"/>
      <c r="L146" s="397"/>
      <c r="M146" s="397"/>
      <c r="N146" s="300"/>
      <c r="O146" s="300"/>
      <c r="P146" s="169"/>
      <c r="Q146" s="169"/>
      <c r="R146" s="530"/>
      <c r="S146" s="530"/>
      <c r="T146" s="466"/>
      <c r="U146" s="467"/>
      <c r="V146" s="493"/>
      <c r="W146" s="493"/>
      <c r="X146" s="34"/>
      <c r="Y146" s="34"/>
      <c r="Z146" s="163"/>
      <c r="AA146" s="163"/>
      <c r="AB146" s="510"/>
      <c r="AC146" s="510"/>
      <c r="AD146" s="530"/>
      <c r="AE146" s="530"/>
      <c r="AF146" s="181"/>
      <c r="AG146" s="181"/>
      <c r="AH146" s="297"/>
      <c r="AI146" s="297"/>
      <c r="AJ146" s="32"/>
      <c r="AK146" s="32"/>
      <c r="AL146" s="566"/>
      <c r="AM146" s="566"/>
      <c r="AN146" s="314"/>
      <c r="AO146" s="314"/>
      <c r="AP146" s="237"/>
      <c r="AQ146" s="237"/>
      <c r="AR146" s="43"/>
      <c r="AS146" s="43"/>
      <c r="AT146" s="35"/>
      <c r="AU146" s="35"/>
      <c r="AV146" s="296"/>
      <c r="AW146" s="296"/>
      <c r="AX146" s="643"/>
      <c r="AY146" s="643"/>
      <c r="AZ146" s="286"/>
      <c r="BA146" s="286"/>
      <c r="BB146" s="169"/>
      <c r="BC146" s="169"/>
      <c r="BD146" s="237"/>
      <c r="BE146" s="237"/>
      <c r="BF146" s="34"/>
      <c r="BG146" s="679"/>
      <c r="DF146" s="783">
        <v>20</v>
      </c>
      <c r="DG146" s="783" t="s">
        <v>228</v>
      </c>
    </row>
    <row r="147" spans="1:139" x14ac:dyDescent="0.3">
      <c r="B147" s="540">
        <f t="shared" si="9"/>
        <v>8</v>
      </c>
      <c r="C147" s="355" t="s">
        <v>396</v>
      </c>
      <c r="D147" s="354">
        <v>13.5</v>
      </c>
      <c r="E147" s="278">
        <v>90</v>
      </c>
      <c r="F147" s="278"/>
      <c r="G147" s="278"/>
      <c r="H147" s="241">
        <f t="shared" si="8"/>
        <v>50</v>
      </c>
      <c r="I147" s="237">
        <f t="shared" si="6"/>
        <v>675</v>
      </c>
      <c r="J147" s="297">
        <v>10</v>
      </c>
      <c r="K147" s="297" t="s">
        <v>236</v>
      </c>
      <c r="L147" s="397"/>
      <c r="M147" s="397"/>
      <c r="N147" s="300">
        <v>10</v>
      </c>
      <c r="O147" s="300" t="s">
        <v>210</v>
      </c>
      <c r="P147" s="169"/>
      <c r="Q147" s="169"/>
      <c r="R147" s="530"/>
      <c r="S147" s="530"/>
      <c r="T147" s="466"/>
      <c r="U147" s="467"/>
      <c r="V147" s="493"/>
      <c r="W147" s="493"/>
      <c r="X147" s="34"/>
      <c r="Y147" s="34"/>
      <c r="Z147" s="163"/>
      <c r="AA147" s="163"/>
      <c r="AB147" s="510"/>
      <c r="AC147" s="510"/>
      <c r="AD147" s="530"/>
      <c r="AE147" s="530"/>
      <c r="AF147" s="181"/>
      <c r="AG147" s="181"/>
      <c r="AH147" s="297"/>
      <c r="AI147" s="297"/>
      <c r="AJ147" s="32"/>
      <c r="AK147" s="32"/>
      <c r="AL147" s="566"/>
      <c r="AM147" s="566"/>
      <c r="AN147" s="314"/>
      <c r="AO147" s="314"/>
      <c r="AP147" s="237"/>
      <c r="AQ147" s="237"/>
      <c r="AR147" s="43"/>
      <c r="AS147" s="43"/>
      <c r="AT147" s="35"/>
      <c r="AU147" s="35"/>
      <c r="AV147" s="296"/>
      <c r="AW147" s="296"/>
      <c r="AX147" s="643"/>
      <c r="AY147" s="643"/>
      <c r="AZ147" s="286"/>
      <c r="BA147" s="286"/>
      <c r="BB147" s="169"/>
      <c r="BC147" s="169"/>
      <c r="BD147" s="237"/>
      <c r="BE147" s="237"/>
      <c r="BF147" s="34"/>
      <c r="BG147" s="679"/>
      <c r="BL147" s="713">
        <v>10</v>
      </c>
      <c r="BM147" s="713" t="s">
        <v>210</v>
      </c>
      <c r="CD147" s="774">
        <v>10</v>
      </c>
      <c r="CE147" s="777" t="s">
        <v>319</v>
      </c>
    </row>
    <row r="148" spans="1:139" x14ac:dyDescent="0.3">
      <c r="B148" s="540">
        <f t="shared" si="9"/>
        <v>9</v>
      </c>
      <c r="C148" s="355" t="s">
        <v>378</v>
      </c>
      <c r="D148" s="354">
        <v>14</v>
      </c>
      <c r="E148" s="278">
        <v>180</v>
      </c>
      <c r="F148" s="278"/>
      <c r="G148" s="278"/>
      <c r="H148" s="241">
        <f t="shared" si="8"/>
        <v>40</v>
      </c>
      <c r="I148" s="237">
        <f t="shared" si="6"/>
        <v>560</v>
      </c>
      <c r="J148" s="297">
        <v>10</v>
      </c>
      <c r="K148" s="297" t="s">
        <v>210</v>
      </c>
      <c r="L148" s="397"/>
      <c r="M148" s="397"/>
      <c r="N148" s="300"/>
      <c r="O148" s="300"/>
      <c r="P148" s="169"/>
      <c r="Q148" s="169"/>
      <c r="R148" s="530"/>
      <c r="S148" s="530"/>
      <c r="T148" s="466">
        <v>20</v>
      </c>
      <c r="U148" s="467" t="s">
        <v>210</v>
      </c>
      <c r="V148" s="493"/>
      <c r="W148" s="493"/>
      <c r="X148" s="34"/>
      <c r="Y148" s="34"/>
      <c r="Z148" s="163"/>
      <c r="AA148" s="163"/>
      <c r="AB148" s="510"/>
      <c r="AC148" s="510"/>
      <c r="AD148" s="530"/>
      <c r="AE148" s="530"/>
      <c r="AF148" s="181"/>
      <c r="AG148" s="181"/>
      <c r="AH148" s="297"/>
      <c r="AI148" s="297"/>
      <c r="AJ148" s="32"/>
      <c r="AK148" s="32"/>
      <c r="AL148" s="566"/>
      <c r="AM148" s="566"/>
      <c r="AN148" s="314"/>
      <c r="AO148" s="314"/>
      <c r="AP148" s="237"/>
      <c r="AQ148" s="237"/>
      <c r="AR148" s="43"/>
      <c r="AS148" s="43"/>
      <c r="AT148" s="35"/>
      <c r="AU148" s="35"/>
      <c r="AV148" s="296"/>
      <c r="AW148" s="296"/>
      <c r="AX148" s="643"/>
      <c r="AY148" s="643"/>
      <c r="AZ148" s="286"/>
      <c r="BA148" s="286"/>
      <c r="BB148" s="169"/>
      <c r="BC148" s="169"/>
      <c r="BD148" s="237"/>
      <c r="BE148" s="237"/>
      <c r="BF148" s="34"/>
      <c r="BG148" s="679"/>
      <c r="BH148" s="702">
        <v>100</v>
      </c>
      <c r="BI148" s="702" t="s">
        <v>209</v>
      </c>
      <c r="CR148" s="834">
        <v>10</v>
      </c>
      <c r="CS148" s="831" t="s">
        <v>210</v>
      </c>
      <c r="ED148" s="900">
        <v>20</v>
      </c>
      <c r="EE148" s="900" t="s">
        <v>210</v>
      </c>
    </row>
    <row r="149" spans="1:139" x14ac:dyDescent="0.3">
      <c r="B149" s="540">
        <f t="shared" si="9"/>
        <v>10</v>
      </c>
      <c r="C149" s="355" t="s">
        <v>276</v>
      </c>
      <c r="D149" s="354">
        <v>14.5</v>
      </c>
      <c r="E149" s="278">
        <v>90</v>
      </c>
      <c r="F149" s="278"/>
      <c r="G149" s="278"/>
      <c r="H149" s="241">
        <f t="shared" si="8"/>
        <v>30</v>
      </c>
      <c r="I149" s="237">
        <f t="shared" si="6"/>
        <v>435</v>
      </c>
      <c r="J149" s="297"/>
      <c r="K149" s="297"/>
      <c r="L149" s="397"/>
      <c r="M149" s="397"/>
      <c r="N149" s="300"/>
      <c r="O149" s="300"/>
      <c r="P149" s="169"/>
      <c r="Q149" s="169"/>
      <c r="R149" s="530"/>
      <c r="S149" s="530"/>
      <c r="T149" s="466"/>
      <c r="U149" s="467"/>
      <c r="V149" s="493"/>
      <c r="W149" s="493"/>
      <c r="X149" s="34"/>
      <c r="Y149" s="34"/>
      <c r="Z149" s="163"/>
      <c r="AA149" s="163"/>
      <c r="AB149" s="510"/>
      <c r="AC149" s="510"/>
      <c r="AD149" s="530"/>
      <c r="AE149" s="530"/>
      <c r="AF149" s="181"/>
      <c r="AG149" s="181"/>
      <c r="AH149" s="297"/>
      <c r="AI149" s="297"/>
      <c r="AJ149" s="32"/>
      <c r="AK149" s="32"/>
      <c r="AL149" s="566">
        <v>20</v>
      </c>
      <c r="AM149" s="566" t="s">
        <v>210</v>
      </c>
      <c r="AN149" s="314"/>
      <c r="AO149" s="314"/>
      <c r="AP149" s="237"/>
      <c r="AQ149" s="237"/>
      <c r="AR149" s="43"/>
      <c r="AS149" s="43"/>
      <c r="AT149" s="35"/>
      <c r="AU149" s="35"/>
      <c r="AV149" s="296"/>
      <c r="AW149" s="296"/>
      <c r="AX149" s="643"/>
      <c r="AY149" s="643"/>
      <c r="AZ149" s="286"/>
      <c r="BA149" s="286"/>
      <c r="BB149" s="169"/>
      <c r="BC149" s="169"/>
      <c r="BD149" s="237"/>
      <c r="BE149" s="237"/>
      <c r="BF149" s="34"/>
      <c r="BG149" s="679"/>
      <c r="BL149" s="713">
        <v>10</v>
      </c>
      <c r="BM149" s="713" t="s">
        <v>236</v>
      </c>
      <c r="CP149" s="768">
        <v>10</v>
      </c>
      <c r="CQ149" s="771" t="s">
        <v>236</v>
      </c>
      <c r="DB149" s="856">
        <v>10</v>
      </c>
      <c r="DC149" s="856" t="s">
        <v>210</v>
      </c>
      <c r="DZ149" s="891">
        <v>10</v>
      </c>
      <c r="EA149" s="891" t="s">
        <v>236</v>
      </c>
    </row>
    <row r="150" spans="1:139" x14ac:dyDescent="0.3">
      <c r="B150" s="540">
        <f t="shared" si="9"/>
        <v>11</v>
      </c>
      <c r="C150" s="355" t="s">
        <v>35</v>
      </c>
      <c r="D150" s="354">
        <v>13.5</v>
      </c>
      <c r="E150" s="278">
        <v>0</v>
      </c>
      <c r="F150" s="278"/>
      <c r="G150" s="278"/>
      <c r="H150" s="241">
        <f t="shared" si="8"/>
        <v>0</v>
      </c>
      <c r="I150" s="237">
        <f t="shared" si="6"/>
        <v>0</v>
      </c>
      <c r="J150" s="297"/>
      <c r="K150" s="297"/>
      <c r="L150" s="397"/>
      <c r="M150" s="397"/>
      <c r="N150" s="300"/>
      <c r="O150" s="300"/>
      <c r="P150" s="169"/>
      <c r="Q150" s="169"/>
      <c r="R150" s="530"/>
      <c r="S150" s="530"/>
      <c r="T150" s="466"/>
      <c r="U150" s="467"/>
      <c r="V150" s="493"/>
      <c r="W150" s="493"/>
      <c r="X150" s="34"/>
      <c r="Y150" s="34"/>
      <c r="Z150" s="163"/>
      <c r="AA150" s="163"/>
      <c r="AB150" s="510"/>
      <c r="AC150" s="510"/>
      <c r="AD150" s="530"/>
      <c r="AE150" s="530"/>
      <c r="AF150" s="181"/>
      <c r="AG150" s="181"/>
      <c r="AH150" s="297"/>
      <c r="AI150" s="297"/>
      <c r="AJ150" s="32"/>
      <c r="AK150" s="32"/>
      <c r="AL150" s="566"/>
      <c r="AM150" s="566"/>
      <c r="AN150" s="314"/>
      <c r="AO150" s="314"/>
      <c r="AP150" s="237"/>
      <c r="AQ150" s="237"/>
      <c r="AR150" s="43"/>
      <c r="AS150" s="43"/>
      <c r="AT150" s="35"/>
      <c r="AU150" s="35"/>
      <c r="AV150" s="296"/>
      <c r="AW150" s="296"/>
      <c r="AX150" s="643"/>
      <c r="AY150" s="643"/>
      <c r="AZ150" s="286"/>
      <c r="BA150" s="286"/>
      <c r="BB150" s="169"/>
      <c r="BC150" s="169"/>
      <c r="BD150" s="237"/>
      <c r="BE150" s="237"/>
      <c r="BF150" s="34"/>
      <c r="BG150" s="679"/>
    </row>
    <row r="151" spans="1:139" x14ac:dyDescent="0.3">
      <c r="B151" s="540">
        <f t="shared" si="9"/>
        <v>12</v>
      </c>
      <c r="C151" s="355" t="s">
        <v>387</v>
      </c>
      <c r="D151" s="354">
        <v>14</v>
      </c>
      <c r="E151" s="278">
        <v>160</v>
      </c>
      <c r="F151" s="278"/>
      <c r="G151" s="278"/>
      <c r="H151" s="241">
        <f t="shared" si="8"/>
        <v>0</v>
      </c>
      <c r="I151" s="237">
        <f t="shared" si="6"/>
        <v>0</v>
      </c>
      <c r="J151" s="297"/>
      <c r="K151" s="297"/>
      <c r="L151" s="397"/>
      <c r="M151" s="397"/>
      <c r="N151" s="300"/>
      <c r="O151" s="300"/>
      <c r="P151" s="169">
        <v>10</v>
      </c>
      <c r="Q151" s="169" t="s">
        <v>236</v>
      </c>
      <c r="R151" s="530"/>
      <c r="S151" s="530"/>
      <c r="T151" s="466">
        <v>20</v>
      </c>
      <c r="U151" s="467" t="s">
        <v>209</v>
      </c>
      <c r="V151" s="493">
        <v>50</v>
      </c>
      <c r="W151" s="493" t="s">
        <v>209</v>
      </c>
      <c r="X151" s="34"/>
      <c r="Y151" s="34"/>
      <c r="Z151" s="163"/>
      <c r="AA151" s="163"/>
      <c r="AB151" s="510"/>
      <c r="AC151" s="510"/>
      <c r="AD151" s="530"/>
      <c r="AE151" s="530"/>
      <c r="AF151" s="181"/>
      <c r="AG151" s="181"/>
      <c r="AH151" s="297"/>
      <c r="AI151" s="297"/>
      <c r="AJ151" s="32">
        <v>10</v>
      </c>
      <c r="AK151" s="32" t="s">
        <v>210</v>
      </c>
      <c r="AL151" s="566">
        <v>10</v>
      </c>
      <c r="AM151" s="566" t="s">
        <v>210</v>
      </c>
      <c r="AN151" s="314"/>
      <c r="AO151" s="314"/>
      <c r="AP151" s="237"/>
      <c r="AQ151" s="237"/>
      <c r="AR151" s="43"/>
      <c r="AS151" s="43"/>
      <c r="AT151" s="35">
        <v>20</v>
      </c>
      <c r="AU151" s="35" t="s">
        <v>214</v>
      </c>
      <c r="AV151" s="296"/>
      <c r="AW151" s="296"/>
      <c r="AX151" s="643"/>
      <c r="AY151" s="643"/>
      <c r="AZ151" s="286"/>
      <c r="BA151" s="286"/>
      <c r="BB151" s="169"/>
      <c r="BC151" s="169"/>
      <c r="BD151" s="237"/>
      <c r="BE151" s="237"/>
      <c r="BF151" s="34"/>
      <c r="BG151" s="679"/>
      <c r="DH151" s="780">
        <v>40</v>
      </c>
      <c r="DI151" s="780" t="s">
        <v>209</v>
      </c>
    </row>
    <row r="152" spans="1:139" x14ac:dyDescent="0.3">
      <c r="B152" s="540">
        <f t="shared" si="9"/>
        <v>13</v>
      </c>
      <c r="C152" s="355" t="s">
        <v>596</v>
      </c>
      <c r="D152" s="354">
        <v>16</v>
      </c>
      <c r="E152" s="278">
        <v>100</v>
      </c>
      <c r="F152" s="278"/>
      <c r="G152" s="278"/>
      <c r="H152" s="241">
        <f t="shared" si="8"/>
        <v>40</v>
      </c>
      <c r="I152" s="237">
        <f t="shared" si="6"/>
        <v>640</v>
      </c>
      <c r="J152" s="297"/>
      <c r="K152" s="297"/>
      <c r="L152" s="397"/>
      <c r="M152" s="397"/>
      <c r="N152" s="300"/>
      <c r="O152" s="300"/>
      <c r="P152" s="169"/>
      <c r="Q152" s="169"/>
      <c r="R152" s="530"/>
      <c r="S152" s="530"/>
      <c r="T152" s="466"/>
      <c r="U152" s="467"/>
      <c r="V152" s="493"/>
      <c r="W152" s="493"/>
      <c r="X152" s="34"/>
      <c r="Y152" s="34"/>
      <c r="Z152" s="163"/>
      <c r="AA152" s="163"/>
      <c r="AB152" s="510"/>
      <c r="AC152" s="510"/>
      <c r="AD152" s="530"/>
      <c r="AE152" s="530"/>
      <c r="AF152" s="181"/>
      <c r="AG152" s="181"/>
      <c r="AH152" s="297"/>
      <c r="AI152" s="297"/>
      <c r="AJ152" s="32"/>
      <c r="AK152" s="32"/>
      <c r="AL152" s="566"/>
      <c r="AM152" s="566"/>
      <c r="AN152" s="314"/>
      <c r="AO152" s="314"/>
      <c r="AP152" s="237"/>
      <c r="AQ152" s="237"/>
      <c r="AR152" s="43"/>
      <c r="AS152" s="43"/>
      <c r="AT152" s="35"/>
      <c r="AU152" s="35"/>
      <c r="AV152" s="296"/>
      <c r="AW152" s="296"/>
      <c r="AX152" s="643"/>
      <c r="AY152" s="643"/>
      <c r="AZ152" s="286"/>
      <c r="BA152" s="286"/>
      <c r="BB152" s="169"/>
      <c r="BC152" s="169"/>
      <c r="BD152" s="237"/>
      <c r="BE152" s="237"/>
      <c r="BF152" s="34"/>
      <c r="BG152" s="679"/>
      <c r="CR152" s="834">
        <v>50</v>
      </c>
      <c r="CS152" s="831" t="s">
        <v>219</v>
      </c>
      <c r="DN152" s="783">
        <v>10</v>
      </c>
      <c r="DO152" s="783" t="s">
        <v>219</v>
      </c>
    </row>
    <row r="153" spans="1:139" ht="23.25" x14ac:dyDescent="0.3">
      <c r="A153" s="387" t="s">
        <v>7</v>
      </c>
      <c r="B153" s="540">
        <f t="shared" si="9"/>
        <v>14</v>
      </c>
      <c r="C153" s="355" t="s">
        <v>440</v>
      </c>
      <c r="D153" s="354">
        <v>21</v>
      </c>
      <c r="E153" s="278">
        <v>100</v>
      </c>
      <c r="F153" s="278"/>
      <c r="G153" s="278"/>
      <c r="H153" s="241">
        <f t="shared" si="8"/>
        <v>20</v>
      </c>
      <c r="I153" s="237">
        <f t="shared" si="6"/>
        <v>420</v>
      </c>
      <c r="J153" s="297"/>
      <c r="K153" s="297"/>
      <c r="L153" s="397"/>
      <c r="M153" s="397"/>
      <c r="N153" s="300"/>
      <c r="O153" s="300"/>
      <c r="P153" s="169"/>
      <c r="Q153" s="169"/>
      <c r="R153" s="530"/>
      <c r="S153" s="530"/>
      <c r="T153" s="466"/>
      <c r="U153" s="467"/>
      <c r="V153" s="493"/>
      <c r="W153" s="493"/>
      <c r="X153" s="34"/>
      <c r="Y153" s="34"/>
      <c r="Z153" s="163"/>
      <c r="AA153" s="163"/>
      <c r="AB153" s="510">
        <v>50</v>
      </c>
      <c r="AC153" s="510" t="s">
        <v>228</v>
      </c>
      <c r="AD153" s="530"/>
      <c r="AE153" s="530"/>
      <c r="AF153" s="181"/>
      <c r="AG153" s="181"/>
      <c r="AH153" s="297"/>
      <c r="AI153" s="297"/>
      <c r="AJ153" s="32"/>
      <c r="AK153" s="32"/>
      <c r="AL153" s="566"/>
      <c r="AM153" s="566"/>
      <c r="AN153" s="314"/>
      <c r="AO153" s="314"/>
      <c r="AP153" s="237"/>
      <c r="AQ153" s="237"/>
      <c r="AR153" s="43"/>
      <c r="AS153" s="43"/>
      <c r="AT153" s="35"/>
      <c r="AU153" s="35"/>
      <c r="AV153" s="296"/>
      <c r="AW153" s="296"/>
      <c r="AX153" s="643"/>
      <c r="AY153" s="643"/>
      <c r="AZ153" s="286"/>
      <c r="BA153" s="286"/>
      <c r="BB153" s="169"/>
      <c r="BC153" s="169"/>
      <c r="BD153" s="237"/>
      <c r="BE153" s="237"/>
      <c r="BF153" s="34"/>
      <c r="BG153" s="679"/>
      <c r="BR153" s="736">
        <v>10</v>
      </c>
      <c r="BS153" s="736" t="s">
        <v>228</v>
      </c>
      <c r="CZ153" s="853">
        <v>20</v>
      </c>
      <c r="DA153" s="853" t="s">
        <v>237</v>
      </c>
    </row>
    <row r="154" spans="1:139" x14ac:dyDescent="0.3">
      <c r="B154" s="540">
        <f t="shared" si="9"/>
        <v>15</v>
      </c>
      <c r="C154" s="356" t="s">
        <v>437</v>
      </c>
      <c r="D154" s="354">
        <v>31</v>
      </c>
      <c r="E154" s="278">
        <v>0</v>
      </c>
      <c r="F154" s="278"/>
      <c r="G154" s="278"/>
      <c r="H154" s="241">
        <f t="shared" si="8"/>
        <v>0</v>
      </c>
      <c r="I154" s="237">
        <f t="shared" si="6"/>
        <v>0</v>
      </c>
      <c r="J154" s="297"/>
      <c r="K154" s="297"/>
      <c r="L154" s="397"/>
      <c r="M154" s="397"/>
      <c r="N154" s="300"/>
      <c r="O154" s="300"/>
      <c r="P154" s="169"/>
      <c r="Q154" s="169"/>
      <c r="R154" s="530"/>
      <c r="S154" s="530"/>
      <c r="T154" s="466"/>
      <c r="U154" s="467"/>
      <c r="V154" s="493"/>
      <c r="W154" s="493"/>
      <c r="X154" s="34"/>
      <c r="Y154" s="34"/>
      <c r="Z154" s="163"/>
      <c r="AA154" s="163"/>
      <c r="AB154" s="510"/>
      <c r="AC154" s="510"/>
      <c r="AD154" s="530"/>
      <c r="AE154" s="530"/>
      <c r="AF154" s="181"/>
      <c r="AG154" s="181"/>
      <c r="AH154" s="297"/>
      <c r="AI154" s="297"/>
      <c r="AJ154" s="32"/>
      <c r="AK154" s="32"/>
      <c r="AL154" s="566"/>
      <c r="AM154" s="566"/>
      <c r="AN154" s="314"/>
      <c r="AO154" s="314"/>
      <c r="AP154" s="237"/>
      <c r="AQ154" s="237"/>
      <c r="AR154" s="43"/>
      <c r="AS154" s="43"/>
      <c r="AT154" s="35"/>
      <c r="AU154" s="35"/>
      <c r="AV154" s="296"/>
      <c r="AW154" s="296"/>
      <c r="AX154" s="643"/>
      <c r="AY154" s="643"/>
      <c r="AZ154" s="286"/>
      <c r="BA154" s="286"/>
      <c r="BB154" s="169"/>
      <c r="BC154" s="169"/>
      <c r="BD154" s="237"/>
      <c r="BE154" s="237"/>
      <c r="BF154" s="34"/>
      <c r="BG154" s="679"/>
    </row>
    <row r="155" spans="1:139" x14ac:dyDescent="0.3">
      <c r="B155" s="540">
        <f t="shared" si="9"/>
        <v>16</v>
      </c>
      <c r="C155" s="355" t="s">
        <v>438</v>
      </c>
      <c r="D155" s="354">
        <v>28</v>
      </c>
      <c r="E155" s="278">
        <v>0</v>
      </c>
      <c r="F155" s="278"/>
      <c r="G155" s="278"/>
      <c r="H155" s="241">
        <f t="shared" si="8"/>
        <v>0</v>
      </c>
      <c r="I155" s="237">
        <f t="shared" si="6"/>
        <v>0</v>
      </c>
      <c r="J155" s="297"/>
      <c r="K155" s="297"/>
      <c r="L155" s="397"/>
      <c r="M155" s="397"/>
      <c r="N155" s="300"/>
      <c r="O155" s="300"/>
      <c r="P155" s="169"/>
      <c r="Q155" s="169"/>
      <c r="R155" s="530"/>
      <c r="S155" s="530"/>
      <c r="T155" s="466"/>
      <c r="U155" s="467"/>
      <c r="V155" s="493"/>
      <c r="W155" s="493"/>
      <c r="X155" s="34"/>
      <c r="Y155" s="34"/>
      <c r="Z155" s="163"/>
      <c r="AA155" s="163"/>
      <c r="AB155" s="510"/>
      <c r="AC155" s="510"/>
      <c r="AD155" s="530"/>
      <c r="AE155" s="530"/>
      <c r="AF155" s="181"/>
      <c r="AG155" s="181"/>
      <c r="AH155" s="297"/>
      <c r="AI155" s="297"/>
      <c r="AJ155" s="32"/>
      <c r="AK155" s="32"/>
      <c r="AL155" s="566"/>
      <c r="AM155" s="566"/>
      <c r="AN155" s="314"/>
      <c r="AO155" s="314"/>
      <c r="AP155" s="237"/>
      <c r="AQ155" s="237"/>
      <c r="AR155" s="43"/>
      <c r="AS155" s="43"/>
      <c r="AT155" s="35"/>
      <c r="AU155" s="35"/>
      <c r="AV155" s="296"/>
      <c r="AW155" s="296"/>
      <c r="AX155" s="643"/>
      <c r="AY155" s="643"/>
      <c r="AZ155" s="286"/>
      <c r="BA155" s="286"/>
      <c r="BB155" s="169"/>
      <c r="BC155" s="169"/>
      <c r="BD155" s="237"/>
      <c r="BE155" s="237"/>
      <c r="BF155" s="34"/>
      <c r="BG155" s="679"/>
    </row>
    <row r="156" spans="1:139" x14ac:dyDescent="0.3">
      <c r="B156" s="540">
        <f t="shared" si="9"/>
        <v>17</v>
      </c>
      <c r="C156" s="357" t="s">
        <v>500</v>
      </c>
      <c r="D156" s="354">
        <v>16</v>
      </c>
      <c r="E156" s="278">
        <v>280</v>
      </c>
      <c r="F156" s="278"/>
      <c r="G156" s="278"/>
      <c r="H156" s="241">
        <f t="shared" si="8"/>
        <v>70</v>
      </c>
      <c r="I156" s="237">
        <f t="shared" si="6"/>
        <v>1120</v>
      </c>
      <c r="J156" s="297">
        <v>10</v>
      </c>
      <c r="K156" s="297" t="s">
        <v>213</v>
      </c>
      <c r="L156" s="397"/>
      <c r="M156" s="397"/>
      <c r="N156" s="300"/>
      <c r="O156" s="300"/>
      <c r="P156" s="169"/>
      <c r="Q156" s="169"/>
      <c r="R156" s="530"/>
      <c r="S156" s="530"/>
      <c r="T156" s="466"/>
      <c r="U156" s="467"/>
      <c r="V156" s="493"/>
      <c r="W156" s="493"/>
      <c r="X156" s="34">
        <v>50</v>
      </c>
      <c r="Y156" s="34" t="s">
        <v>268</v>
      </c>
      <c r="Z156" s="163"/>
      <c r="AA156" s="163"/>
      <c r="AB156" s="510"/>
      <c r="AC156" s="510"/>
      <c r="AD156" s="530"/>
      <c r="AE156" s="530"/>
      <c r="AF156" s="181"/>
      <c r="AG156" s="181"/>
      <c r="AH156" s="297"/>
      <c r="AI156" s="297"/>
      <c r="AJ156" s="32"/>
      <c r="AK156" s="32"/>
      <c r="AL156" s="566"/>
      <c r="AM156" s="566"/>
      <c r="AN156" s="314"/>
      <c r="AO156" s="314"/>
      <c r="AP156" s="237"/>
      <c r="AQ156" s="237"/>
      <c r="AR156" s="43"/>
      <c r="AS156" s="43"/>
      <c r="AT156" s="35"/>
      <c r="AU156" s="35"/>
      <c r="AV156" s="296"/>
      <c r="AW156" s="296"/>
      <c r="AX156" s="643"/>
      <c r="AY156" s="643"/>
      <c r="AZ156" s="286">
        <v>10</v>
      </c>
      <c r="BA156" s="286" t="s">
        <v>335</v>
      </c>
      <c r="BB156" s="169"/>
      <c r="BC156" s="169"/>
      <c r="BD156" s="237"/>
      <c r="BE156" s="237"/>
      <c r="BF156" s="34"/>
      <c r="BG156" s="679"/>
      <c r="BJ156" s="708">
        <v>10</v>
      </c>
      <c r="BK156" s="708" t="s">
        <v>213</v>
      </c>
      <c r="BT156" s="741">
        <v>10</v>
      </c>
      <c r="BU156" s="741" t="s">
        <v>335</v>
      </c>
      <c r="BV156" s="753">
        <v>10</v>
      </c>
      <c r="BW156" s="753" t="s">
        <v>213</v>
      </c>
      <c r="BX156" s="756">
        <v>10</v>
      </c>
      <c r="BY156" s="756" t="s">
        <v>213</v>
      </c>
      <c r="BZ156" s="731">
        <v>10</v>
      </c>
      <c r="CA156" s="731" t="s">
        <v>228</v>
      </c>
      <c r="CD156" s="774">
        <v>10</v>
      </c>
      <c r="CE156" s="777" t="s">
        <v>211</v>
      </c>
      <c r="CX156" s="708">
        <v>10</v>
      </c>
      <c r="CY156" s="708" t="s">
        <v>213</v>
      </c>
      <c r="DB156" s="856">
        <v>10</v>
      </c>
      <c r="DC156" s="856" t="s">
        <v>213</v>
      </c>
      <c r="DL156" s="873">
        <v>10</v>
      </c>
      <c r="DM156" s="873" t="s">
        <v>226</v>
      </c>
      <c r="DT156" s="850">
        <v>50</v>
      </c>
      <c r="DU156" s="850" t="s">
        <v>211</v>
      </c>
    </row>
    <row r="157" spans="1:139" s="368" customFormat="1" x14ac:dyDescent="0.3">
      <c r="A157" s="388"/>
      <c r="B157" s="540">
        <f t="shared" si="9"/>
        <v>18</v>
      </c>
      <c r="C157" s="355" t="s">
        <v>550</v>
      </c>
      <c r="D157" s="354">
        <v>25</v>
      </c>
      <c r="E157" s="278">
        <v>160</v>
      </c>
      <c r="F157" s="278">
        <v>200</v>
      </c>
      <c r="G157" s="278"/>
      <c r="H157" s="241">
        <f t="shared" si="8"/>
        <v>170</v>
      </c>
      <c r="I157" s="237">
        <f t="shared" si="6"/>
        <v>4250</v>
      </c>
      <c r="J157" s="297"/>
      <c r="K157" s="297"/>
      <c r="L157" s="397"/>
      <c r="M157" s="397"/>
      <c r="N157" s="300"/>
      <c r="O157" s="300"/>
      <c r="P157" s="169"/>
      <c r="Q157" s="169"/>
      <c r="R157" s="530"/>
      <c r="S157" s="530"/>
      <c r="T157" s="467"/>
      <c r="U157" s="467"/>
      <c r="V157" s="493"/>
      <c r="W157" s="493"/>
      <c r="X157" s="34"/>
      <c r="Y157" s="34"/>
      <c r="Z157" s="163"/>
      <c r="AA157" s="163"/>
      <c r="AB157" s="510"/>
      <c r="AC157" s="510"/>
      <c r="AD157" s="530"/>
      <c r="AE157" s="530"/>
      <c r="AF157" s="181"/>
      <c r="AG157" s="181"/>
      <c r="AH157" s="297"/>
      <c r="AI157" s="297"/>
      <c r="AJ157" s="32"/>
      <c r="AK157" s="32"/>
      <c r="AL157" s="566"/>
      <c r="AM157" s="566"/>
      <c r="AN157" s="314"/>
      <c r="AO157" s="314"/>
      <c r="AP157" s="237"/>
      <c r="AQ157" s="237"/>
      <c r="AR157" s="43"/>
      <c r="AS157" s="43"/>
      <c r="AT157" s="35"/>
      <c r="AU157" s="35"/>
      <c r="AV157" s="296"/>
      <c r="AW157" s="296"/>
      <c r="AX157" s="643"/>
      <c r="AY157" s="643"/>
      <c r="AZ157" s="286"/>
      <c r="BA157" s="286"/>
      <c r="BB157" s="169"/>
      <c r="BC157" s="169"/>
      <c r="BD157" s="237">
        <v>50</v>
      </c>
      <c r="BE157" s="237" t="s">
        <v>229</v>
      </c>
      <c r="BF157" s="34"/>
      <c r="BG157" s="679"/>
      <c r="BH157" s="702"/>
      <c r="BI157" s="702"/>
      <c r="BJ157" s="708">
        <v>10</v>
      </c>
      <c r="BK157" s="708" t="s">
        <v>280</v>
      </c>
      <c r="BL157" s="713"/>
      <c r="BM157" s="713"/>
      <c r="BN157" s="726"/>
      <c r="BO157" s="726"/>
      <c r="BP157" s="731"/>
      <c r="BQ157" s="731"/>
      <c r="BR157" s="736"/>
      <c r="BS157" s="736"/>
      <c r="BT157" s="741"/>
      <c r="BU157" s="741"/>
      <c r="BV157" s="753"/>
      <c r="BW157" s="753"/>
      <c r="BX157" s="756"/>
      <c r="BY157" s="756"/>
      <c r="BZ157" s="731">
        <v>20</v>
      </c>
      <c r="CA157" s="731" t="s">
        <v>226</v>
      </c>
      <c r="CB157" s="771"/>
      <c r="CC157" s="768"/>
      <c r="CD157" s="774">
        <v>20</v>
      </c>
      <c r="CE157" s="777" t="s">
        <v>226</v>
      </c>
      <c r="CF157" s="780"/>
      <c r="CG157" s="780"/>
      <c r="CH157" s="753">
        <v>50</v>
      </c>
      <c r="CI157" s="783" t="s">
        <v>229</v>
      </c>
      <c r="CJ157" s="813"/>
      <c r="CK157" s="816"/>
      <c r="CL157" s="824"/>
      <c r="CM157" s="824"/>
      <c r="CN157" s="780"/>
      <c r="CO157" s="780"/>
      <c r="CP157" s="768"/>
      <c r="CQ157" s="771"/>
      <c r="CR157" s="834"/>
      <c r="CS157" s="831"/>
      <c r="CT157" s="753"/>
      <c r="CU157" s="753"/>
      <c r="CV157" s="847"/>
      <c r="CW157" s="850"/>
      <c r="CX157" s="708"/>
      <c r="CY157" s="708"/>
      <c r="CZ157" s="853"/>
      <c r="DA157" s="853"/>
      <c r="DB157" s="856">
        <v>10</v>
      </c>
      <c r="DC157" s="856" t="s">
        <v>226</v>
      </c>
      <c r="DD157" s="708"/>
      <c r="DE157" s="708"/>
      <c r="DF157" s="783"/>
      <c r="DG157" s="783"/>
      <c r="DH157" s="780"/>
      <c r="DI157" s="780"/>
      <c r="DJ157" s="863"/>
      <c r="DK157" s="866"/>
      <c r="DL157" s="873"/>
      <c r="DM157" s="873"/>
      <c r="DN157" s="783">
        <v>30</v>
      </c>
      <c r="DO157" s="783" t="s">
        <v>217</v>
      </c>
      <c r="DP157" s="824"/>
      <c r="DQ157" s="824"/>
      <c r="DR157" s="882"/>
      <c r="DS157" s="885"/>
      <c r="DT157" s="850"/>
      <c r="DU157" s="850"/>
      <c r="DV157" s="853"/>
      <c r="DW157" s="853"/>
      <c r="DX157" s="888"/>
      <c r="DY157" s="888"/>
      <c r="DZ157" s="891"/>
      <c r="EA157" s="891"/>
      <c r="EB157" s="753"/>
      <c r="EC157" s="753"/>
      <c r="ED157" s="900"/>
      <c r="EE157" s="900"/>
      <c r="EF157" s="907"/>
      <c r="EG157" s="910"/>
      <c r="EH157" s="863"/>
      <c r="EI157" s="866"/>
    </row>
    <row r="158" spans="1:139" x14ac:dyDescent="0.3">
      <c r="B158" s="540">
        <f t="shared" si="9"/>
        <v>19</v>
      </c>
      <c r="C158" s="355" t="s">
        <v>551</v>
      </c>
      <c r="D158" s="354">
        <v>24.5</v>
      </c>
      <c r="E158" s="278">
        <v>100</v>
      </c>
      <c r="F158" s="278"/>
      <c r="G158" s="278"/>
      <c r="H158" s="241">
        <f t="shared" si="8"/>
        <v>0</v>
      </c>
      <c r="I158" s="237">
        <f t="shared" si="6"/>
        <v>0</v>
      </c>
      <c r="J158" s="297"/>
      <c r="K158" s="297"/>
      <c r="L158" s="397"/>
      <c r="M158" s="397"/>
      <c r="N158" s="300"/>
      <c r="O158" s="300"/>
      <c r="P158" s="169"/>
      <c r="Q158" s="169"/>
      <c r="R158" s="530"/>
      <c r="S158" s="530"/>
      <c r="T158" s="466"/>
      <c r="U158" s="467"/>
      <c r="V158" s="493"/>
      <c r="W158" s="493"/>
      <c r="X158" s="34"/>
      <c r="Y158" s="34"/>
      <c r="Z158" s="163"/>
      <c r="AA158" s="163"/>
      <c r="AB158" s="510"/>
      <c r="AC158" s="510"/>
      <c r="AD158" s="530"/>
      <c r="AE158" s="530"/>
      <c r="AF158" s="181"/>
      <c r="AG158" s="181"/>
      <c r="AH158" s="297"/>
      <c r="AI158" s="297"/>
      <c r="AJ158" s="32"/>
      <c r="AK158" s="32"/>
      <c r="AL158" s="566"/>
      <c r="AM158" s="566"/>
      <c r="AN158" s="314"/>
      <c r="AO158" s="314"/>
      <c r="AP158" s="237"/>
      <c r="AQ158" s="237"/>
      <c r="AR158" s="43"/>
      <c r="AS158" s="43"/>
      <c r="AT158" s="35"/>
      <c r="AU158" s="35"/>
      <c r="AV158" s="296"/>
      <c r="AW158" s="296"/>
      <c r="AX158" s="643"/>
      <c r="AY158" s="643"/>
      <c r="AZ158" s="286"/>
      <c r="BA158" s="286"/>
      <c r="BB158" s="169"/>
      <c r="BC158" s="169"/>
      <c r="BD158" s="237"/>
      <c r="BE158" s="237"/>
      <c r="BF158" s="34"/>
      <c r="BG158" s="679"/>
      <c r="BH158" s="702">
        <v>70</v>
      </c>
      <c r="BI158" s="702" t="s">
        <v>226</v>
      </c>
      <c r="CT158" s="753">
        <v>10</v>
      </c>
      <c r="CU158" s="753" t="s">
        <v>226</v>
      </c>
      <c r="DL158" s="873">
        <v>10</v>
      </c>
      <c r="DM158" s="873" t="s">
        <v>227</v>
      </c>
      <c r="DP158" s="824">
        <v>10</v>
      </c>
      <c r="DQ158" s="824" t="s">
        <v>229</v>
      </c>
    </row>
    <row r="159" spans="1:139" x14ac:dyDescent="0.3">
      <c r="B159" s="540">
        <f t="shared" si="9"/>
        <v>20</v>
      </c>
      <c r="C159" s="355" t="s">
        <v>555</v>
      </c>
      <c r="D159" s="354">
        <v>16.5</v>
      </c>
      <c r="E159" s="278">
        <v>230</v>
      </c>
      <c r="F159" s="278"/>
      <c r="G159" s="278"/>
      <c r="H159" s="241">
        <f t="shared" si="8"/>
        <v>40</v>
      </c>
      <c r="I159" s="237">
        <f t="shared" si="6"/>
        <v>660</v>
      </c>
      <c r="J159" s="297"/>
      <c r="K159" s="297"/>
      <c r="L159" s="397"/>
      <c r="M159" s="397"/>
      <c r="N159" s="300"/>
      <c r="O159" s="300"/>
      <c r="P159" s="169"/>
      <c r="Q159" s="169"/>
      <c r="R159" s="530"/>
      <c r="S159" s="530"/>
      <c r="T159" s="466"/>
      <c r="U159" s="467"/>
      <c r="V159" s="493"/>
      <c r="W159" s="493"/>
      <c r="X159" s="34"/>
      <c r="Y159" s="34"/>
      <c r="Z159" s="163"/>
      <c r="AA159" s="163"/>
      <c r="AB159" s="510"/>
      <c r="AC159" s="510"/>
      <c r="AD159" s="530"/>
      <c r="AE159" s="530"/>
      <c r="AF159" s="181"/>
      <c r="AG159" s="181"/>
      <c r="AH159" s="297"/>
      <c r="AI159" s="297"/>
      <c r="AJ159" s="32"/>
      <c r="AK159" s="32"/>
      <c r="AL159" s="566"/>
      <c r="AM159" s="566"/>
      <c r="AN159" s="314"/>
      <c r="AO159" s="314"/>
      <c r="AP159" s="237"/>
      <c r="AQ159" s="237"/>
      <c r="AR159" s="43"/>
      <c r="AS159" s="43"/>
      <c r="AT159" s="35"/>
      <c r="AU159" s="35"/>
      <c r="AV159" s="296"/>
      <c r="AW159" s="296"/>
      <c r="AX159" s="643"/>
      <c r="AY159" s="643"/>
      <c r="AZ159" s="286"/>
      <c r="BA159" s="286"/>
      <c r="BB159" s="169"/>
      <c r="BC159" s="169"/>
      <c r="BD159" s="237"/>
      <c r="BE159" s="237"/>
      <c r="BF159" s="34">
        <v>50</v>
      </c>
      <c r="BG159" s="679" t="s">
        <v>268</v>
      </c>
      <c r="BH159" s="702">
        <v>30</v>
      </c>
      <c r="BI159" s="702" t="s">
        <v>228</v>
      </c>
      <c r="CD159" s="774">
        <v>10</v>
      </c>
      <c r="CE159" s="777" t="s">
        <v>213</v>
      </c>
      <c r="CR159" s="834">
        <v>30</v>
      </c>
      <c r="CS159" s="831" t="s">
        <v>230</v>
      </c>
      <c r="CT159" s="753">
        <v>50</v>
      </c>
      <c r="CU159" s="753" t="s">
        <v>268</v>
      </c>
      <c r="CZ159" s="853">
        <v>10</v>
      </c>
      <c r="DA159" s="853" t="s">
        <v>229</v>
      </c>
      <c r="DV159" s="853">
        <v>10</v>
      </c>
      <c r="DW159" s="853" t="s">
        <v>229</v>
      </c>
    </row>
    <row r="160" spans="1:139" x14ac:dyDescent="0.3">
      <c r="B160" s="540">
        <f t="shared" si="9"/>
        <v>21</v>
      </c>
      <c r="C160" s="355" t="s">
        <v>561</v>
      </c>
      <c r="D160" s="354">
        <v>17</v>
      </c>
      <c r="E160" s="278">
        <v>200</v>
      </c>
      <c r="F160" s="278"/>
      <c r="G160" s="278"/>
      <c r="H160" s="241">
        <f t="shared" si="8"/>
        <v>90</v>
      </c>
      <c r="I160" s="237">
        <f t="shared" si="6"/>
        <v>1530</v>
      </c>
      <c r="J160" s="297"/>
      <c r="K160" s="297"/>
      <c r="L160" s="397"/>
      <c r="M160" s="397"/>
      <c r="N160" s="300"/>
      <c r="O160" s="300"/>
      <c r="P160" s="169"/>
      <c r="Q160" s="169"/>
      <c r="R160" s="530"/>
      <c r="S160" s="530"/>
      <c r="T160" s="466"/>
      <c r="U160" s="467"/>
      <c r="V160" s="493"/>
      <c r="W160" s="493"/>
      <c r="X160" s="34"/>
      <c r="Y160" s="34"/>
      <c r="Z160" s="163"/>
      <c r="AA160" s="163"/>
      <c r="AB160" s="510"/>
      <c r="AC160" s="510"/>
      <c r="AD160" s="530"/>
      <c r="AE160" s="530"/>
      <c r="AF160" s="181"/>
      <c r="AG160" s="181"/>
      <c r="AH160" s="297"/>
      <c r="AI160" s="297"/>
      <c r="AJ160" s="32"/>
      <c r="AK160" s="32"/>
      <c r="AL160" s="566"/>
      <c r="AM160" s="566"/>
      <c r="AN160" s="314"/>
      <c r="AO160" s="314"/>
      <c r="AP160" s="237"/>
      <c r="AQ160" s="237"/>
      <c r="AR160" s="43"/>
      <c r="AS160" s="43"/>
      <c r="AT160" s="35"/>
      <c r="AU160" s="35"/>
      <c r="AV160" s="296"/>
      <c r="AW160" s="296"/>
      <c r="AX160" s="643"/>
      <c r="AY160" s="643"/>
      <c r="AZ160" s="286"/>
      <c r="BA160" s="286"/>
      <c r="BB160" s="169"/>
      <c r="BC160" s="169"/>
      <c r="BD160" s="237"/>
      <c r="BE160" s="237"/>
      <c r="BF160" s="34"/>
      <c r="BG160" s="679"/>
      <c r="CD160" s="774">
        <v>70</v>
      </c>
      <c r="CE160" s="777" t="s">
        <v>311</v>
      </c>
      <c r="CX160" s="708">
        <v>10</v>
      </c>
      <c r="CY160" s="708" t="s">
        <v>213</v>
      </c>
      <c r="DH160" s="780">
        <v>20</v>
      </c>
      <c r="DI160" s="780" t="s">
        <v>213</v>
      </c>
      <c r="DV160" s="853">
        <v>10</v>
      </c>
      <c r="DW160" s="853" t="s">
        <v>213</v>
      </c>
    </row>
    <row r="161" spans="1:133" x14ac:dyDescent="0.3">
      <c r="B161" s="540">
        <f t="shared" si="9"/>
        <v>22</v>
      </c>
      <c r="C161" s="355" t="s">
        <v>563</v>
      </c>
      <c r="D161" s="354">
        <v>29</v>
      </c>
      <c r="E161" s="278">
        <v>130</v>
      </c>
      <c r="F161" s="278"/>
      <c r="G161" s="278"/>
      <c r="H161" s="241">
        <f t="shared" si="8"/>
        <v>0</v>
      </c>
      <c r="I161" s="237">
        <f t="shared" si="6"/>
        <v>0</v>
      </c>
      <c r="J161" s="297"/>
      <c r="K161" s="297"/>
      <c r="L161" s="397"/>
      <c r="M161" s="397"/>
      <c r="N161" s="300"/>
      <c r="O161" s="300"/>
      <c r="P161" s="169"/>
      <c r="Q161" s="169"/>
      <c r="R161" s="530"/>
      <c r="S161" s="530"/>
      <c r="T161" s="466"/>
      <c r="U161" s="467"/>
      <c r="V161" s="493"/>
      <c r="W161" s="493"/>
      <c r="X161" s="34"/>
      <c r="Y161" s="34"/>
      <c r="Z161" s="163"/>
      <c r="AA161" s="163"/>
      <c r="AB161" s="510"/>
      <c r="AC161" s="510"/>
      <c r="AD161" s="530"/>
      <c r="AE161" s="530"/>
      <c r="AF161" s="181"/>
      <c r="AG161" s="181"/>
      <c r="AH161" s="297"/>
      <c r="AI161" s="297"/>
      <c r="AJ161" s="32"/>
      <c r="AK161" s="32"/>
      <c r="AL161" s="566"/>
      <c r="AM161" s="566"/>
      <c r="AN161" s="314"/>
      <c r="AO161" s="314"/>
      <c r="AP161" s="237"/>
      <c r="AQ161" s="237"/>
      <c r="AR161" s="43"/>
      <c r="AS161" s="43"/>
      <c r="AT161" s="35"/>
      <c r="AU161" s="35"/>
      <c r="AV161" s="296"/>
      <c r="AW161" s="296"/>
      <c r="AX161" s="643"/>
      <c r="AY161" s="643"/>
      <c r="AZ161" s="286"/>
      <c r="BA161" s="286"/>
      <c r="BB161" s="169"/>
      <c r="BC161" s="169"/>
      <c r="BD161" s="237"/>
      <c r="BE161" s="237"/>
      <c r="BF161" s="34"/>
      <c r="BG161" s="679"/>
      <c r="BN161" s="726">
        <v>10</v>
      </c>
      <c r="BO161" s="726" t="s">
        <v>266</v>
      </c>
      <c r="BT161" s="741">
        <v>20</v>
      </c>
      <c r="BU161" s="741" t="s">
        <v>266</v>
      </c>
      <c r="BV161" s="753">
        <v>20</v>
      </c>
      <c r="BW161" s="753" t="s">
        <v>266</v>
      </c>
      <c r="BX161" s="756">
        <v>10</v>
      </c>
      <c r="BY161" s="756" t="s">
        <v>266</v>
      </c>
      <c r="BZ161" s="731">
        <v>10</v>
      </c>
      <c r="CA161" s="731" t="s">
        <v>227</v>
      </c>
      <c r="CD161" s="774">
        <v>30</v>
      </c>
      <c r="CE161" s="777" t="s">
        <v>579</v>
      </c>
      <c r="CT161" s="753">
        <v>10</v>
      </c>
      <c r="CU161" s="753" t="s">
        <v>227</v>
      </c>
      <c r="DL161" s="873">
        <v>20</v>
      </c>
      <c r="DM161" s="873" t="s">
        <v>266</v>
      </c>
    </row>
    <row r="162" spans="1:133" x14ac:dyDescent="0.3">
      <c r="B162" s="540">
        <f t="shared" si="9"/>
        <v>23</v>
      </c>
      <c r="C162" s="356" t="s">
        <v>569</v>
      </c>
      <c r="D162" s="354">
        <v>9.5</v>
      </c>
      <c r="E162" s="278">
        <v>570</v>
      </c>
      <c r="F162" s="278"/>
      <c r="G162" s="278"/>
      <c r="H162" s="241">
        <f t="shared" si="8"/>
        <v>80</v>
      </c>
      <c r="I162" s="237">
        <f t="shared" si="6"/>
        <v>760</v>
      </c>
      <c r="J162" s="297"/>
      <c r="K162" s="297"/>
      <c r="L162" s="397"/>
      <c r="M162" s="397"/>
      <c r="N162" s="300"/>
      <c r="O162" s="300"/>
      <c r="P162" s="169"/>
      <c r="Q162" s="169"/>
      <c r="R162" s="530"/>
      <c r="S162" s="530"/>
      <c r="T162" s="466"/>
      <c r="U162" s="467"/>
      <c r="V162" s="493"/>
      <c r="W162" s="493"/>
      <c r="X162" s="34"/>
      <c r="Y162" s="34"/>
      <c r="Z162" s="163"/>
      <c r="AA162" s="163"/>
      <c r="AB162" s="510"/>
      <c r="AC162" s="510"/>
      <c r="AD162" s="530"/>
      <c r="AE162" s="530"/>
      <c r="AF162" s="181"/>
      <c r="AG162" s="181"/>
      <c r="AH162" s="297"/>
      <c r="AI162" s="297"/>
      <c r="AJ162" s="32"/>
      <c r="AK162" s="32"/>
      <c r="AL162" s="566"/>
      <c r="AM162" s="566"/>
      <c r="AN162" s="314"/>
      <c r="AO162" s="314"/>
      <c r="AP162" s="237"/>
      <c r="AQ162" s="237"/>
      <c r="AR162" s="43"/>
      <c r="AS162" s="43"/>
      <c r="AT162" s="35"/>
      <c r="AU162" s="35"/>
      <c r="AV162" s="296"/>
      <c r="AW162" s="296"/>
      <c r="AX162" s="643"/>
      <c r="AY162" s="643"/>
      <c r="AZ162" s="286"/>
      <c r="BA162" s="286"/>
      <c r="BB162" s="169"/>
      <c r="BC162" s="169"/>
      <c r="BD162" s="237">
        <v>100</v>
      </c>
      <c r="BE162" s="237" t="s">
        <v>272</v>
      </c>
      <c r="BF162" s="34"/>
      <c r="BG162" s="679"/>
      <c r="BV162" s="753">
        <v>20</v>
      </c>
      <c r="BW162" s="753" t="s">
        <v>215</v>
      </c>
      <c r="BX162" s="756">
        <v>100</v>
      </c>
      <c r="BY162" s="756" t="s">
        <v>242</v>
      </c>
      <c r="CD162" s="774">
        <v>110</v>
      </c>
      <c r="CE162" s="777" t="s">
        <v>272</v>
      </c>
      <c r="CF162" s="780">
        <v>50</v>
      </c>
      <c r="CG162" s="780" t="s">
        <v>214</v>
      </c>
      <c r="CT162" s="753">
        <v>100</v>
      </c>
      <c r="CU162" s="753" t="s">
        <v>272</v>
      </c>
      <c r="DD162" s="708">
        <v>10</v>
      </c>
      <c r="DE162" s="708" t="s">
        <v>218</v>
      </c>
    </row>
    <row r="163" spans="1:133" x14ac:dyDescent="0.3">
      <c r="B163" s="540">
        <f t="shared" si="9"/>
        <v>24</v>
      </c>
      <c r="C163" s="355" t="s">
        <v>567</v>
      </c>
      <c r="D163" s="354">
        <v>37.5</v>
      </c>
      <c r="E163" s="278">
        <v>60</v>
      </c>
      <c r="F163" s="278"/>
      <c r="G163" s="278"/>
      <c r="H163" s="241">
        <f t="shared" si="8"/>
        <v>10</v>
      </c>
      <c r="I163" s="237">
        <f t="shared" si="6"/>
        <v>375</v>
      </c>
      <c r="J163" s="297"/>
      <c r="K163" s="297"/>
      <c r="L163" s="397"/>
      <c r="M163" s="397"/>
      <c r="N163" s="300"/>
      <c r="O163" s="300"/>
      <c r="P163" s="169"/>
      <c r="Q163" s="169"/>
      <c r="R163" s="530"/>
      <c r="S163" s="530"/>
      <c r="T163" s="466"/>
      <c r="U163" s="467"/>
      <c r="V163" s="493"/>
      <c r="W163" s="493"/>
      <c r="X163" s="34"/>
      <c r="Y163" s="34"/>
      <c r="Z163" s="163"/>
      <c r="AA163" s="163"/>
      <c r="AB163" s="510"/>
      <c r="AC163" s="510"/>
      <c r="AD163" s="530"/>
      <c r="AE163" s="530"/>
      <c r="AF163" s="181"/>
      <c r="AG163" s="181"/>
      <c r="AH163" s="297"/>
      <c r="AI163" s="297"/>
      <c r="AJ163" s="32"/>
      <c r="AK163" s="32"/>
      <c r="AL163" s="566"/>
      <c r="AM163" s="566"/>
      <c r="AN163" s="314"/>
      <c r="AO163" s="314"/>
      <c r="AP163" s="237"/>
      <c r="AQ163" s="237"/>
      <c r="AR163" s="43"/>
      <c r="AS163" s="43"/>
      <c r="AT163" s="35"/>
      <c r="AU163" s="35"/>
      <c r="AV163" s="296"/>
      <c r="AW163" s="296"/>
      <c r="AX163" s="643"/>
      <c r="AY163" s="643"/>
      <c r="AZ163" s="286"/>
      <c r="BA163" s="286"/>
      <c r="BB163" s="169"/>
      <c r="BC163" s="169"/>
      <c r="BD163" s="237"/>
      <c r="BE163" s="237"/>
      <c r="BF163" s="34"/>
      <c r="BG163" s="679"/>
      <c r="BX163" s="756">
        <v>10</v>
      </c>
      <c r="BY163" s="756" t="s">
        <v>574</v>
      </c>
      <c r="CL163" s="824">
        <v>5</v>
      </c>
      <c r="CM163" s="824" t="s">
        <v>246</v>
      </c>
      <c r="CN163" s="780">
        <v>5</v>
      </c>
      <c r="CO163" s="780" t="s">
        <v>246</v>
      </c>
      <c r="CX163" s="708">
        <v>10</v>
      </c>
      <c r="CY163" s="708" t="s">
        <v>264</v>
      </c>
      <c r="DF163" s="783">
        <v>10</v>
      </c>
      <c r="DG163" s="783" t="s">
        <v>246</v>
      </c>
      <c r="DL163" s="873">
        <v>10</v>
      </c>
      <c r="DM163" s="873" t="s">
        <v>246</v>
      </c>
    </row>
    <row r="164" spans="1:133" x14ac:dyDescent="0.3">
      <c r="B164" s="540">
        <f t="shared" si="9"/>
        <v>25</v>
      </c>
      <c r="C164" s="355" t="s">
        <v>46</v>
      </c>
      <c r="D164" s="354">
        <v>26</v>
      </c>
      <c r="E164" s="278">
        <v>140</v>
      </c>
      <c r="F164" s="278"/>
      <c r="G164" s="278"/>
      <c r="H164" s="241">
        <f t="shared" si="8"/>
        <v>10</v>
      </c>
      <c r="I164" s="237">
        <f t="shared" si="6"/>
        <v>260</v>
      </c>
      <c r="J164" s="297"/>
      <c r="K164" s="297"/>
      <c r="L164" s="397"/>
      <c r="M164" s="397"/>
      <c r="N164" s="300"/>
      <c r="O164" s="300"/>
      <c r="P164" s="169"/>
      <c r="Q164" s="169"/>
      <c r="R164" s="530"/>
      <c r="S164" s="530"/>
      <c r="T164" s="466"/>
      <c r="U164" s="467"/>
      <c r="V164" s="493"/>
      <c r="W164" s="493"/>
      <c r="X164" s="34"/>
      <c r="Y164" s="34"/>
      <c r="Z164" s="163"/>
      <c r="AA164" s="163"/>
      <c r="AB164" s="510"/>
      <c r="AC164" s="510"/>
      <c r="AD164" s="530"/>
      <c r="AE164" s="530"/>
      <c r="AF164" s="181"/>
      <c r="AG164" s="181"/>
      <c r="AH164" s="297"/>
      <c r="AI164" s="297"/>
      <c r="AJ164" s="32"/>
      <c r="AK164" s="32"/>
      <c r="AL164" s="566"/>
      <c r="AM164" s="566"/>
      <c r="AN164" s="314"/>
      <c r="AO164" s="314"/>
      <c r="AP164" s="237"/>
      <c r="AQ164" s="237"/>
      <c r="AR164" s="43"/>
      <c r="AS164" s="43"/>
      <c r="AT164" s="35"/>
      <c r="AU164" s="35"/>
      <c r="AV164" s="296"/>
      <c r="AW164" s="296"/>
      <c r="AX164" s="643"/>
      <c r="AY164" s="643"/>
      <c r="AZ164" s="286"/>
      <c r="BA164" s="286"/>
      <c r="BB164" s="169"/>
      <c r="BC164" s="169"/>
      <c r="BD164" s="237"/>
      <c r="BE164" s="237"/>
      <c r="BF164" s="34"/>
      <c r="BG164" s="679"/>
      <c r="BZ164" s="731">
        <v>10</v>
      </c>
      <c r="CA164" s="731" t="s">
        <v>227</v>
      </c>
      <c r="CB164" s="771">
        <v>60</v>
      </c>
      <c r="CC164" s="768" t="s">
        <v>217</v>
      </c>
      <c r="CD164" s="774">
        <v>30</v>
      </c>
      <c r="CE164" s="777" t="s">
        <v>217</v>
      </c>
      <c r="CP164" s="768">
        <v>10</v>
      </c>
      <c r="CQ164" s="771" t="s">
        <v>227</v>
      </c>
      <c r="DL164" s="873">
        <v>10</v>
      </c>
      <c r="DM164" s="873" t="s">
        <v>222</v>
      </c>
      <c r="DP164" s="824">
        <v>10</v>
      </c>
      <c r="DQ164" s="824" t="s">
        <v>227</v>
      </c>
    </row>
    <row r="165" spans="1:133" x14ac:dyDescent="0.3">
      <c r="B165" s="540">
        <f t="shared" si="9"/>
        <v>26</v>
      </c>
      <c r="C165" s="355" t="s">
        <v>590</v>
      </c>
      <c r="D165" s="354">
        <v>21</v>
      </c>
      <c r="E165" s="278">
        <v>100</v>
      </c>
      <c r="F165" s="278"/>
      <c r="G165" s="278"/>
      <c r="H165" s="241">
        <f t="shared" si="8"/>
        <v>70</v>
      </c>
      <c r="I165" s="237">
        <f t="shared" si="6"/>
        <v>1470</v>
      </c>
      <c r="J165" s="297"/>
      <c r="K165" s="297"/>
      <c r="L165" s="397"/>
      <c r="M165" s="397"/>
      <c r="N165" s="300"/>
      <c r="O165" s="300"/>
      <c r="P165" s="169"/>
      <c r="Q165" s="169"/>
      <c r="R165" s="530"/>
      <c r="S165" s="530"/>
      <c r="T165" s="466"/>
      <c r="U165" s="467"/>
      <c r="V165" s="493"/>
      <c r="W165" s="493"/>
      <c r="X165" s="34"/>
      <c r="Y165" s="34"/>
      <c r="Z165" s="163"/>
      <c r="AA165" s="163"/>
      <c r="AB165" s="510"/>
      <c r="AC165" s="510"/>
      <c r="AD165" s="530"/>
      <c r="AE165" s="530"/>
      <c r="AF165" s="181"/>
      <c r="AG165" s="181"/>
      <c r="AH165" s="297"/>
      <c r="AI165" s="297"/>
      <c r="AJ165" s="32"/>
      <c r="AK165" s="32"/>
      <c r="AL165" s="566"/>
      <c r="AM165" s="566"/>
      <c r="AN165" s="314"/>
      <c r="AO165" s="314"/>
      <c r="AP165" s="237"/>
      <c r="AQ165" s="237"/>
      <c r="AR165" s="43"/>
      <c r="AS165" s="43"/>
      <c r="AT165" s="35"/>
      <c r="AU165" s="35"/>
      <c r="AV165" s="296"/>
      <c r="AW165" s="296"/>
      <c r="AX165" s="643"/>
      <c r="AY165" s="643"/>
      <c r="AZ165" s="286"/>
      <c r="BA165" s="286"/>
      <c r="BB165" s="169"/>
      <c r="BC165" s="169"/>
      <c r="BD165" s="237"/>
      <c r="BE165" s="237"/>
      <c r="BF165" s="34"/>
      <c r="BG165" s="679"/>
      <c r="DF165" s="783">
        <v>10</v>
      </c>
      <c r="DG165" s="783" t="s">
        <v>230</v>
      </c>
      <c r="DL165" s="873">
        <v>10</v>
      </c>
      <c r="DM165" s="873" t="s">
        <v>227</v>
      </c>
      <c r="DP165" s="824">
        <v>10</v>
      </c>
      <c r="DQ165" s="824" t="s">
        <v>280</v>
      </c>
    </row>
    <row r="166" spans="1:133" x14ac:dyDescent="0.3">
      <c r="B166" s="540">
        <f t="shared" si="9"/>
        <v>27</v>
      </c>
      <c r="C166" s="355" t="s">
        <v>603</v>
      </c>
      <c r="D166" s="354">
        <v>25</v>
      </c>
      <c r="E166" s="278">
        <v>120</v>
      </c>
      <c r="F166" s="278"/>
      <c r="G166" s="278"/>
      <c r="H166" s="241">
        <f t="shared" si="8"/>
        <v>60</v>
      </c>
      <c r="I166" s="237">
        <f t="shared" si="6"/>
        <v>1500</v>
      </c>
      <c r="J166" s="297"/>
      <c r="K166" s="297"/>
      <c r="L166" s="397"/>
      <c r="M166" s="397"/>
      <c r="N166" s="300"/>
      <c r="O166" s="300"/>
      <c r="P166" s="169"/>
      <c r="Q166" s="169"/>
      <c r="R166" s="530"/>
      <c r="S166" s="530"/>
      <c r="T166" s="466"/>
      <c r="U166" s="467"/>
      <c r="V166" s="493"/>
      <c r="W166" s="493"/>
      <c r="X166" s="34"/>
      <c r="Y166" s="34"/>
      <c r="Z166" s="163"/>
      <c r="AA166" s="163"/>
      <c r="AB166" s="510"/>
      <c r="AC166" s="510"/>
      <c r="AD166" s="530"/>
      <c r="AE166" s="530"/>
      <c r="AF166" s="181"/>
      <c r="AG166" s="181"/>
      <c r="AH166" s="297"/>
      <c r="AI166" s="297"/>
      <c r="AJ166" s="32"/>
      <c r="AK166" s="32"/>
      <c r="AL166" s="566"/>
      <c r="AM166" s="566"/>
      <c r="AN166" s="314"/>
      <c r="AO166" s="314"/>
      <c r="AP166" s="237"/>
      <c r="AQ166" s="237"/>
      <c r="AR166" s="43"/>
      <c r="AS166" s="43"/>
      <c r="AT166" s="35"/>
      <c r="AU166" s="35"/>
      <c r="AV166" s="296"/>
      <c r="AW166" s="296"/>
      <c r="AX166" s="643"/>
      <c r="AY166" s="643"/>
      <c r="AZ166" s="286"/>
      <c r="BA166" s="286"/>
      <c r="BB166" s="169"/>
      <c r="BC166" s="169"/>
      <c r="BD166" s="237"/>
      <c r="BE166" s="237"/>
      <c r="BF166" s="34"/>
      <c r="BG166" s="679"/>
      <c r="CR166" s="834">
        <v>10</v>
      </c>
      <c r="CS166" s="831" t="s">
        <v>217</v>
      </c>
      <c r="CX166" s="708">
        <v>10</v>
      </c>
      <c r="CY166" s="708" t="s">
        <v>217</v>
      </c>
      <c r="DL166" s="873">
        <v>40</v>
      </c>
      <c r="DM166" s="873" t="s">
        <v>343</v>
      </c>
    </row>
    <row r="167" spans="1:133" x14ac:dyDescent="0.3">
      <c r="B167" s="540">
        <f t="shared" si="9"/>
        <v>28</v>
      </c>
      <c r="C167" s="355" t="s">
        <v>570</v>
      </c>
      <c r="D167" s="354">
        <v>20.5</v>
      </c>
      <c r="E167" s="278">
        <v>100</v>
      </c>
      <c r="F167" s="278"/>
      <c r="G167" s="278"/>
      <c r="H167" s="241">
        <f t="shared" si="8"/>
        <v>20</v>
      </c>
      <c r="I167" s="237">
        <f t="shared" si="6"/>
        <v>410</v>
      </c>
      <c r="J167" s="297"/>
      <c r="K167" s="297"/>
      <c r="L167" s="397"/>
      <c r="M167" s="397"/>
      <c r="N167" s="300"/>
      <c r="O167" s="300"/>
      <c r="P167" s="169"/>
      <c r="Q167" s="169"/>
      <c r="R167" s="530"/>
      <c r="S167" s="530"/>
      <c r="T167" s="466"/>
      <c r="U167" s="467"/>
      <c r="V167" s="493"/>
      <c r="W167" s="493"/>
      <c r="X167" s="34"/>
      <c r="Y167" s="34"/>
      <c r="Z167" s="163"/>
      <c r="AA167" s="163"/>
      <c r="AB167" s="510"/>
      <c r="AC167" s="510"/>
      <c r="AD167" s="530"/>
      <c r="AE167" s="530"/>
      <c r="AF167" s="181"/>
      <c r="AG167" s="181"/>
      <c r="AH167" s="297">
        <v>20</v>
      </c>
      <c r="AI167" s="297" t="s">
        <v>222</v>
      </c>
      <c r="AJ167" s="32"/>
      <c r="AK167" s="32"/>
      <c r="AL167" s="566"/>
      <c r="AM167" s="566"/>
      <c r="AN167" s="314"/>
      <c r="AO167" s="314"/>
      <c r="AP167" s="237"/>
      <c r="AQ167" s="237"/>
      <c r="AR167" s="43"/>
      <c r="AS167" s="43"/>
      <c r="AT167" s="35"/>
      <c r="AU167" s="35"/>
      <c r="AV167" s="296"/>
      <c r="AW167" s="296"/>
      <c r="AX167" s="643"/>
      <c r="AY167" s="643"/>
      <c r="AZ167" s="286"/>
      <c r="BA167" s="286"/>
      <c r="BB167" s="169"/>
      <c r="BC167" s="169"/>
      <c r="BD167" s="237"/>
      <c r="BE167" s="237"/>
      <c r="BF167" s="34"/>
      <c r="BG167" s="679"/>
      <c r="CB167" s="771">
        <v>60</v>
      </c>
      <c r="CC167" s="768" t="s">
        <v>225</v>
      </c>
    </row>
    <row r="168" spans="1:133" x14ac:dyDescent="0.3">
      <c r="B168" s="540">
        <f t="shared" si="9"/>
        <v>29</v>
      </c>
      <c r="C168" s="356" t="s">
        <v>491</v>
      </c>
      <c r="D168" s="354">
        <v>19</v>
      </c>
      <c r="E168" s="278">
        <v>220</v>
      </c>
      <c r="F168" s="278"/>
      <c r="G168" s="278"/>
      <c r="H168" s="241">
        <f t="shared" si="8"/>
        <v>30</v>
      </c>
      <c r="I168" s="237">
        <f t="shared" si="6"/>
        <v>570</v>
      </c>
      <c r="J168" s="297"/>
      <c r="K168" s="297"/>
      <c r="L168" s="397"/>
      <c r="M168" s="397"/>
      <c r="N168" s="300"/>
      <c r="O168" s="300"/>
      <c r="P168" s="169"/>
      <c r="Q168" s="169"/>
      <c r="R168" s="530"/>
      <c r="S168" s="530"/>
      <c r="T168" s="466"/>
      <c r="U168" s="467"/>
      <c r="V168" s="493"/>
      <c r="W168" s="493"/>
      <c r="X168" s="34"/>
      <c r="Y168" s="34"/>
      <c r="Z168" s="163"/>
      <c r="AA168" s="163"/>
      <c r="AB168" s="510"/>
      <c r="AC168" s="510"/>
      <c r="AD168" s="530"/>
      <c r="AE168" s="530"/>
      <c r="AF168" s="181">
        <v>100</v>
      </c>
      <c r="AG168" s="181" t="s">
        <v>213</v>
      </c>
      <c r="AH168" s="297"/>
      <c r="AI168" s="297"/>
      <c r="AJ168" s="32">
        <v>10</v>
      </c>
      <c r="AK168" s="32" t="s">
        <v>230</v>
      </c>
      <c r="AL168" s="566"/>
      <c r="AM168" s="566"/>
      <c r="AN168" s="314"/>
      <c r="AO168" s="314"/>
      <c r="AP168" s="237"/>
      <c r="AQ168" s="237"/>
      <c r="AR168" s="43"/>
      <c r="AS168" s="43"/>
      <c r="AT168" s="35"/>
      <c r="AU168" s="35"/>
      <c r="AV168" s="296"/>
      <c r="AW168" s="296"/>
      <c r="AX168" s="643"/>
      <c r="AY168" s="643"/>
      <c r="AZ168" s="286"/>
      <c r="BA168" s="286"/>
      <c r="BB168" s="169"/>
      <c r="BC168" s="169"/>
      <c r="BD168" s="237"/>
      <c r="BE168" s="237"/>
      <c r="BF168" s="34"/>
      <c r="BG168" s="679"/>
      <c r="BT168" s="741">
        <v>10</v>
      </c>
      <c r="BU168" s="741" t="s">
        <v>213</v>
      </c>
      <c r="BV168" s="753">
        <v>10</v>
      </c>
      <c r="BW168" s="753" t="s">
        <v>230</v>
      </c>
      <c r="CD168" s="774">
        <v>10</v>
      </c>
      <c r="CE168" s="777" t="s">
        <v>335</v>
      </c>
      <c r="CX168" s="708">
        <v>20</v>
      </c>
      <c r="CY168" s="708" t="s">
        <v>235</v>
      </c>
      <c r="DV168" s="853">
        <v>30</v>
      </c>
      <c r="DW168" s="853" t="s">
        <v>228</v>
      </c>
    </row>
    <row r="169" spans="1:133" x14ac:dyDescent="0.3">
      <c r="B169" s="540">
        <f t="shared" si="9"/>
        <v>30</v>
      </c>
      <c r="C169" s="355" t="s">
        <v>439</v>
      </c>
      <c r="D169" s="354">
        <v>20</v>
      </c>
      <c r="E169" s="278">
        <v>40</v>
      </c>
      <c r="F169" s="278"/>
      <c r="G169" s="278"/>
      <c r="H169" s="241">
        <f t="shared" si="8"/>
        <v>0</v>
      </c>
      <c r="I169" s="237">
        <f t="shared" ref="I169:I233" si="10">H169*D169</f>
        <v>0</v>
      </c>
      <c r="J169" s="297"/>
      <c r="K169" s="297"/>
      <c r="L169" s="397"/>
      <c r="M169" s="397"/>
      <c r="N169" s="300"/>
      <c r="O169" s="300"/>
      <c r="P169" s="169"/>
      <c r="Q169" s="169"/>
      <c r="R169" s="530"/>
      <c r="S169" s="530"/>
      <c r="T169" s="466">
        <v>30</v>
      </c>
      <c r="U169" s="467" t="s">
        <v>228</v>
      </c>
      <c r="V169" s="493"/>
      <c r="W169" s="493"/>
      <c r="X169" s="34">
        <v>10</v>
      </c>
      <c r="Y169" s="34" t="s">
        <v>228</v>
      </c>
      <c r="Z169" s="163"/>
      <c r="AA169" s="163"/>
      <c r="AB169" s="510"/>
      <c r="AC169" s="510"/>
      <c r="AD169" s="530"/>
      <c r="AE169" s="530"/>
      <c r="AF169" s="181"/>
      <c r="AG169" s="181"/>
      <c r="AH169" s="297"/>
      <c r="AI169" s="297"/>
      <c r="AJ169" s="32"/>
      <c r="AK169" s="32"/>
      <c r="AL169" s="566"/>
      <c r="AM169" s="566"/>
      <c r="AN169" s="314"/>
      <c r="AO169" s="314"/>
      <c r="AP169" s="237"/>
      <c r="AQ169" s="237"/>
      <c r="AR169" s="43"/>
      <c r="AS169" s="43"/>
      <c r="AT169" s="35"/>
      <c r="AU169" s="35"/>
      <c r="AV169" s="296"/>
      <c r="AW169" s="296"/>
      <c r="AX169" s="643"/>
      <c r="AY169" s="643"/>
      <c r="AZ169" s="286"/>
      <c r="BA169" s="286"/>
      <c r="BB169" s="169"/>
      <c r="BC169" s="169"/>
      <c r="BD169" s="237"/>
      <c r="BE169" s="237"/>
      <c r="BF169" s="34"/>
      <c r="BG169" s="679"/>
    </row>
    <row r="170" spans="1:133" x14ac:dyDescent="0.3">
      <c r="B170" s="540">
        <f t="shared" si="9"/>
        <v>31</v>
      </c>
      <c r="C170" s="356" t="s">
        <v>434</v>
      </c>
      <c r="D170" s="354">
        <v>17.5</v>
      </c>
      <c r="E170" s="278">
        <v>700</v>
      </c>
      <c r="F170" s="278"/>
      <c r="G170" s="278"/>
      <c r="H170" s="241">
        <f t="shared" si="8"/>
        <v>110</v>
      </c>
      <c r="I170" s="237">
        <f t="shared" si="10"/>
        <v>1925</v>
      </c>
      <c r="J170" s="297"/>
      <c r="K170" s="297"/>
      <c r="L170" s="397"/>
      <c r="M170" s="397"/>
      <c r="N170" s="300"/>
      <c r="O170" s="300"/>
      <c r="P170" s="169"/>
      <c r="Q170" s="169"/>
      <c r="R170" s="530"/>
      <c r="S170" s="530"/>
      <c r="T170" s="466">
        <v>20</v>
      </c>
      <c r="U170" s="467" t="s">
        <v>211</v>
      </c>
      <c r="V170" s="493"/>
      <c r="W170" s="493"/>
      <c r="X170" s="34">
        <v>110</v>
      </c>
      <c r="Y170" s="34" t="s">
        <v>211</v>
      </c>
      <c r="Z170" s="163"/>
      <c r="AA170" s="163"/>
      <c r="AB170" s="510">
        <v>50</v>
      </c>
      <c r="AC170" s="510" t="s">
        <v>219</v>
      </c>
      <c r="AD170" s="530"/>
      <c r="AE170" s="530"/>
      <c r="AF170" s="181">
        <v>90</v>
      </c>
      <c r="AG170" s="181" t="s">
        <v>211</v>
      </c>
      <c r="AH170" s="297"/>
      <c r="AI170" s="297"/>
      <c r="AJ170" s="32"/>
      <c r="AK170" s="32"/>
      <c r="AL170" s="566"/>
      <c r="AM170" s="566"/>
      <c r="AN170" s="314">
        <v>10</v>
      </c>
      <c r="AO170" s="314" t="s">
        <v>237</v>
      </c>
      <c r="AP170" s="237"/>
      <c r="AQ170" s="237"/>
      <c r="AR170" s="43"/>
      <c r="AS170" s="43"/>
      <c r="AT170" s="35"/>
      <c r="AU170" s="35"/>
      <c r="AV170" s="296"/>
      <c r="AW170" s="296"/>
      <c r="AX170" s="643">
        <v>60</v>
      </c>
      <c r="AY170" s="643" t="s">
        <v>213</v>
      </c>
      <c r="AZ170" s="286"/>
      <c r="BA170" s="286"/>
      <c r="BB170" s="169"/>
      <c r="BC170" s="169"/>
      <c r="BD170" s="237"/>
      <c r="BE170" s="237"/>
      <c r="BF170" s="34"/>
      <c r="BG170" s="679"/>
      <c r="BJ170" s="708">
        <v>20</v>
      </c>
      <c r="BK170" s="708" t="s">
        <v>335</v>
      </c>
      <c r="CB170" s="771">
        <v>50</v>
      </c>
      <c r="CC170" s="768" t="s">
        <v>211</v>
      </c>
      <c r="CD170" s="774">
        <v>80</v>
      </c>
      <c r="CE170" s="777" t="s">
        <v>211</v>
      </c>
      <c r="CR170" s="834">
        <v>10</v>
      </c>
      <c r="CS170" s="831" t="s">
        <v>228</v>
      </c>
      <c r="CT170" s="753">
        <v>50</v>
      </c>
      <c r="CU170" s="753" t="s">
        <v>211</v>
      </c>
      <c r="CX170" s="708">
        <v>10</v>
      </c>
      <c r="CY170" s="708" t="s">
        <v>228</v>
      </c>
      <c r="CZ170" s="853">
        <v>10</v>
      </c>
      <c r="DA170" s="853" t="s">
        <v>335</v>
      </c>
      <c r="DD170" s="708">
        <v>10</v>
      </c>
      <c r="DE170" s="708" t="s">
        <v>219</v>
      </c>
      <c r="DL170" s="873">
        <v>10</v>
      </c>
      <c r="DM170" s="873" t="s">
        <v>229</v>
      </c>
    </row>
    <row r="171" spans="1:133" ht="20.25" customHeight="1" x14ac:dyDescent="0.3">
      <c r="A171" s="387" t="s">
        <v>7</v>
      </c>
      <c r="B171" s="540">
        <f t="shared" si="9"/>
        <v>32</v>
      </c>
      <c r="C171" s="355" t="s">
        <v>593</v>
      </c>
      <c r="D171" s="354">
        <v>18</v>
      </c>
      <c r="E171" s="278">
        <v>400</v>
      </c>
      <c r="F171" s="278"/>
      <c r="G171" s="278"/>
      <c r="H171" s="241">
        <f t="shared" si="8"/>
        <v>40</v>
      </c>
      <c r="I171" s="237">
        <f t="shared" si="10"/>
        <v>720</v>
      </c>
      <c r="J171" s="297"/>
      <c r="K171" s="297"/>
      <c r="L171" s="397"/>
      <c r="M171" s="397"/>
      <c r="N171" s="300"/>
      <c r="O171" s="300"/>
      <c r="P171" s="169"/>
      <c r="Q171" s="169"/>
      <c r="R171" s="530"/>
      <c r="S171" s="530"/>
      <c r="T171" s="466">
        <v>20</v>
      </c>
      <c r="U171" s="467" t="s">
        <v>213</v>
      </c>
      <c r="V171" s="493"/>
      <c r="W171" s="493"/>
      <c r="X171" s="34">
        <v>110</v>
      </c>
      <c r="Y171" s="34" t="s">
        <v>213</v>
      </c>
      <c r="Z171" s="163"/>
      <c r="AA171" s="163"/>
      <c r="AB171" s="510"/>
      <c r="AC171" s="510"/>
      <c r="AD171" s="530"/>
      <c r="AE171" s="530"/>
      <c r="AF171" s="181">
        <v>10</v>
      </c>
      <c r="AG171" s="181" t="s">
        <v>211</v>
      </c>
      <c r="AH171" s="297"/>
      <c r="AI171" s="297"/>
      <c r="AJ171" s="32"/>
      <c r="AK171" s="32"/>
      <c r="AL171" s="566"/>
      <c r="AM171" s="566"/>
      <c r="AN171" s="314"/>
      <c r="AO171" s="314"/>
      <c r="AP171" s="237"/>
      <c r="AQ171" s="237"/>
      <c r="AR171" s="43"/>
      <c r="AS171" s="43"/>
      <c r="AT171" s="35"/>
      <c r="AU171" s="35"/>
      <c r="AV171" s="296"/>
      <c r="AW171" s="296"/>
      <c r="AX171" s="643"/>
      <c r="AY171" s="643"/>
      <c r="AZ171" s="286"/>
      <c r="BA171" s="286"/>
      <c r="BB171" s="169"/>
      <c r="BC171" s="169"/>
      <c r="BD171" s="237"/>
      <c r="BE171" s="237"/>
      <c r="BF171" s="34"/>
      <c r="BG171" s="679"/>
      <c r="CD171" s="774">
        <v>10</v>
      </c>
      <c r="CE171" s="777" t="s">
        <v>213</v>
      </c>
      <c r="CR171" s="834">
        <v>100</v>
      </c>
      <c r="CS171" s="831" t="s">
        <v>213</v>
      </c>
      <c r="CT171" s="753">
        <v>50</v>
      </c>
      <c r="CU171" s="753" t="s">
        <v>213</v>
      </c>
      <c r="CV171" s="847">
        <v>10</v>
      </c>
      <c r="CW171" s="850" t="s">
        <v>228</v>
      </c>
      <c r="DD171" s="708">
        <v>10</v>
      </c>
      <c r="DE171" s="708" t="s">
        <v>213</v>
      </c>
      <c r="DF171" s="783">
        <v>10</v>
      </c>
      <c r="DG171" s="783" t="s">
        <v>230</v>
      </c>
      <c r="DN171" s="783">
        <v>30</v>
      </c>
      <c r="DO171" s="783" t="s">
        <v>228</v>
      </c>
    </row>
    <row r="172" spans="1:133" x14ac:dyDescent="0.3">
      <c r="B172" s="540">
        <f t="shared" si="9"/>
        <v>33</v>
      </c>
      <c r="C172" s="355" t="s">
        <v>397</v>
      </c>
      <c r="D172" s="354">
        <v>13.5</v>
      </c>
      <c r="E172" s="278">
        <v>450</v>
      </c>
      <c r="F172" s="278"/>
      <c r="G172" s="278"/>
      <c r="H172" s="241">
        <f t="shared" si="8"/>
        <v>250</v>
      </c>
      <c r="I172" s="237">
        <f t="shared" si="10"/>
        <v>3375</v>
      </c>
      <c r="J172" s="297">
        <v>10</v>
      </c>
      <c r="K172" s="297" t="s">
        <v>210</v>
      </c>
      <c r="L172" s="397"/>
      <c r="M172" s="397"/>
      <c r="N172" s="300"/>
      <c r="O172" s="300"/>
      <c r="P172" s="169"/>
      <c r="Q172" s="169"/>
      <c r="R172" s="530"/>
      <c r="S172" s="530"/>
      <c r="T172" s="466">
        <v>20</v>
      </c>
      <c r="U172" s="467" t="s">
        <v>310</v>
      </c>
      <c r="V172" s="493"/>
      <c r="W172" s="493"/>
      <c r="X172" s="34"/>
      <c r="Y172" s="34"/>
      <c r="Z172" s="163">
        <v>100</v>
      </c>
      <c r="AA172" s="163" t="s">
        <v>310</v>
      </c>
      <c r="AB172" s="510"/>
      <c r="AC172" s="510"/>
      <c r="AD172" s="530"/>
      <c r="AE172" s="530"/>
      <c r="AF172" s="181"/>
      <c r="AG172" s="181"/>
      <c r="AH172" s="297"/>
      <c r="AI172" s="297"/>
      <c r="AJ172" s="32"/>
      <c r="AK172" s="32"/>
      <c r="AL172" s="566"/>
      <c r="AM172" s="566"/>
      <c r="AN172" s="314"/>
      <c r="AO172" s="314"/>
      <c r="AP172" s="237"/>
      <c r="AQ172" s="237"/>
      <c r="AR172" s="43"/>
      <c r="AS172" s="43"/>
      <c r="AT172" s="35"/>
      <c r="AU172" s="35"/>
      <c r="AV172" s="296"/>
      <c r="AW172" s="296"/>
      <c r="AX172" s="643"/>
      <c r="AY172" s="643"/>
      <c r="AZ172" s="286"/>
      <c r="BA172" s="286"/>
      <c r="BB172" s="169"/>
      <c r="BC172" s="169"/>
      <c r="BD172" s="237"/>
      <c r="BE172" s="237"/>
      <c r="BF172" s="34"/>
      <c r="BG172" s="679"/>
      <c r="BL172" s="713">
        <v>20</v>
      </c>
      <c r="BM172" s="713" t="s">
        <v>310</v>
      </c>
      <c r="CD172" s="774">
        <v>20</v>
      </c>
      <c r="CE172" s="777" t="s">
        <v>310</v>
      </c>
      <c r="CX172" s="708">
        <v>10</v>
      </c>
      <c r="CY172" s="708" t="s">
        <v>210</v>
      </c>
      <c r="CZ172" s="853">
        <v>20</v>
      </c>
      <c r="DA172" s="853" t="s">
        <v>236</v>
      </c>
    </row>
    <row r="173" spans="1:133" x14ac:dyDescent="0.3">
      <c r="B173" s="540">
        <f t="shared" si="9"/>
        <v>34</v>
      </c>
      <c r="C173" s="355" t="s">
        <v>503</v>
      </c>
      <c r="D173" s="354">
        <v>13</v>
      </c>
      <c r="E173" s="278">
        <v>50</v>
      </c>
      <c r="F173" s="278"/>
      <c r="G173" s="278"/>
      <c r="H173" s="241">
        <f t="shared" si="8"/>
        <v>30</v>
      </c>
      <c r="I173" s="237">
        <f t="shared" si="10"/>
        <v>390</v>
      </c>
      <c r="J173" s="297"/>
      <c r="K173" s="297"/>
      <c r="L173" s="397"/>
      <c r="M173" s="397"/>
      <c r="N173" s="300"/>
      <c r="O173" s="300"/>
      <c r="P173" s="169"/>
      <c r="Q173" s="169"/>
      <c r="R173" s="530"/>
      <c r="S173" s="530"/>
      <c r="T173" s="466"/>
      <c r="U173" s="467"/>
      <c r="V173" s="493"/>
      <c r="W173" s="493"/>
      <c r="X173" s="34"/>
      <c r="Y173" s="34"/>
      <c r="Z173" s="163"/>
      <c r="AA173" s="163"/>
      <c r="AB173" s="510"/>
      <c r="AC173" s="510"/>
      <c r="AD173" s="530"/>
      <c r="AE173" s="530"/>
      <c r="AF173" s="181"/>
      <c r="AG173" s="181"/>
      <c r="AH173" s="297"/>
      <c r="AI173" s="297"/>
      <c r="AJ173" s="32"/>
      <c r="AK173" s="32"/>
      <c r="AL173" s="566"/>
      <c r="AM173" s="566"/>
      <c r="AN173" s="314"/>
      <c r="AO173" s="314"/>
      <c r="AP173" s="237"/>
      <c r="AQ173" s="237"/>
      <c r="AR173" s="43"/>
      <c r="AS173" s="43"/>
      <c r="AT173" s="35"/>
      <c r="AU173" s="35"/>
      <c r="AV173" s="296"/>
      <c r="AW173" s="296"/>
      <c r="AX173" s="643"/>
      <c r="AY173" s="643"/>
      <c r="AZ173" s="286"/>
      <c r="BA173" s="286"/>
      <c r="BB173" s="169"/>
      <c r="BC173" s="169"/>
      <c r="BD173" s="237"/>
      <c r="BE173" s="237"/>
      <c r="BF173" s="34"/>
      <c r="BG173" s="679"/>
      <c r="BR173" s="736">
        <v>10</v>
      </c>
      <c r="BS173" s="736" t="s">
        <v>210</v>
      </c>
      <c r="CR173" s="834">
        <v>10</v>
      </c>
      <c r="CS173" s="831" t="s">
        <v>210</v>
      </c>
    </row>
    <row r="174" spans="1:133" x14ac:dyDescent="0.3">
      <c r="B174" s="540">
        <f t="shared" si="9"/>
        <v>35</v>
      </c>
      <c r="C174" s="355" t="s">
        <v>398</v>
      </c>
      <c r="D174" s="354">
        <v>13</v>
      </c>
      <c r="E174" s="278">
        <v>180</v>
      </c>
      <c r="F174" s="278"/>
      <c r="G174" s="278"/>
      <c r="H174" s="241">
        <f t="shared" si="8"/>
        <v>0</v>
      </c>
      <c r="I174" s="237">
        <f t="shared" si="10"/>
        <v>0</v>
      </c>
      <c r="J174" s="297"/>
      <c r="K174" s="297"/>
      <c r="L174" s="397"/>
      <c r="M174" s="397"/>
      <c r="N174" s="300"/>
      <c r="O174" s="300"/>
      <c r="P174" s="169"/>
      <c r="Q174" s="169"/>
      <c r="R174" s="530"/>
      <c r="S174" s="530"/>
      <c r="T174" s="466">
        <v>20</v>
      </c>
      <c r="U174" s="467" t="s">
        <v>209</v>
      </c>
      <c r="V174" s="493">
        <v>100</v>
      </c>
      <c r="W174" s="493" t="s">
        <v>213</v>
      </c>
      <c r="X174" s="34"/>
      <c r="Y174" s="34"/>
      <c r="Z174" s="163"/>
      <c r="AA174" s="163"/>
      <c r="AB174" s="510"/>
      <c r="AC174" s="510"/>
      <c r="AD174" s="530"/>
      <c r="AE174" s="530"/>
      <c r="AF174" s="181"/>
      <c r="AG174" s="181"/>
      <c r="AH174" s="297"/>
      <c r="AI174" s="297"/>
      <c r="AJ174" s="32"/>
      <c r="AK174" s="32"/>
      <c r="AL174" s="566"/>
      <c r="AM174" s="566"/>
      <c r="AN174" s="314"/>
      <c r="AO174" s="314"/>
      <c r="AP174" s="237"/>
      <c r="AQ174" s="237"/>
      <c r="AR174" s="43"/>
      <c r="AS174" s="43"/>
      <c r="AT174" s="35">
        <v>10</v>
      </c>
      <c r="AU174" s="35" t="s">
        <v>214</v>
      </c>
      <c r="AV174" s="296"/>
      <c r="AW174" s="296"/>
      <c r="AX174" s="643"/>
      <c r="AY174" s="643"/>
      <c r="AZ174" s="286"/>
      <c r="BA174" s="286"/>
      <c r="BB174" s="169"/>
      <c r="BC174" s="169"/>
      <c r="BD174" s="237"/>
      <c r="BE174" s="237"/>
      <c r="BF174" s="34"/>
      <c r="BG174" s="679"/>
      <c r="BL174" s="713">
        <v>10</v>
      </c>
      <c r="BM174" s="713" t="s">
        <v>210</v>
      </c>
      <c r="BR174" s="736">
        <v>10</v>
      </c>
      <c r="BS174" s="736" t="s">
        <v>210</v>
      </c>
      <c r="DH174" s="780">
        <v>30</v>
      </c>
      <c r="DI174" s="780" t="s">
        <v>210</v>
      </c>
    </row>
    <row r="175" spans="1:133" x14ac:dyDescent="0.3">
      <c r="B175" s="540">
        <f t="shared" si="9"/>
        <v>36</v>
      </c>
      <c r="C175" s="355" t="s">
        <v>616</v>
      </c>
      <c r="D175" s="354">
        <v>17</v>
      </c>
      <c r="E175" s="278">
        <v>150</v>
      </c>
      <c r="F175" s="278"/>
      <c r="G175" s="278"/>
      <c r="H175" s="241">
        <f t="shared" si="8"/>
        <v>80</v>
      </c>
      <c r="I175" s="237">
        <f t="shared" si="10"/>
        <v>1360</v>
      </c>
      <c r="J175" s="297"/>
      <c r="K175" s="297"/>
      <c r="L175" s="397"/>
      <c r="M175" s="397"/>
      <c r="N175" s="300"/>
      <c r="O175" s="300"/>
      <c r="P175" s="169"/>
      <c r="Q175" s="169"/>
      <c r="R175" s="530"/>
      <c r="S175" s="530"/>
      <c r="T175" s="466"/>
      <c r="U175" s="467"/>
      <c r="V175" s="493"/>
      <c r="W175" s="493"/>
      <c r="X175" s="34"/>
      <c r="Y175" s="34"/>
      <c r="Z175" s="163"/>
      <c r="AA175" s="163"/>
      <c r="AB175" s="510"/>
      <c r="AC175" s="510"/>
      <c r="AD175" s="530"/>
      <c r="AE175" s="530"/>
      <c r="AF175" s="181"/>
      <c r="AG175" s="181"/>
      <c r="AH175" s="297"/>
      <c r="AI175" s="297"/>
      <c r="AJ175" s="32"/>
      <c r="AK175" s="32"/>
      <c r="AL175" s="566"/>
      <c r="AM175" s="566"/>
      <c r="AN175" s="314"/>
      <c r="AO175" s="314"/>
      <c r="AP175" s="237"/>
      <c r="AQ175" s="237"/>
      <c r="AR175" s="43"/>
      <c r="AS175" s="43"/>
      <c r="AT175" s="35"/>
      <c r="AU175" s="35"/>
      <c r="AV175" s="296"/>
      <c r="AW175" s="296"/>
      <c r="AX175" s="643"/>
      <c r="AY175" s="643"/>
      <c r="AZ175" s="286"/>
      <c r="BA175" s="286"/>
      <c r="BB175" s="169"/>
      <c r="BC175" s="169"/>
      <c r="BD175" s="237"/>
      <c r="BE175" s="237"/>
      <c r="BF175" s="34"/>
      <c r="BG175" s="679"/>
      <c r="DT175" s="850">
        <v>50</v>
      </c>
      <c r="DU175" s="850" t="s">
        <v>211</v>
      </c>
      <c r="DZ175" s="891">
        <v>10</v>
      </c>
      <c r="EA175" s="891" t="s">
        <v>237</v>
      </c>
      <c r="EB175" s="753">
        <v>10</v>
      </c>
      <c r="EC175" s="753" t="s">
        <v>237</v>
      </c>
    </row>
    <row r="176" spans="1:133" x14ac:dyDescent="0.3">
      <c r="B176" s="540">
        <f t="shared" si="9"/>
        <v>37</v>
      </c>
      <c r="C176" s="355" t="s">
        <v>617</v>
      </c>
      <c r="D176" s="354">
        <v>16.5</v>
      </c>
      <c r="E176" s="278">
        <v>550</v>
      </c>
      <c r="F176" s="278"/>
      <c r="G176" s="278"/>
      <c r="H176" s="241">
        <f t="shared" si="8"/>
        <v>270</v>
      </c>
      <c r="I176" s="237">
        <f t="shared" si="10"/>
        <v>4455</v>
      </c>
      <c r="J176" s="297"/>
      <c r="K176" s="297"/>
      <c r="L176" s="397"/>
      <c r="M176" s="397"/>
      <c r="N176" s="300"/>
      <c r="O176" s="300"/>
      <c r="P176" s="169"/>
      <c r="Q176" s="169"/>
      <c r="R176" s="530"/>
      <c r="S176" s="530"/>
      <c r="T176" s="466">
        <v>30</v>
      </c>
      <c r="U176" s="467" t="s">
        <v>219</v>
      </c>
      <c r="V176" s="493"/>
      <c r="W176" s="493"/>
      <c r="X176" s="34"/>
      <c r="Y176" s="34"/>
      <c r="Z176" s="163"/>
      <c r="AA176" s="163"/>
      <c r="AB176" s="510"/>
      <c r="AC176" s="510"/>
      <c r="AD176" s="530"/>
      <c r="AE176" s="530"/>
      <c r="AF176" s="181"/>
      <c r="AG176" s="181"/>
      <c r="AH176" s="297"/>
      <c r="AI176" s="297"/>
      <c r="AJ176" s="32"/>
      <c r="AK176" s="32"/>
      <c r="AL176" s="566"/>
      <c r="AM176" s="566"/>
      <c r="AN176" s="314"/>
      <c r="AO176" s="314"/>
      <c r="AP176" s="237"/>
      <c r="AQ176" s="237"/>
      <c r="AR176" s="43"/>
      <c r="AS176" s="43"/>
      <c r="AT176" s="35">
        <v>10</v>
      </c>
      <c r="AU176" s="35" t="s">
        <v>237</v>
      </c>
      <c r="AV176" s="296">
        <v>50</v>
      </c>
      <c r="AW176" s="296" t="s">
        <v>335</v>
      </c>
      <c r="AX176" s="643">
        <v>20</v>
      </c>
      <c r="AY176" s="643" t="s">
        <v>211</v>
      </c>
      <c r="AZ176" s="286"/>
      <c r="BA176" s="286"/>
      <c r="BB176" s="169"/>
      <c r="BC176" s="169"/>
      <c r="BD176" s="237"/>
      <c r="BE176" s="237"/>
      <c r="BF176" s="34"/>
      <c r="BG176" s="679"/>
      <c r="BZ176" s="731">
        <v>10</v>
      </c>
      <c r="CA176" s="731" t="s">
        <v>228</v>
      </c>
      <c r="CD176" s="774">
        <v>10</v>
      </c>
      <c r="CE176" s="777" t="s">
        <v>219</v>
      </c>
      <c r="CX176" s="708">
        <v>50</v>
      </c>
      <c r="CY176" s="708" t="s">
        <v>236</v>
      </c>
      <c r="CZ176" s="853">
        <v>50</v>
      </c>
      <c r="DA176" s="853" t="s">
        <v>211</v>
      </c>
      <c r="DR176" s="882">
        <v>50</v>
      </c>
      <c r="DS176" s="885" t="s">
        <v>219</v>
      </c>
    </row>
    <row r="177" spans="1:135" x14ac:dyDescent="0.3">
      <c r="B177" s="540">
        <f t="shared" si="9"/>
        <v>38</v>
      </c>
      <c r="C177" s="355" t="s">
        <v>149</v>
      </c>
      <c r="D177" s="354">
        <v>25</v>
      </c>
      <c r="E177" s="278">
        <v>150</v>
      </c>
      <c r="F177" s="278"/>
      <c r="G177" s="278"/>
      <c r="H177" s="241">
        <f t="shared" si="8"/>
        <v>70</v>
      </c>
      <c r="I177" s="237">
        <f t="shared" si="10"/>
        <v>1750</v>
      </c>
      <c r="J177" s="297"/>
      <c r="K177" s="297"/>
      <c r="L177" s="397"/>
      <c r="M177" s="397"/>
      <c r="N177" s="300"/>
      <c r="O177" s="300"/>
      <c r="P177" s="169"/>
      <c r="Q177" s="169"/>
      <c r="R177" s="530"/>
      <c r="S177" s="530"/>
      <c r="T177" s="466">
        <v>20</v>
      </c>
      <c r="U177" s="467" t="s">
        <v>280</v>
      </c>
      <c r="V177" s="493"/>
      <c r="W177" s="493"/>
      <c r="X177" s="34">
        <v>10</v>
      </c>
      <c r="Y177" s="34" t="s">
        <v>280</v>
      </c>
      <c r="Z177" s="163"/>
      <c r="AA177" s="163"/>
      <c r="AB177" s="510"/>
      <c r="AC177" s="510"/>
      <c r="AD177" s="530"/>
      <c r="AE177" s="530"/>
      <c r="AF177" s="181"/>
      <c r="AG177" s="181"/>
      <c r="AH177" s="297"/>
      <c r="AI177" s="297"/>
      <c r="AJ177" s="32"/>
      <c r="AK177" s="32"/>
      <c r="AL177" s="566">
        <v>10</v>
      </c>
      <c r="AM177" s="566" t="s">
        <v>280</v>
      </c>
      <c r="AN177" s="314"/>
      <c r="AO177" s="314"/>
      <c r="AP177" s="237"/>
      <c r="AQ177" s="237"/>
      <c r="AR177" s="43"/>
      <c r="AS177" s="43"/>
      <c r="AT177" s="35"/>
      <c r="AU177" s="35"/>
      <c r="AV177" s="296"/>
      <c r="AW177" s="296"/>
      <c r="AX177" s="643"/>
      <c r="AY177" s="643"/>
      <c r="AZ177" s="286">
        <v>10</v>
      </c>
      <c r="BA177" s="286" t="s">
        <v>226</v>
      </c>
      <c r="BB177" s="169"/>
      <c r="BC177" s="169"/>
      <c r="BD177" s="237"/>
      <c r="BE177" s="237"/>
      <c r="BF177" s="34"/>
      <c r="BG177" s="679"/>
      <c r="BV177" s="753">
        <v>10</v>
      </c>
      <c r="BW177" s="753" t="s">
        <v>280</v>
      </c>
      <c r="CD177" s="774">
        <v>10</v>
      </c>
      <c r="CE177" s="777" t="s">
        <v>280</v>
      </c>
      <c r="DN177" s="783">
        <v>10</v>
      </c>
      <c r="DO177" s="783" t="s">
        <v>229</v>
      </c>
    </row>
    <row r="178" spans="1:135" x14ac:dyDescent="0.3">
      <c r="B178" s="540">
        <f t="shared" si="9"/>
        <v>39</v>
      </c>
      <c r="C178" s="355" t="s">
        <v>399</v>
      </c>
      <c r="D178" s="354">
        <v>18.5</v>
      </c>
      <c r="E178" s="278">
        <v>440</v>
      </c>
      <c r="F178" s="278"/>
      <c r="G178" s="278"/>
      <c r="H178" s="241">
        <f t="shared" si="8"/>
        <v>100</v>
      </c>
      <c r="I178" s="237">
        <f t="shared" si="10"/>
        <v>1850</v>
      </c>
      <c r="J178" s="297">
        <v>10</v>
      </c>
      <c r="K178" s="297" t="s">
        <v>230</v>
      </c>
      <c r="L178" s="397"/>
      <c r="M178" s="397"/>
      <c r="N178" s="300"/>
      <c r="O178" s="300"/>
      <c r="P178" s="169"/>
      <c r="Q178" s="169"/>
      <c r="R178" s="530"/>
      <c r="S178" s="530"/>
      <c r="T178" s="466">
        <v>10</v>
      </c>
      <c r="U178" s="467" t="s">
        <v>230</v>
      </c>
      <c r="V178" s="493"/>
      <c r="W178" s="493"/>
      <c r="X178" s="34"/>
      <c r="Y178" s="34"/>
      <c r="Z178" s="163"/>
      <c r="AA178" s="163"/>
      <c r="AB178" s="510">
        <v>50</v>
      </c>
      <c r="AC178" s="510" t="s">
        <v>335</v>
      </c>
      <c r="AD178" s="530"/>
      <c r="AE178" s="530"/>
      <c r="AF178" s="181"/>
      <c r="AG178" s="181"/>
      <c r="AH178" s="297"/>
      <c r="AI178" s="297"/>
      <c r="AJ178" s="32">
        <v>10</v>
      </c>
      <c r="AK178" s="32" t="s">
        <v>230</v>
      </c>
      <c r="AL178" s="566"/>
      <c r="AM178" s="566"/>
      <c r="AN178" s="314"/>
      <c r="AO178" s="314"/>
      <c r="AP178" s="237"/>
      <c r="AQ178" s="237"/>
      <c r="AR178" s="43"/>
      <c r="AS178" s="43"/>
      <c r="AT178" s="35">
        <v>20</v>
      </c>
      <c r="AU178" s="35" t="s">
        <v>237</v>
      </c>
      <c r="AV178" s="296">
        <v>10</v>
      </c>
      <c r="AW178" s="296" t="s">
        <v>229</v>
      </c>
      <c r="AX178" s="643"/>
      <c r="AY178" s="643"/>
      <c r="AZ178" s="286">
        <v>10</v>
      </c>
      <c r="BA178" s="286" t="s">
        <v>225</v>
      </c>
      <c r="BB178" s="169"/>
      <c r="BC178" s="169"/>
      <c r="BD178" s="237">
        <v>100</v>
      </c>
      <c r="BE178" s="237" t="s">
        <v>335</v>
      </c>
      <c r="BF178" s="34"/>
      <c r="BG178" s="679"/>
      <c r="BJ178" s="708">
        <v>20</v>
      </c>
      <c r="BK178" s="708" t="s">
        <v>237</v>
      </c>
      <c r="BX178" s="756">
        <v>60</v>
      </c>
      <c r="BY178" s="756" t="s">
        <v>228</v>
      </c>
      <c r="CD178" s="774">
        <v>20</v>
      </c>
      <c r="CE178" s="777" t="s">
        <v>231</v>
      </c>
      <c r="DL178" s="873">
        <v>10</v>
      </c>
      <c r="DM178" s="873" t="s">
        <v>217</v>
      </c>
      <c r="DV178" s="853">
        <v>10</v>
      </c>
      <c r="DW178" s="853" t="s">
        <v>225</v>
      </c>
    </row>
    <row r="179" spans="1:135" x14ac:dyDescent="0.3">
      <c r="B179" s="540">
        <f t="shared" si="9"/>
        <v>40</v>
      </c>
      <c r="C179" s="355" t="s">
        <v>618</v>
      </c>
      <c r="D179" s="354">
        <v>14.5</v>
      </c>
      <c r="E179" s="278">
        <v>60</v>
      </c>
      <c r="F179" s="278"/>
      <c r="G179" s="278"/>
      <c r="H179" s="241">
        <f t="shared" si="8"/>
        <v>30</v>
      </c>
      <c r="I179" s="237">
        <f t="shared" si="10"/>
        <v>435</v>
      </c>
      <c r="J179" s="297"/>
      <c r="K179" s="297"/>
      <c r="L179" s="397"/>
      <c r="M179" s="397"/>
      <c r="N179" s="300"/>
      <c r="O179" s="300"/>
      <c r="P179" s="169"/>
      <c r="Q179" s="169"/>
      <c r="R179" s="530"/>
      <c r="S179" s="530"/>
      <c r="T179" s="466"/>
      <c r="U179" s="467"/>
      <c r="V179" s="493"/>
      <c r="W179" s="493"/>
      <c r="X179" s="34"/>
      <c r="Y179" s="34"/>
      <c r="Z179" s="163"/>
      <c r="AA179" s="163"/>
      <c r="AB179" s="510"/>
      <c r="AC179" s="510"/>
      <c r="AD179" s="530"/>
      <c r="AE179" s="530"/>
      <c r="AF179" s="181"/>
      <c r="AG179" s="181"/>
      <c r="AH179" s="297">
        <v>20</v>
      </c>
      <c r="AI179" s="297" t="s">
        <v>219</v>
      </c>
      <c r="AJ179" s="32"/>
      <c r="AK179" s="32"/>
      <c r="AL179" s="566"/>
      <c r="AM179" s="566"/>
      <c r="AN179" s="314"/>
      <c r="AO179" s="314"/>
      <c r="AP179" s="237"/>
      <c r="AQ179" s="237"/>
      <c r="AR179" s="43"/>
      <c r="AS179" s="43"/>
      <c r="AT179" s="35"/>
      <c r="AU179" s="35"/>
      <c r="AV179" s="296"/>
      <c r="AW179" s="296"/>
      <c r="AX179" s="643"/>
      <c r="AY179" s="643"/>
      <c r="AZ179" s="286"/>
      <c r="BA179" s="286"/>
      <c r="BB179" s="169"/>
      <c r="BC179" s="169"/>
      <c r="BD179" s="237"/>
      <c r="BE179" s="237"/>
      <c r="BF179" s="34"/>
      <c r="BG179" s="679"/>
      <c r="BV179" s="753">
        <v>10</v>
      </c>
      <c r="BW179" s="753" t="s">
        <v>236</v>
      </c>
      <c r="ED179" s="900">
        <v>20</v>
      </c>
      <c r="EE179" s="900" t="s">
        <v>209</v>
      </c>
    </row>
    <row r="180" spans="1:135" x14ac:dyDescent="0.3">
      <c r="B180" s="540">
        <f t="shared" si="9"/>
        <v>41</v>
      </c>
      <c r="C180" s="355" t="s">
        <v>400</v>
      </c>
      <c r="D180" s="354">
        <v>18</v>
      </c>
      <c r="E180" s="278">
        <v>460</v>
      </c>
      <c r="F180" s="278"/>
      <c r="G180" s="278"/>
      <c r="H180" s="241">
        <f t="shared" si="8"/>
        <v>220</v>
      </c>
      <c r="I180" s="237">
        <f t="shared" si="10"/>
        <v>3960</v>
      </c>
      <c r="J180" s="297"/>
      <c r="K180" s="297"/>
      <c r="L180" s="397"/>
      <c r="M180" s="397"/>
      <c r="N180" s="300"/>
      <c r="O180" s="300"/>
      <c r="P180" s="169"/>
      <c r="Q180" s="169"/>
      <c r="R180" s="530"/>
      <c r="S180" s="530"/>
      <c r="T180" s="466"/>
      <c r="U180" s="467"/>
      <c r="V180" s="493"/>
      <c r="W180" s="493"/>
      <c r="X180" s="34">
        <v>60</v>
      </c>
      <c r="Y180" s="34" t="s">
        <v>211</v>
      </c>
      <c r="Z180" s="163"/>
      <c r="AA180" s="163"/>
      <c r="AB180" s="510"/>
      <c r="AC180" s="510"/>
      <c r="AD180" s="530"/>
      <c r="AE180" s="530"/>
      <c r="AF180" s="181"/>
      <c r="AG180" s="181"/>
      <c r="AH180" s="297"/>
      <c r="AI180" s="297"/>
      <c r="AJ180" s="32"/>
      <c r="AK180" s="32"/>
      <c r="AL180" s="566"/>
      <c r="AM180" s="566"/>
      <c r="AN180" s="314"/>
      <c r="AO180" s="314"/>
      <c r="AP180" s="237"/>
      <c r="AQ180" s="237"/>
      <c r="AR180" s="43"/>
      <c r="AS180" s="43"/>
      <c r="AT180" s="35"/>
      <c r="AU180" s="35"/>
      <c r="AV180" s="296"/>
      <c r="AW180" s="296"/>
      <c r="AX180" s="643"/>
      <c r="AY180" s="643"/>
      <c r="AZ180" s="286">
        <v>10</v>
      </c>
      <c r="BA180" s="286" t="s">
        <v>335</v>
      </c>
      <c r="BB180" s="169"/>
      <c r="BC180" s="169"/>
      <c r="BD180" s="237"/>
      <c r="BE180" s="237"/>
      <c r="BF180" s="34"/>
      <c r="BG180" s="679"/>
      <c r="BJ180" s="708">
        <v>10</v>
      </c>
      <c r="BK180" s="708" t="s">
        <v>213</v>
      </c>
      <c r="BV180" s="753">
        <v>10</v>
      </c>
      <c r="BW180" s="753" t="s">
        <v>213</v>
      </c>
      <c r="CH180" s="753">
        <v>100</v>
      </c>
      <c r="CI180" s="783" t="s">
        <v>211</v>
      </c>
      <c r="DD180" s="708">
        <v>10</v>
      </c>
      <c r="DE180" s="708" t="s">
        <v>211</v>
      </c>
      <c r="DF180" s="783">
        <v>10</v>
      </c>
      <c r="DG180" s="783" t="s">
        <v>228</v>
      </c>
      <c r="DN180" s="783">
        <v>20</v>
      </c>
      <c r="DO180" s="783" t="s">
        <v>335</v>
      </c>
      <c r="DZ180" s="891">
        <v>10</v>
      </c>
      <c r="EA180" s="891" t="s">
        <v>228</v>
      </c>
    </row>
    <row r="181" spans="1:135" x14ac:dyDescent="0.3">
      <c r="B181" s="540">
        <f t="shared" si="9"/>
        <v>42</v>
      </c>
      <c r="C181" s="355" t="s">
        <v>392</v>
      </c>
      <c r="D181" s="354">
        <v>10</v>
      </c>
      <c r="E181" s="278">
        <v>140</v>
      </c>
      <c r="F181" s="278"/>
      <c r="G181" s="278"/>
      <c r="H181" s="241">
        <f t="shared" si="8"/>
        <v>50</v>
      </c>
      <c r="I181" s="237">
        <f t="shared" si="10"/>
        <v>500</v>
      </c>
      <c r="J181" s="297"/>
      <c r="K181" s="297"/>
      <c r="L181" s="397"/>
      <c r="M181" s="397"/>
      <c r="N181" s="300"/>
      <c r="O181" s="300"/>
      <c r="P181" s="169"/>
      <c r="Q181" s="169"/>
      <c r="R181" s="530"/>
      <c r="S181" s="530"/>
      <c r="T181" s="466">
        <v>20</v>
      </c>
      <c r="U181" s="467" t="s">
        <v>215</v>
      </c>
      <c r="V181" s="493"/>
      <c r="W181" s="493"/>
      <c r="X181" s="34"/>
      <c r="Y181" s="34"/>
      <c r="Z181" s="163"/>
      <c r="AA181" s="163"/>
      <c r="AB181" s="510"/>
      <c r="AC181" s="510"/>
      <c r="AD181" s="530"/>
      <c r="AE181" s="530"/>
      <c r="AF181" s="181"/>
      <c r="AG181" s="181"/>
      <c r="AH181" s="297"/>
      <c r="AI181" s="297"/>
      <c r="AJ181" s="32"/>
      <c r="AK181" s="32"/>
      <c r="AL181" s="566"/>
      <c r="AM181" s="566"/>
      <c r="AN181" s="314"/>
      <c r="AO181" s="314"/>
      <c r="AP181" s="237"/>
      <c r="AQ181" s="237"/>
      <c r="AR181" s="43">
        <v>10</v>
      </c>
      <c r="AS181" s="43" t="s">
        <v>218</v>
      </c>
      <c r="AT181" s="35">
        <v>10</v>
      </c>
      <c r="AU181" s="35" t="s">
        <v>212</v>
      </c>
      <c r="AV181" s="296"/>
      <c r="AW181" s="296"/>
      <c r="AX181" s="643"/>
      <c r="AY181" s="643"/>
      <c r="AZ181" s="286"/>
      <c r="BA181" s="286"/>
      <c r="BB181" s="169">
        <v>10</v>
      </c>
      <c r="BC181" s="169" t="s">
        <v>218</v>
      </c>
      <c r="BD181" s="237"/>
      <c r="BE181" s="237"/>
      <c r="BF181" s="34"/>
      <c r="BG181" s="679"/>
      <c r="CD181" s="774">
        <v>10</v>
      </c>
      <c r="CE181" s="777" t="s">
        <v>215</v>
      </c>
      <c r="CP181" s="768">
        <v>10</v>
      </c>
      <c r="CQ181" s="771" t="s">
        <v>218</v>
      </c>
      <c r="DD181" s="708">
        <v>20</v>
      </c>
      <c r="DE181" s="708" t="s">
        <v>215</v>
      </c>
      <c r="ED181" s="900">
        <v>10</v>
      </c>
      <c r="EE181" s="900" t="s">
        <v>218</v>
      </c>
    </row>
    <row r="182" spans="1:135" x14ac:dyDescent="0.3">
      <c r="B182" s="540">
        <f t="shared" si="9"/>
        <v>43</v>
      </c>
      <c r="C182" s="355" t="s">
        <v>527</v>
      </c>
      <c r="D182" s="354">
        <v>28</v>
      </c>
      <c r="E182" s="278">
        <v>80</v>
      </c>
      <c r="F182" s="278"/>
      <c r="G182" s="278"/>
      <c r="H182" s="241">
        <f t="shared" si="8"/>
        <v>40</v>
      </c>
      <c r="I182" s="237">
        <f t="shared" si="10"/>
        <v>1120</v>
      </c>
      <c r="J182" s="297"/>
      <c r="K182" s="297"/>
      <c r="L182" s="397"/>
      <c r="M182" s="397"/>
      <c r="N182" s="300"/>
      <c r="O182" s="300"/>
      <c r="P182" s="169"/>
      <c r="Q182" s="169"/>
      <c r="R182" s="530"/>
      <c r="S182" s="530"/>
      <c r="T182" s="466"/>
      <c r="U182" s="467"/>
      <c r="V182" s="493"/>
      <c r="W182" s="493"/>
      <c r="X182" s="34"/>
      <c r="Y182" s="34"/>
      <c r="Z182" s="163"/>
      <c r="AA182" s="163"/>
      <c r="AB182" s="510"/>
      <c r="AC182" s="510"/>
      <c r="AD182" s="530"/>
      <c r="AE182" s="530"/>
      <c r="AF182" s="181"/>
      <c r="AG182" s="181"/>
      <c r="AH182" s="297"/>
      <c r="AI182" s="297"/>
      <c r="AJ182" s="32"/>
      <c r="AK182" s="32"/>
      <c r="AL182" s="566"/>
      <c r="AM182" s="566"/>
      <c r="AN182" s="314"/>
      <c r="AO182" s="314"/>
      <c r="AP182" s="237"/>
      <c r="AQ182" s="237"/>
      <c r="AR182" s="43"/>
      <c r="AS182" s="43"/>
      <c r="AT182" s="35"/>
      <c r="AU182" s="35"/>
      <c r="AV182" s="296"/>
      <c r="AW182" s="296"/>
      <c r="AX182" s="643"/>
      <c r="AY182" s="643"/>
      <c r="AZ182" s="286"/>
      <c r="BA182" s="286"/>
      <c r="BB182" s="169"/>
      <c r="BC182" s="169"/>
      <c r="BD182" s="237"/>
      <c r="BE182" s="237"/>
      <c r="BF182" s="34"/>
      <c r="BG182" s="679"/>
      <c r="BZ182" s="731">
        <v>10</v>
      </c>
      <c r="CA182" s="731" t="s">
        <v>336</v>
      </c>
      <c r="CV182" s="847">
        <v>10</v>
      </c>
      <c r="CW182" s="850" t="s">
        <v>217</v>
      </c>
      <c r="DB182" s="856">
        <v>10</v>
      </c>
      <c r="DC182" s="856" t="s">
        <v>217</v>
      </c>
      <c r="DF182" s="783">
        <v>10</v>
      </c>
      <c r="DG182" s="783" t="s">
        <v>266</v>
      </c>
    </row>
    <row r="183" spans="1:135" x14ac:dyDescent="0.3">
      <c r="B183" s="540">
        <f t="shared" si="9"/>
        <v>44</v>
      </c>
      <c r="C183" s="355" t="s">
        <v>433</v>
      </c>
      <c r="D183" s="354">
        <v>25</v>
      </c>
      <c r="E183" s="278">
        <v>45</v>
      </c>
      <c r="F183" s="278"/>
      <c r="G183" s="278"/>
      <c r="H183" s="241">
        <f t="shared" si="8"/>
        <v>5</v>
      </c>
      <c r="I183" s="237">
        <f t="shared" si="10"/>
        <v>125</v>
      </c>
      <c r="J183" s="297"/>
      <c r="K183" s="297"/>
      <c r="L183" s="397"/>
      <c r="M183" s="397"/>
      <c r="N183" s="300"/>
      <c r="O183" s="300"/>
      <c r="P183" s="169"/>
      <c r="Q183" s="169"/>
      <c r="R183" s="530"/>
      <c r="S183" s="530"/>
      <c r="T183" s="466"/>
      <c r="U183" s="467"/>
      <c r="V183" s="493"/>
      <c r="W183" s="493"/>
      <c r="X183" s="34"/>
      <c r="Y183" s="34"/>
      <c r="Z183" s="163"/>
      <c r="AA183" s="163"/>
      <c r="AB183" s="510"/>
      <c r="AC183" s="510"/>
      <c r="AD183" s="530"/>
      <c r="AE183" s="530"/>
      <c r="AF183" s="181"/>
      <c r="AG183" s="181"/>
      <c r="AH183" s="297"/>
      <c r="AI183" s="297"/>
      <c r="AJ183" s="32"/>
      <c r="AK183" s="32"/>
      <c r="AL183" s="566"/>
      <c r="AM183" s="566"/>
      <c r="AN183" s="314"/>
      <c r="AO183" s="314"/>
      <c r="AP183" s="237"/>
      <c r="AQ183" s="237"/>
      <c r="AR183" s="43"/>
      <c r="AS183" s="43"/>
      <c r="AT183" s="35"/>
      <c r="AU183" s="35"/>
      <c r="AV183" s="296"/>
      <c r="AW183" s="296"/>
      <c r="AX183" s="643"/>
      <c r="AY183" s="643"/>
      <c r="AZ183" s="286"/>
      <c r="BA183" s="286"/>
      <c r="BB183" s="169"/>
      <c r="BC183" s="169"/>
      <c r="BD183" s="237"/>
      <c r="BE183" s="237"/>
      <c r="BF183" s="34"/>
      <c r="BG183" s="679"/>
      <c r="CD183" s="774">
        <v>10</v>
      </c>
      <c r="CE183" s="777" t="s">
        <v>229</v>
      </c>
      <c r="CN183" s="780">
        <v>10</v>
      </c>
      <c r="CO183" s="780" t="s">
        <v>226</v>
      </c>
      <c r="DN183" s="783">
        <v>10</v>
      </c>
      <c r="DO183" s="783" t="s">
        <v>229</v>
      </c>
      <c r="DR183" s="882">
        <v>10</v>
      </c>
      <c r="DS183" s="885" t="s">
        <v>226</v>
      </c>
    </row>
    <row r="184" spans="1:135" x14ac:dyDescent="0.3">
      <c r="B184" s="540">
        <f t="shared" si="9"/>
        <v>45</v>
      </c>
      <c r="C184" s="356" t="s">
        <v>485</v>
      </c>
      <c r="D184" s="354">
        <v>17</v>
      </c>
      <c r="E184" s="278">
        <v>340</v>
      </c>
      <c r="F184" s="278"/>
      <c r="G184" s="278"/>
      <c r="H184" s="241">
        <f t="shared" si="8"/>
        <v>80</v>
      </c>
      <c r="I184" s="237">
        <f t="shared" si="10"/>
        <v>1360</v>
      </c>
      <c r="J184" s="297"/>
      <c r="K184" s="297"/>
      <c r="L184" s="397"/>
      <c r="M184" s="397"/>
      <c r="N184" s="300"/>
      <c r="O184" s="300"/>
      <c r="P184" s="169"/>
      <c r="Q184" s="169"/>
      <c r="R184" s="530"/>
      <c r="S184" s="530"/>
      <c r="T184" s="466"/>
      <c r="U184" s="467"/>
      <c r="V184" s="493">
        <v>100</v>
      </c>
      <c r="W184" s="493" t="s">
        <v>335</v>
      </c>
      <c r="X184" s="34">
        <v>10</v>
      </c>
      <c r="Y184" s="34" t="s">
        <v>228</v>
      </c>
      <c r="Z184" s="163"/>
      <c r="AA184" s="163"/>
      <c r="AB184" s="510"/>
      <c r="AC184" s="510"/>
      <c r="AD184" s="530"/>
      <c r="AE184" s="530"/>
      <c r="AF184" s="181"/>
      <c r="AG184" s="181"/>
      <c r="AH184" s="297"/>
      <c r="AI184" s="297"/>
      <c r="AJ184" s="32"/>
      <c r="AK184" s="32"/>
      <c r="AL184" s="566"/>
      <c r="AM184" s="566"/>
      <c r="AN184" s="314"/>
      <c r="AO184" s="314"/>
      <c r="AP184" s="237"/>
      <c r="AQ184" s="237"/>
      <c r="AR184" s="43"/>
      <c r="AS184" s="43"/>
      <c r="AT184" s="35"/>
      <c r="AU184" s="35"/>
      <c r="AV184" s="296"/>
      <c r="AW184" s="296"/>
      <c r="AX184" s="643"/>
      <c r="AY184" s="643"/>
      <c r="AZ184" s="286"/>
      <c r="BA184" s="286"/>
      <c r="BB184" s="169"/>
      <c r="BC184" s="169"/>
      <c r="BD184" s="237"/>
      <c r="BE184" s="237"/>
      <c r="BF184" s="34">
        <v>50</v>
      </c>
      <c r="BG184" s="679" t="s">
        <v>268</v>
      </c>
      <c r="BH184" s="702">
        <v>60</v>
      </c>
      <c r="BI184" s="702" t="s">
        <v>228</v>
      </c>
      <c r="CD184" s="774">
        <v>10</v>
      </c>
      <c r="CE184" s="777" t="s">
        <v>237</v>
      </c>
      <c r="CR184" s="834">
        <v>30</v>
      </c>
      <c r="CS184" s="831" t="s">
        <v>228</v>
      </c>
    </row>
    <row r="185" spans="1:135" x14ac:dyDescent="0.3">
      <c r="B185" s="540">
        <f t="shared" si="9"/>
        <v>46</v>
      </c>
      <c r="C185" s="355" t="s">
        <v>271</v>
      </c>
      <c r="D185" s="354">
        <v>10</v>
      </c>
      <c r="E185" s="278">
        <v>830</v>
      </c>
      <c r="F185" s="278"/>
      <c r="G185" s="278"/>
      <c r="H185" s="241">
        <f t="shared" si="8"/>
        <v>160</v>
      </c>
      <c r="I185" s="237">
        <f t="shared" si="10"/>
        <v>1600</v>
      </c>
      <c r="J185" s="297"/>
      <c r="K185" s="297"/>
      <c r="L185" s="397">
        <v>10</v>
      </c>
      <c r="M185" s="397" t="s">
        <v>215</v>
      </c>
      <c r="N185" s="301">
        <v>10</v>
      </c>
      <c r="O185" s="301" t="s">
        <v>218</v>
      </c>
      <c r="P185" s="170">
        <v>10</v>
      </c>
      <c r="Q185" s="170" t="s">
        <v>218</v>
      </c>
      <c r="R185" s="530"/>
      <c r="S185" s="530"/>
      <c r="T185" s="466">
        <v>20</v>
      </c>
      <c r="U185" s="467" t="s">
        <v>242</v>
      </c>
      <c r="V185" s="493"/>
      <c r="W185" s="493"/>
      <c r="X185" s="34">
        <v>10</v>
      </c>
      <c r="Y185" s="34" t="s">
        <v>242</v>
      </c>
      <c r="Z185" s="163">
        <v>10</v>
      </c>
      <c r="AA185" s="163" t="s">
        <v>218</v>
      </c>
      <c r="AB185" s="510"/>
      <c r="AC185" s="510"/>
      <c r="AD185" s="530"/>
      <c r="AE185" s="530"/>
      <c r="AF185" s="181"/>
      <c r="AG185" s="181"/>
      <c r="AH185" s="297"/>
      <c r="AI185" s="297"/>
      <c r="AJ185" s="32">
        <v>10</v>
      </c>
      <c r="AK185" s="32" t="s">
        <v>215</v>
      </c>
      <c r="AL185" s="566">
        <v>10</v>
      </c>
      <c r="AM185" s="566" t="s">
        <v>215</v>
      </c>
      <c r="AN185" s="314"/>
      <c r="AO185" s="314"/>
      <c r="AP185" s="237">
        <v>50</v>
      </c>
      <c r="AQ185" s="237" t="s">
        <v>242</v>
      </c>
      <c r="AR185" s="43">
        <v>10</v>
      </c>
      <c r="AS185" s="43" t="s">
        <v>218</v>
      </c>
      <c r="AT185" s="35">
        <v>30</v>
      </c>
      <c r="AU185" s="35" t="s">
        <v>242</v>
      </c>
      <c r="AV185" s="296"/>
      <c r="AW185" s="296"/>
      <c r="AX185" s="643"/>
      <c r="AY185" s="643"/>
      <c r="AZ185" s="286"/>
      <c r="BA185" s="286"/>
      <c r="BB185" s="169">
        <v>10</v>
      </c>
      <c r="BC185" s="169" t="s">
        <v>212</v>
      </c>
      <c r="BD185" s="237"/>
      <c r="BE185" s="237"/>
      <c r="BF185" s="34"/>
      <c r="BG185" s="679"/>
      <c r="BJ185" s="708">
        <v>30</v>
      </c>
      <c r="BK185" s="708" t="s">
        <v>318</v>
      </c>
      <c r="BL185" s="713">
        <v>20</v>
      </c>
      <c r="BM185" s="713" t="s">
        <v>318</v>
      </c>
      <c r="BN185" s="726">
        <v>20</v>
      </c>
      <c r="BO185" s="726" t="s">
        <v>212</v>
      </c>
      <c r="BX185" s="756">
        <v>10</v>
      </c>
      <c r="BY185" s="756" t="s">
        <v>212</v>
      </c>
      <c r="BZ185" s="731">
        <v>10</v>
      </c>
      <c r="CA185" s="731" t="s">
        <v>212</v>
      </c>
      <c r="CD185" s="774">
        <v>70</v>
      </c>
      <c r="CE185" s="777" t="s">
        <v>318</v>
      </c>
      <c r="CN185" s="780">
        <v>10</v>
      </c>
      <c r="CO185" s="780" t="s">
        <v>212</v>
      </c>
      <c r="CP185" s="768">
        <v>30</v>
      </c>
      <c r="CQ185" s="771" t="s">
        <v>215</v>
      </c>
      <c r="CT185" s="753">
        <v>110</v>
      </c>
      <c r="CU185" s="753" t="s">
        <v>212</v>
      </c>
      <c r="CV185" s="847">
        <v>10</v>
      </c>
      <c r="CW185" s="850" t="s">
        <v>212</v>
      </c>
      <c r="CZ185" s="853">
        <v>40</v>
      </c>
      <c r="DA185" s="853" t="s">
        <v>215</v>
      </c>
      <c r="DB185" s="856">
        <v>20</v>
      </c>
      <c r="DC185" s="856" t="s">
        <v>212</v>
      </c>
      <c r="DH185" s="780">
        <v>20</v>
      </c>
      <c r="DI185" s="780" t="s">
        <v>212</v>
      </c>
      <c r="DP185" s="824">
        <v>20</v>
      </c>
      <c r="DQ185" s="824" t="s">
        <v>242</v>
      </c>
      <c r="DX185" s="888">
        <v>50</v>
      </c>
      <c r="DY185" s="888" t="s">
        <v>215</v>
      </c>
      <c r="DZ185" s="891">
        <v>10</v>
      </c>
      <c r="EA185" s="891" t="s">
        <v>215</v>
      </c>
      <c r="ED185" s="900">
        <v>30</v>
      </c>
      <c r="EE185" s="900" t="s">
        <v>215</v>
      </c>
    </row>
    <row r="186" spans="1:135" x14ac:dyDescent="0.3">
      <c r="B186" s="540">
        <f t="shared" si="9"/>
        <v>47</v>
      </c>
      <c r="C186" s="355" t="s">
        <v>12</v>
      </c>
      <c r="D186" s="354">
        <v>8</v>
      </c>
      <c r="E186" s="278">
        <v>360</v>
      </c>
      <c r="F186" s="278"/>
      <c r="G186" s="278"/>
      <c r="H186" s="241">
        <f t="shared" si="8"/>
        <v>220</v>
      </c>
      <c r="I186" s="237">
        <f t="shared" si="10"/>
        <v>1760</v>
      </c>
      <c r="J186" s="296"/>
      <c r="K186" s="296"/>
      <c r="L186" s="397"/>
      <c r="M186" s="397"/>
      <c r="N186" s="300"/>
      <c r="O186" s="300"/>
      <c r="P186" s="169"/>
      <c r="Q186" s="169"/>
      <c r="R186" s="531"/>
      <c r="S186" s="531"/>
      <c r="T186" s="466">
        <v>20</v>
      </c>
      <c r="U186" s="466" t="s">
        <v>321</v>
      </c>
      <c r="V186" s="494"/>
      <c r="W186" s="494"/>
      <c r="X186" s="43"/>
      <c r="Y186" s="43"/>
      <c r="Z186" s="164"/>
      <c r="AA186" s="164"/>
      <c r="AB186" s="511"/>
      <c r="AC186" s="511"/>
      <c r="AD186" s="531"/>
      <c r="AE186" s="531"/>
      <c r="AF186" s="182"/>
      <c r="AG186" s="182"/>
      <c r="AH186" s="296"/>
      <c r="AI186" s="296"/>
      <c r="AJ186" s="46"/>
      <c r="AK186" s="46"/>
      <c r="AL186" s="567"/>
      <c r="AM186" s="567"/>
      <c r="AN186" s="282"/>
      <c r="AO186" s="282"/>
      <c r="AP186" s="278"/>
      <c r="AQ186" s="278"/>
      <c r="AR186" s="43"/>
      <c r="AS186" s="43"/>
      <c r="AT186" s="160">
        <v>20</v>
      </c>
      <c r="AU186" s="160" t="s">
        <v>321</v>
      </c>
      <c r="AV186" s="296"/>
      <c r="AW186" s="296"/>
      <c r="AX186" s="647"/>
      <c r="AY186" s="647"/>
      <c r="AZ186" s="287"/>
      <c r="BA186" s="287"/>
      <c r="BB186" s="170"/>
      <c r="BC186" s="170"/>
      <c r="BD186" s="278"/>
      <c r="BE186" s="278"/>
      <c r="BF186" s="43"/>
      <c r="BG186" s="683"/>
      <c r="BL186" s="713">
        <v>10</v>
      </c>
      <c r="BM186" s="713" t="s">
        <v>321</v>
      </c>
      <c r="CD186" s="774">
        <v>10</v>
      </c>
      <c r="CE186" s="777" t="s">
        <v>321</v>
      </c>
      <c r="CP186" s="768">
        <v>20</v>
      </c>
      <c r="CQ186" s="771" t="s">
        <v>322</v>
      </c>
      <c r="CV186" s="847">
        <v>10</v>
      </c>
      <c r="CW186" s="850" t="s">
        <v>321</v>
      </c>
      <c r="DD186" s="708">
        <v>30</v>
      </c>
      <c r="DE186" s="708" t="s">
        <v>321</v>
      </c>
      <c r="DH186" s="780">
        <v>20</v>
      </c>
      <c r="DI186" s="780" t="s">
        <v>321</v>
      </c>
    </row>
    <row r="187" spans="1:135" x14ac:dyDescent="0.3">
      <c r="B187" s="540">
        <f t="shared" si="9"/>
        <v>48</v>
      </c>
      <c r="C187" s="355" t="s">
        <v>401</v>
      </c>
      <c r="D187" s="354">
        <v>18</v>
      </c>
      <c r="E187" s="278">
        <v>90</v>
      </c>
      <c r="F187" s="278"/>
      <c r="G187" s="278"/>
      <c r="H187" s="241">
        <f t="shared" si="8"/>
        <v>10</v>
      </c>
      <c r="I187" s="237">
        <f t="shared" si="10"/>
        <v>180</v>
      </c>
      <c r="J187" s="296">
        <v>10</v>
      </c>
      <c r="K187" s="296" t="s">
        <v>237</v>
      </c>
      <c r="L187" s="397"/>
      <c r="M187" s="397"/>
      <c r="N187" s="300"/>
      <c r="O187" s="300"/>
      <c r="P187" s="169"/>
      <c r="Q187" s="169"/>
      <c r="R187" s="531"/>
      <c r="S187" s="531"/>
      <c r="T187" s="466">
        <v>20</v>
      </c>
      <c r="U187" s="466" t="s">
        <v>211</v>
      </c>
      <c r="V187" s="494"/>
      <c r="W187" s="494"/>
      <c r="X187" s="43"/>
      <c r="Y187" s="43"/>
      <c r="Z187" s="164"/>
      <c r="AA187" s="164"/>
      <c r="AB187" s="511">
        <v>10</v>
      </c>
      <c r="AC187" s="511" t="s">
        <v>237</v>
      </c>
      <c r="AD187" s="531"/>
      <c r="AE187" s="531"/>
      <c r="AF187" s="182"/>
      <c r="AG187" s="182"/>
      <c r="AH187" s="296"/>
      <c r="AI187" s="296"/>
      <c r="AJ187" s="46">
        <v>10</v>
      </c>
      <c r="AK187" s="46" t="s">
        <v>228</v>
      </c>
      <c r="AL187" s="567"/>
      <c r="AM187" s="567"/>
      <c r="AN187" s="282"/>
      <c r="AO187" s="282"/>
      <c r="AP187" s="278"/>
      <c r="AQ187" s="278"/>
      <c r="AR187" s="43"/>
      <c r="AS187" s="43"/>
      <c r="AT187" s="160"/>
      <c r="AU187" s="160"/>
      <c r="AV187" s="296"/>
      <c r="AW187" s="296"/>
      <c r="AX187" s="647"/>
      <c r="AY187" s="647"/>
      <c r="AZ187" s="287"/>
      <c r="BA187" s="287"/>
      <c r="BB187" s="170"/>
      <c r="BC187" s="170"/>
      <c r="BD187" s="278"/>
      <c r="BE187" s="278"/>
      <c r="BF187" s="43"/>
      <c r="BG187" s="683"/>
      <c r="BJ187" s="708">
        <v>10</v>
      </c>
      <c r="BK187" s="708" t="s">
        <v>228</v>
      </c>
      <c r="DF187" s="783">
        <v>10</v>
      </c>
      <c r="DG187" s="783" t="s">
        <v>225</v>
      </c>
      <c r="DV187" s="853">
        <v>10</v>
      </c>
      <c r="DW187" s="853" t="s">
        <v>228</v>
      </c>
    </row>
    <row r="188" spans="1:135" x14ac:dyDescent="0.3">
      <c r="B188" s="540">
        <f t="shared" si="9"/>
        <v>49</v>
      </c>
      <c r="C188" s="355" t="s">
        <v>619</v>
      </c>
      <c r="D188" s="354">
        <v>14</v>
      </c>
      <c r="E188" s="278">
        <v>320</v>
      </c>
      <c r="F188" s="278"/>
      <c r="G188" s="278"/>
      <c r="H188" s="241">
        <f t="shared" si="8"/>
        <v>70</v>
      </c>
      <c r="I188" s="237">
        <f t="shared" si="10"/>
        <v>980</v>
      </c>
      <c r="J188" s="296"/>
      <c r="K188" s="296"/>
      <c r="L188" s="397"/>
      <c r="M188" s="397"/>
      <c r="N188" s="300"/>
      <c r="O188" s="300"/>
      <c r="P188" s="169">
        <v>10</v>
      </c>
      <c r="Q188" s="169" t="s">
        <v>225</v>
      </c>
      <c r="R188" s="531"/>
      <c r="S188" s="531"/>
      <c r="T188" s="466"/>
      <c r="U188" s="466"/>
      <c r="V188" s="494"/>
      <c r="W188" s="494"/>
      <c r="X188" s="43">
        <v>10</v>
      </c>
      <c r="Y188" s="43" t="s">
        <v>237</v>
      </c>
      <c r="Z188" s="164">
        <v>10</v>
      </c>
      <c r="AA188" s="164" t="s">
        <v>225</v>
      </c>
      <c r="AB188" s="511"/>
      <c r="AC188" s="511"/>
      <c r="AD188" s="531"/>
      <c r="AE188" s="531"/>
      <c r="AF188" s="182"/>
      <c r="AG188" s="182"/>
      <c r="AH188" s="296"/>
      <c r="AI188" s="296"/>
      <c r="AJ188" s="46"/>
      <c r="AK188" s="46"/>
      <c r="AL188" s="567"/>
      <c r="AM188" s="567"/>
      <c r="AN188" s="282"/>
      <c r="AO188" s="282"/>
      <c r="AP188" s="278"/>
      <c r="AQ188" s="278"/>
      <c r="AR188" s="43"/>
      <c r="AS188" s="43"/>
      <c r="AT188" s="160"/>
      <c r="AU188" s="160"/>
      <c r="AV188" s="296"/>
      <c r="AW188" s="296"/>
      <c r="AX188" s="647"/>
      <c r="AY188" s="647"/>
      <c r="AZ188" s="287"/>
      <c r="BA188" s="287"/>
      <c r="BB188" s="170"/>
      <c r="BC188" s="170"/>
      <c r="BD188" s="278"/>
      <c r="BE188" s="278"/>
      <c r="BF188" s="43"/>
      <c r="BG188" s="683"/>
      <c r="BH188" s="702">
        <v>100</v>
      </c>
      <c r="BI188" s="702" t="s">
        <v>335</v>
      </c>
      <c r="DT188" s="850">
        <v>50</v>
      </c>
      <c r="DU188" s="850" t="s">
        <v>209</v>
      </c>
      <c r="DV188" s="853">
        <v>10</v>
      </c>
      <c r="DW188" s="853" t="s">
        <v>210</v>
      </c>
      <c r="DX188" s="888">
        <v>50</v>
      </c>
      <c r="DY188" s="888" t="s">
        <v>209</v>
      </c>
      <c r="DZ188" s="891">
        <v>10</v>
      </c>
      <c r="EA188" s="891" t="s">
        <v>210</v>
      </c>
    </row>
    <row r="189" spans="1:135" ht="21" customHeight="1" x14ac:dyDescent="0.3">
      <c r="A189" s="387" t="s">
        <v>7</v>
      </c>
      <c r="B189" s="540">
        <f t="shared" si="9"/>
        <v>50</v>
      </c>
      <c r="C189" s="355" t="s">
        <v>14</v>
      </c>
      <c r="D189" s="354">
        <v>13</v>
      </c>
      <c r="E189" s="278">
        <v>770</v>
      </c>
      <c r="F189" s="278"/>
      <c r="G189" s="278"/>
      <c r="H189" s="241">
        <f t="shared" si="8"/>
        <v>130</v>
      </c>
      <c r="I189" s="237">
        <f t="shared" si="10"/>
        <v>1690</v>
      </c>
      <c r="J189" s="297">
        <v>10</v>
      </c>
      <c r="K189" s="297" t="s">
        <v>219</v>
      </c>
      <c r="L189" s="397"/>
      <c r="M189" s="397"/>
      <c r="N189" s="300">
        <v>10</v>
      </c>
      <c r="O189" s="300" t="s">
        <v>210</v>
      </c>
      <c r="P189" s="169"/>
      <c r="Q189" s="169"/>
      <c r="R189" s="530"/>
      <c r="S189" s="530"/>
      <c r="T189" s="466">
        <v>20</v>
      </c>
      <c r="U189" s="467" t="s">
        <v>210</v>
      </c>
      <c r="V189" s="493"/>
      <c r="W189" s="493"/>
      <c r="X189" s="34">
        <v>110</v>
      </c>
      <c r="Y189" s="34" t="s">
        <v>236</v>
      </c>
      <c r="Z189" s="163">
        <v>20</v>
      </c>
      <c r="AA189" s="163" t="s">
        <v>210</v>
      </c>
      <c r="AB189" s="510"/>
      <c r="AC189" s="510"/>
      <c r="AD189" s="530">
        <v>30</v>
      </c>
      <c r="AE189" s="530" t="s">
        <v>209</v>
      </c>
      <c r="AF189" s="181"/>
      <c r="AG189" s="181"/>
      <c r="AH189" s="297"/>
      <c r="AI189" s="297"/>
      <c r="AJ189" s="32">
        <v>20</v>
      </c>
      <c r="AK189" s="32" t="s">
        <v>319</v>
      </c>
      <c r="AL189" s="566">
        <v>10</v>
      </c>
      <c r="AM189" s="566" t="s">
        <v>210</v>
      </c>
      <c r="AN189" s="314"/>
      <c r="AO189" s="314"/>
      <c r="AP189" s="237"/>
      <c r="AQ189" s="237"/>
      <c r="AR189" s="43"/>
      <c r="AS189" s="43"/>
      <c r="AT189" s="35"/>
      <c r="AU189" s="35"/>
      <c r="AV189" s="296"/>
      <c r="AW189" s="296"/>
      <c r="AX189" s="643"/>
      <c r="AY189" s="643"/>
      <c r="AZ189" s="286">
        <v>20</v>
      </c>
      <c r="BA189" s="286" t="s">
        <v>210</v>
      </c>
      <c r="BB189" s="169">
        <v>10</v>
      </c>
      <c r="BC189" s="169" t="s">
        <v>210</v>
      </c>
      <c r="BD189" s="237">
        <v>50</v>
      </c>
      <c r="BE189" s="237" t="s">
        <v>209</v>
      </c>
      <c r="BF189" s="34"/>
      <c r="BG189" s="679"/>
      <c r="BJ189" s="708">
        <v>10</v>
      </c>
      <c r="BK189" s="708" t="s">
        <v>210</v>
      </c>
      <c r="BL189" s="713">
        <v>20</v>
      </c>
      <c r="BM189" s="713" t="s">
        <v>210</v>
      </c>
      <c r="BT189" s="741">
        <v>10</v>
      </c>
      <c r="BU189" s="741" t="s">
        <v>210</v>
      </c>
      <c r="BZ189" s="731">
        <v>10</v>
      </c>
      <c r="CA189" s="731" t="s">
        <v>236</v>
      </c>
      <c r="CD189" s="774">
        <v>10</v>
      </c>
      <c r="CE189" s="777" t="s">
        <v>209</v>
      </c>
      <c r="CN189" s="780">
        <v>10</v>
      </c>
      <c r="CO189" s="780" t="s">
        <v>210</v>
      </c>
      <c r="CP189" s="768">
        <v>10</v>
      </c>
      <c r="CQ189" s="771" t="s">
        <v>210</v>
      </c>
      <c r="CR189" s="834">
        <v>120</v>
      </c>
      <c r="CS189" s="831" t="s">
        <v>494</v>
      </c>
      <c r="CX189" s="708">
        <v>10</v>
      </c>
      <c r="CY189" s="708" t="s">
        <v>210</v>
      </c>
      <c r="CZ189" s="853">
        <v>50</v>
      </c>
      <c r="DA189" s="853" t="s">
        <v>210</v>
      </c>
      <c r="DB189" s="856">
        <v>10</v>
      </c>
      <c r="DC189" s="856" t="s">
        <v>210</v>
      </c>
      <c r="DH189" s="780">
        <v>10</v>
      </c>
      <c r="DI189" s="780" t="s">
        <v>233</v>
      </c>
      <c r="DN189" s="783">
        <v>10</v>
      </c>
      <c r="DO189" s="783" t="s">
        <v>209</v>
      </c>
      <c r="DT189" s="850">
        <v>30</v>
      </c>
      <c r="DU189" s="850" t="s">
        <v>209</v>
      </c>
      <c r="DZ189" s="891">
        <v>10</v>
      </c>
      <c r="EA189" s="891" t="s">
        <v>210</v>
      </c>
    </row>
    <row r="190" spans="1:135" x14ac:dyDescent="0.3">
      <c r="B190" s="540">
        <f t="shared" si="9"/>
        <v>51</v>
      </c>
      <c r="C190" s="355" t="s">
        <v>402</v>
      </c>
      <c r="D190" s="354">
        <v>28</v>
      </c>
      <c r="E190" s="278">
        <v>80</v>
      </c>
      <c r="F190" s="278"/>
      <c r="G190" s="278"/>
      <c r="H190" s="241">
        <f t="shared" si="8"/>
        <v>50</v>
      </c>
      <c r="I190" s="237">
        <f t="shared" si="10"/>
        <v>1400</v>
      </c>
      <c r="J190" s="297"/>
      <c r="K190" s="297"/>
      <c r="L190" s="397"/>
      <c r="M190" s="397"/>
      <c r="N190" s="300"/>
      <c r="O190" s="300"/>
      <c r="P190" s="169"/>
      <c r="Q190" s="169"/>
      <c r="R190" s="530"/>
      <c r="S190" s="530"/>
      <c r="T190" s="466"/>
      <c r="U190" s="467"/>
      <c r="V190" s="493"/>
      <c r="W190" s="493"/>
      <c r="X190" s="34"/>
      <c r="Y190" s="34"/>
      <c r="Z190" s="163"/>
      <c r="AA190" s="163"/>
      <c r="AB190" s="510"/>
      <c r="AC190" s="510"/>
      <c r="AD190" s="530"/>
      <c r="AE190" s="530"/>
      <c r="AF190" s="181"/>
      <c r="AG190" s="181"/>
      <c r="AH190" s="297"/>
      <c r="AI190" s="297"/>
      <c r="AJ190" s="32"/>
      <c r="AK190" s="32"/>
      <c r="AL190" s="566"/>
      <c r="AM190" s="566"/>
      <c r="AN190" s="314"/>
      <c r="AO190" s="314"/>
      <c r="AP190" s="237"/>
      <c r="AQ190" s="237"/>
      <c r="AR190" s="43"/>
      <c r="AS190" s="43"/>
      <c r="AT190" s="35"/>
      <c r="AU190" s="35"/>
      <c r="AV190" s="296"/>
      <c r="AW190" s="296"/>
      <c r="AX190" s="643">
        <v>10</v>
      </c>
      <c r="AY190" s="643" t="s">
        <v>349</v>
      </c>
      <c r="AZ190" s="286"/>
      <c r="BA190" s="286"/>
      <c r="BB190" s="169">
        <v>10</v>
      </c>
      <c r="BC190" s="169" t="s">
        <v>349</v>
      </c>
      <c r="BD190" s="237"/>
      <c r="BE190" s="237"/>
      <c r="BF190" s="34"/>
      <c r="BG190" s="679"/>
      <c r="CD190" s="774">
        <v>10</v>
      </c>
      <c r="CE190" s="777" t="s">
        <v>232</v>
      </c>
    </row>
    <row r="191" spans="1:135" x14ac:dyDescent="0.3">
      <c r="B191" s="540">
        <f t="shared" si="9"/>
        <v>52</v>
      </c>
      <c r="C191" s="355" t="s">
        <v>403</v>
      </c>
      <c r="D191" s="354">
        <v>28</v>
      </c>
      <c r="E191" s="278">
        <v>200</v>
      </c>
      <c r="F191" s="278"/>
      <c r="G191" s="278"/>
      <c r="H191" s="241">
        <f t="shared" si="8"/>
        <v>90</v>
      </c>
      <c r="I191" s="237">
        <f t="shared" si="10"/>
        <v>2520</v>
      </c>
      <c r="J191" s="297">
        <v>10</v>
      </c>
      <c r="K191" s="297" t="s">
        <v>266</v>
      </c>
      <c r="L191" s="397"/>
      <c r="M191" s="397"/>
      <c r="N191" s="300"/>
      <c r="O191" s="300"/>
      <c r="P191" s="169"/>
      <c r="Q191" s="169"/>
      <c r="R191" s="530"/>
      <c r="S191" s="530"/>
      <c r="T191" s="466">
        <v>20</v>
      </c>
      <c r="U191" s="467" t="s">
        <v>217</v>
      </c>
      <c r="V191" s="493"/>
      <c r="W191" s="493"/>
      <c r="X191" s="34"/>
      <c r="Y191" s="34"/>
      <c r="Z191" s="163">
        <v>5</v>
      </c>
      <c r="AA191" s="163" t="s">
        <v>222</v>
      </c>
      <c r="AB191" s="510"/>
      <c r="AC191" s="510"/>
      <c r="AD191" s="530"/>
      <c r="AE191" s="530"/>
      <c r="AF191" s="181"/>
      <c r="AG191" s="181"/>
      <c r="AH191" s="297"/>
      <c r="AI191" s="297"/>
      <c r="AJ191" s="32">
        <v>10</v>
      </c>
      <c r="AK191" s="32" t="s">
        <v>266</v>
      </c>
      <c r="AL191" s="566"/>
      <c r="AM191" s="566"/>
      <c r="AN191" s="314"/>
      <c r="AO191" s="314"/>
      <c r="AP191" s="237"/>
      <c r="AQ191" s="237"/>
      <c r="AR191" s="43"/>
      <c r="AS191" s="43"/>
      <c r="AT191" s="35"/>
      <c r="AU191" s="35"/>
      <c r="AV191" s="296">
        <v>10</v>
      </c>
      <c r="AW191" s="296" t="s">
        <v>349</v>
      </c>
      <c r="AX191" s="643"/>
      <c r="AY191" s="643"/>
      <c r="AZ191" s="286">
        <v>5</v>
      </c>
      <c r="BA191" s="286" t="s">
        <v>266</v>
      </c>
      <c r="BB191" s="169"/>
      <c r="BC191" s="169"/>
      <c r="BD191" s="237"/>
      <c r="BE191" s="237"/>
      <c r="BF191" s="34"/>
      <c r="BG191" s="679"/>
      <c r="BJ191" s="708">
        <v>10</v>
      </c>
      <c r="BK191" s="708" t="s">
        <v>266</v>
      </c>
      <c r="CD191" s="774">
        <v>10</v>
      </c>
      <c r="CE191" s="777" t="s">
        <v>232</v>
      </c>
      <c r="CR191" s="834">
        <v>10</v>
      </c>
      <c r="CS191" s="831" t="s">
        <v>266</v>
      </c>
      <c r="DD191" s="708">
        <v>10</v>
      </c>
      <c r="DE191" s="708" t="s">
        <v>227</v>
      </c>
      <c r="DV191" s="853">
        <v>10</v>
      </c>
      <c r="DW191" s="853" t="s">
        <v>266</v>
      </c>
    </row>
    <row r="192" spans="1:135" x14ac:dyDescent="0.3">
      <c r="B192" s="540">
        <f t="shared" si="9"/>
        <v>53</v>
      </c>
      <c r="C192" s="358" t="s">
        <v>597</v>
      </c>
      <c r="D192" s="354">
        <v>23</v>
      </c>
      <c r="E192" s="278">
        <v>120</v>
      </c>
      <c r="F192" s="278"/>
      <c r="G192" s="278"/>
      <c r="H192" s="241">
        <f t="shared" si="8"/>
        <v>40</v>
      </c>
      <c r="I192" s="237">
        <f t="shared" si="10"/>
        <v>920</v>
      </c>
      <c r="J192" s="297"/>
      <c r="K192" s="297"/>
      <c r="L192" s="397"/>
      <c r="M192" s="397"/>
      <c r="N192" s="300"/>
      <c r="O192" s="300"/>
      <c r="P192" s="169"/>
      <c r="Q192" s="169"/>
      <c r="R192" s="530"/>
      <c r="S192" s="530"/>
      <c r="T192" s="466"/>
      <c r="U192" s="467"/>
      <c r="V192" s="493"/>
      <c r="W192" s="493"/>
      <c r="X192" s="34"/>
      <c r="Y192" s="34"/>
      <c r="Z192" s="163"/>
      <c r="AA192" s="163"/>
      <c r="AB192" s="510"/>
      <c r="AC192" s="510"/>
      <c r="AD192" s="530"/>
      <c r="AE192" s="530"/>
      <c r="AF192" s="181"/>
      <c r="AG192" s="181"/>
      <c r="AH192" s="297"/>
      <c r="AI192" s="297"/>
      <c r="AJ192" s="32"/>
      <c r="AK192" s="32"/>
      <c r="AL192" s="566"/>
      <c r="AM192" s="566"/>
      <c r="AN192" s="314"/>
      <c r="AO192" s="314"/>
      <c r="AP192" s="237"/>
      <c r="AQ192" s="237"/>
      <c r="AR192" s="43"/>
      <c r="AS192" s="43"/>
      <c r="AT192" s="35">
        <v>10</v>
      </c>
      <c r="AU192" s="35" t="s">
        <v>266</v>
      </c>
      <c r="AV192" s="296"/>
      <c r="AW192" s="296"/>
      <c r="AX192" s="643"/>
      <c r="AY192" s="643"/>
      <c r="AZ192" s="286"/>
      <c r="BA192" s="286"/>
      <c r="BB192" s="169"/>
      <c r="BC192" s="169"/>
      <c r="BD192" s="237"/>
      <c r="BE192" s="237"/>
      <c r="BF192" s="34"/>
      <c r="BG192" s="679"/>
      <c r="CR192" s="834">
        <v>50</v>
      </c>
      <c r="CS192" s="831" t="s">
        <v>226</v>
      </c>
      <c r="CX192" s="708">
        <v>10</v>
      </c>
      <c r="CY192" s="708" t="s">
        <v>217</v>
      </c>
      <c r="DD192" s="708">
        <v>10</v>
      </c>
      <c r="DE192" s="708" t="s">
        <v>229</v>
      </c>
    </row>
    <row r="193" spans="2:131" x14ac:dyDescent="0.3">
      <c r="B193" s="540">
        <f t="shared" si="9"/>
        <v>54</v>
      </c>
      <c r="C193" s="359" t="s">
        <v>99</v>
      </c>
      <c r="D193" s="354">
        <v>33</v>
      </c>
      <c r="E193" s="278">
        <v>20</v>
      </c>
      <c r="F193" s="278"/>
      <c r="G193" s="278"/>
      <c r="H193" s="241">
        <f t="shared" si="8"/>
        <v>0</v>
      </c>
      <c r="I193" s="237">
        <f t="shared" si="10"/>
        <v>0</v>
      </c>
      <c r="J193" s="297"/>
      <c r="K193" s="297"/>
      <c r="L193" s="397"/>
      <c r="M193" s="397"/>
      <c r="N193" s="300">
        <v>10</v>
      </c>
      <c r="O193" s="300" t="s">
        <v>227</v>
      </c>
      <c r="P193" s="169"/>
      <c r="Q193" s="169"/>
      <c r="R193" s="530"/>
      <c r="S193" s="530"/>
      <c r="T193" s="466"/>
      <c r="U193" s="467"/>
      <c r="V193" s="493"/>
      <c r="W193" s="493"/>
      <c r="X193" s="34"/>
      <c r="Y193" s="34"/>
      <c r="Z193" s="163"/>
      <c r="AA193" s="163"/>
      <c r="AB193" s="510"/>
      <c r="AC193" s="510"/>
      <c r="AD193" s="530"/>
      <c r="AE193" s="530"/>
      <c r="AF193" s="181"/>
      <c r="AG193" s="181"/>
      <c r="AH193" s="297"/>
      <c r="AI193" s="297"/>
      <c r="AJ193" s="32">
        <v>10</v>
      </c>
      <c r="AK193" s="32" t="s">
        <v>222</v>
      </c>
      <c r="AL193" s="566"/>
      <c r="AM193" s="566"/>
      <c r="AN193" s="314"/>
      <c r="AO193" s="314"/>
      <c r="AP193" s="237"/>
      <c r="AQ193" s="237"/>
      <c r="AR193" s="43"/>
      <c r="AS193" s="43"/>
      <c r="AT193" s="35"/>
      <c r="AU193" s="35"/>
      <c r="AV193" s="296"/>
      <c r="AW193" s="296"/>
      <c r="AX193" s="643"/>
      <c r="AY193" s="643"/>
      <c r="AZ193" s="286"/>
      <c r="BA193" s="286"/>
      <c r="BB193" s="169"/>
      <c r="BC193" s="169"/>
      <c r="BD193" s="237"/>
      <c r="BE193" s="237"/>
      <c r="BF193" s="34"/>
      <c r="BG193" s="679"/>
    </row>
    <row r="194" spans="2:131" x14ac:dyDescent="0.3">
      <c r="B194" s="540">
        <f t="shared" si="9"/>
        <v>55</v>
      </c>
      <c r="C194" s="359" t="s">
        <v>404</v>
      </c>
      <c r="D194" s="354">
        <v>32</v>
      </c>
      <c r="E194" s="278">
        <v>20</v>
      </c>
      <c r="F194" s="278"/>
      <c r="G194" s="278"/>
      <c r="H194" s="241">
        <f t="shared" si="8"/>
        <v>0</v>
      </c>
      <c r="I194" s="237">
        <f t="shared" si="10"/>
        <v>0</v>
      </c>
      <c r="J194" s="297"/>
      <c r="K194" s="297"/>
      <c r="L194" s="397"/>
      <c r="M194" s="397"/>
      <c r="N194" s="300"/>
      <c r="O194" s="300"/>
      <c r="P194" s="169"/>
      <c r="Q194" s="169"/>
      <c r="R194" s="530"/>
      <c r="S194" s="530"/>
      <c r="T194" s="466">
        <v>10</v>
      </c>
      <c r="U194" s="467" t="s">
        <v>227</v>
      </c>
      <c r="V194" s="493"/>
      <c r="W194" s="493"/>
      <c r="X194" s="34"/>
      <c r="Y194" s="34"/>
      <c r="Z194" s="163"/>
      <c r="AA194" s="163"/>
      <c r="AB194" s="510">
        <v>10</v>
      </c>
      <c r="AC194" s="510" t="s">
        <v>343</v>
      </c>
      <c r="AD194" s="530"/>
      <c r="AE194" s="530"/>
      <c r="AF194" s="181"/>
      <c r="AG194" s="181"/>
      <c r="AH194" s="297"/>
      <c r="AI194" s="297"/>
      <c r="AJ194" s="32"/>
      <c r="AK194" s="32"/>
      <c r="AL194" s="566"/>
      <c r="AM194" s="566"/>
      <c r="AN194" s="314"/>
      <c r="AO194" s="314"/>
      <c r="AP194" s="237"/>
      <c r="AQ194" s="237"/>
      <c r="AR194" s="43"/>
      <c r="AS194" s="43"/>
      <c r="AT194" s="35"/>
      <c r="AU194" s="35"/>
      <c r="AV194" s="296"/>
      <c r="AW194" s="296"/>
      <c r="AX194" s="643"/>
      <c r="AY194" s="643"/>
      <c r="AZ194" s="286"/>
      <c r="BA194" s="286"/>
      <c r="BB194" s="169"/>
      <c r="BC194" s="169"/>
      <c r="BD194" s="237"/>
      <c r="BE194" s="237"/>
      <c r="BF194" s="34"/>
      <c r="BG194" s="679"/>
    </row>
    <row r="195" spans="2:131" x14ac:dyDescent="0.3">
      <c r="B195" s="540">
        <f t="shared" si="9"/>
        <v>56</v>
      </c>
      <c r="C195" s="359" t="s">
        <v>405</v>
      </c>
      <c r="D195" s="354">
        <v>31</v>
      </c>
      <c r="E195" s="278">
        <v>30</v>
      </c>
      <c r="F195" s="278"/>
      <c r="G195" s="278"/>
      <c r="H195" s="241">
        <f t="shared" si="8"/>
        <v>30</v>
      </c>
      <c r="I195" s="237">
        <f t="shared" si="10"/>
        <v>930</v>
      </c>
      <c r="J195" s="297"/>
      <c r="K195" s="297"/>
      <c r="L195" s="397"/>
      <c r="M195" s="397"/>
      <c r="N195" s="300"/>
      <c r="O195" s="300"/>
      <c r="P195" s="169"/>
      <c r="Q195" s="169"/>
      <c r="R195" s="530"/>
      <c r="S195" s="530"/>
      <c r="T195" s="466"/>
      <c r="U195" s="467"/>
      <c r="V195" s="493"/>
      <c r="W195" s="493"/>
      <c r="X195" s="34"/>
      <c r="Y195" s="34"/>
      <c r="Z195" s="163"/>
      <c r="AA195" s="163"/>
      <c r="AB195" s="510"/>
      <c r="AC195" s="510"/>
      <c r="AD195" s="530"/>
      <c r="AE195" s="530"/>
      <c r="AF195" s="181"/>
      <c r="AG195" s="181"/>
      <c r="AH195" s="297"/>
      <c r="AI195" s="297"/>
      <c r="AJ195" s="32"/>
      <c r="AK195" s="32"/>
      <c r="AL195" s="566"/>
      <c r="AM195" s="566"/>
      <c r="AN195" s="314"/>
      <c r="AO195" s="314"/>
      <c r="AP195" s="237"/>
      <c r="AQ195" s="237"/>
      <c r="AR195" s="43"/>
      <c r="AS195" s="43"/>
      <c r="AT195" s="35"/>
      <c r="AU195" s="35"/>
      <c r="AV195" s="296"/>
      <c r="AW195" s="296"/>
      <c r="AX195" s="643"/>
      <c r="AY195" s="643"/>
      <c r="AZ195" s="286"/>
      <c r="BA195" s="286"/>
      <c r="BB195" s="169"/>
      <c r="BC195" s="169"/>
      <c r="BD195" s="237"/>
      <c r="BE195" s="237"/>
      <c r="BF195" s="34"/>
      <c r="BG195" s="679"/>
    </row>
    <row r="196" spans="2:131" x14ac:dyDescent="0.3">
      <c r="B196" s="540">
        <f t="shared" si="9"/>
        <v>57</v>
      </c>
      <c r="C196" s="358" t="s">
        <v>441</v>
      </c>
      <c r="D196" s="354">
        <v>30</v>
      </c>
      <c r="E196" s="278">
        <v>60</v>
      </c>
      <c r="F196" s="278"/>
      <c r="G196" s="278"/>
      <c r="H196" s="241">
        <f t="shared" si="8"/>
        <v>0</v>
      </c>
      <c r="I196" s="237">
        <f t="shared" si="10"/>
        <v>0</v>
      </c>
      <c r="J196" s="297"/>
      <c r="K196" s="297"/>
      <c r="L196" s="397"/>
      <c r="M196" s="397"/>
      <c r="N196" s="300">
        <v>5</v>
      </c>
      <c r="O196" s="300" t="s">
        <v>222</v>
      </c>
      <c r="P196" s="169">
        <v>5</v>
      </c>
      <c r="Q196" s="169" t="s">
        <v>222</v>
      </c>
      <c r="R196" s="530"/>
      <c r="S196" s="530"/>
      <c r="T196" s="466">
        <v>10</v>
      </c>
      <c r="U196" s="467" t="s">
        <v>222</v>
      </c>
      <c r="V196" s="493"/>
      <c r="W196" s="493"/>
      <c r="X196" s="34"/>
      <c r="Y196" s="34"/>
      <c r="Z196" s="163"/>
      <c r="AA196" s="163"/>
      <c r="AB196" s="510"/>
      <c r="AC196" s="510"/>
      <c r="AD196" s="530"/>
      <c r="AE196" s="530"/>
      <c r="AF196" s="181"/>
      <c r="AG196" s="181"/>
      <c r="AH196" s="297"/>
      <c r="AI196" s="297"/>
      <c r="AJ196" s="32"/>
      <c r="AK196" s="32"/>
      <c r="AL196" s="566"/>
      <c r="AM196" s="566"/>
      <c r="AN196" s="314"/>
      <c r="AO196" s="314"/>
      <c r="AP196" s="237"/>
      <c r="AQ196" s="237"/>
      <c r="AR196" s="43"/>
      <c r="AS196" s="43"/>
      <c r="AT196" s="35"/>
      <c r="AU196" s="35"/>
      <c r="AV196" s="296"/>
      <c r="AW196" s="296"/>
      <c r="AX196" s="643"/>
      <c r="AY196" s="643"/>
      <c r="AZ196" s="286"/>
      <c r="BA196" s="286"/>
      <c r="BB196" s="169"/>
      <c r="BC196" s="169"/>
      <c r="BD196" s="237"/>
      <c r="BE196" s="237"/>
      <c r="BF196" s="34"/>
      <c r="BG196" s="679"/>
      <c r="CD196" s="774">
        <v>10</v>
      </c>
      <c r="CE196" s="777" t="s">
        <v>317</v>
      </c>
      <c r="CP196" s="768">
        <v>10</v>
      </c>
      <c r="CQ196" s="771" t="s">
        <v>227</v>
      </c>
      <c r="CV196" s="847">
        <v>10</v>
      </c>
      <c r="CW196" s="850" t="s">
        <v>227</v>
      </c>
      <c r="DF196" s="783">
        <v>10</v>
      </c>
      <c r="DG196" s="783" t="s">
        <v>343</v>
      </c>
    </row>
    <row r="197" spans="2:131" x14ac:dyDescent="0.3">
      <c r="B197" s="540">
        <f t="shared" si="9"/>
        <v>58</v>
      </c>
      <c r="C197" s="359" t="s">
        <v>578</v>
      </c>
      <c r="D197" s="354">
        <v>16</v>
      </c>
      <c r="E197" s="278">
        <v>80</v>
      </c>
      <c r="F197" s="278"/>
      <c r="G197" s="278"/>
      <c r="H197" s="241">
        <f t="shared" si="8"/>
        <v>60</v>
      </c>
      <c r="I197" s="237">
        <f t="shared" si="10"/>
        <v>960</v>
      </c>
      <c r="J197" s="297"/>
      <c r="K197" s="297"/>
      <c r="L197" s="397"/>
      <c r="M197" s="397"/>
      <c r="N197" s="300"/>
      <c r="O197" s="300"/>
      <c r="P197" s="169"/>
      <c r="Q197" s="169"/>
      <c r="R197" s="530"/>
      <c r="S197" s="530"/>
      <c r="T197" s="466"/>
      <c r="U197" s="467"/>
      <c r="V197" s="493"/>
      <c r="W197" s="493"/>
      <c r="X197" s="34"/>
      <c r="Y197" s="34"/>
      <c r="Z197" s="163"/>
      <c r="AA197" s="163"/>
      <c r="AB197" s="510"/>
      <c r="AC197" s="510"/>
      <c r="AD197" s="530"/>
      <c r="AE197" s="530"/>
      <c r="AF197" s="181"/>
      <c r="AG197" s="181"/>
      <c r="AH197" s="297"/>
      <c r="AI197" s="297"/>
      <c r="AJ197" s="32"/>
      <c r="AK197" s="32"/>
      <c r="AL197" s="566"/>
      <c r="AM197" s="566"/>
      <c r="AN197" s="314"/>
      <c r="AO197" s="314"/>
      <c r="AP197" s="237"/>
      <c r="AQ197" s="237"/>
      <c r="AR197" s="43"/>
      <c r="AS197" s="43"/>
      <c r="AT197" s="35"/>
      <c r="AU197" s="35"/>
      <c r="AV197" s="296"/>
      <c r="AW197" s="296"/>
      <c r="AX197" s="643"/>
      <c r="AY197" s="643"/>
      <c r="AZ197" s="286"/>
      <c r="BA197" s="286"/>
      <c r="BB197" s="169"/>
      <c r="BC197" s="169"/>
      <c r="BD197" s="237"/>
      <c r="BE197" s="237"/>
      <c r="BF197" s="34"/>
      <c r="BG197" s="679"/>
      <c r="CD197" s="774">
        <v>10</v>
      </c>
      <c r="CE197" s="777" t="s">
        <v>228</v>
      </c>
      <c r="DH197" s="780">
        <v>10</v>
      </c>
      <c r="DI197" s="780" t="s">
        <v>225</v>
      </c>
    </row>
    <row r="198" spans="2:131" x14ac:dyDescent="0.3">
      <c r="B198" s="540">
        <f t="shared" si="9"/>
        <v>59</v>
      </c>
      <c r="C198" s="355" t="s">
        <v>331</v>
      </c>
      <c r="D198" s="354">
        <v>30</v>
      </c>
      <c r="E198" s="278">
        <v>30</v>
      </c>
      <c r="F198" s="278"/>
      <c r="G198" s="278"/>
      <c r="H198" s="241">
        <f t="shared" si="8"/>
        <v>20</v>
      </c>
      <c r="I198" s="237">
        <f t="shared" si="10"/>
        <v>600</v>
      </c>
      <c r="J198" s="296"/>
      <c r="K198" s="296"/>
      <c r="L198" s="397"/>
      <c r="M198" s="397"/>
      <c r="N198" s="300"/>
      <c r="O198" s="300"/>
      <c r="P198" s="169"/>
      <c r="Q198" s="169"/>
      <c r="R198" s="531"/>
      <c r="S198" s="531"/>
      <c r="T198" s="466"/>
      <c r="U198" s="466"/>
      <c r="V198" s="494"/>
      <c r="W198" s="494"/>
      <c r="X198" s="43"/>
      <c r="Y198" s="43"/>
      <c r="Z198" s="164"/>
      <c r="AA198" s="164"/>
      <c r="AB198" s="511"/>
      <c r="AC198" s="511"/>
      <c r="AD198" s="531">
        <v>10</v>
      </c>
      <c r="AE198" s="531" t="s">
        <v>266</v>
      </c>
      <c r="AF198" s="182"/>
      <c r="AG198" s="182"/>
      <c r="AH198" s="296"/>
      <c r="AI198" s="296"/>
      <c r="AJ198" s="46"/>
      <c r="AK198" s="46"/>
      <c r="AL198" s="567"/>
      <c r="AM198" s="567"/>
      <c r="AN198" s="282"/>
      <c r="AO198" s="282"/>
      <c r="AP198" s="278"/>
      <c r="AQ198" s="278"/>
      <c r="AR198" s="43"/>
      <c r="AS198" s="43"/>
      <c r="AT198" s="160"/>
      <c r="AU198" s="160"/>
      <c r="AV198" s="296"/>
      <c r="AW198" s="296"/>
      <c r="AX198" s="647"/>
      <c r="AY198" s="647"/>
      <c r="AZ198" s="287"/>
      <c r="BA198" s="287"/>
      <c r="BB198" s="170"/>
      <c r="BC198" s="170"/>
      <c r="BD198" s="278"/>
      <c r="BE198" s="278"/>
      <c r="BF198" s="43"/>
      <c r="BG198" s="683"/>
    </row>
    <row r="199" spans="2:131" x14ac:dyDescent="0.3">
      <c r="B199" s="540">
        <f t="shared" si="9"/>
        <v>60</v>
      </c>
      <c r="C199" s="355" t="s">
        <v>598</v>
      </c>
      <c r="D199" s="354">
        <v>27</v>
      </c>
      <c r="E199" s="278">
        <v>50</v>
      </c>
      <c r="F199" s="278"/>
      <c r="G199" s="278"/>
      <c r="H199" s="241">
        <f t="shared" si="8"/>
        <v>10</v>
      </c>
      <c r="I199" s="237">
        <f t="shared" si="10"/>
        <v>270</v>
      </c>
      <c r="J199" s="296"/>
      <c r="K199" s="296"/>
      <c r="L199" s="397"/>
      <c r="M199" s="397"/>
      <c r="N199" s="300"/>
      <c r="O199" s="300"/>
      <c r="P199" s="169"/>
      <c r="Q199" s="169"/>
      <c r="R199" s="531"/>
      <c r="S199" s="531"/>
      <c r="T199" s="466"/>
      <c r="U199" s="466"/>
      <c r="V199" s="494"/>
      <c r="W199" s="494"/>
      <c r="X199" s="43"/>
      <c r="Y199" s="43"/>
      <c r="Z199" s="164"/>
      <c r="AA199" s="164"/>
      <c r="AB199" s="511"/>
      <c r="AC199" s="511"/>
      <c r="AD199" s="531"/>
      <c r="AE199" s="531"/>
      <c r="AF199" s="182"/>
      <c r="AG199" s="182"/>
      <c r="AH199" s="296"/>
      <c r="AI199" s="296"/>
      <c r="AJ199" s="46"/>
      <c r="AK199" s="46"/>
      <c r="AL199" s="567"/>
      <c r="AM199" s="567"/>
      <c r="AN199" s="282"/>
      <c r="AO199" s="282"/>
      <c r="AP199" s="278"/>
      <c r="AQ199" s="278"/>
      <c r="AR199" s="43"/>
      <c r="AS199" s="43"/>
      <c r="AT199" s="160"/>
      <c r="AU199" s="160"/>
      <c r="AV199" s="296"/>
      <c r="AW199" s="296"/>
      <c r="AX199" s="647"/>
      <c r="AY199" s="647"/>
      <c r="AZ199" s="287"/>
      <c r="BA199" s="287"/>
      <c r="BB199" s="170"/>
      <c r="BC199" s="170"/>
      <c r="BD199" s="278"/>
      <c r="BE199" s="278"/>
      <c r="BF199" s="43"/>
      <c r="BG199" s="683"/>
      <c r="CX199" s="708">
        <v>10</v>
      </c>
      <c r="CY199" s="708" t="s">
        <v>222</v>
      </c>
      <c r="DB199" s="856">
        <v>10</v>
      </c>
      <c r="DC199" s="856" t="s">
        <v>222</v>
      </c>
      <c r="DD199" s="708">
        <v>10</v>
      </c>
      <c r="DE199" s="708" t="s">
        <v>336</v>
      </c>
      <c r="DF199" s="783">
        <v>10</v>
      </c>
      <c r="DG199" s="783" t="s">
        <v>343</v>
      </c>
    </row>
    <row r="200" spans="2:131" x14ac:dyDescent="0.3">
      <c r="B200" s="540">
        <f t="shared" si="9"/>
        <v>61</v>
      </c>
      <c r="C200" s="355" t="s">
        <v>480</v>
      </c>
      <c r="D200" s="354">
        <v>17</v>
      </c>
      <c r="E200" s="278">
        <v>0</v>
      </c>
      <c r="F200" s="278"/>
      <c r="G200" s="278"/>
      <c r="H200" s="241">
        <f t="shared" si="8"/>
        <v>0</v>
      </c>
      <c r="I200" s="237">
        <f t="shared" si="10"/>
        <v>0</v>
      </c>
      <c r="J200" s="296"/>
      <c r="K200" s="296"/>
      <c r="L200" s="397"/>
      <c r="M200" s="397"/>
      <c r="N200" s="300"/>
      <c r="O200" s="300"/>
      <c r="P200" s="169"/>
      <c r="Q200" s="169"/>
      <c r="R200" s="531"/>
      <c r="S200" s="531"/>
      <c r="T200" s="466"/>
      <c r="U200" s="466"/>
      <c r="V200" s="494"/>
      <c r="W200" s="494"/>
      <c r="X200" s="43"/>
      <c r="Y200" s="43"/>
      <c r="Z200" s="164"/>
      <c r="AA200" s="164"/>
      <c r="AB200" s="511"/>
      <c r="AC200" s="511"/>
      <c r="AD200" s="531"/>
      <c r="AE200" s="531"/>
      <c r="AF200" s="182"/>
      <c r="AG200" s="182"/>
      <c r="AH200" s="296"/>
      <c r="AI200" s="296"/>
      <c r="AJ200" s="46"/>
      <c r="AK200" s="46"/>
      <c r="AL200" s="567"/>
      <c r="AM200" s="567"/>
      <c r="AN200" s="282"/>
      <c r="AO200" s="282"/>
      <c r="AP200" s="278"/>
      <c r="AQ200" s="278"/>
      <c r="AR200" s="43"/>
      <c r="AS200" s="43"/>
      <c r="AT200" s="160"/>
      <c r="AU200" s="160"/>
      <c r="AV200" s="296"/>
      <c r="AW200" s="296"/>
      <c r="AX200" s="647"/>
      <c r="AY200" s="647"/>
      <c r="AZ200" s="287"/>
      <c r="BA200" s="287"/>
      <c r="BB200" s="170"/>
      <c r="BC200" s="170"/>
      <c r="BD200" s="278"/>
      <c r="BE200" s="278"/>
      <c r="BF200" s="43"/>
      <c r="BG200" s="683"/>
    </row>
    <row r="201" spans="2:131" x14ac:dyDescent="0.3">
      <c r="B201" s="540">
        <f t="shared" si="9"/>
        <v>62</v>
      </c>
      <c r="C201" s="355" t="s">
        <v>620</v>
      </c>
      <c r="D201" s="354">
        <v>10.5</v>
      </c>
      <c r="E201" s="278">
        <v>140</v>
      </c>
      <c r="F201" s="278"/>
      <c r="G201" s="278"/>
      <c r="H201" s="241">
        <f t="shared" ref="H201:H338" si="11">E201+F201- SUM(J201:EC201)</f>
        <v>20</v>
      </c>
      <c r="I201" s="237">
        <f t="shared" si="10"/>
        <v>210</v>
      </c>
      <c r="J201" s="297"/>
      <c r="K201" s="297"/>
      <c r="L201" s="397"/>
      <c r="M201" s="397"/>
      <c r="N201" s="300"/>
      <c r="O201" s="300"/>
      <c r="P201" s="169"/>
      <c r="Q201" s="169"/>
      <c r="R201" s="530"/>
      <c r="S201" s="530"/>
      <c r="T201" s="466"/>
      <c r="U201" s="467"/>
      <c r="V201" s="493"/>
      <c r="W201" s="493"/>
      <c r="X201" s="34"/>
      <c r="Y201" s="34"/>
      <c r="Z201" s="163"/>
      <c r="AA201" s="163"/>
      <c r="AB201" s="510"/>
      <c r="AC201" s="510"/>
      <c r="AD201" s="530"/>
      <c r="AE201" s="530"/>
      <c r="AF201" s="181"/>
      <c r="AG201" s="181"/>
      <c r="AH201" s="297"/>
      <c r="AI201" s="297"/>
      <c r="AJ201" s="32"/>
      <c r="AK201" s="32"/>
      <c r="AL201" s="566"/>
      <c r="AM201" s="566"/>
      <c r="AN201" s="314"/>
      <c r="AO201" s="314"/>
      <c r="AP201" s="237"/>
      <c r="AQ201" s="237"/>
      <c r="AR201" s="43"/>
      <c r="AS201" s="43"/>
      <c r="AT201" s="35"/>
      <c r="AU201" s="35"/>
      <c r="AV201" s="296"/>
      <c r="AW201" s="296"/>
      <c r="AX201" s="643"/>
      <c r="AY201" s="643"/>
      <c r="AZ201" s="286"/>
      <c r="BA201" s="286"/>
      <c r="BB201" s="169">
        <v>10</v>
      </c>
      <c r="BC201" s="169" t="s">
        <v>209</v>
      </c>
      <c r="BD201" s="237"/>
      <c r="BE201" s="237"/>
      <c r="BF201" s="34"/>
      <c r="BG201" s="679"/>
      <c r="BH201" s="702">
        <v>100</v>
      </c>
      <c r="BI201" s="702" t="s">
        <v>272</v>
      </c>
      <c r="CD201" s="774">
        <v>10</v>
      </c>
      <c r="CE201" s="777" t="s">
        <v>209</v>
      </c>
    </row>
    <row r="202" spans="2:131" x14ac:dyDescent="0.3">
      <c r="B202" s="540">
        <f t="shared" si="9"/>
        <v>63</v>
      </c>
      <c r="C202" s="355" t="s">
        <v>406</v>
      </c>
      <c r="D202" s="354">
        <v>28</v>
      </c>
      <c r="E202" s="278">
        <v>110</v>
      </c>
      <c r="F202" s="278"/>
      <c r="G202" s="278"/>
      <c r="H202" s="241">
        <f t="shared" si="11"/>
        <v>100</v>
      </c>
      <c r="I202" s="237">
        <f t="shared" si="10"/>
        <v>2800</v>
      </c>
      <c r="J202" s="297"/>
      <c r="K202" s="297"/>
      <c r="L202" s="397"/>
      <c r="M202" s="397"/>
      <c r="N202" s="300"/>
      <c r="O202" s="300"/>
      <c r="P202" s="169"/>
      <c r="Q202" s="169"/>
      <c r="R202" s="530"/>
      <c r="S202" s="530"/>
      <c r="T202" s="466"/>
      <c r="U202" s="467"/>
      <c r="V202" s="493"/>
      <c r="W202" s="493"/>
      <c r="X202" s="34"/>
      <c r="Y202" s="34"/>
      <c r="Z202" s="163"/>
      <c r="AA202" s="163"/>
      <c r="AB202" s="510"/>
      <c r="AC202" s="510"/>
      <c r="AD202" s="530"/>
      <c r="AE202" s="530"/>
      <c r="AF202" s="181"/>
      <c r="AG202" s="181"/>
      <c r="AH202" s="297"/>
      <c r="AI202" s="297"/>
      <c r="AJ202" s="32"/>
      <c r="AK202" s="32"/>
      <c r="AL202" s="566"/>
      <c r="AM202" s="566"/>
      <c r="AN202" s="314"/>
      <c r="AO202" s="314"/>
      <c r="AP202" s="237"/>
      <c r="AQ202" s="237"/>
      <c r="AR202" s="43"/>
      <c r="AS202" s="43"/>
      <c r="AT202" s="35"/>
      <c r="AU202" s="35"/>
      <c r="AV202" s="296"/>
      <c r="AW202" s="296"/>
      <c r="AX202" s="643"/>
      <c r="AY202" s="643"/>
      <c r="AZ202" s="286"/>
      <c r="BA202" s="286"/>
      <c r="BB202" s="169"/>
      <c r="BC202" s="169"/>
      <c r="BD202" s="237"/>
      <c r="BE202" s="237"/>
      <c r="BF202" s="34"/>
      <c r="BG202" s="679"/>
      <c r="CD202" s="774">
        <v>10</v>
      </c>
      <c r="CE202" s="777" t="s">
        <v>227</v>
      </c>
    </row>
    <row r="203" spans="2:131" x14ac:dyDescent="0.3">
      <c r="B203" s="540">
        <f t="shared" ref="B203:B276" si="12">B202+1</f>
        <v>64</v>
      </c>
      <c r="C203" s="355" t="s">
        <v>407</v>
      </c>
      <c r="D203" s="354">
        <v>35.5</v>
      </c>
      <c r="E203" s="278">
        <v>190</v>
      </c>
      <c r="F203" s="278"/>
      <c r="G203" s="278"/>
      <c r="H203" s="241">
        <f t="shared" si="11"/>
        <v>190</v>
      </c>
      <c r="I203" s="237">
        <f t="shared" si="10"/>
        <v>6745</v>
      </c>
      <c r="J203" s="297"/>
      <c r="K203" s="297"/>
      <c r="L203" s="397"/>
      <c r="M203" s="397"/>
      <c r="N203" s="300"/>
      <c r="O203" s="300"/>
      <c r="P203" s="169"/>
      <c r="Q203" s="169"/>
      <c r="R203" s="530"/>
      <c r="S203" s="530"/>
      <c r="T203" s="466"/>
      <c r="U203" s="467"/>
      <c r="V203" s="493"/>
      <c r="W203" s="493"/>
      <c r="X203" s="34"/>
      <c r="Y203" s="34"/>
      <c r="Z203" s="163"/>
      <c r="AA203" s="163"/>
      <c r="AB203" s="510"/>
      <c r="AC203" s="510"/>
      <c r="AD203" s="530"/>
      <c r="AE203" s="530"/>
      <c r="AF203" s="181"/>
      <c r="AG203" s="181"/>
      <c r="AH203" s="297"/>
      <c r="AI203" s="297"/>
      <c r="AJ203" s="32"/>
      <c r="AK203" s="32"/>
      <c r="AL203" s="566"/>
      <c r="AM203" s="566"/>
      <c r="AN203" s="314"/>
      <c r="AO203" s="314"/>
      <c r="AP203" s="237"/>
      <c r="AQ203" s="237"/>
      <c r="AR203" s="43"/>
      <c r="AS203" s="43"/>
      <c r="AT203" s="35"/>
      <c r="AU203" s="35"/>
      <c r="AV203" s="296"/>
      <c r="AW203" s="296"/>
      <c r="AX203" s="643"/>
      <c r="AY203" s="643"/>
      <c r="AZ203" s="286"/>
      <c r="BA203" s="286"/>
      <c r="BB203" s="169"/>
      <c r="BC203" s="169"/>
      <c r="BD203" s="237"/>
      <c r="BE203" s="237"/>
      <c r="BF203" s="34"/>
      <c r="BG203" s="679"/>
    </row>
    <row r="204" spans="2:131" x14ac:dyDescent="0.3">
      <c r="B204" s="540">
        <f t="shared" si="12"/>
        <v>65</v>
      </c>
      <c r="C204" s="355" t="s">
        <v>436</v>
      </c>
      <c r="D204" s="354">
        <v>19</v>
      </c>
      <c r="E204" s="278">
        <v>120</v>
      </c>
      <c r="F204" s="278"/>
      <c r="G204" s="278"/>
      <c r="H204" s="241">
        <f t="shared" si="11"/>
        <v>90</v>
      </c>
      <c r="I204" s="237">
        <f t="shared" si="10"/>
        <v>1710</v>
      </c>
      <c r="J204" s="297"/>
      <c r="K204" s="297"/>
      <c r="L204" s="397"/>
      <c r="M204" s="397"/>
      <c r="N204" s="300"/>
      <c r="O204" s="300"/>
      <c r="P204" s="169"/>
      <c r="Q204" s="169"/>
      <c r="R204" s="530"/>
      <c r="S204" s="530"/>
      <c r="T204" s="466"/>
      <c r="U204" s="467"/>
      <c r="V204" s="493"/>
      <c r="W204" s="493"/>
      <c r="X204" s="34"/>
      <c r="Y204" s="34"/>
      <c r="Z204" s="163"/>
      <c r="AA204" s="163"/>
      <c r="AB204" s="510"/>
      <c r="AC204" s="510"/>
      <c r="AD204" s="530"/>
      <c r="AE204" s="530"/>
      <c r="AF204" s="181"/>
      <c r="AG204" s="181"/>
      <c r="AH204" s="297"/>
      <c r="AI204" s="297"/>
      <c r="AJ204" s="32">
        <v>10</v>
      </c>
      <c r="AK204" s="32" t="s">
        <v>230</v>
      </c>
      <c r="AL204" s="566"/>
      <c r="AM204" s="566"/>
      <c r="AN204" s="314"/>
      <c r="AO204" s="314"/>
      <c r="AP204" s="237"/>
      <c r="AQ204" s="237"/>
      <c r="AR204" s="43"/>
      <c r="AS204" s="43"/>
      <c r="AT204" s="35"/>
      <c r="AU204" s="35"/>
      <c r="AV204" s="296"/>
      <c r="AW204" s="296"/>
      <c r="AX204" s="643"/>
      <c r="AY204" s="643"/>
      <c r="AZ204" s="286"/>
      <c r="BA204" s="286"/>
      <c r="BB204" s="169"/>
      <c r="BC204" s="169"/>
      <c r="BD204" s="237"/>
      <c r="BE204" s="237"/>
      <c r="BF204" s="34"/>
      <c r="BG204" s="679"/>
      <c r="CD204" s="774">
        <v>10</v>
      </c>
      <c r="CE204" s="777" t="s">
        <v>237</v>
      </c>
      <c r="CX204" s="708">
        <v>10</v>
      </c>
      <c r="CY204" s="708" t="s">
        <v>237</v>
      </c>
    </row>
    <row r="205" spans="2:131" x14ac:dyDescent="0.3">
      <c r="B205" s="540">
        <f t="shared" si="12"/>
        <v>66</v>
      </c>
      <c r="C205" s="355" t="s">
        <v>408</v>
      </c>
      <c r="D205" s="354">
        <v>23</v>
      </c>
      <c r="E205" s="278">
        <v>70</v>
      </c>
      <c r="F205" s="278"/>
      <c r="G205" s="278"/>
      <c r="H205" s="241">
        <f t="shared" si="11"/>
        <v>30</v>
      </c>
      <c r="I205" s="237">
        <f t="shared" si="10"/>
        <v>690</v>
      </c>
      <c r="J205" s="297"/>
      <c r="K205" s="297"/>
      <c r="L205" s="397"/>
      <c r="M205" s="397"/>
      <c r="N205" s="300"/>
      <c r="O205" s="300"/>
      <c r="P205" s="169"/>
      <c r="Q205" s="169"/>
      <c r="R205" s="530"/>
      <c r="S205" s="530"/>
      <c r="T205" s="466">
        <v>20</v>
      </c>
      <c r="U205" s="467" t="s">
        <v>230</v>
      </c>
      <c r="V205" s="493"/>
      <c r="W205" s="493"/>
      <c r="X205" s="34"/>
      <c r="Y205" s="34"/>
      <c r="Z205" s="163"/>
      <c r="AA205" s="163"/>
      <c r="AB205" s="510"/>
      <c r="AC205" s="510"/>
      <c r="AD205" s="530"/>
      <c r="AE205" s="530"/>
      <c r="AF205" s="181"/>
      <c r="AG205" s="181"/>
      <c r="AH205" s="297"/>
      <c r="AI205" s="297"/>
      <c r="AJ205" s="32"/>
      <c r="AK205" s="32"/>
      <c r="AL205" s="566"/>
      <c r="AM205" s="566"/>
      <c r="AN205" s="314"/>
      <c r="AO205" s="314"/>
      <c r="AP205" s="237"/>
      <c r="AQ205" s="237"/>
      <c r="AR205" s="43"/>
      <c r="AS205" s="43"/>
      <c r="AT205" s="35">
        <v>10</v>
      </c>
      <c r="AU205" s="35" t="s">
        <v>226</v>
      </c>
      <c r="AV205" s="296"/>
      <c r="AW205" s="296"/>
      <c r="AX205" s="643"/>
      <c r="AY205" s="643"/>
      <c r="AZ205" s="286"/>
      <c r="BA205" s="286"/>
      <c r="BB205" s="169"/>
      <c r="BC205" s="169"/>
      <c r="BD205" s="237"/>
      <c r="BE205" s="237"/>
      <c r="BF205" s="34"/>
      <c r="BG205" s="679"/>
      <c r="CD205" s="774">
        <v>10</v>
      </c>
      <c r="CE205" s="777" t="s">
        <v>230</v>
      </c>
    </row>
    <row r="206" spans="2:131" x14ac:dyDescent="0.3">
      <c r="B206" s="540">
        <f t="shared" si="12"/>
        <v>67</v>
      </c>
      <c r="C206" s="355" t="s">
        <v>410</v>
      </c>
      <c r="D206" s="354">
        <v>25</v>
      </c>
      <c r="E206" s="278">
        <v>230</v>
      </c>
      <c r="F206" s="278">
        <v>5</v>
      </c>
      <c r="G206" s="278"/>
      <c r="H206" s="241">
        <f t="shared" si="11"/>
        <v>40</v>
      </c>
      <c r="I206" s="237">
        <f t="shared" si="10"/>
        <v>1000</v>
      </c>
      <c r="J206" s="297"/>
      <c r="K206" s="297"/>
      <c r="L206" s="397"/>
      <c r="M206" s="397"/>
      <c r="N206" s="300"/>
      <c r="O206" s="300"/>
      <c r="P206" s="169">
        <v>5</v>
      </c>
      <c r="Q206" s="169" t="s">
        <v>226</v>
      </c>
      <c r="R206" s="530">
        <v>10</v>
      </c>
      <c r="S206" s="530" t="s">
        <v>226</v>
      </c>
      <c r="T206" s="466">
        <v>20</v>
      </c>
      <c r="U206" s="467" t="s">
        <v>280</v>
      </c>
      <c r="V206" s="493"/>
      <c r="W206" s="493"/>
      <c r="X206" s="34">
        <v>10</v>
      </c>
      <c r="Y206" s="34" t="s">
        <v>280</v>
      </c>
      <c r="Z206" s="163"/>
      <c r="AA206" s="163"/>
      <c r="AB206" s="510"/>
      <c r="AC206" s="510"/>
      <c r="AD206" s="530"/>
      <c r="AE206" s="530"/>
      <c r="AF206" s="181"/>
      <c r="AG206" s="181"/>
      <c r="AH206" s="297"/>
      <c r="AI206" s="297"/>
      <c r="AJ206" s="32"/>
      <c r="AK206" s="32"/>
      <c r="AL206" s="566">
        <v>10</v>
      </c>
      <c r="AM206" s="566" t="s">
        <v>229</v>
      </c>
      <c r="AN206" s="314"/>
      <c r="AO206" s="314"/>
      <c r="AP206" s="237"/>
      <c r="AQ206" s="237"/>
      <c r="AR206" s="43"/>
      <c r="AS206" s="43"/>
      <c r="AT206" s="35"/>
      <c r="AU206" s="35"/>
      <c r="AV206" s="296"/>
      <c r="AW206" s="296"/>
      <c r="AX206" s="643">
        <v>10</v>
      </c>
      <c r="AY206" s="643" t="s">
        <v>229</v>
      </c>
      <c r="AZ206" s="286">
        <v>10</v>
      </c>
      <c r="BA206" s="286" t="s">
        <v>226</v>
      </c>
      <c r="BB206" s="169">
        <v>10</v>
      </c>
      <c r="BC206" s="169" t="s">
        <v>229</v>
      </c>
      <c r="BD206" s="237"/>
      <c r="BE206" s="237"/>
      <c r="BF206" s="34"/>
      <c r="BG206" s="679"/>
      <c r="CB206" s="771">
        <v>50</v>
      </c>
      <c r="CC206" s="768" t="s">
        <v>226</v>
      </c>
      <c r="CX206" s="708">
        <v>10</v>
      </c>
      <c r="CY206" s="708" t="s">
        <v>226</v>
      </c>
      <c r="DB206" s="856">
        <v>10</v>
      </c>
      <c r="DC206" s="856" t="s">
        <v>280</v>
      </c>
      <c r="DN206" s="783">
        <v>20</v>
      </c>
      <c r="DO206" s="783" t="s">
        <v>280</v>
      </c>
      <c r="DV206" s="853">
        <v>10</v>
      </c>
      <c r="DW206" s="853" t="s">
        <v>226</v>
      </c>
      <c r="DZ206" s="891">
        <v>10</v>
      </c>
      <c r="EA206" s="891" t="s">
        <v>229</v>
      </c>
    </row>
    <row r="207" spans="2:131" x14ac:dyDescent="0.3">
      <c r="B207" s="540">
        <f t="shared" si="12"/>
        <v>68</v>
      </c>
      <c r="C207" s="355" t="s">
        <v>576</v>
      </c>
      <c r="D207" s="354">
        <v>21</v>
      </c>
      <c r="E207" s="278">
        <v>540</v>
      </c>
      <c r="F207" s="278"/>
      <c r="G207" s="278"/>
      <c r="H207" s="241">
        <f t="shared" si="11"/>
        <v>110</v>
      </c>
      <c r="I207" s="237">
        <f t="shared" si="10"/>
        <v>2310</v>
      </c>
      <c r="J207" s="297">
        <v>10</v>
      </c>
      <c r="K207" s="297" t="s">
        <v>237</v>
      </c>
      <c r="L207" s="397"/>
      <c r="M207" s="397"/>
      <c r="N207" s="300"/>
      <c r="O207" s="300"/>
      <c r="P207" s="169">
        <v>10</v>
      </c>
      <c r="Q207" s="169" t="s">
        <v>230</v>
      </c>
      <c r="R207" s="530">
        <v>10</v>
      </c>
      <c r="S207" s="530" t="s">
        <v>230</v>
      </c>
      <c r="T207" s="466"/>
      <c r="U207" s="467"/>
      <c r="V207" s="493"/>
      <c r="W207" s="493"/>
      <c r="X207" s="34">
        <v>10</v>
      </c>
      <c r="Y207" s="34" t="s">
        <v>228</v>
      </c>
      <c r="Z207" s="163"/>
      <c r="AA207" s="163"/>
      <c r="AB207" s="510"/>
      <c r="AC207" s="510"/>
      <c r="AD207" s="530"/>
      <c r="AE207" s="530"/>
      <c r="AF207" s="181"/>
      <c r="AG207" s="181"/>
      <c r="AH207" s="297"/>
      <c r="AI207" s="297"/>
      <c r="AJ207" s="32"/>
      <c r="AK207" s="32"/>
      <c r="AL207" s="566"/>
      <c r="AM207" s="566"/>
      <c r="AN207" s="314"/>
      <c r="AO207" s="314"/>
      <c r="AP207" s="237"/>
      <c r="AQ207" s="237"/>
      <c r="AR207" s="43"/>
      <c r="AS207" s="43"/>
      <c r="AT207" s="35"/>
      <c r="AU207" s="35"/>
      <c r="AV207" s="296"/>
      <c r="AW207" s="296"/>
      <c r="AX207" s="643"/>
      <c r="AY207" s="643"/>
      <c r="AZ207" s="286">
        <v>10</v>
      </c>
      <c r="BA207" s="286" t="s">
        <v>230</v>
      </c>
      <c r="BB207" s="169"/>
      <c r="BC207" s="169"/>
      <c r="BD207" s="237"/>
      <c r="BE207" s="237"/>
      <c r="BF207" s="34">
        <v>50</v>
      </c>
      <c r="BG207" s="679" t="s">
        <v>230</v>
      </c>
      <c r="CD207" s="774">
        <v>210</v>
      </c>
      <c r="CE207" s="777" t="s">
        <v>237</v>
      </c>
      <c r="CZ207" s="853">
        <v>20</v>
      </c>
      <c r="DA207" s="853" t="s">
        <v>230</v>
      </c>
      <c r="DL207" s="873">
        <v>10</v>
      </c>
      <c r="DM207" s="873" t="s">
        <v>226</v>
      </c>
      <c r="DX207" s="888">
        <v>50</v>
      </c>
      <c r="DY207" s="888" t="s">
        <v>230</v>
      </c>
      <c r="DZ207" s="891">
        <v>40</v>
      </c>
      <c r="EA207" s="891" t="s">
        <v>230</v>
      </c>
    </row>
    <row r="208" spans="2:131" x14ac:dyDescent="0.3">
      <c r="B208" s="540">
        <f t="shared" si="12"/>
        <v>69</v>
      </c>
      <c r="C208" s="355" t="s">
        <v>548</v>
      </c>
      <c r="D208" s="354">
        <v>21</v>
      </c>
      <c r="E208" s="278">
        <v>150</v>
      </c>
      <c r="F208" s="278"/>
      <c r="G208" s="278"/>
      <c r="H208" s="241">
        <f t="shared" si="11"/>
        <v>0</v>
      </c>
      <c r="I208" s="237">
        <f>H208*D208</f>
        <v>0</v>
      </c>
      <c r="J208" s="297"/>
      <c r="K208" s="297"/>
      <c r="L208" s="397"/>
      <c r="M208" s="397"/>
      <c r="N208" s="300"/>
      <c r="O208" s="300"/>
      <c r="P208" s="169"/>
      <c r="Q208" s="169"/>
      <c r="R208" s="530"/>
      <c r="S208" s="530"/>
      <c r="T208" s="466"/>
      <c r="U208" s="467"/>
      <c r="V208" s="493"/>
      <c r="W208" s="493"/>
      <c r="X208" s="34"/>
      <c r="Y208" s="34"/>
      <c r="Z208" s="163"/>
      <c r="AA208" s="163"/>
      <c r="AB208" s="510"/>
      <c r="AC208" s="510"/>
      <c r="AD208" s="530"/>
      <c r="AE208" s="530"/>
      <c r="AF208" s="181"/>
      <c r="AG208" s="181"/>
      <c r="AH208" s="297"/>
      <c r="AI208" s="297"/>
      <c r="AJ208" s="32">
        <v>20</v>
      </c>
      <c r="AK208" s="32" t="s">
        <v>280</v>
      </c>
      <c r="AL208" s="566"/>
      <c r="AM208" s="566"/>
      <c r="AN208" s="314"/>
      <c r="AO208" s="314"/>
      <c r="AP208" s="237"/>
      <c r="AQ208" s="237"/>
      <c r="AR208" s="43"/>
      <c r="AS208" s="43"/>
      <c r="AT208" s="35"/>
      <c r="AU208" s="35"/>
      <c r="AV208" s="296"/>
      <c r="AW208" s="296"/>
      <c r="AX208" s="643"/>
      <c r="AY208" s="643"/>
      <c r="AZ208" s="286">
        <v>10</v>
      </c>
      <c r="BA208" s="286" t="s">
        <v>280</v>
      </c>
      <c r="BB208" s="169"/>
      <c r="BC208" s="169"/>
      <c r="BD208" s="237">
        <v>50</v>
      </c>
      <c r="BE208" s="237" t="s">
        <v>230</v>
      </c>
      <c r="BF208" s="34"/>
      <c r="BG208" s="679"/>
      <c r="BJ208" s="708">
        <v>30</v>
      </c>
      <c r="BK208" s="708" t="s">
        <v>225</v>
      </c>
      <c r="BV208" s="753">
        <v>10</v>
      </c>
      <c r="BW208" s="753" t="s">
        <v>230</v>
      </c>
      <c r="CD208" s="774">
        <v>30</v>
      </c>
      <c r="CE208" s="777" t="s">
        <v>225</v>
      </c>
    </row>
    <row r="209" spans="1:135" x14ac:dyDescent="0.3">
      <c r="B209" s="540">
        <f t="shared" si="12"/>
        <v>70</v>
      </c>
      <c r="C209" s="355" t="s">
        <v>435</v>
      </c>
      <c r="D209" s="354">
        <v>18</v>
      </c>
      <c r="E209" s="278">
        <v>80</v>
      </c>
      <c r="F209" s="278"/>
      <c r="G209" s="278"/>
      <c r="H209" s="241">
        <f t="shared" si="11"/>
        <v>50</v>
      </c>
      <c r="I209" s="237">
        <f t="shared" si="10"/>
        <v>900</v>
      </c>
      <c r="J209" s="297"/>
      <c r="K209" s="297"/>
      <c r="L209" s="397"/>
      <c r="M209" s="397"/>
      <c r="N209" s="300"/>
      <c r="O209" s="300"/>
      <c r="P209" s="169"/>
      <c r="Q209" s="169"/>
      <c r="R209" s="530"/>
      <c r="S209" s="530"/>
      <c r="T209" s="466">
        <v>20</v>
      </c>
      <c r="U209" s="467" t="s">
        <v>213</v>
      </c>
      <c r="V209" s="493"/>
      <c r="W209" s="493"/>
      <c r="X209" s="34">
        <v>10</v>
      </c>
      <c r="Y209" s="34" t="s">
        <v>213</v>
      </c>
      <c r="Z209" s="163"/>
      <c r="AA209" s="163"/>
      <c r="AB209" s="510"/>
      <c r="AC209" s="510"/>
      <c r="AD209" s="530"/>
      <c r="AE209" s="530"/>
      <c r="AF209" s="181"/>
      <c r="AG209" s="181"/>
      <c r="AH209" s="297"/>
      <c r="AI209" s="297"/>
      <c r="AJ209" s="32"/>
      <c r="AK209" s="32"/>
      <c r="AL209" s="566"/>
      <c r="AM209" s="566"/>
      <c r="AN209" s="314"/>
      <c r="AO209" s="314"/>
      <c r="AP209" s="237"/>
      <c r="AQ209" s="237"/>
      <c r="AR209" s="43"/>
      <c r="AS209" s="43"/>
      <c r="AT209" s="35"/>
      <c r="AU209" s="35"/>
      <c r="AV209" s="296"/>
      <c r="AW209" s="296"/>
      <c r="AX209" s="643"/>
      <c r="AY209" s="643"/>
      <c r="AZ209" s="286"/>
      <c r="BA209" s="286"/>
      <c r="BB209" s="169"/>
      <c r="BC209" s="169"/>
      <c r="BD209" s="237"/>
      <c r="BE209" s="237"/>
      <c r="BF209" s="34"/>
      <c r="BG209" s="679"/>
    </row>
    <row r="210" spans="1:135" x14ac:dyDescent="0.3">
      <c r="B210" s="540">
        <f t="shared" si="12"/>
        <v>71</v>
      </c>
      <c r="C210" s="355" t="s">
        <v>409</v>
      </c>
      <c r="D210" s="354">
        <v>17</v>
      </c>
      <c r="E210" s="278">
        <v>0</v>
      </c>
      <c r="F210" s="278"/>
      <c r="G210" s="278"/>
      <c r="H210" s="241">
        <f t="shared" si="11"/>
        <v>0</v>
      </c>
      <c r="I210" s="237">
        <f t="shared" si="10"/>
        <v>0</v>
      </c>
      <c r="J210" s="297"/>
      <c r="K210" s="297"/>
      <c r="L210" s="397"/>
      <c r="M210" s="397"/>
      <c r="N210" s="300"/>
      <c r="O210" s="300"/>
      <c r="P210" s="169"/>
      <c r="Q210" s="169"/>
      <c r="R210" s="530"/>
      <c r="S210" s="530"/>
      <c r="T210" s="466"/>
      <c r="U210" s="467"/>
      <c r="V210" s="493"/>
      <c r="W210" s="493"/>
      <c r="X210" s="34"/>
      <c r="Y210" s="34"/>
      <c r="Z210" s="163"/>
      <c r="AA210" s="163"/>
      <c r="AB210" s="510"/>
      <c r="AC210" s="510"/>
      <c r="AD210" s="530"/>
      <c r="AE210" s="530"/>
      <c r="AF210" s="181"/>
      <c r="AG210" s="181"/>
      <c r="AH210" s="297"/>
      <c r="AI210" s="297"/>
      <c r="AJ210" s="32"/>
      <c r="AK210" s="32"/>
      <c r="AL210" s="566"/>
      <c r="AM210" s="566"/>
      <c r="AN210" s="314"/>
      <c r="AO210" s="314"/>
      <c r="AP210" s="237"/>
      <c r="AQ210" s="237"/>
      <c r="AR210" s="43"/>
      <c r="AS210" s="43"/>
      <c r="AT210" s="35"/>
      <c r="AU210" s="35"/>
      <c r="AV210" s="296"/>
      <c r="AW210" s="296"/>
      <c r="AX210" s="643"/>
      <c r="AY210" s="643"/>
      <c r="AZ210" s="286"/>
      <c r="BA210" s="286"/>
      <c r="BB210" s="169"/>
      <c r="BC210" s="169"/>
      <c r="BD210" s="237"/>
      <c r="BE210" s="237"/>
      <c r="BF210" s="34"/>
      <c r="BG210" s="679"/>
    </row>
    <row r="211" spans="1:135" x14ac:dyDescent="0.3">
      <c r="A211" s="382" t="s">
        <v>7</v>
      </c>
      <c r="B211" s="540">
        <f t="shared" si="12"/>
        <v>72</v>
      </c>
      <c r="C211" s="355" t="s">
        <v>95</v>
      </c>
      <c r="D211" s="354">
        <v>25</v>
      </c>
      <c r="E211" s="278">
        <v>250</v>
      </c>
      <c r="F211" s="278"/>
      <c r="G211" s="278"/>
      <c r="H211" s="241">
        <f t="shared" si="11"/>
        <v>0</v>
      </c>
      <c r="I211" s="237">
        <f t="shared" si="10"/>
        <v>0</v>
      </c>
      <c r="J211" s="297"/>
      <c r="K211" s="297"/>
      <c r="L211" s="397"/>
      <c r="M211" s="397"/>
      <c r="N211" s="300"/>
      <c r="O211" s="300"/>
      <c r="P211" s="169"/>
      <c r="Q211" s="169"/>
      <c r="R211" s="530"/>
      <c r="S211" s="530"/>
      <c r="T211" s="466"/>
      <c r="U211" s="467"/>
      <c r="V211" s="493"/>
      <c r="W211" s="493"/>
      <c r="X211" s="34"/>
      <c r="Y211" s="34"/>
      <c r="Z211" s="163"/>
      <c r="AA211" s="163"/>
      <c r="AB211" s="510"/>
      <c r="AC211" s="510"/>
      <c r="AD211" s="530"/>
      <c r="AE211" s="530"/>
      <c r="AF211" s="181"/>
      <c r="AG211" s="181"/>
      <c r="AH211" s="297"/>
      <c r="AI211" s="297"/>
      <c r="AJ211" s="32">
        <v>10</v>
      </c>
      <c r="AK211" s="32" t="s">
        <v>217</v>
      </c>
      <c r="AL211" s="566"/>
      <c r="AM211" s="566"/>
      <c r="AN211" s="314"/>
      <c r="AO211" s="314"/>
      <c r="AP211" s="237"/>
      <c r="AQ211" s="237"/>
      <c r="AR211" s="43"/>
      <c r="AS211" s="43"/>
      <c r="AT211" s="35"/>
      <c r="AU211" s="35"/>
      <c r="AV211" s="296"/>
      <c r="AW211" s="296"/>
      <c r="AX211" s="643"/>
      <c r="AY211" s="643"/>
      <c r="AZ211" s="286"/>
      <c r="BA211" s="286"/>
      <c r="BB211" s="169"/>
      <c r="BC211" s="169"/>
      <c r="BD211" s="237"/>
      <c r="BE211" s="237"/>
      <c r="BF211" s="34">
        <v>80</v>
      </c>
      <c r="BG211" s="679" t="s">
        <v>226</v>
      </c>
      <c r="BH211" s="702">
        <v>50</v>
      </c>
      <c r="BI211" s="702" t="s">
        <v>226</v>
      </c>
      <c r="CH211" s="753">
        <v>100</v>
      </c>
      <c r="CI211" s="783" t="s">
        <v>217</v>
      </c>
      <c r="CN211" s="780">
        <v>10</v>
      </c>
      <c r="CO211" s="780" t="s">
        <v>280</v>
      </c>
    </row>
    <row r="212" spans="1:135" x14ac:dyDescent="0.3">
      <c r="B212" s="540">
        <f t="shared" si="12"/>
        <v>73</v>
      </c>
      <c r="C212" s="355" t="s">
        <v>96</v>
      </c>
      <c r="D212" s="354">
        <v>28</v>
      </c>
      <c r="E212" s="278">
        <v>65</v>
      </c>
      <c r="F212" s="278"/>
      <c r="G212" s="278"/>
      <c r="H212" s="241">
        <f t="shared" si="11"/>
        <v>10</v>
      </c>
      <c r="I212" s="237">
        <f t="shared" si="10"/>
        <v>280</v>
      </c>
      <c r="J212" s="297"/>
      <c r="K212" s="297"/>
      <c r="L212" s="397"/>
      <c r="M212" s="397"/>
      <c r="N212" s="300"/>
      <c r="O212" s="300"/>
      <c r="P212" s="169"/>
      <c r="Q212" s="169"/>
      <c r="R212" s="530"/>
      <c r="S212" s="530"/>
      <c r="T212" s="466"/>
      <c r="U212" s="467"/>
      <c r="V212" s="493"/>
      <c r="W212" s="493"/>
      <c r="X212" s="34"/>
      <c r="Y212" s="34"/>
      <c r="Z212" s="163"/>
      <c r="AA212" s="163"/>
      <c r="AB212" s="510"/>
      <c r="AC212" s="510"/>
      <c r="AD212" s="530"/>
      <c r="AE212" s="530"/>
      <c r="AF212" s="181"/>
      <c r="AG212" s="181"/>
      <c r="AH212" s="297"/>
      <c r="AI212" s="297"/>
      <c r="AJ212" s="32"/>
      <c r="AK212" s="32"/>
      <c r="AL212" s="566"/>
      <c r="AM212" s="566"/>
      <c r="AN212" s="314"/>
      <c r="AO212" s="314"/>
      <c r="AP212" s="237"/>
      <c r="AQ212" s="237"/>
      <c r="AR212" s="43"/>
      <c r="AS212" s="43"/>
      <c r="AT212" s="35"/>
      <c r="AU212" s="35"/>
      <c r="AV212" s="296"/>
      <c r="AW212" s="296"/>
      <c r="AX212" s="643"/>
      <c r="AY212" s="643"/>
      <c r="AZ212" s="286">
        <v>5</v>
      </c>
      <c r="BA212" s="286" t="s">
        <v>266</v>
      </c>
      <c r="BB212" s="169"/>
      <c r="BC212" s="169"/>
      <c r="BD212" s="237"/>
      <c r="BE212" s="237"/>
      <c r="BF212" s="34"/>
      <c r="BG212" s="679"/>
      <c r="CZ212" s="853">
        <v>50</v>
      </c>
      <c r="DA212" s="853" t="s">
        <v>266</v>
      </c>
    </row>
    <row r="213" spans="1:135" x14ac:dyDescent="0.3">
      <c r="B213" s="540">
        <f t="shared" si="12"/>
        <v>74</v>
      </c>
      <c r="C213" s="355" t="s">
        <v>411</v>
      </c>
      <c r="D213" s="354">
        <v>22</v>
      </c>
      <c r="E213" s="278">
        <v>20</v>
      </c>
      <c r="F213" s="278"/>
      <c r="G213" s="278"/>
      <c r="H213" s="241">
        <f t="shared" si="11"/>
        <v>20</v>
      </c>
      <c r="I213" s="237">
        <f t="shared" si="10"/>
        <v>440</v>
      </c>
      <c r="J213" s="297"/>
      <c r="K213" s="297"/>
      <c r="L213" s="397"/>
      <c r="M213" s="397"/>
      <c r="N213" s="300"/>
      <c r="O213" s="300"/>
      <c r="P213" s="169"/>
      <c r="Q213" s="169"/>
      <c r="R213" s="530"/>
      <c r="S213" s="530"/>
      <c r="T213" s="466"/>
      <c r="U213" s="467"/>
      <c r="V213" s="493"/>
      <c r="W213" s="493"/>
      <c r="X213" s="34"/>
      <c r="Y213" s="34"/>
      <c r="Z213" s="163"/>
      <c r="AA213" s="163"/>
      <c r="AB213" s="510"/>
      <c r="AC213" s="510"/>
      <c r="AD213" s="530"/>
      <c r="AE213" s="530"/>
      <c r="AF213" s="181"/>
      <c r="AG213" s="181"/>
      <c r="AH213" s="297"/>
      <c r="AI213" s="297"/>
      <c r="AJ213" s="32"/>
      <c r="AK213" s="32"/>
      <c r="AL213" s="566"/>
      <c r="AM213" s="566"/>
      <c r="AN213" s="314"/>
      <c r="AO213" s="314"/>
      <c r="AP213" s="237"/>
      <c r="AQ213" s="237"/>
      <c r="AR213" s="43"/>
      <c r="AS213" s="43"/>
      <c r="AT213" s="35"/>
      <c r="AU213" s="35"/>
      <c r="AV213" s="296"/>
      <c r="AW213" s="296"/>
      <c r="AX213" s="643"/>
      <c r="AY213" s="643"/>
      <c r="AZ213" s="286"/>
      <c r="BA213" s="286"/>
      <c r="BB213" s="169"/>
      <c r="BC213" s="169"/>
      <c r="BD213" s="237"/>
      <c r="BE213" s="237"/>
      <c r="BF213" s="34"/>
      <c r="BG213" s="679"/>
    </row>
    <row r="214" spans="1:135" x14ac:dyDescent="0.3">
      <c r="B214" s="540">
        <f t="shared" si="12"/>
        <v>75</v>
      </c>
      <c r="C214" s="356" t="s">
        <v>194</v>
      </c>
      <c r="D214" s="354">
        <v>25</v>
      </c>
      <c r="E214" s="278">
        <v>0</v>
      </c>
      <c r="F214" s="278"/>
      <c r="G214" s="278"/>
      <c r="H214" s="241">
        <f t="shared" si="11"/>
        <v>0</v>
      </c>
      <c r="I214" s="237">
        <f t="shared" si="10"/>
        <v>0</v>
      </c>
      <c r="J214" s="297"/>
      <c r="K214" s="297"/>
      <c r="L214" s="397"/>
      <c r="M214" s="397"/>
      <c r="N214" s="300"/>
      <c r="O214" s="300"/>
      <c r="P214" s="169"/>
      <c r="Q214" s="169"/>
      <c r="R214" s="530"/>
      <c r="S214" s="530"/>
      <c r="T214" s="466"/>
      <c r="U214" s="467"/>
      <c r="V214" s="493"/>
      <c r="W214" s="493"/>
      <c r="X214" s="34"/>
      <c r="Y214" s="34"/>
      <c r="Z214" s="163"/>
      <c r="AA214" s="163"/>
      <c r="AB214" s="510"/>
      <c r="AC214" s="510"/>
      <c r="AD214" s="530"/>
      <c r="AE214" s="530"/>
      <c r="AF214" s="181"/>
      <c r="AG214" s="181"/>
      <c r="AH214" s="297"/>
      <c r="AI214" s="297"/>
      <c r="AJ214" s="32"/>
      <c r="AK214" s="32"/>
      <c r="AL214" s="566"/>
      <c r="AM214" s="566"/>
      <c r="AN214" s="314"/>
      <c r="AO214" s="314"/>
      <c r="AP214" s="237"/>
      <c r="AQ214" s="237"/>
      <c r="AR214" s="43"/>
      <c r="AS214" s="43"/>
      <c r="AT214" s="35"/>
      <c r="AU214" s="35"/>
      <c r="AV214" s="296"/>
      <c r="AW214" s="296"/>
      <c r="AX214" s="643"/>
      <c r="AY214" s="643"/>
      <c r="AZ214" s="286"/>
      <c r="BA214" s="286"/>
      <c r="BB214" s="169"/>
      <c r="BC214" s="169"/>
      <c r="BD214" s="237"/>
      <c r="BE214" s="237"/>
      <c r="BF214" s="34"/>
      <c r="BG214" s="679"/>
    </row>
    <row r="215" spans="1:135" x14ac:dyDescent="0.3">
      <c r="B215" s="540">
        <f t="shared" si="12"/>
        <v>76</v>
      </c>
      <c r="C215" s="355" t="s">
        <v>412</v>
      </c>
      <c r="D215" s="354">
        <v>16</v>
      </c>
      <c r="E215" s="278">
        <v>400</v>
      </c>
      <c r="F215" s="278"/>
      <c r="G215" s="278"/>
      <c r="H215" s="241">
        <f t="shared" si="11"/>
        <v>100</v>
      </c>
      <c r="I215" s="237">
        <f t="shared" si="10"/>
        <v>1600</v>
      </c>
      <c r="J215" s="297"/>
      <c r="K215" s="297"/>
      <c r="L215" s="397"/>
      <c r="M215" s="397"/>
      <c r="N215" s="300"/>
      <c r="O215" s="300"/>
      <c r="P215" s="169"/>
      <c r="Q215" s="169"/>
      <c r="R215" s="530"/>
      <c r="S215" s="530"/>
      <c r="T215" s="466">
        <v>20</v>
      </c>
      <c r="U215" s="467" t="s">
        <v>236</v>
      </c>
      <c r="V215" s="493"/>
      <c r="W215" s="493"/>
      <c r="X215" s="34">
        <v>10</v>
      </c>
      <c r="Y215" s="34" t="s">
        <v>236</v>
      </c>
      <c r="Z215" s="163"/>
      <c r="AA215" s="163"/>
      <c r="AB215" s="510"/>
      <c r="AC215" s="510"/>
      <c r="AD215" s="530"/>
      <c r="AE215" s="530"/>
      <c r="AF215" s="181"/>
      <c r="AG215" s="181"/>
      <c r="AH215" s="297"/>
      <c r="AI215" s="297"/>
      <c r="AJ215" s="32"/>
      <c r="AK215" s="32"/>
      <c r="AL215" s="566"/>
      <c r="AM215" s="566"/>
      <c r="AN215" s="314"/>
      <c r="AO215" s="314"/>
      <c r="AP215" s="237"/>
      <c r="AQ215" s="237"/>
      <c r="AR215" s="43"/>
      <c r="AS215" s="43"/>
      <c r="AT215" s="35"/>
      <c r="AU215" s="35"/>
      <c r="AV215" s="296"/>
      <c r="AW215" s="296"/>
      <c r="AX215" s="643"/>
      <c r="AY215" s="643"/>
      <c r="AZ215" s="286"/>
      <c r="BA215" s="286"/>
      <c r="BB215" s="169"/>
      <c r="BC215" s="169"/>
      <c r="BD215" s="237"/>
      <c r="BE215" s="237"/>
      <c r="BF215" s="34"/>
      <c r="BG215" s="679"/>
      <c r="BZ215" s="731">
        <v>10</v>
      </c>
      <c r="CA215" s="731" t="s">
        <v>335</v>
      </c>
      <c r="CD215" s="774">
        <v>10</v>
      </c>
      <c r="CE215" s="777" t="s">
        <v>236</v>
      </c>
      <c r="CF215" s="780">
        <v>50</v>
      </c>
      <c r="CG215" s="780" t="s">
        <v>219</v>
      </c>
      <c r="CR215" s="834">
        <v>100</v>
      </c>
      <c r="CS215" s="831" t="s">
        <v>236</v>
      </c>
      <c r="CT215" s="753">
        <v>10</v>
      </c>
      <c r="CU215" s="753" t="s">
        <v>213</v>
      </c>
      <c r="CZ215" s="853">
        <v>50</v>
      </c>
      <c r="DA215" s="853" t="s">
        <v>219</v>
      </c>
      <c r="DD215" s="708">
        <v>10</v>
      </c>
      <c r="DE215" s="708" t="s">
        <v>236</v>
      </c>
      <c r="DN215" s="783">
        <v>30</v>
      </c>
      <c r="DO215" s="783" t="s">
        <v>268</v>
      </c>
    </row>
    <row r="216" spans="1:135" x14ac:dyDescent="0.3">
      <c r="B216" s="540">
        <f t="shared" si="12"/>
        <v>77</v>
      </c>
      <c r="C216" s="355" t="s">
        <v>16</v>
      </c>
      <c r="D216" s="354">
        <v>12</v>
      </c>
      <c r="E216" s="278">
        <v>110</v>
      </c>
      <c r="F216" s="278"/>
      <c r="G216" s="278"/>
      <c r="H216" s="241">
        <f t="shared" si="11"/>
        <v>70</v>
      </c>
      <c r="I216" s="237">
        <f t="shared" si="10"/>
        <v>840</v>
      </c>
      <c r="J216" s="297"/>
      <c r="K216" s="297"/>
      <c r="L216" s="397"/>
      <c r="M216" s="397"/>
      <c r="N216" s="300"/>
      <c r="O216" s="300"/>
      <c r="P216" s="169"/>
      <c r="Q216" s="169"/>
      <c r="R216" s="530"/>
      <c r="S216" s="530"/>
      <c r="T216" s="466">
        <v>20</v>
      </c>
      <c r="U216" s="467" t="s">
        <v>233</v>
      </c>
      <c r="V216" s="493"/>
      <c r="W216" s="493"/>
      <c r="X216" s="34"/>
      <c r="Y216" s="34"/>
      <c r="Z216" s="163"/>
      <c r="AA216" s="163"/>
      <c r="AB216" s="510"/>
      <c r="AC216" s="510"/>
      <c r="AD216" s="530"/>
      <c r="AE216" s="530"/>
      <c r="AF216" s="181"/>
      <c r="AG216" s="181"/>
      <c r="AH216" s="297"/>
      <c r="AI216" s="297"/>
      <c r="AJ216" s="32"/>
      <c r="AK216" s="32"/>
      <c r="AL216" s="566"/>
      <c r="AM216" s="566"/>
      <c r="AN216" s="314"/>
      <c r="AO216" s="314"/>
      <c r="AP216" s="237"/>
      <c r="AQ216" s="237"/>
      <c r="AR216" s="43"/>
      <c r="AS216" s="43"/>
      <c r="AT216" s="35"/>
      <c r="AU216" s="35"/>
      <c r="AV216" s="296"/>
      <c r="AW216" s="296"/>
      <c r="AX216" s="643"/>
      <c r="AY216" s="643"/>
      <c r="AZ216" s="286"/>
      <c r="BA216" s="286"/>
      <c r="BB216" s="169"/>
      <c r="BC216" s="169"/>
      <c r="BD216" s="237"/>
      <c r="BE216" s="237"/>
      <c r="BF216" s="34"/>
      <c r="BG216" s="679"/>
      <c r="CD216" s="774">
        <v>10</v>
      </c>
      <c r="CE216" s="777" t="s">
        <v>233</v>
      </c>
      <c r="DD216" s="708">
        <v>10</v>
      </c>
      <c r="DE216" s="708" t="s">
        <v>233</v>
      </c>
    </row>
    <row r="217" spans="1:135" x14ac:dyDescent="0.3">
      <c r="B217" s="540">
        <f t="shared" si="12"/>
        <v>78</v>
      </c>
      <c r="C217" s="355" t="s">
        <v>314</v>
      </c>
      <c r="D217" s="354">
        <v>20.5</v>
      </c>
      <c r="E217" s="278">
        <v>100</v>
      </c>
      <c r="F217" s="278"/>
      <c r="G217" s="278"/>
      <c r="H217" s="241">
        <f t="shared" si="11"/>
        <v>70</v>
      </c>
      <c r="I217" s="237">
        <f t="shared" si="10"/>
        <v>1435</v>
      </c>
      <c r="J217" s="297"/>
      <c r="K217" s="297"/>
      <c r="L217" s="397"/>
      <c r="M217" s="397"/>
      <c r="N217" s="300"/>
      <c r="O217" s="300"/>
      <c r="P217" s="169"/>
      <c r="Q217" s="169"/>
      <c r="R217" s="530"/>
      <c r="S217" s="530"/>
      <c r="T217" s="466">
        <v>20</v>
      </c>
      <c r="U217" s="467" t="s">
        <v>237</v>
      </c>
      <c r="V217" s="493"/>
      <c r="W217" s="493"/>
      <c r="X217" s="34"/>
      <c r="Y217" s="34"/>
      <c r="Z217" s="163"/>
      <c r="AA217" s="163"/>
      <c r="AB217" s="510"/>
      <c r="AC217" s="510"/>
      <c r="AD217" s="530"/>
      <c r="AE217" s="530"/>
      <c r="AF217" s="181"/>
      <c r="AG217" s="181"/>
      <c r="AH217" s="297"/>
      <c r="AI217" s="297"/>
      <c r="AJ217" s="32"/>
      <c r="AK217" s="32"/>
      <c r="AL217" s="566">
        <v>10</v>
      </c>
      <c r="AM217" s="566" t="s">
        <v>237</v>
      </c>
      <c r="AN217" s="314"/>
      <c r="AO217" s="314"/>
      <c r="AP217" s="237"/>
      <c r="AQ217" s="237"/>
      <c r="AR217" s="43"/>
      <c r="AS217" s="43"/>
      <c r="AT217" s="35"/>
      <c r="AU217" s="35"/>
      <c r="AV217" s="296"/>
      <c r="AW217" s="296"/>
      <c r="AX217" s="643"/>
      <c r="AY217" s="643"/>
      <c r="AZ217" s="286"/>
      <c r="BA217" s="286"/>
      <c r="BB217" s="169"/>
      <c r="BC217" s="169"/>
      <c r="BD217" s="237"/>
      <c r="BE217" s="237"/>
      <c r="BF217" s="34"/>
      <c r="BG217" s="679"/>
    </row>
    <row r="218" spans="1:135" x14ac:dyDescent="0.3">
      <c r="B218" s="540">
        <f t="shared" si="12"/>
        <v>79</v>
      </c>
      <c r="C218" s="355" t="s">
        <v>413</v>
      </c>
      <c r="D218" s="354">
        <v>24</v>
      </c>
      <c r="E218" s="278">
        <v>140</v>
      </c>
      <c r="F218" s="278"/>
      <c r="G218" s="278"/>
      <c r="H218" s="241">
        <f t="shared" si="11"/>
        <v>70</v>
      </c>
      <c r="I218" s="237">
        <f t="shared" si="10"/>
        <v>1680</v>
      </c>
      <c r="J218" s="297"/>
      <c r="K218" s="297"/>
      <c r="L218" s="397"/>
      <c r="M218" s="397"/>
      <c r="N218" s="300"/>
      <c r="O218" s="300"/>
      <c r="P218" s="169"/>
      <c r="Q218" s="169"/>
      <c r="R218" s="530"/>
      <c r="S218" s="530"/>
      <c r="T218" s="466">
        <v>20</v>
      </c>
      <c r="U218" s="467" t="s">
        <v>225</v>
      </c>
      <c r="V218" s="493"/>
      <c r="W218" s="493"/>
      <c r="X218" s="34">
        <v>10</v>
      </c>
      <c r="Y218" s="34" t="s">
        <v>225</v>
      </c>
      <c r="Z218" s="163"/>
      <c r="AA218" s="163"/>
      <c r="AB218" s="510"/>
      <c r="AC218" s="510"/>
      <c r="AD218" s="530"/>
      <c r="AE218" s="530"/>
      <c r="AF218" s="181"/>
      <c r="AG218" s="181"/>
      <c r="AH218" s="297"/>
      <c r="AI218" s="297"/>
      <c r="AJ218" s="32"/>
      <c r="AK218" s="32"/>
      <c r="AL218" s="566">
        <v>10</v>
      </c>
      <c r="AM218" s="566" t="s">
        <v>229</v>
      </c>
      <c r="AN218" s="314"/>
      <c r="AO218" s="314"/>
      <c r="AP218" s="237"/>
      <c r="AQ218" s="237"/>
      <c r="AR218" s="43"/>
      <c r="AS218" s="43"/>
      <c r="AT218" s="35"/>
      <c r="AU218" s="35"/>
      <c r="AV218" s="296"/>
      <c r="AW218" s="296"/>
      <c r="AX218" s="643"/>
      <c r="AY218" s="643"/>
      <c r="AZ218" s="286"/>
      <c r="BA218" s="286"/>
      <c r="BB218" s="169"/>
      <c r="BC218" s="169"/>
      <c r="BD218" s="237"/>
      <c r="BE218" s="237"/>
      <c r="BF218" s="34"/>
      <c r="BG218" s="679"/>
      <c r="CD218" s="774">
        <v>10</v>
      </c>
      <c r="CE218" s="777" t="s">
        <v>225</v>
      </c>
      <c r="DV218" s="853">
        <v>10</v>
      </c>
      <c r="DW218" s="853" t="s">
        <v>225</v>
      </c>
      <c r="DZ218" s="891">
        <v>10</v>
      </c>
      <c r="EA218" s="891" t="s">
        <v>229</v>
      </c>
    </row>
    <row r="219" spans="1:135" x14ac:dyDescent="0.3">
      <c r="B219" s="540">
        <f t="shared" si="12"/>
        <v>80</v>
      </c>
      <c r="C219" s="355" t="s">
        <v>414</v>
      </c>
      <c r="D219" s="354">
        <v>20.5</v>
      </c>
      <c r="E219" s="278">
        <v>100</v>
      </c>
      <c r="F219" s="278"/>
      <c r="G219" s="278"/>
      <c r="H219" s="241">
        <f t="shared" si="11"/>
        <v>10</v>
      </c>
      <c r="I219" s="237">
        <f t="shared" si="10"/>
        <v>205</v>
      </c>
      <c r="J219" s="297"/>
      <c r="K219" s="297"/>
      <c r="L219" s="397"/>
      <c r="M219" s="397"/>
      <c r="N219" s="300"/>
      <c r="O219" s="300"/>
      <c r="P219" s="169"/>
      <c r="Q219" s="169"/>
      <c r="R219" s="530"/>
      <c r="S219" s="530"/>
      <c r="T219" s="466">
        <v>20</v>
      </c>
      <c r="U219" s="467" t="s">
        <v>237</v>
      </c>
      <c r="V219" s="493"/>
      <c r="W219" s="493"/>
      <c r="X219" s="34">
        <v>10</v>
      </c>
      <c r="Y219" s="34" t="s">
        <v>237</v>
      </c>
      <c r="Z219" s="163"/>
      <c r="AA219" s="163"/>
      <c r="AB219" s="510"/>
      <c r="AC219" s="510"/>
      <c r="AD219" s="530"/>
      <c r="AE219" s="530"/>
      <c r="AF219" s="181"/>
      <c r="AG219" s="181"/>
      <c r="AH219" s="297"/>
      <c r="AI219" s="297"/>
      <c r="AJ219" s="32">
        <v>10</v>
      </c>
      <c r="AK219" s="32" t="s">
        <v>230</v>
      </c>
      <c r="AL219" s="566"/>
      <c r="AM219" s="566"/>
      <c r="AN219" s="314"/>
      <c r="AO219" s="314"/>
      <c r="AP219" s="237"/>
      <c r="AQ219" s="237"/>
      <c r="AR219" s="43"/>
      <c r="AS219" s="43"/>
      <c r="AT219" s="35"/>
      <c r="AU219" s="35"/>
      <c r="AV219" s="296"/>
      <c r="AW219" s="296"/>
      <c r="AX219" s="643"/>
      <c r="AY219" s="643"/>
      <c r="AZ219" s="286"/>
      <c r="BA219" s="286"/>
      <c r="BB219" s="169"/>
      <c r="BC219" s="169"/>
      <c r="BD219" s="237"/>
      <c r="BE219" s="237"/>
      <c r="BF219" s="34"/>
      <c r="BG219" s="679"/>
      <c r="BR219" s="736">
        <v>10</v>
      </c>
      <c r="BS219" s="736" t="s">
        <v>230</v>
      </c>
      <c r="BV219" s="753">
        <v>10</v>
      </c>
      <c r="BW219" s="753" t="s">
        <v>228</v>
      </c>
      <c r="CD219" s="774">
        <v>10</v>
      </c>
      <c r="CE219" s="777" t="s">
        <v>237</v>
      </c>
      <c r="CR219" s="834">
        <v>10</v>
      </c>
      <c r="CS219" s="831" t="s">
        <v>230</v>
      </c>
      <c r="CV219" s="847">
        <v>10</v>
      </c>
      <c r="CW219" s="850" t="s">
        <v>230</v>
      </c>
    </row>
    <row r="220" spans="1:135" x14ac:dyDescent="0.3">
      <c r="B220" s="540">
        <f t="shared" si="12"/>
        <v>81</v>
      </c>
      <c r="C220" s="355" t="s">
        <v>75</v>
      </c>
      <c r="D220" s="354">
        <v>12</v>
      </c>
      <c r="E220" s="278">
        <v>950</v>
      </c>
      <c r="F220" s="278"/>
      <c r="G220" s="278"/>
      <c r="H220" s="241">
        <f t="shared" si="11"/>
        <v>390</v>
      </c>
      <c r="I220" s="237">
        <f t="shared" si="10"/>
        <v>4680</v>
      </c>
      <c r="J220" s="297">
        <v>20</v>
      </c>
      <c r="K220" s="297" t="s">
        <v>214</v>
      </c>
      <c r="L220" s="397"/>
      <c r="M220" s="397"/>
      <c r="N220" s="300">
        <v>10</v>
      </c>
      <c r="O220" s="300" t="s">
        <v>214</v>
      </c>
      <c r="P220" s="169">
        <v>10</v>
      </c>
      <c r="Q220" s="169" t="s">
        <v>214</v>
      </c>
      <c r="R220" s="530"/>
      <c r="S220" s="530"/>
      <c r="T220" s="466">
        <v>20</v>
      </c>
      <c r="U220" s="467" t="s">
        <v>214</v>
      </c>
      <c r="V220" s="493"/>
      <c r="W220" s="493"/>
      <c r="X220" s="34">
        <v>20</v>
      </c>
      <c r="Y220" s="34" t="s">
        <v>214</v>
      </c>
      <c r="Z220" s="163"/>
      <c r="AA220" s="163"/>
      <c r="AB220" s="510">
        <v>10</v>
      </c>
      <c r="AC220" s="510" t="s">
        <v>233</v>
      </c>
      <c r="AD220" s="530"/>
      <c r="AE220" s="530"/>
      <c r="AF220" s="181"/>
      <c r="AG220" s="181"/>
      <c r="AH220" s="297"/>
      <c r="AI220" s="297"/>
      <c r="AJ220" s="32">
        <v>10</v>
      </c>
      <c r="AK220" s="32" t="s">
        <v>214</v>
      </c>
      <c r="AL220" s="566">
        <v>10</v>
      </c>
      <c r="AM220" s="566" t="s">
        <v>214</v>
      </c>
      <c r="AN220" s="314"/>
      <c r="AO220" s="314"/>
      <c r="AP220" s="237"/>
      <c r="AQ220" s="237"/>
      <c r="AR220" s="43"/>
      <c r="AS220" s="43"/>
      <c r="AT220" s="35">
        <v>40</v>
      </c>
      <c r="AU220" s="35" t="s">
        <v>218</v>
      </c>
      <c r="AV220" s="296"/>
      <c r="AW220" s="296"/>
      <c r="AX220" s="643"/>
      <c r="AY220" s="643"/>
      <c r="AZ220" s="286">
        <v>10</v>
      </c>
      <c r="BA220" s="286" t="s">
        <v>214</v>
      </c>
      <c r="BB220" s="169">
        <v>10</v>
      </c>
      <c r="BC220" s="169" t="s">
        <v>214</v>
      </c>
      <c r="BD220" s="237"/>
      <c r="BE220" s="237"/>
      <c r="BF220" s="34"/>
      <c r="BG220" s="679"/>
      <c r="BL220" s="713">
        <v>10</v>
      </c>
      <c r="BM220" s="713" t="s">
        <v>214</v>
      </c>
      <c r="BT220" s="741">
        <v>20</v>
      </c>
      <c r="BU220" s="741" t="s">
        <v>272</v>
      </c>
      <c r="BV220" s="753">
        <v>20</v>
      </c>
      <c r="BW220" s="753" t="s">
        <v>218</v>
      </c>
      <c r="CD220" s="774">
        <v>10</v>
      </c>
      <c r="CE220" s="777" t="s">
        <v>214</v>
      </c>
      <c r="CF220" s="780">
        <v>100</v>
      </c>
      <c r="CG220" s="780" t="s">
        <v>214</v>
      </c>
      <c r="CP220" s="768">
        <v>10</v>
      </c>
      <c r="CQ220" s="771" t="s">
        <v>214</v>
      </c>
      <c r="CT220" s="753">
        <v>100</v>
      </c>
      <c r="CU220" s="753" t="s">
        <v>243</v>
      </c>
      <c r="CZ220" s="853">
        <v>30</v>
      </c>
      <c r="DA220" s="853" t="s">
        <v>214</v>
      </c>
      <c r="DB220" s="856">
        <v>20</v>
      </c>
      <c r="DC220" s="856" t="s">
        <v>214</v>
      </c>
      <c r="DF220" s="783">
        <v>10</v>
      </c>
      <c r="DG220" s="783" t="s">
        <v>233</v>
      </c>
      <c r="DL220" s="873">
        <v>50</v>
      </c>
      <c r="DM220" s="873" t="s">
        <v>272</v>
      </c>
      <c r="DZ220" s="891">
        <v>10</v>
      </c>
      <c r="EA220" s="891" t="s">
        <v>214</v>
      </c>
      <c r="ED220" s="900">
        <v>30</v>
      </c>
      <c r="EE220" s="900" t="s">
        <v>214</v>
      </c>
    </row>
    <row r="221" spans="1:135" x14ac:dyDescent="0.3">
      <c r="B221" s="540">
        <f t="shared" si="12"/>
        <v>82</v>
      </c>
      <c r="C221" s="355" t="s">
        <v>415</v>
      </c>
      <c r="D221" s="354">
        <v>14</v>
      </c>
      <c r="E221" s="278">
        <v>80</v>
      </c>
      <c r="F221" s="278"/>
      <c r="G221" s="278"/>
      <c r="H221" s="241">
        <f t="shared" si="11"/>
        <v>80</v>
      </c>
      <c r="I221" s="237">
        <f t="shared" si="10"/>
        <v>1120</v>
      </c>
      <c r="J221" s="297"/>
      <c r="K221" s="297"/>
      <c r="L221" s="397"/>
      <c r="M221" s="397"/>
      <c r="N221" s="300"/>
      <c r="O221" s="300"/>
      <c r="P221" s="169"/>
      <c r="Q221" s="169"/>
      <c r="R221" s="530"/>
      <c r="S221" s="530"/>
      <c r="T221" s="466"/>
      <c r="U221" s="467"/>
      <c r="V221" s="493"/>
      <c r="W221" s="493"/>
      <c r="X221" s="34"/>
      <c r="Y221" s="34"/>
      <c r="Z221" s="163"/>
      <c r="AA221" s="163"/>
      <c r="AB221" s="510"/>
      <c r="AC221" s="510"/>
      <c r="AD221" s="530"/>
      <c r="AE221" s="530"/>
      <c r="AF221" s="181"/>
      <c r="AG221" s="181"/>
      <c r="AH221" s="297"/>
      <c r="AI221" s="297"/>
      <c r="AJ221" s="32"/>
      <c r="AK221" s="32"/>
      <c r="AL221" s="566"/>
      <c r="AM221" s="566"/>
      <c r="AN221" s="314"/>
      <c r="AO221" s="314"/>
      <c r="AP221" s="237"/>
      <c r="AQ221" s="237"/>
      <c r="AR221" s="43"/>
      <c r="AS221" s="43"/>
      <c r="AT221" s="35"/>
      <c r="AU221" s="35"/>
      <c r="AV221" s="296"/>
      <c r="AW221" s="296"/>
      <c r="AX221" s="643"/>
      <c r="AY221" s="643"/>
      <c r="AZ221" s="286"/>
      <c r="BA221" s="286"/>
      <c r="BB221" s="169"/>
      <c r="BC221" s="169"/>
      <c r="BD221" s="237"/>
      <c r="BE221" s="237"/>
      <c r="BF221" s="34"/>
      <c r="BG221" s="679"/>
    </row>
    <row r="222" spans="1:135" x14ac:dyDescent="0.3">
      <c r="B222" s="540">
        <f t="shared" si="12"/>
        <v>83</v>
      </c>
      <c r="C222" s="355" t="s">
        <v>190</v>
      </c>
      <c r="D222" s="354">
        <v>16</v>
      </c>
      <c r="E222" s="278">
        <v>220</v>
      </c>
      <c r="F222" s="278"/>
      <c r="G222" s="278"/>
      <c r="H222" s="241">
        <f t="shared" si="11"/>
        <v>110</v>
      </c>
      <c r="I222" s="237">
        <f t="shared" si="10"/>
        <v>1760</v>
      </c>
      <c r="J222" s="297"/>
      <c r="K222" s="297"/>
      <c r="L222" s="397"/>
      <c r="M222" s="397"/>
      <c r="N222" s="300"/>
      <c r="O222" s="300"/>
      <c r="P222" s="169"/>
      <c r="Q222" s="169"/>
      <c r="R222" s="530"/>
      <c r="S222" s="530"/>
      <c r="T222" s="466">
        <v>20</v>
      </c>
      <c r="U222" s="467" t="s">
        <v>213</v>
      </c>
      <c r="V222" s="493"/>
      <c r="W222" s="493"/>
      <c r="X222" s="34">
        <v>60</v>
      </c>
      <c r="Y222" s="34" t="s">
        <v>268</v>
      </c>
      <c r="Z222" s="163"/>
      <c r="AA222" s="163"/>
      <c r="AB222" s="510"/>
      <c r="AC222" s="510"/>
      <c r="AD222" s="530"/>
      <c r="AE222" s="530"/>
      <c r="AF222" s="181"/>
      <c r="AG222" s="181"/>
      <c r="AH222" s="297"/>
      <c r="AI222" s="297"/>
      <c r="AJ222" s="32"/>
      <c r="AK222" s="32"/>
      <c r="AL222" s="566"/>
      <c r="AM222" s="566"/>
      <c r="AN222" s="314"/>
      <c r="AO222" s="314"/>
      <c r="AP222" s="237"/>
      <c r="AQ222" s="237"/>
      <c r="AR222" s="43"/>
      <c r="AS222" s="43"/>
      <c r="AT222" s="35"/>
      <c r="AU222" s="35"/>
      <c r="AV222" s="296"/>
      <c r="AW222" s="296"/>
      <c r="AX222" s="643"/>
      <c r="AY222" s="643"/>
      <c r="AZ222" s="286">
        <v>10</v>
      </c>
      <c r="BA222" s="286" t="s">
        <v>335</v>
      </c>
      <c r="BB222" s="169">
        <v>10</v>
      </c>
      <c r="BC222" s="169" t="s">
        <v>335</v>
      </c>
      <c r="BD222" s="237"/>
      <c r="BE222" s="237"/>
      <c r="BF222" s="34"/>
      <c r="BG222" s="679"/>
      <c r="CD222" s="774">
        <v>10</v>
      </c>
      <c r="CE222" s="777" t="s">
        <v>211</v>
      </c>
    </row>
    <row r="223" spans="1:135" x14ac:dyDescent="0.3">
      <c r="B223" s="540">
        <f t="shared" si="12"/>
        <v>84</v>
      </c>
      <c r="C223" s="355" t="s">
        <v>416</v>
      </c>
      <c r="D223" s="354">
        <v>31</v>
      </c>
      <c r="E223" s="278">
        <v>40</v>
      </c>
      <c r="F223" s="278"/>
      <c r="G223" s="278"/>
      <c r="H223" s="241">
        <f t="shared" si="11"/>
        <v>40</v>
      </c>
      <c r="I223" s="237">
        <f t="shared" si="10"/>
        <v>1240</v>
      </c>
      <c r="J223" s="297"/>
      <c r="K223" s="297"/>
      <c r="L223" s="397"/>
      <c r="M223" s="397"/>
      <c r="N223" s="300"/>
      <c r="O223" s="300"/>
      <c r="P223" s="169"/>
      <c r="Q223" s="169"/>
      <c r="R223" s="530"/>
      <c r="S223" s="530"/>
      <c r="T223" s="466"/>
      <c r="U223" s="467"/>
      <c r="V223" s="493"/>
      <c r="W223" s="493"/>
      <c r="X223" s="34"/>
      <c r="Y223" s="34"/>
      <c r="Z223" s="163"/>
      <c r="AA223" s="163"/>
      <c r="AB223" s="510"/>
      <c r="AC223" s="510"/>
      <c r="AD223" s="530"/>
      <c r="AE223" s="530"/>
      <c r="AF223" s="181"/>
      <c r="AG223" s="181"/>
      <c r="AH223" s="297"/>
      <c r="AI223" s="297"/>
      <c r="AJ223" s="32"/>
      <c r="AK223" s="32"/>
      <c r="AL223" s="566"/>
      <c r="AM223" s="566"/>
      <c r="AN223" s="314"/>
      <c r="AO223" s="314"/>
      <c r="AP223" s="237"/>
      <c r="AQ223" s="237"/>
      <c r="AR223" s="43"/>
      <c r="AS223" s="43"/>
      <c r="AT223" s="35"/>
      <c r="AU223" s="35"/>
      <c r="AV223" s="296"/>
      <c r="AW223" s="296"/>
      <c r="AX223" s="643"/>
      <c r="AY223" s="643"/>
      <c r="AZ223" s="286"/>
      <c r="BA223" s="286"/>
      <c r="BB223" s="169"/>
      <c r="BC223" s="169"/>
      <c r="BD223" s="237"/>
      <c r="BE223" s="237"/>
      <c r="BF223" s="34"/>
      <c r="BG223" s="679"/>
    </row>
    <row r="224" spans="1:135" x14ac:dyDescent="0.3">
      <c r="B224" s="540">
        <f t="shared" si="12"/>
        <v>85</v>
      </c>
      <c r="C224" s="355" t="s">
        <v>417</v>
      </c>
      <c r="D224" s="354">
        <v>25</v>
      </c>
      <c r="E224" s="278">
        <v>50</v>
      </c>
      <c r="F224" s="278"/>
      <c r="G224" s="278"/>
      <c r="H224" s="241">
        <f t="shared" si="11"/>
        <v>30</v>
      </c>
      <c r="I224" s="237">
        <f t="shared" si="10"/>
        <v>750</v>
      </c>
      <c r="J224" s="297"/>
      <c r="K224" s="297"/>
      <c r="L224" s="397"/>
      <c r="M224" s="397"/>
      <c r="N224" s="300"/>
      <c r="O224" s="300"/>
      <c r="P224" s="169"/>
      <c r="Q224" s="169"/>
      <c r="R224" s="530"/>
      <c r="S224" s="530"/>
      <c r="T224" s="466">
        <v>10</v>
      </c>
      <c r="U224" s="467" t="s">
        <v>229</v>
      </c>
      <c r="V224" s="493"/>
      <c r="W224" s="493"/>
      <c r="X224" s="34"/>
      <c r="Y224" s="34"/>
      <c r="Z224" s="163"/>
      <c r="AA224" s="163"/>
      <c r="AB224" s="510"/>
      <c r="AC224" s="510"/>
      <c r="AD224" s="530"/>
      <c r="AE224" s="530"/>
      <c r="AF224" s="181"/>
      <c r="AG224" s="181"/>
      <c r="AH224" s="297"/>
      <c r="AI224" s="297"/>
      <c r="AJ224" s="32"/>
      <c r="AK224" s="32"/>
      <c r="AL224" s="566"/>
      <c r="AM224" s="566"/>
      <c r="AN224" s="314"/>
      <c r="AO224" s="314"/>
      <c r="AP224" s="237"/>
      <c r="AQ224" s="237"/>
      <c r="AR224" s="43"/>
      <c r="AS224" s="43"/>
      <c r="AT224" s="35"/>
      <c r="AU224" s="35"/>
      <c r="AV224" s="296"/>
      <c r="AW224" s="296"/>
      <c r="AX224" s="643"/>
      <c r="AY224" s="643"/>
      <c r="AZ224" s="286"/>
      <c r="BA224" s="286"/>
      <c r="BB224" s="169"/>
      <c r="BC224" s="169"/>
      <c r="BD224" s="237"/>
      <c r="BE224" s="237"/>
      <c r="BF224" s="34"/>
      <c r="BG224" s="679"/>
      <c r="CD224" s="774">
        <v>10</v>
      </c>
      <c r="CE224" s="777" t="s">
        <v>229</v>
      </c>
    </row>
    <row r="225" spans="1:139" x14ac:dyDescent="0.3">
      <c r="B225" s="540">
        <f t="shared" si="12"/>
        <v>86</v>
      </c>
      <c r="C225" s="355" t="s">
        <v>418</v>
      </c>
      <c r="D225" s="354">
        <v>20</v>
      </c>
      <c r="E225" s="278">
        <v>155</v>
      </c>
      <c r="F225" s="278"/>
      <c r="G225" s="278"/>
      <c r="H225" s="241">
        <f t="shared" si="11"/>
        <v>45</v>
      </c>
      <c r="I225" s="237">
        <f t="shared" si="10"/>
        <v>900</v>
      </c>
      <c r="J225" s="297"/>
      <c r="K225" s="297"/>
      <c r="L225" s="397"/>
      <c r="M225" s="397"/>
      <c r="N225" s="300"/>
      <c r="O225" s="300"/>
      <c r="P225" s="169"/>
      <c r="Q225" s="169"/>
      <c r="R225" s="530"/>
      <c r="S225" s="530"/>
      <c r="T225" s="466"/>
      <c r="U225" s="467"/>
      <c r="V225" s="493"/>
      <c r="W225" s="493"/>
      <c r="X225" s="34">
        <v>10</v>
      </c>
      <c r="Y225" s="34" t="s">
        <v>335</v>
      </c>
      <c r="Z225" s="163"/>
      <c r="AA225" s="163"/>
      <c r="AB225" s="510">
        <v>40</v>
      </c>
      <c r="AC225" s="510" t="s">
        <v>335</v>
      </c>
      <c r="AD225" s="530"/>
      <c r="AE225" s="530"/>
      <c r="AF225" s="181"/>
      <c r="AG225" s="181"/>
      <c r="AH225" s="297"/>
      <c r="AI225" s="297"/>
      <c r="AJ225" s="32"/>
      <c r="AK225" s="32"/>
      <c r="AL225" s="566"/>
      <c r="AM225" s="566"/>
      <c r="AN225" s="314"/>
      <c r="AO225" s="314"/>
      <c r="AP225" s="237"/>
      <c r="AQ225" s="237"/>
      <c r="AR225" s="43"/>
      <c r="AS225" s="43"/>
      <c r="AT225" s="35"/>
      <c r="AU225" s="35"/>
      <c r="AV225" s="296"/>
      <c r="AW225" s="296"/>
      <c r="AX225" s="643"/>
      <c r="AY225" s="643"/>
      <c r="AZ225" s="286"/>
      <c r="BA225" s="286"/>
      <c r="BB225" s="169"/>
      <c r="BC225" s="169"/>
      <c r="BD225" s="237"/>
      <c r="BE225" s="237"/>
      <c r="BF225" s="34"/>
      <c r="BG225" s="679"/>
      <c r="CD225" s="774">
        <v>10</v>
      </c>
      <c r="CE225" s="777" t="s">
        <v>335</v>
      </c>
      <c r="DX225" s="888">
        <v>50</v>
      </c>
      <c r="DY225" s="888" t="s">
        <v>228</v>
      </c>
    </row>
    <row r="226" spans="1:139" x14ac:dyDescent="0.3">
      <c r="B226" s="540">
        <f t="shared" si="12"/>
        <v>87</v>
      </c>
      <c r="C226" s="355" t="s">
        <v>88</v>
      </c>
      <c r="D226" s="354">
        <v>19</v>
      </c>
      <c r="E226" s="278">
        <v>80</v>
      </c>
      <c r="F226" s="278"/>
      <c r="G226" s="278"/>
      <c r="H226" s="241">
        <f t="shared" si="11"/>
        <v>80</v>
      </c>
      <c r="I226" s="237">
        <f t="shared" si="10"/>
        <v>1520</v>
      </c>
      <c r="J226" s="297"/>
      <c r="K226" s="297"/>
      <c r="L226" s="397"/>
      <c r="M226" s="397"/>
      <c r="N226" s="300"/>
      <c r="O226" s="300"/>
      <c r="P226" s="169"/>
      <c r="Q226" s="169"/>
      <c r="R226" s="530"/>
      <c r="S226" s="530"/>
      <c r="T226" s="466"/>
      <c r="U226" s="467"/>
      <c r="V226" s="493"/>
      <c r="W226" s="493"/>
      <c r="X226" s="34"/>
      <c r="Y226" s="34"/>
      <c r="Z226" s="163"/>
      <c r="AA226" s="163"/>
      <c r="AB226" s="510"/>
      <c r="AC226" s="510"/>
      <c r="AD226" s="530"/>
      <c r="AE226" s="530"/>
      <c r="AF226" s="181"/>
      <c r="AG226" s="181"/>
      <c r="AH226" s="297"/>
      <c r="AI226" s="297"/>
      <c r="AJ226" s="32"/>
      <c r="AK226" s="32"/>
      <c r="AL226" s="566"/>
      <c r="AM226" s="566"/>
      <c r="AN226" s="314"/>
      <c r="AO226" s="314"/>
      <c r="AP226" s="237"/>
      <c r="AQ226" s="237"/>
      <c r="AR226" s="43"/>
      <c r="AS226" s="43"/>
      <c r="AT226" s="35"/>
      <c r="AU226" s="35"/>
      <c r="AV226" s="296"/>
      <c r="AW226" s="296"/>
      <c r="AX226" s="643"/>
      <c r="AY226" s="643"/>
      <c r="AZ226" s="286"/>
      <c r="BA226" s="286"/>
      <c r="BB226" s="169"/>
      <c r="BC226" s="169"/>
      <c r="BD226" s="237"/>
      <c r="BE226" s="237"/>
      <c r="BF226" s="34"/>
      <c r="BG226" s="679"/>
    </row>
    <row r="227" spans="1:139" x14ac:dyDescent="0.3">
      <c r="B227" s="540">
        <f t="shared" si="12"/>
        <v>88</v>
      </c>
      <c r="C227" s="355" t="s">
        <v>419</v>
      </c>
      <c r="D227" s="354">
        <v>18</v>
      </c>
      <c r="E227" s="278">
        <v>10</v>
      </c>
      <c r="F227" s="278"/>
      <c r="G227" s="278"/>
      <c r="H227" s="241">
        <f t="shared" si="11"/>
        <v>10</v>
      </c>
      <c r="I227" s="237">
        <f t="shared" si="10"/>
        <v>180</v>
      </c>
      <c r="J227" s="297"/>
      <c r="K227" s="297"/>
      <c r="L227" s="397"/>
      <c r="M227" s="397"/>
      <c r="N227" s="300"/>
      <c r="O227" s="300"/>
      <c r="P227" s="169"/>
      <c r="Q227" s="169"/>
      <c r="R227" s="530"/>
      <c r="S227" s="530"/>
      <c r="T227" s="466"/>
      <c r="U227" s="467"/>
      <c r="V227" s="493"/>
      <c r="W227" s="493"/>
      <c r="X227" s="34"/>
      <c r="Y227" s="34"/>
      <c r="Z227" s="163"/>
      <c r="AA227" s="163"/>
      <c r="AB227" s="510"/>
      <c r="AC227" s="510"/>
      <c r="AD227" s="530"/>
      <c r="AE227" s="530"/>
      <c r="AF227" s="181"/>
      <c r="AG227" s="181"/>
      <c r="AH227" s="297"/>
      <c r="AI227" s="297"/>
      <c r="AJ227" s="32"/>
      <c r="AK227" s="32"/>
      <c r="AL227" s="566"/>
      <c r="AM227" s="566"/>
      <c r="AN227" s="314"/>
      <c r="AO227" s="314"/>
      <c r="AP227" s="237"/>
      <c r="AQ227" s="237"/>
      <c r="AR227" s="43"/>
      <c r="AS227" s="43"/>
      <c r="AT227" s="35"/>
      <c r="AU227" s="35"/>
      <c r="AV227" s="296"/>
      <c r="AW227" s="296"/>
      <c r="AX227" s="643"/>
      <c r="AY227" s="643"/>
      <c r="AZ227" s="286"/>
      <c r="BA227" s="286"/>
      <c r="BB227" s="169"/>
      <c r="BC227" s="169"/>
      <c r="BD227" s="237"/>
      <c r="BE227" s="237"/>
      <c r="BF227" s="34"/>
      <c r="BG227" s="679"/>
    </row>
    <row r="228" spans="1:139" x14ac:dyDescent="0.3">
      <c r="B228" s="540">
        <f t="shared" si="12"/>
        <v>89</v>
      </c>
      <c r="C228" s="355" t="s">
        <v>496</v>
      </c>
      <c r="D228" s="354">
        <v>18</v>
      </c>
      <c r="E228" s="278">
        <v>180</v>
      </c>
      <c r="F228" s="278"/>
      <c r="G228" s="278"/>
      <c r="H228" s="241">
        <f t="shared" si="11"/>
        <v>70</v>
      </c>
      <c r="I228" s="237">
        <f t="shared" si="10"/>
        <v>1260</v>
      </c>
      <c r="J228" s="297"/>
      <c r="K228" s="297"/>
      <c r="L228" s="397"/>
      <c r="M228" s="397"/>
      <c r="N228" s="300"/>
      <c r="O228" s="300"/>
      <c r="P228" s="169"/>
      <c r="Q228" s="169"/>
      <c r="R228" s="530"/>
      <c r="S228" s="530"/>
      <c r="T228" s="466"/>
      <c r="U228" s="467"/>
      <c r="V228" s="493"/>
      <c r="W228" s="493"/>
      <c r="X228" s="34">
        <v>20</v>
      </c>
      <c r="Y228" s="34" t="s">
        <v>335</v>
      </c>
      <c r="Z228" s="163"/>
      <c r="AA228" s="163"/>
      <c r="AB228" s="510">
        <v>30</v>
      </c>
      <c r="AC228" s="510" t="s">
        <v>228</v>
      </c>
      <c r="AD228" s="530"/>
      <c r="AE228" s="530"/>
      <c r="AF228" s="181"/>
      <c r="AG228" s="181"/>
      <c r="AH228" s="297"/>
      <c r="AI228" s="297"/>
      <c r="AJ228" s="32">
        <v>10</v>
      </c>
      <c r="AK228" s="32" t="s">
        <v>237</v>
      </c>
      <c r="AL228" s="566">
        <v>10</v>
      </c>
      <c r="AM228" s="566" t="s">
        <v>237</v>
      </c>
      <c r="AN228" s="314"/>
      <c r="AO228" s="314"/>
      <c r="AP228" s="237"/>
      <c r="AQ228" s="237"/>
      <c r="AR228" s="43"/>
      <c r="AS228" s="43"/>
      <c r="AT228" s="35"/>
      <c r="AU228" s="35"/>
      <c r="AV228" s="296"/>
      <c r="AW228" s="296"/>
      <c r="AX228" s="643"/>
      <c r="AY228" s="643"/>
      <c r="AZ228" s="286"/>
      <c r="BA228" s="286"/>
      <c r="BB228" s="169"/>
      <c r="BC228" s="169"/>
      <c r="BD228" s="237"/>
      <c r="BE228" s="237"/>
      <c r="BF228" s="34"/>
      <c r="BG228" s="679"/>
      <c r="CD228" s="774">
        <v>10</v>
      </c>
      <c r="CE228" s="777" t="s">
        <v>228</v>
      </c>
      <c r="CX228" s="708">
        <v>10</v>
      </c>
      <c r="CY228" s="708" t="s">
        <v>237</v>
      </c>
      <c r="CZ228" s="853">
        <v>20</v>
      </c>
      <c r="DA228" s="853" t="s">
        <v>237</v>
      </c>
    </row>
    <row r="229" spans="1:139" x14ac:dyDescent="0.3">
      <c r="B229" s="540">
        <f t="shared" si="12"/>
        <v>90</v>
      </c>
      <c r="C229" s="355" t="s">
        <v>47</v>
      </c>
      <c r="D229" s="354">
        <v>21</v>
      </c>
      <c r="E229" s="278">
        <v>150</v>
      </c>
      <c r="F229" s="278"/>
      <c r="G229" s="278"/>
      <c r="H229" s="241">
        <f t="shared" si="11"/>
        <v>140</v>
      </c>
      <c r="I229" s="237">
        <f t="shared" si="10"/>
        <v>2940</v>
      </c>
      <c r="J229" s="297"/>
      <c r="K229" s="297"/>
      <c r="L229" s="397"/>
      <c r="M229" s="397"/>
      <c r="N229" s="300"/>
      <c r="O229" s="300"/>
      <c r="P229" s="169"/>
      <c r="Q229" s="169"/>
      <c r="R229" s="530"/>
      <c r="S229" s="530"/>
      <c r="T229" s="466"/>
      <c r="U229" s="467"/>
      <c r="V229" s="493"/>
      <c r="W229" s="493"/>
      <c r="X229" s="34">
        <v>10</v>
      </c>
      <c r="Y229" s="34" t="s">
        <v>225</v>
      </c>
      <c r="Z229" s="163"/>
      <c r="AA229" s="163"/>
      <c r="AB229" s="510"/>
      <c r="AC229" s="510"/>
      <c r="AD229" s="530"/>
      <c r="AE229" s="530"/>
      <c r="AF229" s="181"/>
      <c r="AG229" s="181"/>
      <c r="AH229" s="297"/>
      <c r="AI229" s="297"/>
      <c r="AJ229" s="32"/>
      <c r="AK229" s="32"/>
      <c r="AL229" s="566"/>
      <c r="AM229" s="566"/>
      <c r="AN229" s="314"/>
      <c r="AO229" s="314"/>
      <c r="AP229" s="237"/>
      <c r="AQ229" s="237"/>
      <c r="AR229" s="43"/>
      <c r="AS229" s="43"/>
      <c r="AT229" s="35"/>
      <c r="AU229" s="35"/>
      <c r="AV229" s="296"/>
      <c r="AW229" s="296"/>
      <c r="AX229" s="643"/>
      <c r="AY229" s="643"/>
      <c r="AZ229" s="286"/>
      <c r="BA229" s="286"/>
      <c r="BB229" s="169"/>
      <c r="BC229" s="169"/>
      <c r="BD229" s="237"/>
      <c r="BE229" s="237"/>
      <c r="BF229" s="34"/>
      <c r="BG229" s="679"/>
    </row>
    <row r="230" spans="1:139" x14ac:dyDescent="0.3">
      <c r="B230" s="540">
        <f t="shared" si="12"/>
        <v>91</v>
      </c>
      <c r="C230" s="355" t="s">
        <v>492</v>
      </c>
      <c r="D230" s="354">
        <v>21</v>
      </c>
      <c r="E230" s="278">
        <v>320</v>
      </c>
      <c r="F230" s="278"/>
      <c r="G230" s="278"/>
      <c r="H230" s="241">
        <f t="shared" si="11"/>
        <v>110</v>
      </c>
      <c r="I230" s="237">
        <f t="shared" si="10"/>
        <v>2310</v>
      </c>
      <c r="J230" s="297">
        <v>10</v>
      </c>
      <c r="K230" s="297" t="s">
        <v>229</v>
      </c>
      <c r="L230" s="397"/>
      <c r="M230" s="397"/>
      <c r="N230" s="300"/>
      <c r="O230" s="300"/>
      <c r="P230" s="169"/>
      <c r="Q230" s="169"/>
      <c r="R230" s="530"/>
      <c r="S230" s="530"/>
      <c r="T230" s="466"/>
      <c r="U230" s="467"/>
      <c r="V230" s="493"/>
      <c r="W230" s="493"/>
      <c r="X230" s="34">
        <v>50</v>
      </c>
      <c r="Y230" s="34" t="s">
        <v>230</v>
      </c>
      <c r="Z230" s="163"/>
      <c r="AA230" s="163"/>
      <c r="AB230" s="510"/>
      <c r="AC230" s="510"/>
      <c r="AD230" s="530"/>
      <c r="AE230" s="530"/>
      <c r="AF230" s="181"/>
      <c r="AG230" s="181"/>
      <c r="AH230" s="297"/>
      <c r="AI230" s="297"/>
      <c r="AJ230" s="32">
        <v>10</v>
      </c>
      <c r="AK230" s="32" t="s">
        <v>225</v>
      </c>
      <c r="AL230" s="566"/>
      <c r="AM230" s="566"/>
      <c r="AN230" s="314"/>
      <c r="AO230" s="314"/>
      <c r="AP230" s="237"/>
      <c r="AQ230" s="237"/>
      <c r="AR230" s="43"/>
      <c r="AS230" s="43"/>
      <c r="AT230" s="35"/>
      <c r="AU230" s="35"/>
      <c r="AV230" s="296"/>
      <c r="AW230" s="296"/>
      <c r="AX230" s="643"/>
      <c r="AY230" s="643"/>
      <c r="AZ230" s="286"/>
      <c r="BA230" s="286"/>
      <c r="BB230" s="169"/>
      <c r="BC230" s="169"/>
      <c r="BD230" s="237"/>
      <c r="BE230" s="237"/>
      <c r="BF230" s="34"/>
      <c r="BG230" s="679"/>
      <c r="BH230" s="702">
        <v>30</v>
      </c>
      <c r="BI230" s="702" t="s">
        <v>237</v>
      </c>
      <c r="CD230" s="774">
        <v>10</v>
      </c>
      <c r="CE230" s="777" t="s">
        <v>237</v>
      </c>
      <c r="CP230" s="768">
        <v>10</v>
      </c>
      <c r="CQ230" s="771" t="s">
        <v>230</v>
      </c>
      <c r="CR230" s="834">
        <v>50</v>
      </c>
      <c r="CS230" s="831" t="s">
        <v>237</v>
      </c>
      <c r="DH230" s="780">
        <v>30</v>
      </c>
      <c r="DI230" s="780" t="s">
        <v>225</v>
      </c>
      <c r="DZ230" s="891">
        <v>10</v>
      </c>
      <c r="EA230" s="891" t="s">
        <v>230</v>
      </c>
    </row>
    <row r="231" spans="1:139" x14ac:dyDescent="0.3">
      <c r="B231" s="540">
        <f t="shared" si="12"/>
        <v>92</v>
      </c>
      <c r="C231" s="355" t="s">
        <v>78</v>
      </c>
      <c r="D231" s="354">
        <v>35</v>
      </c>
      <c r="E231" s="278">
        <v>160</v>
      </c>
      <c r="F231" s="278"/>
      <c r="G231" s="278"/>
      <c r="H231" s="241">
        <f t="shared" si="11"/>
        <v>15</v>
      </c>
      <c r="I231" s="237">
        <f t="shared" si="10"/>
        <v>525</v>
      </c>
      <c r="J231" s="297"/>
      <c r="K231" s="297"/>
      <c r="L231" s="397"/>
      <c r="M231" s="397"/>
      <c r="N231" s="300"/>
      <c r="O231" s="300"/>
      <c r="P231" s="169"/>
      <c r="Q231" s="169"/>
      <c r="R231" s="530"/>
      <c r="S231" s="530"/>
      <c r="T231" s="466"/>
      <c r="U231" s="467"/>
      <c r="V231" s="493"/>
      <c r="W231" s="493"/>
      <c r="X231" s="34"/>
      <c r="Y231" s="34"/>
      <c r="Z231" s="163"/>
      <c r="AA231" s="163"/>
      <c r="AB231" s="510"/>
      <c r="AC231" s="510"/>
      <c r="AD231" s="530"/>
      <c r="AE231" s="530"/>
      <c r="AF231" s="181"/>
      <c r="AG231" s="181"/>
      <c r="AH231" s="297"/>
      <c r="AI231" s="297"/>
      <c r="AJ231" s="32"/>
      <c r="AK231" s="32"/>
      <c r="AL231" s="566"/>
      <c r="AM231" s="566"/>
      <c r="AN231" s="314">
        <v>5</v>
      </c>
      <c r="AO231" s="314" t="s">
        <v>343</v>
      </c>
      <c r="AP231" s="237"/>
      <c r="AQ231" s="237"/>
      <c r="AR231" s="43"/>
      <c r="AS231" s="43"/>
      <c r="AT231" s="35"/>
      <c r="AU231" s="35"/>
      <c r="AV231" s="296"/>
      <c r="AW231" s="296"/>
      <c r="AX231" s="643"/>
      <c r="AY231" s="643"/>
      <c r="AZ231" s="286"/>
      <c r="BA231" s="286"/>
      <c r="BB231" s="169"/>
      <c r="BC231" s="169"/>
      <c r="BD231" s="237"/>
      <c r="BE231" s="237"/>
      <c r="BF231" s="34"/>
      <c r="BG231" s="679"/>
      <c r="BJ231" s="708">
        <v>10</v>
      </c>
      <c r="BK231" s="708" t="s">
        <v>343</v>
      </c>
      <c r="BV231" s="753">
        <v>10</v>
      </c>
      <c r="BW231" s="753" t="s">
        <v>246</v>
      </c>
      <c r="BZ231" s="731">
        <v>10</v>
      </c>
      <c r="CA231" s="731" t="s">
        <v>238</v>
      </c>
      <c r="CX231" s="708">
        <v>40</v>
      </c>
      <c r="CY231" s="708" t="s">
        <v>612</v>
      </c>
      <c r="DB231" s="856">
        <v>20</v>
      </c>
      <c r="DC231" s="856" t="s">
        <v>264</v>
      </c>
      <c r="DF231" s="783">
        <v>20</v>
      </c>
      <c r="DG231" s="783" t="s">
        <v>624</v>
      </c>
      <c r="DN231" s="783">
        <v>10</v>
      </c>
      <c r="DO231" s="783" t="s">
        <v>246</v>
      </c>
      <c r="DR231" s="882">
        <v>20</v>
      </c>
      <c r="DS231" s="885" t="s">
        <v>493</v>
      </c>
      <c r="EH231" s="863">
        <v>10</v>
      </c>
      <c r="EI231" s="866" t="s">
        <v>246</v>
      </c>
    </row>
    <row r="232" spans="1:139" x14ac:dyDescent="0.3">
      <c r="B232" s="540">
        <f t="shared" si="12"/>
        <v>93</v>
      </c>
      <c r="C232" s="355" t="s">
        <v>420</v>
      </c>
      <c r="D232" s="354">
        <v>35</v>
      </c>
      <c r="E232" s="278">
        <v>80</v>
      </c>
      <c r="F232" s="278"/>
      <c r="G232" s="278"/>
      <c r="H232" s="241">
        <f t="shared" si="11"/>
        <v>5</v>
      </c>
      <c r="I232" s="237">
        <f t="shared" si="10"/>
        <v>175</v>
      </c>
      <c r="J232" s="297"/>
      <c r="K232" s="297"/>
      <c r="L232" s="397"/>
      <c r="M232" s="397"/>
      <c r="N232" s="300">
        <v>5</v>
      </c>
      <c r="O232" s="300" t="s">
        <v>216</v>
      </c>
      <c r="P232" s="169"/>
      <c r="Q232" s="169"/>
      <c r="R232" s="530"/>
      <c r="S232" s="530"/>
      <c r="T232" s="466">
        <v>10</v>
      </c>
      <c r="U232" s="467" t="s">
        <v>343</v>
      </c>
      <c r="V232" s="493"/>
      <c r="W232" s="493"/>
      <c r="X232" s="34">
        <v>60</v>
      </c>
      <c r="Y232" s="34" t="s">
        <v>498</v>
      </c>
      <c r="Z232" s="163"/>
      <c r="AA232" s="163"/>
      <c r="AB232" s="510"/>
      <c r="AC232" s="510"/>
      <c r="AD232" s="530"/>
      <c r="AE232" s="530"/>
      <c r="AF232" s="181"/>
      <c r="AG232" s="181"/>
      <c r="AH232" s="297"/>
      <c r="AI232" s="297"/>
      <c r="AJ232" s="32"/>
      <c r="AK232" s="32"/>
      <c r="AL232" s="566"/>
      <c r="AM232" s="566"/>
      <c r="AN232" s="314"/>
      <c r="AO232" s="314"/>
      <c r="AP232" s="237"/>
      <c r="AQ232" s="237"/>
      <c r="AR232" s="43"/>
      <c r="AS232" s="43"/>
      <c r="AT232" s="35"/>
      <c r="AU232" s="35"/>
      <c r="AV232" s="296"/>
      <c r="AW232" s="296"/>
      <c r="AX232" s="643"/>
      <c r="AY232" s="643"/>
      <c r="AZ232" s="286"/>
      <c r="BA232" s="286"/>
      <c r="BB232" s="169"/>
      <c r="BC232" s="169"/>
      <c r="BD232" s="237"/>
      <c r="BE232" s="237"/>
      <c r="BF232" s="34"/>
      <c r="BG232" s="679"/>
    </row>
    <row r="233" spans="1:139" ht="20.25" customHeight="1" x14ac:dyDescent="0.3">
      <c r="A233" s="387" t="s">
        <v>7</v>
      </c>
      <c r="B233" s="540">
        <f t="shared" si="12"/>
        <v>94</v>
      </c>
      <c r="C233" s="355" t="s">
        <v>80</v>
      </c>
      <c r="D233" s="354">
        <v>30</v>
      </c>
      <c r="E233" s="278">
        <v>120</v>
      </c>
      <c r="F233" s="278"/>
      <c r="G233" s="278"/>
      <c r="H233" s="241">
        <f t="shared" si="11"/>
        <v>0</v>
      </c>
      <c r="I233" s="237">
        <f t="shared" si="10"/>
        <v>0</v>
      </c>
      <c r="J233" s="297">
        <v>10</v>
      </c>
      <c r="K233" s="297" t="s">
        <v>227</v>
      </c>
      <c r="L233" s="397"/>
      <c r="M233" s="397"/>
      <c r="N233" s="300"/>
      <c r="O233" s="300"/>
      <c r="P233" s="169"/>
      <c r="Q233" s="169"/>
      <c r="R233" s="530">
        <v>10</v>
      </c>
      <c r="S233" s="530" t="s">
        <v>216</v>
      </c>
      <c r="T233" s="466">
        <v>20</v>
      </c>
      <c r="U233" s="467" t="s">
        <v>227</v>
      </c>
      <c r="V233" s="493"/>
      <c r="W233" s="493"/>
      <c r="X233" s="34">
        <v>10</v>
      </c>
      <c r="Y233" s="34" t="s">
        <v>247</v>
      </c>
      <c r="Z233" s="163"/>
      <c r="AA233" s="163"/>
      <c r="AB233" s="510">
        <v>10</v>
      </c>
      <c r="AC233" s="510" t="s">
        <v>216</v>
      </c>
      <c r="AD233" s="530"/>
      <c r="AE233" s="530"/>
      <c r="AF233" s="181"/>
      <c r="AG233" s="181"/>
      <c r="AH233" s="297"/>
      <c r="AI233" s="297"/>
      <c r="AJ233" s="32">
        <v>20</v>
      </c>
      <c r="AK233" s="32" t="s">
        <v>227</v>
      </c>
      <c r="AL233" s="566"/>
      <c r="AM233" s="566"/>
      <c r="AN233" s="314">
        <v>20</v>
      </c>
      <c r="AO233" s="314" t="s">
        <v>531</v>
      </c>
      <c r="AP233" s="237"/>
      <c r="AQ233" s="237"/>
      <c r="AR233" s="43"/>
      <c r="AS233" s="43"/>
      <c r="AT233" s="35"/>
      <c r="AU233" s="35"/>
      <c r="AV233" s="296"/>
      <c r="AW233" s="296"/>
      <c r="AX233" s="643"/>
      <c r="AY233" s="643"/>
      <c r="AZ233" s="286"/>
      <c r="BA233" s="286"/>
      <c r="BB233" s="169"/>
      <c r="BC233" s="169"/>
      <c r="BD233" s="237"/>
      <c r="BE233" s="237"/>
      <c r="BF233" s="34"/>
      <c r="BG233" s="679"/>
      <c r="BV233" s="753">
        <v>10</v>
      </c>
      <c r="BW233" s="753" t="s">
        <v>227</v>
      </c>
      <c r="DV233" s="853">
        <v>10</v>
      </c>
      <c r="DW233" s="853" t="s">
        <v>216</v>
      </c>
    </row>
    <row r="234" spans="1:139" x14ac:dyDescent="0.3">
      <c r="B234" s="540">
        <f t="shared" si="12"/>
        <v>95</v>
      </c>
      <c r="C234" s="355" t="s">
        <v>421</v>
      </c>
      <c r="D234" s="354">
        <v>14</v>
      </c>
      <c r="E234" s="278">
        <v>200</v>
      </c>
      <c r="F234" s="278"/>
      <c r="G234" s="278"/>
      <c r="H234" s="241">
        <f t="shared" si="11"/>
        <v>50</v>
      </c>
      <c r="I234" s="237">
        <f t="shared" ref="I234:I338" si="13">H234*D234</f>
        <v>700</v>
      </c>
      <c r="J234" s="297"/>
      <c r="K234" s="297"/>
      <c r="L234" s="397"/>
      <c r="M234" s="397"/>
      <c r="N234" s="300"/>
      <c r="O234" s="300"/>
      <c r="P234" s="169"/>
      <c r="Q234" s="169"/>
      <c r="R234" s="530"/>
      <c r="S234" s="530"/>
      <c r="T234" s="466">
        <v>10</v>
      </c>
      <c r="U234" s="467" t="s">
        <v>236</v>
      </c>
      <c r="V234" s="493"/>
      <c r="W234" s="493"/>
      <c r="X234" s="34">
        <v>10</v>
      </c>
      <c r="Y234" s="34" t="s">
        <v>236</v>
      </c>
      <c r="Z234" s="163"/>
      <c r="AA234" s="163"/>
      <c r="AB234" s="510"/>
      <c r="AC234" s="510"/>
      <c r="AD234" s="530"/>
      <c r="AE234" s="530"/>
      <c r="AF234" s="181"/>
      <c r="AG234" s="181"/>
      <c r="AH234" s="297"/>
      <c r="AI234" s="297"/>
      <c r="AJ234" s="32"/>
      <c r="AK234" s="32"/>
      <c r="AL234" s="566"/>
      <c r="AM234" s="566"/>
      <c r="AN234" s="314"/>
      <c r="AO234" s="314"/>
      <c r="AP234" s="237"/>
      <c r="AQ234" s="237"/>
      <c r="AR234" s="43"/>
      <c r="AS234" s="43"/>
      <c r="AT234" s="35"/>
      <c r="AU234" s="35"/>
      <c r="AV234" s="296"/>
      <c r="AW234" s="296"/>
      <c r="AX234" s="643"/>
      <c r="AY234" s="643"/>
      <c r="AZ234" s="286"/>
      <c r="BA234" s="286"/>
      <c r="BB234" s="169"/>
      <c r="BC234" s="169"/>
      <c r="BD234" s="237"/>
      <c r="BE234" s="237"/>
      <c r="BF234" s="34"/>
      <c r="BG234" s="679"/>
      <c r="BH234" s="702">
        <v>20</v>
      </c>
      <c r="BI234" s="702" t="s">
        <v>210</v>
      </c>
      <c r="BL234" s="713">
        <v>10</v>
      </c>
      <c r="BM234" s="713" t="s">
        <v>236</v>
      </c>
      <c r="CP234" s="768">
        <v>10</v>
      </c>
      <c r="CQ234" s="771" t="s">
        <v>236</v>
      </c>
      <c r="CR234" s="834">
        <v>10</v>
      </c>
      <c r="CS234" s="831" t="s">
        <v>236</v>
      </c>
      <c r="DH234" s="780">
        <v>30</v>
      </c>
      <c r="DI234" s="780" t="s">
        <v>236</v>
      </c>
      <c r="DX234" s="888">
        <v>50</v>
      </c>
      <c r="DY234" s="888" t="s">
        <v>210</v>
      </c>
    </row>
    <row r="235" spans="1:139" x14ac:dyDescent="0.3">
      <c r="B235" s="540">
        <f t="shared" si="12"/>
        <v>96</v>
      </c>
      <c r="C235" s="355" t="s">
        <v>422</v>
      </c>
      <c r="D235" s="354">
        <v>14</v>
      </c>
      <c r="E235" s="278">
        <v>90</v>
      </c>
      <c r="F235" s="278"/>
      <c r="G235" s="278"/>
      <c r="H235" s="241">
        <f t="shared" si="11"/>
        <v>10</v>
      </c>
      <c r="I235" s="237">
        <f t="shared" si="13"/>
        <v>140</v>
      </c>
      <c r="J235" s="297"/>
      <c r="K235" s="297"/>
      <c r="L235" s="397"/>
      <c r="M235" s="397"/>
      <c r="N235" s="300"/>
      <c r="O235" s="300"/>
      <c r="P235" s="169"/>
      <c r="Q235" s="169"/>
      <c r="R235" s="530"/>
      <c r="S235" s="530"/>
      <c r="T235" s="466"/>
      <c r="U235" s="467"/>
      <c r="V235" s="493"/>
      <c r="W235" s="493"/>
      <c r="X235" s="34">
        <v>10</v>
      </c>
      <c r="Y235" s="34" t="s">
        <v>236</v>
      </c>
      <c r="Z235" s="163"/>
      <c r="AA235" s="163"/>
      <c r="AB235" s="510"/>
      <c r="AC235" s="510"/>
      <c r="AD235" s="530"/>
      <c r="AE235" s="530"/>
      <c r="AF235" s="181"/>
      <c r="AG235" s="181"/>
      <c r="AH235" s="297"/>
      <c r="AI235" s="297"/>
      <c r="AJ235" s="32"/>
      <c r="AK235" s="32"/>
      <c r="AL235" s="566"/>
      <c r="AM235" s="566"/>
      <c r="AN235" s="314"/>
      <c r="AO235" s="314"/>
      <c r="AP235" s="237"/>
      <c r="AQ235" s="237"/>
      <c r="AR235" s="43"/>
      <c r="AS235" s="43"/>
      <c r="AT235" s="35"/>
      <c r="AU235" s="35"/>
      <c r="AV235" s="296"/>
      <c r="AW235" s="296"/>
      <c r="AX235" s="643"/>
      <c r="AY235" s="643"/>
      <c r="AZ235" s="286"/>
      <c r="BA235" s="286"/>
      <c r="BB235" s="169"/>
      <c r="BC235" s="169"/>
      <c r="BD235" s="237"/>
      <c r="BE235" s="237"/>
      <c r="BF235" s="34"/>
      <c r="BG235" s="679"/>
      <c r="BH235" s="702">
        <v>20</v>
      </c>
      <c r="BI235" s="702" t="s">
        <v>210</v>
      </c>
      <c r="CR235" s="834">
        <v>50</v>
      </c>
      <c r="CS235" s="831" t="s">
        <v>210</v>
      </c>
    </row>
    <row r="236" spans="1:139" x14ac:dyDescent="0.3">
      <c r="B236" s="540">
        <f t="shared" si="12"/>
        <v>97</v>
      </c>
      <c r="C236" s="356" t="s">
        <v>526</v>
      </c>
      <c r="D236" s="354">
        <v>30</v>
      </c>
      <c r="E236" s="278">
        <v>50</v>
      </c>
      <c r="F236" s="278"/>
      <c r="G236" s="278"/>
      <c r="H236" s="241">
        <f t="shared" si="11"/>
        <v>0</v>
      </c>
      <c r="I236" s="237">
        <f t="shared" si="13"/>
        <v>0</v>
      </c>
      <c r="J236" s="297"/>
      <c r="K236" s="297"/>
      <c r="L236" s="397"/>
      <c r="M236" s="397"/>
      <c r="N236" s="300"/>
      <c r="O236" s="300"/>
      <c r="P236" s="169"/>
      <c r="Q236" s="169"/>
      <c r="R236" s="530"/>
      <c r="S236" s="530"/>
      <c r="T236" s="466"/>
      <c r="U236" s="467"/>
      <c r="V236" s="493"/>
      <c r="W236" s="493"/>
      <c r="X236" s="34"/>
      <c r="Y236" s="34"/>
      <c r="Z236" s="163"/>
      <c r="AA236" s="163"/>
      <c r="AB236" s="510"/>
      <c r="AC236" s="510"/>
      <c r="AD236" s="530"/>
      <c r="AE236" s="530"/>
      <c r="AF236" s="181"/>
      <c r="AG236" s="181"/>
      <c r="AH236" s="297"/>
      <c r="AI236" s="297"/>
      <c r="AJ236" s="32"/>
      <c r="AK236" s="32"/>
      <c r="AL236" s="566">
        <v>10</v>
      </c>
      <c r="AM236" s="566" t="s">
        <v>227</v>
      </c>
      <c r="AN236" s="314">
        <v>5</v>
      </c>
      <c r="AO236" s="314" t="s">
        <v>222</v>
      </c>
      <c r="AP236" s="237"/>
      <c r="AQ236" s="237"/>
      <c r="AR236" s="43"/>
      <c r="AS236" s="43"/>
      <c r="AT236" s="35"/>
      <c r="AU236" s="35"/>
      <c r="AV236" s="296"/>
      <c r="AW236" s="296"/>
      <c r="AX236" s="643"/>
      <c r="AY236" s="643"/>
      <c r="AZ236" s="286">
        <v>5</v>
      </c>
      <c r="BA236" s="286" t="s">
        <v>227</v>
      </c>
      <c r="BB236" s="169"/>
      <c r="BC236" s="169"/>
      <c r="BD236" s="237"/>
      <c r="BE236" s="237"/>
      <c r="BF236" s="34"/>
      <c r="BG236" s="679"/>
      <c r="CZ236" s="853">
        <v>20</v>
      </c>
      <c r="DA236" s="853" t="s">
        <v>227</v>
      </c>
      <c r="DV236" s="853">
        <v>10</v>
      </c>
      <c r="DW236" s="853" t="s">
        <v>227</v>
      </c>
    </row>
    <row r="237" spans="1:139" x14ac:dyDescent="0.3">
      <c r="B237" s="540">
        <f t="shared" si="12"/>
        <v>98</v>
      </c>
      <c r="C237" s="355" t="s">
        <v>423</v>
      </c>
      <c r="D237" s="354">
        <v>34</v>
      </c>
      <c r="E237" s="278">
        <v>125</v>
      </c>
      <c r="F237" s="278"/>
      <c r="G237" s="278"/>
      <c r="H237" s="241">
        <f t="shared" si="11"/>
        <v>5</v>
      </c>
      <c r="I237" s="237">
        <f t="shared" si="13"/>
        <v>170</v>
      </c>
      <c r="J237" s="297"/>
      <c r="K237" s="297"/>
      <c r="L237" s="397"/>
      <c r="M237" s="397"/>
      <c r="N237" s="300"/>
      <c r="O237" s="300"/>
      <c r="P237" s="169"/>
      <c r="Q237" s="169"/>
      <c r="R237" s="530"/>
      <c r="S237" s="530"/>
      <c r="T237" s="466">
        <v>20</v>
      </c>
      <c r="U237" s="467" t="s">
        <v>247</v>
      </c>
      <c r="V237" s="493"/>
      <c r="W237" s="493"/>
      <c r="X237" s="34">
        <v>50</v>
      </c>
      <c r="Y237" s="34" t="s">
        <v>222</v>
      </c>
      <c r="Z237" s="163"/>
      <c r="AA237" s="163"/>
      <c r="AB237" s="510"/>
      <c r="AC237" s="510"/>
      <c r="AD237" s="530"/>
      <c r="AE237" s="530"/>
      <c r="AF237" s="181"/>
      <c r="AG237" s="181"/>
      <c r="AH237" s="297"/>
      <c r="AI237" s="297"/>
      <c r="AJ237" s="32"/>
      <c r="AK237" s="32"/>
      <c r="AL237" s="566"/>
      <c r="AM237" s="566"/>
      <c r="AN237" s="314">
        <v>10</v>
      </c>
      <c r="AO237" s="314" t="s">
        <v>216</v>
      </c>
      <c r="AP237" s="237"/>
      <c r="AQ237" s="237"/>
      <c r="AR237" s="43">
        <v>10</v>
      </c>
      <c r="AS237" s="43" t="s">
        <v>247</v>
      </c>
      <c r="AT237" s="35"/>
      <c r="AU237" s="35"/>
      <c r="AV237" s="296"/>
      <c r="AW237" s="296"/>
      <c r="AX237" s="643"/>
      <c r="AY237" s="643"/>
      <c r="AZ237" s="286">
        <v>10</v>
      </c>
      <c r="BA237" s="286" t="s">
        <v>343</v>
      </c>
      <c r="BB237" s="169"/>
      <c r="BC237" s="169"/>
      <c r="BD237" s="237"/>
      <c r="BE237" s="237"/>
      <c r="BF237" s="34"/>
      <c r="BG237" s="679"/>
      <c r="CX237" s="708">
        <v>20</v>
      </c>
      <c r="CY237" s="708" t="s">
        <v>247</v>
      </c>
    </row>
    <row r="238" spans="1:139" x14ac:dyDescent="0.3">
      <c r="B238" s="540">
        <f t="shared" si="12"/>
        <v>99</v>
      </c>
      <c r="C238" s="355" t="s">
        <v>275</v>
      </c>
      <c r="D238" s="354">
        <v>25</v>
      </c>
      <c r="E238" s="278">
        <v>130</v>
      </c>
      <c r="F238" s="278"/>
      <c r="G238" s="278"/>
      <c r="H238" s="241">
        <f t="shared" si="11"/>
        <v>90</v>
      </c>
      <c r="I238" s="237">
        <f t="shared" si="13"/>
        <v>2250</v>
      </c>
      <c r="J238" s="297"/>
      <c r="K238" s="297"/>
      <c r="L238" s="397"/>
      <c r="M238" s="397"/>
      <c r="N238" s="300"/>
      <c r="O238" s="300"/>
      <c r="P238" s="169"/>
      <c r="Q238" s="169"/>
      <c r="R238" s="530"/>
      <c r="S238" s="530"/>
      <c r="T238" s="466">
        <v>10</v>
      </c>
      <c r="U238" s="467" t="s">
        <v>280</v>
      </c>
      <c r="V238" s="493"/>
      <c r="W238" s="493"/>
      <c r="X238" s="34"/>
      <c r="Y238" s="34"/>
      <c r="Z238" s="163"/>
      <c r="AA238" s="163"/>
      <c r="AB238" s="510"/>
      <c r="AC238" s="510"/>
      <c r="AD238" s="530"/>
      <c r="AE238" s="530"/>
      <c r="AF238" s="181"/>
      <c r="AG238" s="181"/>
      <c r="AH238" s="297"/>
      <c r="AI238" s="297"/>
      <c r="AJ238" s="32"/>
      <c r="AK238" s="32"/>
      <c r="AL238" s="566">
        <v>10</v>
      </c>
      <c r="AM238" s="566" t="s">
        <v>266</v>
      </c>
      <c r="AN238" s="314"/>
      <c r="AO238" s="314"/>
      <c r="AP238" s="237"/>
      <c r="AQ238" s="237"/>
      <c r="AR238" s="43"/>
      <c r="AS238" s="43"/>
      <c r="AT238" s="35"/>
      <c r="AU238" s="35"/>
      <c r="AV238" s="296"/>
      <c r="AW238" s="296"/>
      <c r="AX238" s="643"/>
      <c r="AY238" s="643"/>
      <c r="AZ238" s="286">
        <v>5</v>
      </c>
      <c r="BA238" s="286" t="s">
        <v>266</v>
      </c>
      <c r="BB238" s="169"/>
      <c r="BC238" s="169"/>
      <c r="BD238" s="237"/>
      <c r="BE238" s="237"/>
      <c r="BF238" s="34"/>
      <c r="BG238" s="679"/>
      <c r="BZ238" s="731">
        <v>5</v>
      </c>
      <c r="CA238" s="731" t="s">
        <v>266</v>
      </c>
      <c r="DN238" s="783">
        <v>10</v>
      </c>
      <c r="DO238" s="783" t="s">
        <v>217</v>
      </c>
    </row>
    <row r="239" spans="1:139" x14ac:dyDescent="0.3">
      <c r="B239" s="540">
        <f t="shared" si="12"/>
        <v>100</v>
      </c>
      <c r="C239" s="355" t="s">
        <v>424</v>
      </c>
      <c r="D239" s="354">
        <v>32</v>
      </c>
      <c r="E239" s="278">
        <v>330</v>
      </c>
      <c r="F239" s="278">
        <v>40</v>
      </c>
      <c r="G239" s="278"/>
      <c r="H239" s="241">
        <f t="shared" si="11"/>
        <v>65</v>
      </c>
      <c r="I239" s="237">
        <f t="shared" si="13"/>
        <v>2080</v>
      </c>
      <c r="J239" s="297"/>
      <c r="K239" s="297"/>
      <c r="L239" s="397"/>
      <c r="M239" s="397"/>
      <c r="N239" s="300"/>
      <c r="O239" s="300"/>
      <c r="P239" s="169"/>
      <c r="Q239" s="169"/>
      <c r="R239" s="530"/>
      <c r="S239" s="530"/>
      <c r="T239" s="466">
        <v>20</v>
      </c>
      <c r="U239" s="467" t="s">
        <v>493</v>
      </c>
      <c r="V239" s="493"/>
      <c r="W239" s="493"/>
      <c r="X239" s="34">
        <v>60</v>
      </c>
      <c r="Y239" s="34" t="s">
        <v>222</v>
      </c>
      <c r="Z239" s="163"/>
      <c r="AA239" s="163"/>
      <c r="AB239" s="510"/>
      <c r="AC239" s="510"/>
      <c r="AD239" s="530"/>
      <c r="AE239" s="530"/>
      <c r="AF239" s="181"/>
      <c r="AG239" s="181"/>
      <c r="AH239" s="297"/>
      <c r="AI239" s="297"/>
      <c r="AJ239" s="32">
        <v>10</v>
      </c>
      <c r="AK239" s="32" t="s">
        <v>216</v>
      </c>
      <c r="AL239" s="566"/>
      <c r="AM239" s="566"/>
      <c r="AN239" s="314"/>
      <c r="AO239" s="314"/>
      <c r="AP239" s="237"/>
      <c r="AQ239" s="237"/>
      <c r="AR239" s="43"/>
      <c r="AS239" s="43"/>
      <c r="AT239" s="35"/>
      <c r="AU239" s="35"/>
      <c r="AV239" s="296"/>
      <c r="AW239" s="296"/>
      <c r="AX239" s="643"/>
      <c r="AY239" s="643"/>
      <c r="AZ239" s="286"/>
      <c r="BA239" s="286"/>
      <c r="BB239" s="169"/>
      <c r="BC239" s="169"/>
      <c r="BD239" s="237"/>
      <c r="BE239" s="237"/>
      <c r="BF239" s="34"/>
      <c r="BG239" s="679"/>
      <c r="BH239" s="702">
        <v>60</v>
      </c>
      <c r="BI239" s="702" t="s">
        <v>222</v>
      </c>
      <c r="CD239" s="774">
        <v>5</v>
      </c>
      <c r="CE239" s="777" t="s">
        <v>264</v>
      </c>
      <c r="CR239" s="834">
        <v>10</v>
      </c>
      <c r="CS239" s="831" t="s">
        <v>216</v>
      </c>
      <c r="CT239" s="753">
        <v>50</v>
      </c>
      <c r="CU239" s="753" t="s">
        <v>222</v>
      </c>
      <c r="CX239" s="708">
        <v>50</v>
      </c>
      <c r="CY239" s="708" t="s">
        <v>222</v>
      </c>
      <c r="DB239" s="856">
        <v>10</v>
      </c>
      <c r="DC239" s="856" t="s">
        <v>216</v>
      </c>
      <c r="DF239" s="783">
        <v>20</v>
      </c>
      <c r="DG239" s="783" t="s">
        <v>264</v>
      </c>
      <c r="DL239" s="873">
        <v>10</v>
      </c>
      <c r="DM239" s="873" t="s">
        <v>246</v>
      </c>
    </row>
    <row r="240" spans="1:139" x14ac:dyDescent="0.3">
      <c r="B240" s="540">
        <f t="shared" si="12"/>
        <v>101</v>
      </c>
      <c r="C240" s="355" t="s">
        <v>425</v>
      </c>
      <c r="D240" s="354">
        <v>40</v>
      </c>
      <c r="E240" s="278">
        <v>30</v>
      </c>
      <c r="F240" s="278"/>
      <c r="G240" s="278">
        <v>10</v>
      </c>
      <c r="H240" s="241">
        <f t="shared" si="11"/>
        <v>20</v>
      </c>
      <c r="I240" s="237">
        <f t="shared" si="13"/>
        <v>800</v>
      </c>
      <c r="J240" s="297"/>
      <c r="K240" s="297"/>
      <c r="L240" s="397"/>
      <c r="M240" s="397"/>
      <c r="N240" s="300"/>
      <c r="O240" s="300"/>
      <c r="P240" s="169"/>
      <c r="Q240" s="169"/>
      <c r="R240" s="530"/>
      <c r="S240" s="530"/>
      <c r="T240" s="466">
        <v>10</v>
      </c>
      <c r="U240" s="467" t="s">
        <v>266</v>
      </c>
      <c r="V240" s="493"/>
      <c r="W240" s="493"/>
      <c r="X240" s="34"/>
      <c r="Y240" s="34"/>
      <c r="Z240" s="163"/>
      <c r="AA240" s="163"/>
      <c r="AB240" s="510"/>
      <c r="AC240" s="510"/>
      <c r="AD240" s="530"/>
      <c r="AE240" s="530"/>
      <c r="AF240" s="181"/>
      <c r="AG240" s="181"/>
      <c r="AH240" s="297"/>
      <c r="AI240" s="297"/>
      <c r="AJ240" s="32"/>
      <c r="AK240" s="32"/>
      <c r="AL240" s="566"/>
      <c r="AM240" s="566"/>
      <c r="AN240" s="314"/>
      <c r="AO240" s="314"/>
      <c r="AP240" s="237"/>
      <c r="AQ240" s="237"/>
      <c r="AR240" s="43"/>
      <c r="AS240" s="43"/>
      <c r="AT240" s="35"/>
      <c r="AU240" s="35"/>
      <c r="AV240" s="296"/>
      <c r="AW240" s="296"/>
      <c r="AX240" s="643"/>
      <c r="AY240" s="643"/>
      <c r="AZ240" s="286"/>
      <c r="BA240" s="286"/>
      <c r="BB240" s="169"/>
      <c r="BC240" s="169"/>
      <c r="BD240" s="237"/>
      <c r="BE240" s="237"/>
      <c r="BF240" s="34"/>
      <c r="BG240" s="679"/>
    </row>
    <row r="241" spans="1:266" x14ac:dyDescent="0.3">
      <c r="B241" s="540">
        <f t="shared" si="12"/>
        <v>102</v>
      </c>
      <c r="C241" s="355" t="s">
        <v>89</v>
      </c>
      <c r="D241" s="354">
        <v>36</v>
      </c>
      <c r="E241" s="278">
        <v>20</v>
      </c>
      <c r="F241" s="278"/>
      <c r="G241" s="278"/>
      <c r="H241" s="241">
        <f t="shared" si="11"/>
        <v>0</v>
      </c>
      <c r="I241" s="237">
        <f t="shared" si="13"/>
        <v>0</v>
      </c>
      <c r="J241" s="297"/>
      <c r="K241" s="297"/>
      <c r="L241" s="397"/>
      <c r="M241" s="397"/>
      <c r="N241" s="300"/>
      <c r="O241" s="300"/>
      <c r="P241" s="169"/>
      <c r="Q241" s="169"/>
      <c r="R241" s="530"/>
      <c r="S241" s="530"/>
      <c r="T241" s="466"/>
      <c r="U241" s="467"/>
      <c r="V241" s="493"/>
      <c r="W241" s="493"/>
      <c r="X241" s="34"/>
      <c r="Y241" s="34"/>
      <c r="Z241" s="163"/>
      <c r="AA241" s="163"/>
      <c r="AB241" s="510"/>
      <c r="AC241" s="510"/>
      <c r="AD241" s="530"/>
      <c r="AE241" s="530"/>
      <c r="AF241" s="181"/>
      <c r="AG241" s="181"/>
      <c r="AH241" s="297">
        <v>20</v>
      </c>
      <c r="AI241" s="297" t="s">
        <v>343</v>
      </c>
      <c r="AJ241" s="32"/>
      <c r="AK241" s="32"/>
      <c r="AL241" s="566"/>
      <c r="AM241" s="566"/>
      <c r="AN241" s="314"/>
      <c r="AO241" s="314"/>
      <c r="AP241" s="237"/>
      <c r="AQ241" s="237"/>
      <c r="AR241" s="43"/>
      <c r="AS241" s="43"/>
      <c r="AT241" s="35"/>
      <c r="AU241" s="35"/>
      <c r="AV241" s="296"/>
      <c r="AW241" s="296"/>
      <c r="AX241" s="643"/>
      <c r="AY241" s="643"/>
      <c r="AZ241" s="286"/>
      <c r="BA241" s="286"/>
      <c r="BB241" s="169"/>
      <c r="BC241" s="169"/>
      <c r="BD241" s="237"/>
      <c r="BE241" s="237"/>
      <c r="BF241" s="34"/>
      <c r="BG241" s="679"/>
    </row>
    <row r="242" spans="1:266" x14ac:dyDescent="0.3">
      <c r="B242" s="540">
        <f t="shared" si="12"/>
        <v>103</v>
      </c>
      <c r="C242" s="355" t="s">
        <v>40</v>
      </c>
      <c r="D242" s="354">
        <v>40</v>
      </c>
      <c r="E242" s="278">
        <v>0</v>
      </c>
      <c r="F242" s="278"/>
      <c r="G242" s="278"/>
      <c r="H242" s="241">
        <f t="shared" si="11"/>
        <v>0</v>
      </c>
      <c r="I242" s="237">
        <f t="shared" si="13"/>
        <v>0</v>
      </c>
      <c r="J242" s="297"/>
      <c r="K242" s="297"/>
      <c r="L242" s="397"/>
      <c r="M242" s="397"/>
      <c r="N242" s="300"/>
      <c r="O242" s="300"/>
      <c r="P242" s="169"/>
      <c r="Q242" s="169"/>
      <c r="R242" s="530"/>
      <c r="S242" s="530"/>
      <c r="T242" s="466"/>
      <c r="U242" s="467"/>
      <c r="V242" s="493"/>
      <c r="W242" s="493"/>
      <c r="X242" s="34"/>
      <c r="Y242" s="34"/>
      <c r="Z242" s="163"/>
      <c r="AA242" s="163"/>
      <c r="AB242" s="510"/>
      <c r="AC242" s="510"/>
      <c r="AD242" s="530"/>
      <c r="AE242" s="530"/>
      <c r="AF242" s="181"/>
      <c r="AG242" s="181"/>
      <c r="AH242" s="297"/>
      <c r="AI242" s="297"/>
      <c r="AJ242" s="32"/>
      <c r="AK242" s="32"/>
      <c r="AL242" s="566"/>
      <c r="AM242" s="566"/>
      <c r="AN242" s="314"/>
      <c r="AO242" s="314"/>
      <c r="AP242" s="237"/>
      <c r="AQ242" s="237"/>
      <c r="AR242" s="43"/>
      <c r="AS242" s="43"/>
      <c r="AT242" s="35"/>
      <c r="AU242" s="35"/>
      <c r="AV242" s="296"/>
      <c r="AW242" s="296"/>
      <c r="AX242" s="643"/>
      <c r="AY242" s="643"/>
      <c r="AZ242" s="286"/>
      <c r="BA242" s="286"/>
      <c r="BB242" s="169"/>
      <c r="BC242" s="169"/>
      <c r="BD242" s="237"/>
      <c r="BE242" s="237"/>
      <c r="BF242" s="34"/>
      <c r="BG242" s="679"/>
    </row>
    <row r="243" spans="1:266" x14ac:dyDescent="0.3">
      <c r="B243" s="540">
        <f t="shared" si="12"/>
        <v>104</v>
      </c>
      <c r="C243" s="355" t="s">
        <v>568</v>
      </c>
      <c r="D243" s="354">
        <v>38</v>
      </c>
      <c r="E243" s="278">
        <v>50</v>
      </c>
      <c r="F243" s="278"/>
      <c r="G243" s="278"/>
      <c r="H243" s="241">
        <f t="shared" si="11"/>
        <v>10</v>
      </c>
      <c r="I243" s="237">
        <f t="shared" si="13"/>
        <v>380</v>
      </c>
      <c r="J243" s="297"/>
      <c r="K243" s="297"/>
      <c r="L243" s="397"/>
      <c r="M243" s="397"/>
      <c r="N243" s="300"/>
      <c r="O243" s="300"/>
      <c r="P243" s="169"/>
      <c r="Q243" s="169"/>
      <c r="R243" s="530"/>
      <c r="S243" s="530"/>
      <c r="T243" s="466"/>
      <c r="U243" s="467"/>
      <c r="V243" s="493"/>
      <c r="W243" s="493"/>
      <c r="X243" s="34"/>
      <c r="Y243" s="34"/>
      <c r="Z243" s="163"/>
      <c r="AA243" s="163"/>
      <c r="AB243" s="510"/>
      <c r="AC243" s="510"/>
      <c r="AD243" s="530"/>
      <c r="AE243" s="530"/>
      <c r="AF243" s="181"/>
      <c r="AG243" s="181"/>
      <c r="AH243" s="297"/>
      <c r="AI243" s="297"/>
      <c r="AJ243" s="32"/>
      <c r="AK243" s="32"/>
      <c r="AL243" s="567"/>
      <c r="AM243" s="566"/>
      <c r="AN243" s="314"/>
      <c r="AO243" s="314"/>
      <c r="AP243" s="237"/>
      <c r="AQ243" s="237"/>
      <c r="AR243" s="43"/>
      <c r="AS243" s="43"/>
      <c r="AT243" s="35"/>
      <c r="AU243" s="35"/>
      <c r="AV243" s="296"/>
      <c r="AW243" s="296"/>
      <c r="AX243" s="643"/>
      <c r="AY243" s="643"/>
      <c r="AZ243" s="286"/>
      <c r="BA243" s="286"/>
      <c r="BB243" s="169"/>
      <c r="BC243" s="169"/>
      <c r="BD243" s="237"/>
      <c r="BE243" s="237"/>
      <c r="BF243" s="34"/>
      <c r="BG243" s="679"/>
      <c r="BT243" s="741">
        <v>10</v>
      </c>
      <c r="BU243" s="741" t="s">
        <v>216</v>
      </c>
      <c r="BV243" s="753">
        <v>10</v>
      </c>
      <c r="BW243" s="753" t="s">
        <v>216</v>
      </c>
      <c r="BZ243" s="731">
        <v>10</v>
      </c>
      <c r="CA243" s="731" t="s">
        <v>216</v>
      </c>
      <c r="CD243" s="774">
        <v>10</v>
      </c>
      <c r="CE243" s="777" t="s">
        <v>216</v>
      </c>
    </row>
    <row r="244" spans="1:266" x14ac:dyDescent="0.3">
      <c r="B244" s="540">
        <f t="shared" si="12"/>
        <v>105</v>
      </c>
      <c r="C244" s="239" t="s">
        <v>443</v>
      </c>
      <c r="D244" s="354">
        <v>36</v>
      </c>
      <c r="E244" s="378">
        <v>50</v>
      </c>
      <c r="F244" s="278"/>
      <c r="G244" s="378"/>
      <c r="H244" s="241">
        <f t="shared" si="11"/>
        <v>0</v>
      </c>
      <c r="I244" s="237">
        <f t="shared" si="13"/>
        <v>0</v>
      </c>
      <c r="J244" s="306"/>
      <c r="K244" s="306"/>
      <c r="L244" s="397"/>
      <c r="M244" s="397"/>
      <c r="N244" s="302"/>
      <c r="O244" s="302"/>
      <c r="P244" s="244"/>
      <c r="Q244" s="244"/>
      <c r="R244" s="532"/>
      <c r="S244" s="532"/>
      <c r="T244" s="468"/>
      <c r="U244" s="468"/>
      <c r="V244" s="495"/>
      <c r="W244" s="495"/>
      <c r="X244" s="329"/>
      <c r="Y244" s="329"/>
      <c r="Z244" s="340"/>
      <c r="AA244" s="340"/>
      <c r="AB244" s="512"/>
      <c r="AC244" s="512"/>
      <c r="AD244" s="532"/>
      <c r="AE244" s="532"/>
      <c r="AF244" s="450"/>
      <c r="AG244" s="450"/>
      <c r="AH244" s="306"/>
      <c r="AI244" s="306"/>
      <c r="AJ244" s="556"/>
      <c r="AK244" s="556"/>
      <c r="AL244" s="568"/>
      <c r="AM244" s="568"/>
      <c r="AN244" s="315"/>
      <c r="AO244" s="315"/>
      <c r="AP244" s="238"/>
      <c r="AQ244" s="238"/>
      <c r="AR244" s="329"/>
      <c r="AS244" s="329"/>
      <c r="AT244" s="339"/>
      <c r="AU244" s="339"/>
      <c r="AV244" s="693"/>
      <c r="AW244" s="693"/>
      <c r="AX244" s="648"/>
      <c r="AY244" s="648"/>
      <c r="AZ244" s="288"/>
      <c r="BA244" s="288"/>
      <c r="BB244" s="244"/>
      <c r="BC244" s="244"/>
      <c r="BD244" s="238"/>
      <c r="BE244" s="238"/>
      <c r="BF244" s="329"/>
      <c r="BG244" s="684"/>
      <c r="DF244" s="783">
        <v>10</v>
      </c>
      <c r="DG244" s="783" t="s">
        <v>246</v>
      </c>
      <c r="DR244" s="882">
        <v>40</v>
      </c>
      <c r="DS244" s="885" t="s">
        <v>246</v>
      </c>
    </row>
    <row r="245" spans="1:266" x14ac:dyDescent="0.3">
      <c r="B245" s="540">
        <f t="shared" si="12"/>
        <v>106</v>
      </c>
      <c r="C245" s="239" t="s">
        <v>490</v>
      </c>
      <c r="D245" s="354">
        <v>30</v>
      </c>
      <c r="E245" s="378">
        <v>80</v>
      </c>
      <c r="F245" s="278"/>
      <c r="G245" s="378"/>
      <c r="H245" s="241">
        <f t="shared" si="11"/>
        <v>0</v>
      </c>
      <c r="I245" s="237">
        <f t="shared" si="13"/>
        <v>0</v>
      </c>
      <c r="J245" s="306"/>
      <c r="K245" s="306"/>
      <c r="L245" s="397"/>
      <c r="M245" s="397"/>
      <c r="N245" s="302"/>
      <c r="O245" s="302"/>
      <c r="P245" s="244"/>
      <c r="Q245" s="244"/>
      <c r="R245" s="532"/>
      <c r="S245" s="532"/>
      <c r="T245" s="468"/>
      <c r="U245" s="468"/>
      <c r="V245" s="495"/>
      <c r="W245" s="495"/>
      <c r="X245" s="329"/>
      <c r="Y245" s="329"/>
      <c r="Z245" s="340"/>
      <c r="AA245" s="340"/>
      <c r="AB245" s="512"/>
      <c r="AC245" s="512"/>
      <c r="AD245" s="532"/>
      <c r="AE245" s="532"/>
      <c r="AF245" s="450"/>
      <c r="AG245" s="450"/>
      <c r="AH245" s="306"/>
      <c r="AI245" s="306"/>
      <c r="AJ245" s="615"/>
      <c r="AK245" s="615"/>
      <c r="AL245" s="568"/>
      <c r="AM245" s="568"/>
      <c r="AN245" s="315"/>
      <c r="AO245" s="315"/>
      <c r="AP245" s="238"/>
      <c r="AQ245" s="238"/>
      <c r="AR245" s="329">
        <v>10</v>
      </c>
      <c r="AS245" s="329" t="s">
        <v>227</v>
      </c>
      <c r="AT245" s="339">
        <v>10</v>
      </c>
      <c r="AU245" s="339" t="s">
        <v>227</v>
      </c>
      <c r="AV245" s="693">
        <v>10</v>
      </c>
      <c r="AW245" s="693" t="s">
        <v>227</v>
      </c>
      <c r="AX245" s="648"/>
      <c r="AY245" s="648"/>
      <c r="AZ245" s="288"/>
      <c r="BA245" s="288"/>
      <c r="BB245" s="244"/>
      <c r="BC245" s="244"/>
      <c r="BD245" s="238"/>
      <c r="BE245" s="238"/>
      <c r="BF245" s="329"/>
      <c r="BG245" s="684"/>
      <c r="BV245" s="753">
        <v>10</v>
      </c>
      <c r="BW245" s="753" t="s">
        <v>227</v>
      </c>
      <c r="CX245" s="708">
        <v>10</v>
      </c>
      <c r="CY245" s="708" t="s">
        <v>227</v>
      </c>
      <c r="CZ245" s="853">
        <v>10</v>
      </c>
      <c r="DA245" s="853" t="s">
        <v>216</v>
      </c>
      <c r="DB245" s="856">
        <v>10</v>
      </c>
      <c r="DC245" s="856" t="s">
        <v>227</v>
      </c>
      <c r="DF245" s="783">
        <v>10</v>
      </c>
      <c r="DG245" s="783" t="s">
        <v>227</v>
      </c>
    </row>
    <row r="246" spans="1:266" x14ac:dyDescent="0.3">
      <c r="B246" s="540">
        <f t="shared" si="12"/>
        <v>107</v>
      </c>
      <c r="C246" s="355" t="s">
        <v>501</v>
      </c>
      <c r="D246" s="354">
        <v>18</v>
      </c>
      <c r="E246" s="278">
        <v>50</v>
      </c>
      <c r="F246" s="278"/>
      <c r="G246" s="278"/>
      <c r="H246" s="241">
        <f t="shared" si="11"/>
        <v>30</v>
      </c>
      <c r="I246" s="237">
        <f t="shared" si="13"/>
        <v>540</v>
      </c>
      <c r="J246" s="297"/>
      <c r="K246" s="297"/>
      <c r="L246" s="397"/>
      <c r="M246" s="397"/>
      <c r="N246" s="300"/>
      <c r="O246" s="300"/>
      <c r="P246" s="169"/>
      <c r="Q246" s="169"/>
      <c r="R246" s="530"/>
      <c r="S246" s="530"/>
      <c r="T246" s="467"/>
      <c r="U246" s="467"/>
      <c r="V246" s="493"/>
      <c r="W246" s="493"/>
      <c r="X246" s="34"/>
      <c r="Y246" s="34"/>
      <c r="Z246" s="163"/>
      <c r="AA246" s="163"/>
      <c r="AB246" s="510"/>
      <c r="AC246" s="510"/>
      <c r="AD246" s="530"/>
      <c r="AE246" s="530"/>
      <c r="AF246" s="181"/>
      <c r="AG246" s="181"/>
      <c r="AH246" s="297"/>
      <c r="AI246" s="297"/>
      <c r="AJ246" s="32"/>
      <c r="AK246" s="32"/>
      <c r="AL246" s="566"/>
      <c r="AM246" s="566"/>
      <c r="AN246" s="314"/>
      <c r="AO246" s="314"/>
      <c r="AP246" s="237"/>
      <c r="AQ246" s="237"/>
      <c r="AR246" s="43"/>
      <c r="AS246" s="43"/>
      <c r="AT246" s="35"/>
      <c r="AU246" s="35"/>
      <c r="AV246" s="296"/>
      <c r="AW246" s="296"/>
      <c r="AX246" s="643"/>
      <c r="AY246" s="643"/>
      <c r="AZ246" s="286"/>
      <c r="BA246" s="286"/>
      <c r="BB246" s="169"/>
      <c r="BC246" s="169"/>
      <c r="BD246" s="237"/>
      <c r="BE246" s="237"/>
      <c r="BF246" s="34"/>
      <c r="BG246" s="679"/>
      <c r="BL246" s="713">
        <v>10</v>
      </c>
      <c r="BM246" s="713" t="s">
        <v>213</v>
      </c>
      <c r="DP246" s="824">
        <v>10</v>
      </c>
      <c r="DQ246" s="824" t="s">
        <v>211</v>
      </c>
    </row>
    <row r="247" spans="1:266" x14ac:dyDescent="0.3">
      <c r="B247" s="543">
        <f t="shared" si="12"/>
        <v>108</v>
      </c>
      <c r="C247" s="504" t="s">
        <v>499</v>
      </c>
      <c r="D247" s="374">
        <v>18</v>
      </c>
      <c r="E247" s="349">
        <v>10</v>
      </c>
      <c r="F247" s="349"/>
      <c r="G247" s="349"/>
      <c r="H247" s="360">
        <f t="shared" si="11"/>
        <v>0</v>
      </c>
      <c r="I247" s="237">
        <f t="shared" si="13"/>
        <v>0</v>
      </c>
      <c r="J247" s="392"/>
      <c r="K247" s="392"/>
      <c r="L247" s="398"/>
      <c r="M247" s="398"/>
      <c r="N247" s="443"/>
      <c r="O247" s="443"/>
      <c r="P247" s="458"/>
      <c r="Q247" s="458"/>
      <c r="R247" s="533"/>
      <c r="S247" s="533"/>
      <c r="T247" s="469"/>
      <c r="U247" s="469"/>
      <c r="V247" s="496"/>
      <c r="W247" s="496"/>
      <c r="X247" s="479"/>
      <c r="Y247" s="479"/>
      <c r="Z247" s="487"/>
      <c r="AA247" s="487"/>
      <c r="AB247" s="513"/>
      <c r="AC247" s="513"/>
      <c r="AD247" s="533"/>
      <c r="AE247" s="533"/>
      <c r="AF247" s="451"/>
      <c r="AG247" s="451"/>
      <c r="AH247" s="392"/>
      <c r="AI247" s="392"/>
      <c r="AJ247" s="557"/>
      <c r="AK247" s="557"/>
      <c r="AL247" s="569"/>
      <c r="AM247" s="569"/>
      <c r="AN247" s="620"/>
      <c r="AO247" s="620"/>
      <c r="AP247" s="361"/>
      <c r="AQ247" s="361"/>
      <c r="AR247" s="635"/>
      <c r="AS247" s="635"/>
      <c r="AT247" s="667"/>
      <c r="AU247" s="667"/>
      <c r="AV247" s="690"/>
      <c r="AW247" s="690"/>
      <c r="AX247" s="644"/>
      <c r="AY247" s="644"/>
      <c r="AZ247" s="657"/>
      <c r="BA247" s="657"/>
      <c r="BB247" s="458"/>
      <c r="BC247" s="458"/>
      <c r="BD247" s="361"/>
      <c r="BE247" s="361"/>
      <c r="BF247" s="479"/>
      <c r="BG247" s="680"/>
      <c r="CX247" s="708">
        <v>10</v>
      </c>
      <c r="CY247" s="708" t="s">
        <v>219</v>
      </c>
    </row>
    <row r="248" spans="1:266" s="368" customFormat="1" x14ac:dyDescent="0.3">
      <c r="A248" s="388"/>
      <c r="B248" s="542">
        <f t="shared" si="12"/>
        <v>109</v>
      </c>
      <c r="C248" s="355" t="s">
        <v>426</v>
      </c>
      <c r="D248" s="354">
        <v>14</v>
      </c>
      <c r="E248" s="278">
        <v>230</v>
      </c>
      <c r="F248" s="278"/>
      <c r="G248" s="278"/>
      <c r="H248" s="241">
        <f t="shared" si="11"/>
        <v>80</v>
      </c>
      <c r="I248" s="237">
        <f t="shared" si="13"/>
        <v>1120</v>
      </c>
      <c r="J248" s="297"/>
      <c r="K248" s="297"/>
      <c r="L248" s="397"/>
      <c r="M248" s="397"/>
      <c r="N248" s="300"/>
      <c r="O248" s="300"/>
      <c r="P248" s="169"/>
      <c r="Q248" s="169"/>
      <c r="R248" s="530"/>
      <c r="S248" s="530"/>
      <c r="T248" s="467"/>
      <c r="U248" s="467"/>
      <c r="V248" s="493"/>
      <c r="W248" s="493"/>
      <c r="X248" s="34"/>
      <c r="Y248" s="34"/>
      <c r="Z248" s="163"/>
      <c r="AA248" s="163"/>
      <c r="AB248" s="510"/>
      <c r="AC248" s="510"/>
      <c r="AD248" s="530"/>
      <c r="AE248" s="530"/>
      <c r="AF248" s="181"/>
      <c r="AG248" s="181"/>
      <c r="AH248" s="297"/>
      <c r="AI248" s="297"/>
      <c r="AJ248" s="32"/>
      <c r="AK248" s="32"/>
      <c r="AL248" s="566"/>
      <c r="AM248" s="566"/>
      <c r="AN248" s="314"/>
      <c r="AO248" s="314"/>
      <c r="AP248" s="237"/>
      <c r="AQ248" s="237"/>
      <c r="AR248" s="43"/>
      <c r="AS248" s="43"/>
      <c r="AT248" s="35"/>
      <c r="AU248" s="35"/>
      <c r="AV248" s="296"/>
      <c r="AW248" s="296"/>
      <c r="AX248" s="643"/>
      <c r="AY248" s="643"/>
      <c r="AZ248" s="286">
        <v>10</v>
      </c>
      <c r="BA248" s="286" t="s">
        <v>236</v>
      </c>
      <c r="BB248" s="169"/>
      <c r="BC248" s="169"/>
      <c r="BD248" s="237"/>
      <c r="BE248" s="237"/>
      <c r="BF248" s="34"/>
      <c r="BG248" s="679"/>
      <c r="BH248" s="702">
        <v>40</v>
      </c>
      <c r="BI248" s="702" t="s">
        <v>209</v>
      </c>
      <c r="BJ248" s="708"/>
      <c r="BK248" s="708"/>
      <c r="BL248" s="713">
        <v>10</v>
      </c>
      <c r="BM248" s="713" t="s">
        <v>210</v>
      </c>
      <c r="BN248" s="726"/>
      <c r="BO248" s="726"/>
      <c r="BP248" s="731"/>
      <c r="BQ248" s="731"/>
      <c r="BR248" s="736"/>
      <c r="BS248" s="736"/>
      <c r="BT248" s="741"/>
      <c r="BU248" s="741"/>
      <c r="BV248" s="753"/>
      <c r="BW248" s="753"/>
      <c r="BX248" s="756"/>
      <c r="BY248" s="756"/>
      <c r="BZ248" s="731"/>
      <c r="CA248" s="731"/>
      <c r="CB248" s="771"/>
      <c r="CC248" s="768"/>
      <c r="CD248" s="774">
        <v>10</v>
      </c>
      <c r="CE248" s="777" t="s">
        <v>210</v>
      </c>
      <c r="CF248" s="780"/>
      <c r="CG248" s="780"/>
      <c r="CH248" s="753"/>
      <c r="CI248" s="783"/>
      <c r="CJ248" s="813"/>
      <c r="CK248" s="816"/>
      <c r="CL248" s="824"/>
      <c r="CM248" s="824"/>
      <c r="CN248" s="780"/>
      <c r="CO248" s="780"/>
      <c r="CP248" s="768"/>
      <c r="CQ248" s="771"/>
      <c r="CR248" s="834">
        <v>50</v>
      </c>
      <c r="CS248" s="831" t="s">
        <v>209</v>
      </c>
      <c r="CT248" s="753"/>
      <c r="CU248" s="753"/>
      <c r="CV248" s="847"/>
      <c r="CW248" s="850"/>
      <c r="CX248" s="708"/>
      <c r="CY248" s="708"/>
      <c r="CZ248" s="853"/>
      <c r="DA248" s="853"/>
      <c r="DB248" s="856"/>
      <c r="DC248" s="856"/>
      <c r="DD248" s="708"/>
      <c r="DE248" s="708"/>
      <c r="DF248" s="783"/>
      <c r="DG248" s="783"/>
      <c r="DH248" s="780">
        <v>20</v>
      </c>
      <c r="DI248" s="780" t="s">
        <v>209</v>
      </c>
      <c r="DJ248" s="863"/>
      <c r="DK248" s="866"/>
      <c r="DL248" s="873"/>
      <c r="DM248" s="873"/>
      <c r="DN248" s="783">
        <v>10</v>
      </c>
      <c r="DO248" s="783" t="s">
        <v>209</v>
      </c>
      <c r="DP248" s="824"/>
      <c r="DQ248" s="824"/>
      <c r="DR248" s="882"/>
      <c r="DS248" s="885"/>
      <c r="DT248" s="850"/>
      <c r="DU248" s="850"/>
      <c r="DV248" s="853"/>
      <c r="DW248" s="853"/>
      <c r="DX248" s="888"/>
      <c r="DY248" s="888"/>
      <c r="DZ248" s="891"/>
      <c r="EA248" s="891"/>
      <c r="EB248" s="753"/>
      <c r="EC248" s="753"/>
      <c r="ED248" s="900"/>
      <c r="EE248" s="900"/>
      <c r="EF248" s="907"/>
      <c r="EG248" s="910"/>
      <c r="EH248" s="863"/>
      <c r="EI248" s="866"/>
    </row>
    <row r="249" spans="1:266" s="368" customFormat="1" x14ac:dyDescent="0.3">
      <c r="A249" s="388"/>
      <c r="B249" s="542">
        <f t="shared" si="12"/>
        <v>110</v>
      </c>
      <c r="C249" s="355" t="s">
        <v>509</v>
      </c>
      <c r="D249" s="354">
        <v>20.5</v>
      </c>
      <c r="E249" s="278">
        <v>200</v>
      </c>
      <c r="F249" s="278"/>
      <c r="G249" s="278"/>
      <c r="H249" s="241">
        <f t="shared" si="11"/>
        <v>120</v>
      </c>
      <c r="I249" s="237">
        <f t="shared" si="13"/>
        <v>2460</v>
      </c>
      <c r="J249" s="297"/>
      <c r="K249" s="297"/>
      <c r="L249" s="397"/>
      <c r="M249" s="397"/>
      <c r="N249" s="300"/>
      <c r="O249" s="300"/>
      <c r="P249" s="169"/>
      <c r="Q249" s="169"/>
      <c r="R249" s="530"/>
      <c r="S249" s="530"/>
      <c r="T249" s="467"/>
      <c r="U249" s="467"/>
      <c r="V249" s="493"/>
      <c r="W249" s="493"/>
      <c r="X249" s="34"/>
      <c r="Y249" s="34"/>
      <c r="Z249" s="163"/>
      <c r="AA249" s="163"/>
      <c r="AB249" s="510"/>
      <c r="AC249" s="510"/>
      <c r="AD249" s="530"/>
      <c r="AE249" s="530"/>
      <c r="AF249" s="181"/>
      <c r="AG249" s="181"/>
      <c r="AH249" s="297"/>
      <c r="AI249" s="297"/>
      <c r="AJ249" s="32"/>
      <c r="AK249" s="32"/>
      <c r="AL249" s="566"/>
      <c r="AM249" s="566"/>
      <c r="AN249" s="314"/>
      <c r="AO249" s="314"/>
      <c r="AP249" s="237"/>
      <c r="AQ249" s="237"/>
      <c r="AR249" s="43"/>
      <c r="AS249" s="43"/>
      <c r="AT249" s="35"/>
      <c r="AU249" s="35"/>
      <c r="AV249" s="296"/>
      <c r="AW249" s="296"/>
      <c r="AX249" s="643"/>
      <c r="AY249" s="643"/>
      <c r="AZ249" s="286">
        <v>10</v>
      </c>
      <c r="BA249" s="286" t="s">
        <v>229</v>
      </c>
      <c r="BB249" s="169">
        <v>10</v>
      </c>
      <c r="BC249" s="169" t="s">
        <v>225</v>
      </c>
      <c r="BD249" s="237">
        <v>50</v>
      </c>
      <c r="BE249" s="237" t="s">
        <v>228</v>
      </c>
      <c r="BF249" s="34"/>
      <c r="BG249" s="679"/>
      <c r="BH249" s="702"/>
      <c r="BI249" s="702"/>
      <c r="BJ249" s="708"/>
      <c r="BK249" s="708"/>
      <c r="BL249" s="713"/>
      <c r="BM249" s="713"/>
      <c r="BN249" s="726"/>
      <c r="BO249" s="726"/>
      <c r="BP249" s="731"/>
      <c r="BQ249" s="731"/>
      <c r="BR249" s="736"/>
      <c r="BS249" s="736"/>
      <c r="BT249" s="741"/>
      <c r="BU249" s="741"/>
      <c r="BV249" s="753"/>
      <c r="BW249" s="753"/>
      <c r="BX249" s="756"/>
      <c r="BY249" s="756"/>
      <c r="BZ249" s="731"/>
      <c r="CA249" s="731"/>
      <c r="CB249" s="771"/>
      <c r="CC249" s="768"/>
      <c r="CD249" s="774">
        <v>10</v>
      </c>
      <c r="CE249" s="777" t="s">
        <v>228</v>
      </c>
      <c r="CF249" s="780"/>
      <c r="CG249" s="780"/>
      <c r="CH249" s="753"/>
      <c r="CI249" s="783"/>
      <c r="CJ249" s="813"/>
      <c r="CK249" s="816"/>
      <c r="CL249" s="824"/>
      <c r="CM249" s="824"/>
      <c r="CN249" s="780"/>
      <c r="CO249" s="780"/>
      <c r="CP249" s="768"/>
      <c r="CQ249" s="771"/>
      <c r="CR249" s="834"/>
      <c r="CS249" s="831"/>
      <c r="CT249" s="753"/>
      <c r="CU249" s="753"/>
      <c r="CV249" s="847"/>
      <c r="CW249" s="850"/>
      <c r="CX249" s="708"/>
      <c r="CY249" s="708"/>
      <c r="CZ249" s="853"/>
      <c r="DA249" s="853"/>
      <c r="DB249" s="856"/>
      <c r="DC249" s="856"/>
      <c r="DD249" s="708"/>
      <c r="DE249" s="708"/>
      <c r="DF249" s="783"/>
      <c r="DG249" s="783"/>
      <c r="DH249" s="780"/>
      <c r="DI249" s="780"/>
      <c r="DJ249" s="863"/>
      <c r="DK249" s="866"/>
      <c r="DL249" s="873"/>
      <c r="DM249" s="873"/>
      <c r="DN249" s="783"/>
      <c r="DO249" s="783"/>
      <c r="DP249" s="824"/>
      <c r="DQ249" s="824"/>
      <c r="DR249" s="882"/>
      <c r="DS249" s="885"/>
      <c r="DT249" s="850"/>
      <c r="DU249" s="850"/>
      <c r="DV249" s="853"/>
      <c r="DW249" s="853"/>
      <c r="DX249" s="888"/>
      <c r="DY249" s="888"/>
      <c r="DZ249" s="891"/>
      <c r="EA249" s="891"/>
      <c r="EB249" s="753"/>
      <c r="EC249" s="753"/>
      <c r="ED249" s="900"/>
      <c r="EE249" s="900"/>
      <c r="EF249" s="907"/>
      <c r="EG249" s="910"/>
      <c r="EH249" s="863"/>
      <c r="EI249" s="866"/>
    </row>
    <row r="250" spans="1:266" s="368" customFormat="1" x14ac:dyDescent="0.3">
      <c r="A250" s="388"/>
      <c r="B250" s="542">
        <f t="shared" si="12"/>
        <v>111</v>
      </c>
      <c r="C250" s="355" t="s">
        <v>510</v>
      </c>
      <c r="D250" s="354">
        <v>34</v>
      </c>
      <c r="E250" s="278">
        <v>250</v>
      </c>
      <c r="F250" s="278"/>
      <c r="G250" s="278"/>
      <c r="H250" s="241">
        <f t="shared" si="11"/>
        <v>10</v>
      </c>
      <c r="I250" s="237">
        <f t="shared" si="13"/>
        <v>340</v>
      </c>
      <c r="J250" s="297"/>
      <c r="K250" s="297"/>
      <c r="L250" s="397"/>
      <c r="M250" s="397"/>
      <c r="N250" s="300"/>
      <c r="O250" s="300"/>
      <c r="P250" s="169"/>
      <c r="Q250" s="169"/>
      <c r="R250" s="530"/>
      <c r="S250" s="530"/>
      <c r="T250" s="467"/>
      <c r="U250" s="467"/>
      <c r="V250" s="493"/>
      <c r="W250" s="493"/>
      <c r="X250" s="34"/>
      <c r="Y250" s="34"/>
      <c r="Z250" s="163"/>
      <c r="AA250" s="163"/>
      <c r="AB250" s="510"/>
      <c r="AC250" s="510"/>
      <c r="AD250" s="530"/>
      <c r="AE250" s="530"/>
      <c r="AF250" s="181">
        <v>50</v>
      </c>
      <c r="AG250" s="181" t="s">
        <v>222</v>
      </c>
      <c r="AH250" s="297"/>
      <c r="AI250" s="297"/>
      <c r="AJ250" s="32">
        <v>10</v>
      </c>
      <c r="AK250" s="32" t="s">
        <v>343</v>
      </c>
      <c r="AL250" s="566"/>
      <c r="AM250" s="566"/>
      <c r="AN250" s="314">
        <v>10</v>
      </c>
      <c r="AO250" s="314" t="s">
        <v>343</v>
      </c>
      <c r="AP250" s="237"/>
      <c r="AQ250" s="237"/>
      <c r="AR250" s="43"/>
      <c r="AS250" s="43"/>
      <c r="AT250" s="35"/>
      <c r="AU250" s="35"/>
      <c r="AV250" s="296"/>
      <c r="AW250" s="296"/>
      <c r="AX250" s="643">
        <v>40</v>
      </c>
      <c r="AY250" s="643" t="s">
        <v>227</v>
      </c>
      <c r="AZ250" s="286"/>
      <c r="BA250" s="286"/>
      <c r="BB250" s="169"/>
      <c r="BC250" s="169"/>
      <c r="BD250" s="237"/>
      <c r="BE250" s="237"/>
      <c r="BF250" s="34"/>
      <c r="BG250" s="679"/>
      <c r="BH250" s="702">
        <v>50</v>
      </c>
      <c r="BI250" s="702" t="s">
        <v>222</v>
      </c>
      <c r="BJ250" s="708">
        <v>10</v>
      </c>
      <c r="BK250" s="708" t="s">
        <v>343</v>
      </c>
      <c r="BL250" s="713"/>
      <c r="BM250" s="713"/>
      <c r="BN250" s="726"/>
      <c r="BO250" s="726"/>
      <c r="BP250" s="731"/>
      <c r="BQ250" s="731"/>
      <c r="BR250" s="736"/>
      <c r="BS250" s="736"/>
      <c r="BT250" s="741"/>
      <c r="BU250" s="741"/>
      <c r="BV250" s="753">
        <v>10</v>
      </c>
      <c r="BW250" s="753" t="s">
        <v>343</v>
      </c>
      <c r="BX250" s="756">
        <v>10</v>
      </c>
      <c r="BY250" s="756" t="s">
        <v>343</v>
      </c>
      <c r="BZ250" s="731">
        <v>10</v>
      </c>
      <c r="CA250" s="731" t="s">
        <v>216</v>
      </c>
      <c r="CB250" s="771"/>
      <c r="CC250" s="768"/>
      <c r="CD250" s="774">
        <v>10</v>
      </c>
      <c r="CE250" s="777" t="s">
        <v>343</v>
      </c>
      <c r="CF250" s="780"/>
      <c r="CG250" s="780"/>
      <c r="CH250" s="753"/>
      <c r="CI250" s="783"/>
      <c r="CJ250" s="813"/>
      <c r="CK250" s="816"/>
      <c r="CL250" s="824"/>
      <c r="CM250" s="824"/>
      <c r="CN250" s="780"/>
      <c r="CO250" s="780"/>
      <c r="CP250" s="768"/>
      <c r="CQ250" s="771"/>
      <c r="CR250" s="834"/>
      <c r="CS250" s="831"/>
      <c r="CT250" s="753"/>
      <c r="CU250" s="753"/>
      <c r="CV250" s="847"/>
      <c r="CW250" s="850"/>
      <c r="CX250" s="708"/>
      <c r="CY250" s="708"/>
      <c r="CZ250" s="853"/>
      <c r="DA250" s="853"/>
      <c r="DB250" s="856">
        <v>10</v>
      </c>
      <c r="DC250" s="856" t="s">
        <v>222</v>
      </c>
      <c r="DD250" s="708"/>
      <c r="DE250" s="708"/>
      <c r="DF250" s="783"/>
      <c r="DG250" s="783"/>
      <c r="DH250" s="780"/>
      <c r="DI250" s="780"/>
      <c r="DJ250" s="863"/>
      <c r="DK250" s="866"/>
      <c r="DL250" s="873">
        <v>10</v>
      </c>
      <c r="DM250" s="873" t="s">
        <v>264</v>
      </c>
      <c r="DN250" s="783"/>
      <c r="DO250" s="783"/>
      <c r="DP250" s="824"/>
      <c r="DQ250" s="824"/>
      <c r="DR250" s="882"/>
      <c r="DS250" s="885"/>
      <c r="DT250" s="850"/>
      <c r="DU250" s="850"/>
      <c r="DV250" s="853"/>
      <c r="DW250" s="853"/>
      <c r="DX250" s="888"/>
      <c r="DY250" s="888"/>
      <c r="DZ250" s="891">
        <v>10</v>
      </c>
      <c r="EA250" s="891" t="s">
        <v>227</v>
      </c>
      <c r="EB250" s="753"/>
      <c r="EC250" s="753"/>
      <c r="ED250" s="900"/>
      <c r="EE250" s="900"/>
      <c r="EF250" s="907"/>
      <c r="EG250" s="910"/>
      <c r="EH250" s="863"/>
      <c r="EI250" s="866"/>
    </row>
    <row r="251" spans="1:266" s="368" customFormat="1" x14ac:dyDescent="0.3">
      <c r="A251" s="388"/>
      <c r="B251" s="542">
        <f t="shared" si="12"/>
        <v>112</v>
      </c>
      <c r="C251" s="355" t="s">
        <v>525</v>
      </c>
      <c r="D251" s="354">
        <v>20</v>
      </c>
      <c r="E251" s="278">
        <v>160</v>
      </c>
      <c r="F251" s="278"/>
      <c r="G251" s="278"/>
      <c r="H251" s="241">
        <f t="shared" si="11"/>
        <v>20</v>
      </c>
      <c r="I251" s="237">
        <f t="shared" si="13"/>
        <v>400</v>
      </c>
      <c r="J251" s="297"/>
      <c r="K251" s="297"/>
      <c r="L251" s="397"/>
      <c r="M251" s="397"/>
      <c r="N251" s="300"/>
      <c r="O251" s="300"/>
      <c r="P251" s="169"/>
      <c r="Q251" s="169"/>
      <c r="R251" s="530"/>
      <c r="S251" s="530"/>
      <c r="T251" s="467"/>
      <c r="U251" s="467"/>
      <c r="V251" s="493"/>
      <c r="W251" s="493"/>
      <c r="X251" s="34"/>
      <c r="Y251" s="34"/>
      <c r="Z251" s="163"/>
      <c r="AA251" s="163"/>
      <c r="AB251" s="510"/>
      <c r="AC251" s="510"/>
      <c r="AD251" s="530"/>
      <c r="AE251" s="530"/>
      <c r="AF251" s="181">
        <v>50</v>
      </c>
      <c r="AG251" s="181" t="s">
        <v>228</v>
      </c>
      <c r="AH251" s="297"/>
      <c r="AI251" s="297"/>
      <c r="AJ251" s="32"/>
      <c r="AK251" s="32"/>
      <c r="AL251" s="566"/>
      <c r="AM251" s="566"/>
      <c r="AN251" s="314"/>
      <c r="AO251" s="314"/>
      <c r="AP251" s="237"/>
      <c r="AQ251" s="237"/>
      <c r="AR251" s="43"/>
      <c r="AS251" s="43"/>
      <c r="AT251" s="35"/>
      <c r="AU251" s="35"/>
      <c r="AV251" s="296"/>
      <c r="AW251" s="296"/>
      <c r="AX251" s="643"/>
      <c r="AY251" s="643"/>
      <c r="AZ251" s="286"/>
      <c r="BA251" s="286"/>
      <c r="BB251" s="169">
        <v>10</v>
      </c>
      <c r="BC251" s="169" t="s">
        <v>225</v>
      </c>
      <c r="BD251" s="237"/>
      <c r="BE251" s="237"/>
      <c r="BF251" s="34"/>
      <c r="BG251" s="679"/>
      <c r="BH251" s="702"/>
      <c r="BI251" s="702"/>
      <c r="BJ251" s="708"/>
      <c r="BK251" s="708"/>
      <c r="BL251" s="713"/>
      <c r="BM251" s="713"/>
      <c r="BN251" s="726"/>
      <c r="BO251" s="726"/>
      <c r="BP251" s="731"/>
      <c r="BQ251" s="731"/>
      <c r="BR251" s="736"/>
      <c r="BS251" s="736"/>
      <c r="BT251" s="741"/>
      <c r="BU251" s="741"/>
      <c r="BV251" s="753"/>
      <c r="BW251" s="753"/>
      <c r="BX251" s="756"/>
      <c r="BY251" s="756"/>
      <c r="BZ251" s="731"/>
      <c r="CA251" s="731"/>
      <c r="CB251" s="771"/>
      <c r="CC251" s="768"/>
      <c r="CD251" s="774"/>
      <c r="CE251" s="777"/>
      <c r="CF251" s="780">
        <v>50</v>
      </c>
      <c r="CG251" s="780" t="s">
        <v>228</v>
      </c>
      <c r="CH251" s="753"/>
      <c r="CI251" s="783"/>
      <c r="CJ251" s="813"/>
      <c r="CK251" s="816"/>
      <c r="CL251" s="824"/>
      <c r="CM251" s="824"/>
      <c r="CN251" s="780"/>
      <c r="CO251" s="780"/>
      <c r="CP251" s="768"/>
      <c r="CQ251" s="771"/>
      <c r="CR251" s="834"/>
      <c r="CS251" s="831"/>
      <c r="CT251" s="753"/>
      <c r="CU251" s="753"/>
      <c r="CV251" s="847"/>
      <c r="CW251" s="850"/>
      <c r="CX251" s="708"/>
      <c r="CY251" s="708"/>
      <c r="CZ251" s="853"/>
      <c r="DA251" s="853"/>
      <c r="DB251" s="856"/>
      <c r="DC251" s="856"/>
      <c r="DD251" s="708"/>
      <c r="DE251" s="708"/>
      <c r="DF251" s="783"/>
      <c r="DG251" s="783"/>
      <c r="DH251" s="780"/>
      <c r="DI251" s="780"/>
      <c r="DJ251" s="863"/>
      <c r="DK251" s="866"/>
      <c r="DL251" s="873"/>
      <c r="DM251" s="873"/>
      <c r="DN251" s="783">
        <v>10</v>
      </c>
      <c r="DO251" s="783" t="s">
        <v>228</v>
      </c>
      <c r="DP251" s="824"/>
      <c r="DQ251" s="824"/>
      <c r="DR251" s="882"/>
      <c r="DS251" s="885"/>
      <c r="DT251" s="850"/>
      <c r="DU251" s="850"/>
      <c r="DV251" s="853"/>
      <c r="DW251" s="853"/>
      <c r="DX251" s="888">
        <v>20</v>
      </c>
      <c r="DY251" s="888" t="s">
        <v>228</v>
      </c>
      <c r="DZ251" s="891"/>
      <c r="EA251" s="891"/>
      <c r="EB251" s="753"/>
      <c r="EC251" s="753"/>
      <c r="ED251" s="900"/>
      <c r="EE251" s="900"/>
      <c r="EF251" s="907"/>
      <c r="EG251" s="910"/>
      <c r="EH251" s="863"/>
      <c r="EI251" s="866"/>
    </row>
    <row r="252" spans="1:266" s="368" customFormat="1" x14ac:dyDescent="0.3">
      <c r="A252" s="388"/>
      <c r="B252" s="542">
        <f t="shared" si="12"/>
        <v>113</v>
      </c>
      <c r="C252" s="355" t="s">
        <v>524</v>
      </c>
      <c r="D252" s="354">
        <v>20</v>
      </c>
      <c r="E252" s="278">
        <v>160</v>
      </c>
      <c r="F252" s="278"/>
      <c r="G252" s="278"/>
      <c r="H252" s="241">
        <f t="shared" si="11"/>
        <v>30</v>
      </c>
      <c r="I252" s="237">
        <f t="shared" si="13"/>
        <v>600</v>
      </c>
      <c r="J252" s="297"/>
      <c r="K252" s="297"/>
      <c r="L252" s="397"/>
      <c r="M252" s="397"/>
      <c r="N252" s="300"/>
      <c r="O252" s="300"/>
      <c r="P252" s="169"/>
      <c r="Q252" s="169"/>
      <c r="R252" s="530"/>
      <c r="S252" s="530"/>
      <c r="T252" s="467"/>
      <c r="U252" s="467"/>
      <c r="V252" s="493"/>
      <c r="W252" s="493"/>
      <c r="X252" s="34"/>
      <c r="Y252" s="34"/>
      <c r="Z252" s="163"/>
      <c r="AA252" s="163"/>
      <c r="AB252" s="510"/>
      <c r="AC252" s="510"/>
      <c r="AD252" s="530"/>
      <c r="AE252" s="530"/>
      <c r="AF252" s="181">
        <v>50</v>
      </c>
      <c r="AG252" s="181" t="s">
        <v>228</v>
      </c>
      <c r="AH252" s="297"/>
      <c r="AI252" s="297"/>
      <c r="AJ252" s="32">
        <v>10</v>
      </c>
      <c r="AK252" s="32" t="s">
        <v>230</v>
      </c>
      <c r="AL252" s="566">
        <v>10</v>
      </c>
      <c r="AM252" s="566" t="s">
        <v>230</v>
      </c>
      <c r="AN252" s="314"/>
      <c r="AO252" s="314"/>
      <c r="AP252" s="237"/>
      <c r="AQ252" s="237"/>
      <c r="AR252" s="43"/>
      <c r="AS252" s="43"/>
      <c r="AT252" s="35"/>
      <c r="AU252" s="35"/>
      <c r="AV252" s="296"/>
      <c r="AW252" s="296"/>
      <c r="AX252" s="643"/>
      <c r="AY252" s="643"/>
      <c r="AZ252" s="286">
        <v>10</v>
      </c>
      <c r="BA252" s="286" t="s">
        <v>225</v>
      </c>
      <c r="BB252" s="169"/>
      <c r="BC252" s="169"/>
      <c r="BD252" s="237"/>
      <c r="BE252" s="237"/>
      <c r="BF252" s="34"/>
      <c r="BG252" s="679"/>
      <c r="BH252" s="702"/>
      <c r="BI252" s="702"/>
      <c r="BJ252" s="708"/>
      <c r="BK252" s="708"/>
      <c r="BL252" s="713"/>
      <c r="BM252" s="713"/>
      <c r="BN252" s="726"/>
      <c r="BO252" s="726"/>
      <c r="BP252" s="731"/>
      <c r="BQ252" s="731"/>
      <c r="BR252" s="736"/>
      <c r="BS252" s="736"/>
      <c r="BT252" s="741"/>
      <c r="BU252" s="741"/>
      <c r="BV252" s="753"/>
      <c r="BW252" s="753"/>
      <c r="BX252" s="756"/>
      <c r="BY252" s="756"/>
      <c r="BZ252" s="731"/>
      <c r="CA252" s="731"/>
      <c r="CB252" s="771"/>
      <c r="CC252" s="768"/>
      <c r="CD252" s="774"/>
      <c r="CE252" s="777"/>
      <c r="CF252" s="780">
        <v>30</v>
      </c>
      <c r="CG252" s="780" t="s">
        <v>228</v>
      </c>
      <c r="CH252" s="753"/>
      <c r="CI252" s="783"/>
      <c r="CJ252" s="813"/>
      <c r="CK252" s="816"/>
      <c r="CL252" s="824"/>
      <c r="CM252" s="824"/>
      <c r="CN252" s="780"/>
      <c r="CO252" s="780"/>
      <c r="CP252" s="768"/>
      <c r="CQ252" s="771"/>
      <c r="CR252" s="834"/>
      <c r="CS252" s="831"/>
      <c r="CT252" s="753"/>
      <c r="CU252" s="753"/>
      <c r="CV252" s="847"/>
      <c r="CW252" s="850"/>
      <c r="CX252" s="708"/>
      <c r="CY252" s="708"/>
      <c r="CZ252" s="853"/>
      <c r="DA252" s="853"/>
      <c r="DB252" s="856"/>
      <c r="DC252" s="856"/>
      <c r="DD252" s="708"/>
      <c r="DE252" s="708"/>
      <c r="DF252" s="783"/>
      <c r="DG252" s="783"/>
      <c r="DH252" s="780"/>
      <c r="DI252" s="780"/>
      <c r="DJ252" s="863"/>
      <c r="DK252" s="866"/>
      <c r="DL252" s="873"/>
      <c r="DM252" s="873"/>
      <c r="DN252" s="783">
        <v>10</v>
      </c>
      <c r="DO252" s="783" t="s">
        <v>228</v>
      </c>
      <c r="DP252" s="824"/>
      <c r="DQ252" s="824"/>
      <c r="DR252" s="882"/>
      <c r="DS252" s="885"/>
      <c r="DT252" s="850"/>
      <c r="DU252" s="850"/>
      <c r="DV252" s="853"/>
      <c r="DW252" s="853"/>
      <c r="DX252" s="888">
        <v>10</v>
      </c>
      <c r="DY252" s="888" t="s">
        <v>228</v>
      </c>
      <c r="DZ252" s="891"/>
      <c r="EA252" s="891"/>
      <c r="EB252" s="753"/>
      <c r="EC252" s="753"/>
      <c r="ED252" s="900"/>
      <c r="EE252" s="900"/>
      <c r="EF252" s="907"/>
      <c r="EG252" s="910"/>
      <c r="EH252" s="863"/>
      <c r="EI252" s="866"/>
    </row>
    <row r="253" spans="1:266" s="368" customFormat="1" x14ac:dyDescent="0.3">
      <c r="A253" s="388"/>
      <c r="B253" s="542">
        <f t="shared" si="12"/>
        <v>114</v>
      </c>
      <c r="C253" s="355" t="s">
        <v>512</v>
      </c>
      <c r="D253" s="354">
        <v>20.5</v>
      </c>
      <c r="E253" s="278">
        <v>120</v>
      </c>
      <c r="F253" s="278"/>
      <c r="G253" s="278"/>
      <c r="H253" s="241">
        <f t="shared" si="11"/>
        <v>70</v>
      </c>
      <c r="I253" s="237">
        <f t="shared" si="13"/>
        <v>1435</v>
      </c>
      <c r="J253" s="297"/>
      <c r="K253" s="297"/>
      <c r="L253" s="397"/>
      <c r="M253" s="397"/>
      <c r="N253" s="300"/>
      <c r="O253" s="300"/>
      <c r="P253" s="169"/>
      <c r="Q253" s="169"/>
      <c r="R253" s="530"/>
      <c r="S253" s="530"/>
      <c r="T253" s="467"/>
      <c r="U253" s="467"/>
      <c r="V253" s="493"/>
      <c r="W253" s="493"/>
      <c r="X253" s="34"/>
      <c r="Y253" s="34"/>
      <c r="Z253" s="163"/>
      <c r="AA253" s="163"/>
      <c r="AB253" s="510"/>
      <c r="AC253" s="510"/>
      <c r="AD253" s="530"/>
      <c r="AE253" s="530"/>
      <c r="AF253" s="181"/>
      <c r="AG253" s="181"/>
      <c r="AH253" s="297"/>
      <c r="AI253" s="297"/>
      <c r="AJ253" s="32"/>
      <c r="AK253" s="32"/>
      <c r="AL253" s="566"/>
      <c r="AM253" s="566"/>
      <c r="AN253" s="314"/>
      <c r="AO253" s="314"/>
      <c r="AP253" s="237"/>
      <c r="AQ253" s="237"/>
      <c r="AR253" s="43"/>
      <c r="AS253" s="43"/>
      <c r="AT253" s="35">
        <v>10</v>
      </c>
      <c r="AU253" s="35" t="s">
        <v>335</v>
      </c>
      <c r="AV253" s="296"/>
      <c r="AW253" s="296"/>
      <c r="AX253" s="643"/>
      <c r="AY253" s="643"/>
      <c r="AZ253" s="286"/>
      <c r="BA253" s="286"/>
      <c r="BB253" s="169"/>
      <c r="BC253" s="169"/>
      <c r="BD253" s="237"/>
      <c r="BE253" s="237"/>
      <c r="BF253" s="34"/>
      <c r="BG253" s="679"/>
      <c r="BH253" s="702"/>
      <c r="BI253" s="702"/>
      <c r="BJ253" s="708"/>
      <c r="BK253" s="708"/>
      <c r="BL253" s="713"/>
      <c r="BM253" s="713"/>
      <c r="BN253" s="726"/>
      <c r="BO253" s="726"/>
      <c r="BP253" s="731"/>
      <c r="BQ253" s="731"/>
      <c r="BR253" s="736"/>
      <c r="BS253" s="736"/>
      <c r="BT253" s="741"/>
      <c r="BU253" s="741"/>
      <c r="BV253" s="753"/>
      <c r="BW253" s="753"/>
      <c r="BX253" s="756"/>
      <c r="BY253" s="756"/>
      <c r="BZ253" s="731"/>
      <c r="CA253" s="731"/>
      <c r="CB253" s="771"/>
      <c r="CC253" s="768"/>
      <c r="CD253" s="774"/>
      <c r="CE253" s="777"/>
      <c r="CF253" s="780"/>
      <c r="CG253" s="780"/>
      <c r="CH253" s="753"/>
      <c r="CI253" s="783"/>
      <c r="CJ253" s="813"/>
      <c r="CK253" s="816"/>
      <c r="CL253" s="824"/>
      <c r="CM253" s="824"/>
      <c r="CN253" s="780"/>
      <c r="CO253" s="780"/>
      <c r="CP253" s="768"/>
      <c r="CQ253" s="771"/>
      <c r="CR253" s="834"/>
      <c r="CS253" s="831"/>
      <c r="CT253" s="753"/>
      <c r="CU253" s="753"/>
      <c r="CV253" s="847"/>
      <c r="CW253" s="850"/>
      <c r="CX253" s="708">
        <v>20</v>
      </c>
      <c r="CY253" s="708" t="s">
        <v>237</v>
      </c>
      <c r="CZ253" s="853"/>
      <c r="DA253" s="853"/>
      <c r="DB253" s="856">
        <v>10</v>
      </c>
      <c r="DC253" s="856" t="s">
        <v>230</v>
      </c>
      <c r="DD253" s="708"/>
      <c r="DE253" s="708"/>
      <c r="DF253" s="783"/>
      <c r="DG253" s="783"/>
      <c r="DH253" s="780"/>
      <c r="DI253" s="780"/>
      <c r="DJ253" s="863"/>
      <c r="DK253" s="866"/>
      <c r="DL253" s="873"/>
      <c r="DM253" s="873"/>
      <c r="DN253" s="783">
        <v>10</v>
      </c>
      <c r="DO253" s="783" t="s">
        <v>228</v>
      </c>
      <c r="DP253" s="824"/>
      <c r="DQ253" s="824"/>
      <c r="DR253" s="882"/>
      <c r="DS253" s="885"/>
      <c r="DT253" s="850"/>
      <c r="DU253" s="850"/>
      <c r="DV253" s="853"/>
      <c r="DW253" s="853"/>
      <c r="DX253" s="888"/>
      <c r="DY253" s="888"/>
      <c r="DZ253" s="891"/>
      <c r="EA253" s="891"/>
      <c r="EB253" s="753"/>
      <c r="EC253" s="753"/>
      <c r="ED253" s="900"/>
      <c r="EE253" s="900"/>
      <c r="EF253" s="907"/>
      <c r="EG253" s="910"/>
      <c r="EH253" s="863"/>
      <c r="EI253" s="866"/>
    </row>
    <row r="254" spans="1:266" s="368" customFormat="1" x14ac:dyDescent="0.3">
      <c r="A254" s="388"/>
      <c r="B254" s="542">
        <f t="shared" si="12"/>
        <v>115</v>
      </c>
      <c r="C254" s="355" t="s">
        <v>647</v>
      </c>
      <c r="D254" s="354">
        <v>17.5</v>
      </c>
      <c r="E254" s="278">
        <v>950</v>
      </c>
      <c r="F254" s="278"/>
      <c r="G254" s="278"/>
      <c r="H254" s="241">
        <f t="shared" si="11"/>
        <v>440</v>
      </c>
      <c r="I254" s="237">
        <f t="shared" si="13"/>
        <v>7700</v>
      </c>
      <c r="J254" s="297"/>
      <c r="K254" s="297"/>
      <c r="L254" s="397"/>
      <c r="M254" s="397"/>
      <c r="N254" s="300"/>
      <c r="O254" s="300"/>
      <c r="P254" s="169"/>
      <c r="Q254" s="169"/>
      <c r="R254" s="530"/>
      <c r="S254" s="530"/>
      <c r="T254" s="467"/>
      <c r="U254" s="467"/>
      <c r="V254" s="493"/>
      <c r="W254" s="493"/>
      <c r="X254" s="34"/>
      <c r="Y254" s="34"/>
      <c r="Z254" s="163"/>
      <c r="AA254" s="163"/>
      <c r="AB254" s="510"/>
      <c r="AC254" s="510"/>
      <c r="AD254" s="530"/>
      <c r="AE254" s="530"/>
      <c r="AF254" s="181"/>
      <c r="AG254" s="181"/>
      <c r="AH254" s="297"/>
      <c r="AI254" s="297"/>
      <c r="AJ254" s="32"/>
      <c r="AK254" s="32"/>
      <c r="AL254" s="566"/>
      <c r="AM254" s="566"/>
      <c r="AN254" s="314"/>
      <c r="AO254" s="314"/>
      <c r="AP254" s="237"/>
      <c r="AQ254" s="237"/>
      <c r="AR254" s="43"/>
      <c r="AS254" s="43"/>
      <c r="AT254" s="35">
        <v>10</v>
      </c>
      <c r="AU254" s="35" t="s">
        <v>211</v>
      </c>
      <c r="AV254" s="296"/>
      <c r="AW254" s="296"/>
      <c r="AX254" s="643"/>
      <c r="AY254" s="643"/>
      <c r="AZ254" s="286"/>
      <c r="BA254" s="286"/>
      <c r="BB254" s="169"/>
      <c r="BC254" s="169"/>
      <c r="BD254" s="237"/>
      <c r="BE254" s="237"/>
      <c r="BF254" s="34"/>
      <c r="BG254" s="679"/>
      <c r="BH254" s="702"/>
      <c r="BI254" s="702"/>
      <c r="BJ254" s="708"/>
      <c r="BK254" s="708"/>
      <c r="BL254" s="713"/>
      <c r="BM254" s="713"/>
      <c r="BN254" s="726"/>
      <c r="BO254" s="726"/>
      <c r="BP254" s="731"/>
      <c r="BQ254" s="731"/>
      <c r="BR254" s="736"/>
      <c r="BS254" s="736"/>
      <c r="BT254" s="741"/>
      <c r="BU254" s="741"/>
      <c r="BV254" s="753">
        <v>370</v>
      </c>
      <c r="BW254" s="753" t="s">
        <v>268</v>
      </c>
      <c r="BX254" s="756">
        <v>10</v>
      </c>
      <c r="BY254" s="756" t="s">
        <v>228</v>
      </c>
      <c r="BZ254" s="731"/>
      <c r="CA254" s="731"/>
      <c r="CB254" s="771"/>
      <c r="CC254" s="768"/>
      <c r="CD254" s="774">
        <v>20</v>
      </c>
      <c r="CE254" s="777" t="s">
        <v>311</v>
      </c>
      <c r="CF254" s="780"/>
      <c r="CG254" s="780"/>
      <c r="CH254" s="753"/>
      <c r="CI254" s="783"/>
      <c r="CJ254" s="813"/>
      <c r="CK254" s="816"/>
      <c r="CL254" s="824"/>
      <c r="CM254" s="824"/>
      <c r="CN254" s="780">
        <v>10</v>
      </c>
      <c r="CO254" s="780" t="s">
        <v>335</v>
      </c>
      <c r="CP254" s="768"/>
      <c r="CQ254" s="771"/>
      <c r="CR254" s="834"/>
      <c r="CS254" s="831"/>
      <c r="CT254" s="753"/>
      <c r="CU254" s="753"/>
      <c r="CV254" s="847">
        <v>10</v>
      </c>
      <c r="CW254" s="850" t="s">
        <v>335</v>
      </c>
      <c r="CX254" s="708"/>
      <c r="CY254" s="708"/>
      <c r="CZ254" s="853"/>
      <c r="DA254" s="853"/>
      <c r="DB254" s="856"/>
      <c r="DC254" s="856"/>
      <c r="DD254" s="708"/>
      <c r="DE254" s="708"/>
      <c r="DF254" s="783"/>
      <c r="DG254" s="783"/>
      <c r="DH254" s="780"/>
      <c r="DI254" s="780"/>
      <c r="DJ254" s="863"/>
      <c r="DK254" s="866"/>
      <c r="DL254" s="873">
        <v>10</v>
      </c>
      <c r="DM254" s="873" t="s">
        <v>280</v>
      </c>
      <c r="DN254" s="783">
        <v>10</v>
      </c>
      <c r="DO254" s="783" t="s">
        <v>213</v>
      </c>
      <c r="DP254" s="824"/>
      <c r="DQ254" s="824"/>
      <c r="DR254" s="882"/>
      <c r="DS254" s="885"/>
      <c r="DT254" s="850"/>
      <c r="DU254" s="850"/>
      <c r="DV254" s="853"/>
      <c r="DW254" s="853"/>
      <c r="DX254" s="888">
        <v>50</v>
      </c>
      <c r="DY254" s="888" t="s">
        <v>213</v>
      </c>
      <c r="DZ254" s="891">
        <v>10</v>
      </c>
      <c r="EA254" s="891" t="s">
        <v>335</v>
      </c>
      <c r="EB254" s="753"/>
      <c r="EC254" s="753"/>
      <c r="ED254" s="900"/>
      <c r="EE254" s="900"/>
      <c r="EF254" s="907"/>
      <c r="EG254" s="910"/>
      <c r="EH254" s="863"/>
      <c r="EI254" s="866"/>
    </row>
    <row r="255" spans="1:266" s="368" customFormat="1" x14ac:dyDescent="0.3">
      <c r="A255" s="388"/>
      <c r="B255" s="542">
        <f t="shared" si="12"/>
        <v>116</v>
      </c>
      <c r="C255" s="355" t="s">
        <v>540</v>
      </c>
      <c r="D255" s="354">
        <v>33</v>
      </c>
      <c r="E255" s="278">
        <v>110</v>
      </c>
      <c r="F255" s="278"/>
      <c r="G255" s="278"/>
      <c r="H255" s="241">
        <f t="shared" si="11"/>
        <v>20</v>
      </c>
      <c r="I255" s="237">
        <f t="shared" si="13"/>
        <v>660</v>
      </c>
      <c r="J255" s="297"/>
      <c r="K255" s="297"/>
      <c r="L255" s="397"/>
      <c r="M255" s="397"/>
      <c r="N255" s="300"/>
      <c r="O255" s="300"/>
      <c r="P255" s="169"/>
      <c r="Q255" s="169"/>
      <c r="R255" s="530"/>
      <c r="S255" s="530"/>
      <c r="T255" s="467"/>
      <c r="U255" s="467"/>
      <c r="V255" s="493"/>
      <c r="W255" s="493"/>
      <c r="X255" s="34"/>
      <c r="Y255" s="34"/>
      <c r="Z255" s="163"/>
      <c r="AA255" s="163"/>
      <c r="AB255" s="510"/>
      <c r="AC255" s="510"/>
      <c r="AD255" s="530"/>
      <c r="AE255" s="530"/>
      <c r="AF255" s="181"/>
      <c r="AG255" s="181"/>
      <c r="AH255" s="297"/>
      <c r="AI255" s="297"/>
      <c r="AJ255" s="32"/>
      <c r="AK255" s="32"/>
      <c r="AL255" s="566"/>
      <c r="AM255" s="566"/>
      <c r="AN255" s="314"/>
      <c r="AO255" s="314"/>
      <c r="AP255" s="237"/>
      <c r="AQ255" s="237"/>
      <c r="AR255" s="43"/>
      <c r="AS255" s="43"/>
      <c r="AT255" s="35"/>
      <c r="AU255" s="35"/>
      <c r="AV255" s="296"/>
      <c r="AW255" s="296"/>
      <c r="AX255" s="643"/>
      <c r="AY255" s="643"/>
      <c r="AZ255" s="286">
        <v>10</v>
      </c>
      <c r="BA255" s="286" t="s">
        <v>343</v>
      </c>
      <c r="BB255" s="169">
        <v>10</v>
      </c>
      <c r="BC255" s="169" t="s">
        <v>227</v>
      </c>
      <c r="BD255" s="237"/>
      <c r="BE255" s="237"/>
      <c r="BF255" s="34"/>
      <c r="BG255" s="679"/>
      <c r="BH255" s="702"/>
      <c r="BI255" s="702"/>
      <c r="BJ255" s="708"/>
      <c r="BK255" s="708"/>
      <c r="BL255" s="713"/>
      <c r="BM255" s="713"/>
      <c r="BN255" s="726"/>
      <c r="BO255" s="726"/>
      <c r="BP255" s="731"/>
      <c r="BQ255" s="731"/>
      <c r="BR255" s="736"/>
      <c r="BS255" s="736"/>
      <c r="BT255" s="741"/>
      <c r="BU255" s="741"/>
      <c r="BV255" s="753">
        <v>10</v>
      </c>
      <c r="BW255" s="753" t="s">
        <v>216</v>
      </c>
      <c r="BX255" s="756"/>
      <c r="BY255" s="756"/>
      <c r="BZ255" s="731">
        <v>10</v>
      </c>
      <c r="CA255" s="731" t="s">
        <v>216</v>
      </c>
      <c r="CB255" s="771"/>
      <c r="CC255" s="768"/>
      <c r="CD255" s="774">
        <v>10</v>
      </c>
      <c r="CE255" s="777" t="s">
        <v>227</v>
      </c>
      <c r="CF255" s="780"/>
      <c r="CG255" s="780"/>
      <c r="CH255" s="753"/>
      <c r="CI255" s="783"/>
      <c r="CJ255" s="813"/>
      <c r="CK255" s="816"/>
      <c r="CL255" s="824"/>
      <c r="CM255" s="824"/>
      <c r="CN255" s="780">
        <v>10</v>
      </c>
      <c r="CO255" s="780" t="s">
        <v>216</v>
      </c>
      <c r="CP255" s="768"/>
      <c r="CQ255" s="771"/>
      <c r="CR255" s="834">
        <v>10</v>
      </c>
      <c r="CS255" s="831" t="s">
        <v>216</v>
      </c>
      <c r="CT255" s="753"/>
      <c r="CU255" s="753"/>
      <c r="CV255" s="847"/>
      <c r="CW255" s="850"/>
      <c r="CX255" s="708"/>
      <c r="CY255" s="708"/>
      <c r="CZ255" s="853">
        <v>10</v>
      </c>
      <c r="DA255" s="853" t="s">
        <v>216</v>
      </c>
      <c r="DB255" s="856"/>
      <c r="DC255" s="856"/>
      <c r="DD255" s="708"/>
      <c r="DE255" s="708"/>
      <c r="DF255" s="783">
        <v>10</v>
      </c>
      <c r="DG255" s="783" t="s">
        <v>264</v>
      </c>
      <c r="DH255" s="780"/>
      <c r="DI255" s="780"/>
      <c r="DJ255" s="863"/>
      <c r="DK255" s="866"/>
      <c r="DL255" s="873"/>
      <c r="DM255" s="873"/>
      <c r="DN255" s="783"/>
      <c r="DO255" s="783"/>
      <c r="DP255" s="824"/>
      <c r="DQ255" s="824"/>
      <c r="DR255" s="882"/>
      <c r="DS255" s="885"/>
      <c r="DT255" s="850"/>
      <c r="DU255" s="850"/>
      <c r="DV255" s="853"/>
      <c r="DW255" s="853"/>
      <c r="DX255" s="888"/>
      <c r="DY255" s="888"/>
      <c r="DZ255" s="891"/>
      <c r="EA255" s="891"/>
      <c r="EB255" s="753"/>
      <c r="EC255" s="753"/>
      <c r="ED255" s="900"/>
      <c r="EE255" s="900"/>
      <c r="EF255" s="907"/>
      <c r="EG255" s="910"/>
      <c r="EH255" s="863"/>
      <c r="EI255" s="866"/>
    </row>
    <row r="256" spans="1:266" s="697" customFormat="1" x14ac:dyDescent="0.3">
      <c r="A256" s="388"/>
      <c r="B256" s="696">
        <f>B255+1</f>
        <v>117</v>
      </c>
      <c r="C256" s="574" t="s">
        <v>623</v>
      </c>
      <c r="D256" s="374">
        <v>20</v>
      </c>
      <c r="E256" s="349">
        <v>80</v>
      </c>
      <c r="F256" s="349"/>
      <c r="G256" s="349"/>
      <c r="H256" s="360">
        <f t="shared" si="11"/>
        <v>20</v>
      </c>
      <c r="I256" s="361">
        <f t="shared" si="13"/>
        <v>400</v>
      </c>
      <c r="J256" s="392"/>
      <c r="K256" s="392"/>
      <c r="L256" s="398"/>
      <c r="M256" s="398"/>
      <c r="N256" s="443"/>
      <c r="O256" s="443"/>
      <c r="P256" s="458"/>
      <c r="Q256" s="458"/>
      <c r="R256" s="533"/>
      <c r="S256" s="533"/>
      <c r="T256" s="469"/>
      <c r="U256" s="469"/>
      <c r="V256" s="496"/>
      <c r="W256" s="496"/>
      <c r="X256" s="479"/>
      <c r="Y256" s="479"/>
      <c r="Z256" s="487"/>
      <c r="AA256" s="487"/>
      <c r="AB256" s="513"/>
      <c r="AC256" s="513"/>
      <c r="AD256" s="533"/>
      <c r="AE256" s="533"/>
      <c r="AF256" s="451"/>
      <c r="AG256" s="451"/>
      <c r="AH256" s="392"/>
      <c r="AI256" s="392"/>
      <c r="AJ256" s="557"/>
      <c r="AK256" s="557"/>
      <c r="AL256" s="569"/>
      <c r="AM256" s="569"/>
      <c r="AN256" s="620"/>
      <c r="AO256" s="620"/>
      <c r="AP256" s="361"/>
      <c r="AQ256" s="361"/>
      <c r="AR256" s="635"/>
      <c r="AS256" s="635"/>
      <c r="AT256" s="667">
        <v>20</v>
      </c>
      <c r="AU256" s="667" t="s">
        <v>229</v>
      </c>
      <c r="AV256" s="690"/>
      <c r="AW256" s="690"/>
      <c r="AX256" s="644"/>
      <c r="AY256" s="644"/>
      <c r="AZ256" s="657"/>
      <c r="BA256" s="657"/>
      <c r="BB256" s="458"/>
      <c r="BC256" s="458"/>
      <c r="BD256" s="361"/>
      <c r="BE256" s="361"/>
      <c r="BF256" s="479"/>
      <c r="BG256" s="680"/>
      <c r="BH256" s="703"/>
      <c r="BI256" s="703"/>
      <c r="BJ256" s="709"/>
      <c r="BK256" s="709"/>
      <c r="BL256" s="714"/>
      <c r="BM256" s="714"/>
      <c r="BN256" s="727"/>
      <c r="BO256" s="727"/>
      <c r="BP256" s="732"/>
      <c r="BQ256" s="732"/>
      <c r="BR256" s="737"/>
      <c r="BS256" s="737"/>
      <c r="BT256" s="742"/>
      <c r="BU256" s="742"/>
      <c r="BV256" s="754"/>
      <c r="BW256" s="754"/>
      <c r="BX256" s="757"/>
      <c r="BY256" s="757"/>
      <c r="BZ256" s="732"/>
      <c r="CA256" s="732"/>
      <c r="CB256" s="772"/>
      <c r="CC256" s="769"/>
      <c r="CD256" s="775"/>
      <c r="CE256" s="778"/>
      <c r="CF256" s="781"/>
      <c r="CG256" s="781"/>
      <c r="CH256" s="754"/>
      <c r="CI256" s="784"/>
      <c r="CJ256" s="814"/>
      <c r="CK256" s="817"/>
      <c r="CL256" s="825"/>
      <c r="CM256" s="825"/>
      <c r="CN256" s="781"/>
      <c r="CO256" s="781"/>
      <c r="CP256" s="769"/>
      <c r="CQ256" s="772"/>
      <c r="CR256" s="835"/>
      <c r="CS256" s="832"/>
      <c r="CT256" s="754"/>
      <c r="CU256" s="754"/>
      <c r="CV256" s="848"/>
      <c r="CW256" s="851"/>
      <c r="CX256" s="709"/>
      <c r="CY256" s="709"/>
      <c r="CZ256" s="854"/>
      <c r="DA256" s="854"/>
      <c r="DB256" s="857"/>
      <c r="DC256" s="857"/>
      <c r="DD256" s="709">
        <v>10</v>
      </c>
      <c r="DE256" s="709" t="s">
        <v>237</v>
      </c>
      <c r="DF256" s="784">
        <v>10</v>
      </c>
      <c r="DG256" s="784" t="s">
        <v>226</v>
      </c>
      <c r="DH256" s="781">
        <v>10</v>
      </c>
      <c r="DI256" s="781" t="s">
        <v>225</v>
      </c>
      <c r="DJ256" s="864"/>
      <c r="DK256" s="867"/>
      <c r="DL256" s="874"/>
      <c r="DM256" s="874"/>
      <c r="DN256" s="784"/>
      <c r="DO256" s="784"/>
      <c r="DP256" s="825"/>
      <c r="DQ256" s="825"/>
      <c r="DR256" s="883"/>
      <c r="DS256" s="886"/>
      <c r="DT256" s="851"/>
      <c r="DU256" s="851"/>
      <c r="DV256" s="854"/>
      <c r="DW256" s="854"/>
      <c r="DX256" s="889"/>
      <c r="DY256" s="889"/>
      <c r="DZ256" s="892">
        <v>10</v>
      </c>
      <c r="EA256" s="892" t="s">
        <v>229</v>
      </c>
      <c r="EB256" s="754"/>
      <c r="EC256" s="754"/>
      <c r="ED256" s="901"/>
      <c r="EE256" s="901"/>
      <c r="EF256" s="908"/>
      <c r="EG256" s="911"/>
      <c r="EH256" s="863"/>
      <c r="EI256" s="866"/>
      <c r="EJ256" s="368"/>
      <c r="EK256" s="368"/>
      <c r="EL256" s="368"/>
      <c r="EM256" s="368"/>
      <c r="EN256" s="368"/>
      <c r="EO256" s="368"/>
      <c r="EP256" s="368"/>
      <c r="EQ256" s="368"/>
      <c r="ER256" s="368"/>
      <c r="ES256" s="368"/>
      <c r="ET256" s="368"/>
      <c r="EU256" s="368"/>
      <c r="EV256" s="368"/>
      <c r="EW256" s="368"/>
      <c r="EX256" s="368"/>
      <c r="EY256" s="368"/>
      <c r="EZ256" s="368"/>
      <c r="FA256" s="368"/>
      <c r="FB256" s="368"/>
      <c r="FC256" s="368"/>
      <c r="FD256" s="368"/>
      <c r="FE256" s="368"/>
      <c r="FF256" s="368"/>
      <c r="FG256" s="368"/>
      <c r="FH256" s="368"/>
      <c r="FI256" s="368"/>
      <c r="FJ256" s="368"/>
      <c r="FK256" s="368"/>
      <c r="FL256" s="368"/>
      <c r="FM256" s="368"/>
      <c r="FN256" s="368"/>
      <c r="FO256" s="368"/>
      <c r="FP256" s="368"/>
      <c r="FQ256" s="368"/>
      <c r="FR256" s="368"/>
      <c r="FS256" s="368"/>
      <c r="FT256" s="368"/>
      <c r="FU256" s="368"/>
      <c r="FV256" s="368"/>
      <c r="FW256" s="368"/>
      <c r="FX256" s="368"/>
      <c r="FY256" s="368"/>
      <c r="FZ256" s="368"/>
      <c r="GA256" s="368"/>
      <c r="GB256" s="368"/>
      <c r="GC256" s="368"/>
      <c r="GD256" s="368"/>
      <c r="GE256" s="368"/>
      <c r="GF256" s="368"/>
      <c r="GG256" s="368"/>
      <c r="GH256" s="368"/>
      <c r="GI256" s="368"/>
      <c r="GJ256" s="368"/>
      <c r="GK256" s="368"/>
      <c r="GL256" s="368"/>
      <c r="GM256" s="368"/>
      <c r="GN256" s="368"/>
      <c r="GO256" s="368"/>
      <c r="GP256" s="368"/>
      <c r="GQ256" s="368"/>
      <c r="GR256" s="368"/>
      <c r="GS256" s="368"/>
      <c r="GT256" s="368"/>
      <c r="GU256" s="368"/>
      <c r="GV256" s="368"/>
      <c r="GW256" s="368"/>
      <c r="GX256" s="368"/>
      <c r="GY256" s="368"/>
      <c r="GZ256" s="368"/>
      <c r="HA256" s="368"/>
      <c r="HB256" s="368"/>
      <c r="HC256" s="368"/>
      <c r="HD256" s="368"/>
      <c r="HE256" s="368"/>
      <c r="HF256" s="368"/>
      <c r="HG256" s="368"/>
      <c r="HH256" s="368"/>
      <c r="HI256" s="368"/>
      <c r="HJ256" s="368"/>
      <c r="HK256" s="368"/>
      <c r="HL256" s="368"/>
      <c r="HM256" s="368"/>
      <c r="HN256" s="368"/>
      <c r="HO256" s="368"/>
      <c r="HP256" s="368"/>
      <c r="HQ256" s="368"/>
      <c r="HR256" s="368"/>
      <c r="HS256" s="368"/>
      <c r="HT256" s="368"/>
      <c r="HU256" s="368"/>
      <c r="HV256" s="368"/>
      <c r="HW256" s="368"/>
      <c r="HX256" s="368"/>
      <c r="HY256" s="368"/>
      <c r="HZ256" s="368"/>
      <c r="IA256" s="368"/>
      <c r="IB256" s="368"/>
      <c r="IC256" s="368"/>
      <c r="ID256" s="368"/>
      <c r="IE256" s="368"/>
      <c r="IF256" s="368"/>
      <c r="IG256" s="368"/>
      <c r="IH256" s="368"/>
      <c r="II256" s="368"/>
      <c r="IJ256" s="368"/>
      <c r="IK256" s="368"/>
      <c r="IL256" s="368"/>
      <c r="IM256" s="368"/>
      <c r="IN256" s="368"/>
      <c r="IO256" s="368"/>
      <c r="IP256" s="368"/>
      <c r="IQ256" s="368"/>
      <c r="IR256" s="368"/>
      <c r="IS256" s="368"/>
      <c r="IT256" s="368"/>
      <c r="IU256" s="368"/>
      <c r="IV256" s="368"/>
      <c r="IW256" s="368"/>
      <c r="IX256" s="368"/>
      <c r="IY256" s="368"/>
      <c r="IZ256" s="368"/>
      <c r="JA256" s="368"/>
      <c r="JB256" s="368"/>
      <c r="JC256" s="368"/>
      <c r="JD256" s="368"/>
      <c r="JE256" s="368"/>
      <c r="JF256" s="368"/>
    </row>
    <row r="257" spans="1:266" s="697" customFormat="1" x14ac:dyDescent="0.3">
      <c r="A257" s="388"/>
      <c r="B257" s="696">
        <f>B256+1</f>
        <v>118</v>
      </c>
      <c r="C257" s="574" t="s">
        <v>615</v>
      </c>
      <c r="D257" s="374">
        <v>18.5</v>
      </c>
      <c r="E257" s="349">
        <v>60</v>
      </c>
      <c r="F257" s="349"/>
      <c r="G257" s="349"/>
      <c r="H257" s="360">
        <f t="shared" si="11"/>
        <v>60</v>
      </c>
      <c r="I257" s="361">
        <f t="shared" si="13"/>
        <v>1110</v>
      </c>
      <c r="J257" s="392"/>
      <c r="K257" s="392"/>
      <c r="L257" s="398"/>
      <c r="M257" s="398"/>
      <c r="N257" s="443"/>
      <c r="O257" s="443"/>
      <c r="P257" s="458"/>
      <c r="Q257" s="458"/>
      <c r="R257" s="533"/>
      <c r="S257" s="533"/>
      <c r="T257" s="469"/>
      <c r="U257" s="469"/>
      <c r="V257" s="496"/>
      <c r="W257" s="496"/>
      <c r="X257" s="479"/>
      <c r="Y257" s="479"/>
      <c r="Z257" s="487"/>
      <c r="AA257" s="487"/>
      <c r="AB257" s="513"/>
      <c r="AC257" s="513"/>
      <c r="AD257" s="533"/>
      <c r="AE257" s="533"/>
      <c r="AF257" s="451"/>
      <c r="AG257" s="451"/>
      <c r="AH257" s="392"/>
      <c r="AI257" s="392"/>
      <c r="AJ257" s="557"/>
      <c r="AK257" s="557"/>
      <c r="AL257" s="569"/>
      <c r="AM257" s="569"/>
      <c r="AN257" s="620"/>
      <c r="AO257" s="620"/>
      <c r="AP257" s="361"/>
      <c r="AQ257" s="361"/>
      <c r="AR257" s="635"/>
      <c r="AS257" s="635"/>
      <c r="AT257" s="667"/>
      <c r="AU257" s="667"/>
      <c r="AV257" s="690"/>
      <c r="AW257" s="690"/>
      <c r="AX257" s="644"/>
      <c r="AY257" s="644"/>
      <c r="AZ257" s="657"/>
      <c r="BA257" s="657"/>
      <c r="BB257" s="458"/>
      <c r="BC257" s="458"/>
      <c r="BD257" s="361"/>
      <c r="BE257" s="361"/>
      <c r="BF257" s="479"/>
      <c r="BG257" s="680"/>
      <c r="BH257" s="703"/>
      <c r="BI257" s="703"/>
      <c r="BJ257" s="709"/>
      <c r="BK257" s="709"/>
      <c r="BL257" s="714"/>
      <c r="BM257" s="714"/>
      <c r="BN257" s="727"/>
      <c r="BO257" s="727"/>
      <c r="BP257" s="732"/>
      <c r="BQ257" s="732"/>
      <c r="BR257" s="737"/>
      <c r="BS257" s="737"/>
      <c r="BT257" s="742"/>
      <c r="BU257" s="742"/>
      <c r="BV257" s="754"/>
      <c r="BW257" s="754"/>
      <c r="BX257" s="757"/>
      <c r="BY257" s="757"/>
      <c r="BZ257" s="732"/>
      <c r="CA257" s="732"/>
      <c r="CB257" s="772"/>
      <c r="CC257" s="769"/>
      <c r="CD257" s="775"/>
      <c r="CE257" s="778"/>
      <c r="CF257" s="781"/>
      <c r="CG257" s="781"/>
      <c r="CH257" s="754"/>
      <c r="CI257" s="784"/>
      <c r="CJ257" s="814"/>
      <c r="CK257" s="817"/>
      <c r="CL257" s="825"/>
      <c r="CM257" s="825"/>
      <c r="CN257" s="781"/>
      <c r="CO257" s="781"/>
      <c r="CP257" s="769"/>
      <c r="CQ257" s="772"/>
      <c r="CR257" s="835"/>
      <c r="CS257" s="832"/>
      <c r="CT257" s="754"/>
      <c r="CU257" s="754"/>
      <c r="CV257" s="848"/>
      <c r="CW257" s="851"/>
      <c r="CX257" s="709"/>
      <c r="CY257" s="709"/>
      <c r="CZ257" s="854"/>
      <c r="DA257" s="854"/>
      <c r="DB257" s="857"/>
      <c r="DC257" s="857"/>
      <c r="DD257" s="709"/>
      <c r="DE257" s="709"/>
      <c r="DF257" s="784"/>
      <c r="DG257" s="784"/>
      <c r="DH257" s="781"/>
      <c r="DI257" s="781"/>
      <c r="DJ257" s="864"/>
      <c r="DK257" s="867"/>
      <c r="DL257" s="874"/>
      <c r="DM257" s="874"/>
      <c r="DN257" s="784"/>
      <c r="DO257" s="784"/>
      <c r="DP257" s="825"/>
      <c r="DQ257" s="825"/>
      <c r="DR257" s="883"/>
      <c r="DS257" s="886"/>
      <c r="DT257" s="851"/>
      <c r="DU257" s="851"/>
      <c r="DV257" s="854"/>
      <c r="DW257" s="854"/>
      <c r="DX257" s="889"/>
      <c r="DY257" s="889"/>
      <c r="DZ257" s="892"/>
      <c r="EA257" s="892"/>
      <c r="EB257" s="754"/>
      <c r="EC257" s="754"/>
      <c r="ED257" s="901"/>
      <c r="EE257" s="901"/>
      <c r="EF257" s="908"/>
      <c r="EG257" s="911"/>
      <c r="EH257" s="863"/>
      <c r="EI257" s="866"/>
      <c r="EJ257" s="368"/>
      <c r="EK257" s="368"/>
      <c r="EL257" s="368"/>
      <c r="EM257" s="368"/>
      <c r="EN257" s="368"/>
      <c r="EO257" s="368"/>
      <c r="EP257" s="368"/>
      <c r="EQ257" s="368"/>
      <c r="ER257" s="368"/>
      <c r="ES257" s="368"/>
      <c r="ET257" s="368"/>
      <c r="EU257" s="368"/>
      <c r="EV257" s="368"/>
      <c r="EW257" s="368"/>
      <c r="EX257" s="368"/>
      <c r="EY257" s="368"/>
      <c r="EZ257" s="368"/>
      <c r="FA257" s="368"/>
      <c r="FB257" s="368"/>
      <c r="FC257" s="368"/>
      <c r="FD257" s="368"/>
      <c r="FE257" s="368"/>
      <c r="FF257" s="368"/>
      <c r="FG257" s="368"/>
      <c r="FH257" s="368"/>
      <c r="FI257" s="368"/>
      <c r="FJ257" s="368"/>
      <c r="FK257" s="368"/>
      <c r="FL257" s="368"/>
      <c r="FM257" s="368"/>
      <c r="FN257" s="368"/>
      <c r="FO257" s="368"/>
      <c r="FP257" s="368"/>
      <c r="FQ257" s="368"/>
      <c r="FR257" s="368"/>
      <c r="FS257" s="368"/>
      <c r="FT257" s="368"/>
      <c r="FU257" s="368"/>
      <c r="FV257" s="368"/>
      <c r="FW257" s="368"/>
      <c r="FX257" s="368"/>
      <c r="FY257" s="368"/>
      <c r="FZ257" s="368"/>
      <c r="GA257" s="368"/>
      <c r="GB257" s="368"/>
      <c r="GC257" s="368"/>
      <c r="GD257" s="368"/>
      <c r="GE257" s="368"/>
      <c r="GF257" s="368"/>
      <c r="GG257" s="368"/>
      <c r="GH257" s="368"/>
      <c r="GI257" s="368"/>
      <c r="GJ257" s="368"/>
      <c r="GK257" s="368"/>
      <c r="GL257" s="368"/>
      <c r="GM257" s="368"/>
      <c r="GN257" s="368"/>
      <c r="GO257" s="368"/>
      <c r="GP257" s="368"/>
      <c r="GQ257" s="368"/>
      <c r="GR257" s="368"/>
      <c r="GS257" s="368"/>
      <c r="GT257" s="368"/>
      <c r="GU257" s="368"/>
      <c r="GV257" s="368"/>
      <c r="GW257" s="368"/>
      <c r="GX257" s="368"/>
      <c r="GY257" s="368"/>
      <c r="GZ257" s="368"/>
      <c r="HA257" s="368"/>
      <c r="HB257" s="368"/>
      <c r="HC257" s="368"/>
      <c r="HD257" s="368"/>
      <c r="HE257" s="368"/>
      <c r="HF257" s="368"/>
      <c r="HG257" s="368"/>
      <c r="HH257" s="368"/>
      <c r="HI257" s="368"/>
      <c r="HJ257" s="368"/>
      <c r="HK257" s="368"/>
      <c r="HL257" s="368"/>
      <c r="HM257" s="368"/>
      <c r="HN257" s="368"/>
      <c r="HO257" s="368"/>
      <c r="HP257" s="368"/>
      <c r="HQ257" s="368"/>
      <c r="HR257" s="368"/>
      <c r="HS257" s="368"/>
      <c r="HT257" s="368"/>
      <c r="HU257" s="368"/>
      <c r="HV257" s="368"/>
      <c r="HW257" s="368"/>
      <c r="HX257" s="368"/>
      <c r="HY257" s="368"/>
      <c r="HZ257" s="368"/>
      <c r="IA257" s="368"/>
      <c r="IB257" s="368"/>
      <c r="IC257" s="368"/>
      <c r="ID257" s="368"/>
      <c r="IE257" s="368"/>
      <c r="IF257" s="368"/>
      <c r="IG257" s="368"/>
      <c r="IH257" s="368"/>
      <c r="II257" s="368"/>
      <c r="IJ257" s="368"/>
      <c r="IK257" s="368"/>
      <c r="IL257" s="368"/>
      <c r="IM257" s="368"/>
      <c r="IN257" s="368"/>
      <c r="IO257" s="368"/>
      <c r="IP257" s="368"/>
      <c r="IQ257" s="368"/>
      <c r="IR257" s="368"/>
      <c r="IS257" s="368"/>
      <c r="IT257" s="368"/>
      <c r="IU257" s="368"/>
      <c r="IV257" s="368"/>
      <c r="IW257" s="368"/>
      <c r="IX257" s="368"/>
      <c r="IY257" s="368"/>
      <c r="IZ257" s="368"/>
      <c r="JA257" s="368"/>
      <c r="JB257" s="368"/>
      <c r="JC257" s="368"/>
      <c r="JD257" s="368"/>
      <c r="JE257" s="368"/>
      <c r="JF257" s="368"/>
    </row>
    <row r="258" spans="1:266" s="697" customFormat="1" x14ac:dyDescent="0.3">
      <c r="A258" s="388"/>
      <c r="B258" s="696">
        <f t="shared" ref="B258:B268" si="14">B257+1</f>
        <v>119</v>
      </c>
      <c r="C258" s="574" t="s">
        <v>621</v>
      </c>
      <c r="D258" s="374">
        <v>9.5</v>
      </c>
      <c r="E258" s="349">
        <v>170</v>
      </c>
      <c r="F258" s="349"/>
      <c r="G258" s="349"/>
      <c r="H258" s="360">
        <f t="shared" si="11"/>
        <v>170</v>
      </c>
      <c r="I258" s="361">
        <f t="shared" si="13"/>
        <v>1615</v>
      </c>
      <c r="J258" s="392"/>
      <c r="K258" s="392"/>
      <c r="L258" s="398"/>
      <c r="M258" s="398"/>
      <c r="N258" s="443"/>
      <c r="O258" s="443"/>
      <c r="P258" s="458"/>
      <c r="Q258" s="458"/>
      <c r="R258" s="533"/>
      <c r="S258" s="533"/>
      <c r="T258" s="469"/>
      <c r="U258" s="469"/>
      <c r="V258" s="496"/>
      <c r="W258" s="496"/>
      <c r="X258" s="479"/>
      <c r="Y258" s="479"/>
      <c r="Z258" s="487"/>
      <c r="AA258" s="487"/>
      <c r="AB258" s="513"/>
      <c r="AC258" s="513"/>
      <c r="AD258" s="533"/>
      <c r="AE258" s="533"/>
      <c r="AF258" s="451"/>
      <c r="AG258" s="451"/>
      <c r="AH258" s="392"/>
      <c r="AI258" s="392"/>
      <c r="AJ258" s="557"/>
      <c r="AK258" s="557"/>
      <c r="AL258" s="569"/>
      <c r="AM258" s="569"/>
      <c r="AN258" s="620"/>
      <c r="AO258" s="620"/>
      <c r="AP258" s="361"/>
      <c r="AQ258" s="361"/>
      <c r="AR258" s="635"/>
      <c r="AS258" s="635"/>
      <c r="AT258" s="667"/>
      <c r="AU258" s="667"/>
      <c r="AV258" s="690"/>
      <c r="AW258" s="690"/>
      <c r="AX258" s="644"/>
      <c r="AY258" s="644"/>
      <c r="AZ258" s="657"/>
      <c r="BA258" s="657"/>
      <c r="BB258" s="458"/>
      <c r="BC258" s="458"/>
      <c r="BD258" s="361"/>
      <c r="BE258" s="361"/>
      <c r="BF258" s="479"/>
      <c r="BG258" s="680"/>
      <c r="BH258" s="703"/>
      <c r="BI258" s="703"/>
      <c r="BJ258" s="709"/>
      <c r="BK258" s="709"/>
      <c r="BL258" s="714"/>
      <c r="BM258" s="714"/>
      <c r="BN258" s="727"/>
      <c r="BO258" s="727"/>
      <c r="BP258" s="732"/>
      <c r="BQ258" s="732"/>
      <c r="BR258" s="737"/>
      <c r="BS258" s="737"/>
      <c r="BT258" s="742"/>
      <c r="BU258" s="742"/>
      <c r="BV258" s="754"/>
      <c r="BW258" s="754"/>
      <c r="BX258" s="757"/>
      <c r="BY258" s="757"/>
      <c r="BZ258" s="732"/>
      <c r="CA258" s="732"/>
      <c r="CB258" s="772"/>
      <c r="CC258" s="769"/>
      <c r="CD258" s="775"/>
      <c r="CE258" s="778"/>
      <c r="CF258" s="781"/>
      <c r="CG258" s="781"/>
      <c r="CH258" s="754"/>
      <c r="CI258" s="784"/>
      <c r="CJ258" s="814"/>
      <c r="CK258" s="817"/>
      <c r="CL258" s="825"/>
      <c r="CM258" s="825"/>
      <c r="CN258" s="781"/>
      <c r="CO258" s="781"/>
      <c r="CP258" s="769"/>
      <c r="CQ258" s="772"/>
      <c r="CR258" s="835"/>
      <c r="CS258" s="832"/>
      <c r="CT258" s="754"/>
      <c r="CU258" s="754"/>
      <c r="CV258" s="848"/>
      <c r="CW258" s="851"/>
      <c r="CX258" s="709"/>
      <c r="CY258" s="709"/>
      <c r="CZ258" s="854"/>
      <c r="DA258" s="854"/>
      <c r="DB258" s="857"/>
      <c r="DC258" s="857"/>
      <c r="DD258" s="709"/>
      <c r="DE258" s="709"/>
      <c r="DF258" s="784"/>
      <c r="DG258" s="784"/>
      <c r="DH258" s="781"/>
      <c r="DI258" s="781"/>
      <c r="DJ258" s="864"/>
      <c r="DK258" s="867"/>
      <c r="DL258" s="874"/>
      <c r="DM258" s="874"/>
      <c r="DN258" s="784"/>
      <c r="DO258" s="784"/>
      <c r="DP258" s="825"/>
      <c r="DQ258" s="825"/>
      <c r="DR258" s="883"/>
      <c r="DS258" s="886"/>
      <c r="DT258" s="851"/>
      <c r="DU258" s="851"/>
      <c r="DV258" s="854"/>
      <c r="DW258" s="854"/>
      <c r="DX258" s="889"/>
      <c r="DY258" s="889"/>
      <c r="DZ258" s="892"/>
      <c r="EA258" s="892"/>
      <c r="EB258" s="754"/>
      <c r="EC258" s="754"/>
      <c r="ED258" s="901"/>
      <c r="EE258" s="901"/>
      <c r="EF258" s="908"/>
      <c r="EG258" s="911"/>
      <c r="EH258" s="863"/>
      <c r="EI258" s="866"/>
      <c r="EJ258" s="368"/>
      <c r="EK258" s="368"/>
      <c r="EL258" s="368"/>
      <c r="EM258" s="368"/>
      <c r="EN258" s="368"/>
      <c r="EO258" s="368"/>
      <c r="EP258" s="368"/>
      <c r="EQ258" s="368"/>
      <c r="ER258" s="368"/>
      <c r="ES258" s="368"/>
      <c r="ET258" s="368"/>
      <c r="EU258" s="368"/>
      <c r="EV258" s="368"/>
      <c r="EW258" s="368"/>
      <c r="EX258" s="368"/>
      <c r="EY258" s="368"/>
      <c r="EZ258" s="368"/>
      <c r="FA258" s="368"/>
      <c r="FB258" s="368"/>
      <c r="FC258" s="368"/>
      <c r="FD258" s="368"/>
      <c r="FE258" s="368"/>
      <c r="FF258" s="368"/>
      <c r="FG258" s="368"/>
      <c r="FH258" s="368"/>
      <c r="FI258" s="368"/>
      <c r="FJ258" s="368"/>
      <c r="FK258" s="368"/>
      <c r="FL258" s="368"/>
      <c r="FM258" s="368"/>
      <c r="FN258" s="368"/>
      <c r="FO258" s="368"/>
      <c r="FP258" s="368"/>
      <c r="FQ258" s="368"/>
      <c r="FR258" s="368"/>
      <c r="FS258" s="368"/>
      <c r="FT258" s="368"/>
      <c r="FU258" s="368"/>
      <c r="FV258" s="368"/>
      <c r="FW258" s="368"/>
      <c r="FX258" s="368"/>
      <c r="FY258" s="368"/>
      <c r="FZ258" s="368"/>
      <c r="GA258" s="368"/>
      <c r="GB258" s="368"/>
      <c r="GC258" s="368"/>
      <c r="GD258" s="368"/>
      <c r="GE258" s="368"/>
      <c r="GF258" s="368"/>
      <c r="GG258" s="368"/>
      <c r="GH258" s="368"/>
      <c r="GI258" s="368"/>
      <c r="GJ258" s="368"/>
      <c r="GK258" s="368"/>
      <c r="GL258" s="368"/>
      <c r="GM258" s="368"/>
      <c r="GN258" s="368"/>
      <c r="GO258" s="368"/>
      <c r="GP258" s="368"/>
      <c r="GQ258" s="368"/>
      <c r="GR258" s="368"/>
      <c r="GS258" s="368"/>
      <c r="GT258" s="368"/>
      <c r="GU258" s="368"/>
      <c r="GV258" s="368"/>
      <c r="GW258" s="368"/>
      <c r="GX258" s="368"/>
      <c r="GY258" s="368"/>
      <c r="GZ258" s="368"/>
      <c r="HA258" s="368"/>
      <c r="HB258" s="368"/>
      <c r="HC258" s="368"/>
      <c r="HD258" s="368"/>
      <c r="HE258" s="368"/>
      <c r="HF258" s="368"/>
      <c r="HG258" s="368"/>
      <c r="HH258" s="368"/>
      <c r="HI258" s="368"/>
      <c r="HJ258" s="368"/>
      <c r="HK258" s="368"/>
      <c r="HL258" s="368"/>
      <c r="HM258" s="368"/>
      <c r="HN258" s="368"/>
      <c r="HO258" s="368"/>
      <c r="HP258" s="368"/>
      <c r="HQ258" s="368"/>
      <c r="HR258" s="368"/>
      <c r="HS258" s="368"/>
      <c r="HT258" s="368"/>
      <c r="HU258" s="368"/>
      <c r="HV258" s="368"/>
      <c r="HW258" s="368"/>
      <c r="HX258" s="368"/>
      <c r="HY258" s="368"/>
      <c r="HZ258" s="368"/>
      <c r="IA258" s="368"/>
      <c r="IB258" s="368"/>
      <c r="IC258" s="368"/>
      <c r="ID258" s="368"/>
      <c r="IE258" s="368"/>
      <c r="IF258" s="368"/>
      <c r="IG258" s="368"/>
      <c r="IH258" s="368"/>
      <c r="II258" s="368"/>
      <c r="IJ258" s="368"/>
      <c r="IK258" s="368"/>
      <c r="IL258" s="368"/>
      <c r="IM258" s="368"/>
      <c r="IN258" s="368"/>
      <c r="IO258" s="368"/>
      <c r="IP258" s="368"/>
      <c r="IQ258" s="368"/>
      <c r="IR258" s="368"/>
      <c r="IS258" s="368"/>
      <c r="IT258" s="368"/>
      <c r="IU258" s="368"/>
      <c r="IV258" s="368"/>
      <c r="IW258" s="368"/>
      <c r="IX258" s="368"/>
      <c r="IY258" s="368"/>
      <c r="IZ258" s="368"/>
      <c r="JA258" s="368"/>
      <c r="JB258" s="368"/>
      <c r="JC258" s="368"/>
      <c r="JD258" s="368"/>
      <c r="JE258" s="368"/>
      <c r="JF258" s="368"/>
    </row>
    <row r="259" spans="1:266" s="697" customFormat="1" x14ac:dyDescent="0.3">
      <c r="A259" s="388"/>
      <c r="B259" s="696">
        <f t="shared" si="14"/>
        <v>120</v>
      </c>
      <c r="C259" s="574" t="s">
        <v>632</v>
      </c>
      <c r="D259" s="374">
        <v>31</v>
      </c>
      <c r="E259" s="349">
        <v>60</v>
      </c>
      <c r="F259" s="349"/>
      <c r="G259" s="349"/>
      <c r="H259" s="360">
        <f t="shared" si="11"/>
        <v>10</v>
      </c>
      <c r="I259" s="361">
        <f t="shared" si="13"/>
        <v>310</v>
      </c>
      <c r="J259" s="392"/>
      <c r="K259" s="392"/>
      <c r="L259" s="398"/>
      <c r="M259" s="398"/>
      <c r="N259" s="443"/>
      <c r="O259" s="443"/>
      <c r="P259" s="458"/>
      <c r="Q259" s="458"/>
      <c r="R259" s="533"/>
      <c r="S259" s="533"/>
      <c r="T259" s="469"/>
      <c r="U259" s="469"/>
      <c r="V259" s="496"/>
      <c r="W259" s="496"/>
      <c r="X259" s="479"/>
      <c r="Y259" s="479"/>
      <c r="Z259" s="487"/>
      <c r="AA259" s="487"/>
      <c r="AB259" s="513"/>
      <c r="AC259" s="513"/>
      <c r="AD259" s="533"/>
      <c r="AE259" s="533"/>
      <c r="AF259" s="451"/>
      <c r="AG259" s="451"/>
      <c r="AH259" s="392"/>
      <c r="AI259" s="392"/>
      <c r="AJ259" s="557"/>
      <c r="AK259" s="557"/>
      <c r="AL259" s="569"/>
      <c r="AM259" s="569"/>
      <c r="AN259" s="620"/>
      <c r="AO259" s="620"/>
      <c r="AP259" s="361"/>
      <c r="AQ259" s="361"/>
      <c r="AR259" s="635"/>
      <c r="AS259" s="635"/>
      <c r="AT259" s="667"/>
      <c r="AU259" s="667"/>
      <c r="AV259" s="690"/>
      <c r="AW259" s="690"/>
      <c r="AX259" s="644"/>
      <c r="AY259" s="644"/>
      <c r="AZ259" s="657"/>
      <c r="BA259" s="657"/>
      <c r="BB259" s="458"/>
      <c r="BC259" s="458"/>
      <c r="BD259" s="361"/>
      <c r="BE259" s="361"/>
      <c r="BF259" s="479"/>
      <c r="BG259" s="680"/>
      <c r="BH259" s="703"/>
      <c r="BI259" s="703"/>
      <c r="BJ259" s="709"/>
      <c r="BK259" s="709"/>
      <c r="BL259" s="714"/>
      <c r="BM259" s="714"/>
      <c r="BN259" s="727"/>
      <c r="BO259" s="727"/>
      <c r="BP259" s="732"/>
      <c r="BQ259" s="732"/>
      <c r="BR259" s="737"/>
      <c r="BS259" s="737"/>
      <c r="BT259" s="742"/>
      <c r="BU259" s="742"/>
      <c r="BV259" s="754"/>
      <c r="BW259" s="754"/>
      <c r="BX259" s="757"/>
      <c r="BY259" s="757"/>
      <c r="BZ259" s="732"/>
      <c r="CA259" s="732"/>
      <c r="CB259" s="772"/>
      <c r="CC259" s="769"/>
      <c r="CD259" s="775"/>
      <c r="CE259" s="778"/>
      <c r="CF259" s="781"/>
      <c r="CG259" s="781"/>
      <c r="CH259" s="754"/>
      <c r="CI259" s="784"/>
      <c r="CJ259" s="814"/>
      <c r="CK259" s="817"/>
      <c r="CL259" s="825"/>
      <c r="CM259" s="825"/>
      <c r="CN259" s="781"/>
      <c r="CO259" s="781"/>
      <c r="CP259" s="769"/>
      <c r="CQ259" s="772"/>
      <c r="CR259" s="835"/>
      <c r="CS259" s="832"/>
      <c r="CT259" s="754"/>
      <c r="CU259" s="754"/>
      <c r="CV259" s="848"/>
      <c r="CW259" s="851"/>
      <c r="CX259" s="709"/>
      <c r="CY259" s="709"/>
      <c r="CZ259" s="854"/>
      <c r="DA259" s="854"/>
      <c r="DB259" s="857"/>
      <c r="DC259" s="857"/>
      <c r="DD259" s="709"/>
      <c r="DE259" s="709"/>
      <c r="DF259" s="784"/>
      <c r="DG259" s="784"/>
      <c r="DH259" s="781"/>
      <c r="DI259" s="781"/>
      <c r="DJ259" s="864"/>
      <c r="DK259" s="867"/>
      <c r="DL259" s="874"/>
      <c r="DM259" s="874"/>
      <c r="DN259" s="784"/>
      <c r="DO259" s="784"/>
      <c r="DP259" s="825"/>
      <c r="DQ259" s="825"/>
      <c r="DR259" s="883"/>
      <c r="DS259" s="886"/>
      <c r="DT259" s="851"/>
      <c r="DU259" s="851"/>
      <c r="DV259" s="854">
        <v>40</v>
      </c>
      <c r="DW259" s="854" t="s">
        <v>227</v>
      </c>
      <c r="DX259" s="889"/>
      <c r="DY259" s="889"/>
      <c r="DZ259" s="892">
        <v>10</v>
      </c>
      <c r="EA259" s="892" t="s">
        <v>227</v>
      </c>
      <c r="EB259" s="754"/>
      <c r="EC259" s="754"/>
      <c r="ED259" s="901"/>
      <c r="EE259" s="901"/>
      <c r="EF259" s="908"/>
      <c r="EG259" s="911"/>
      <c r="EH259" s="863"/>
      <c r="EI259" s="866"/>
      <c r="EJ259" s="368"/>
      <c r="EK259" s="368"/>
      <c r="EL259" s="368"/>
      <c r="EM259" s="368"/>
      <c r="EN259" s="368"/>
      <c r="EO259" s="368"/>
      <c r="EP259" s="368"/>
      <c r="EQ259" s="368"/>
      <c r="ER259" s="368"/>
      <c r="ES259" s="368"/>
      <c r="ET259" s="368"/>
      <c r="EU259" s="368"/>
      <c r="EV259" s="368"/>
      <c r="EW259" s="368"/>
      <c r="EX259" s="368"/>
      <c r="EY259" s="368"/>
      <c r="EZ259" s="368"/>
      <c r="FA259" s="368"/>
      <c r="FB259" s="368"/>
      <c r="FC259" s="368"/>
      <c r="FD259" s="368"/>
      <c r="FE259" s="368"/>
      <c r="FF259" s="368"/>
      <c r="FG259" s="368"/>
      <c r="FH259" s="368"/>
      <c r="FI259" s="368"/>
      <c r="FJ259" s="368"/>
      <c r="FK259" s="368"/>
      <c r="FL259" s="368"/>
      <c r="FM259" s="368"/>
      <c r="FN259" s="368"/>
      <c r="FO259" s="368"/>
      <c r="FP259" s="368"/>
      <c r="FQ259" s="368"/>
      <c r="FR259" s="368"/>
      <c r="FS259" s="368"/>
      <c r="FT259" s="368"/>
      <c r="FU259" s="368"/>
      <c r="FV259" s="368"/>
      <c r="FW259" s="368"/>
      <c r="FX259" s="368"/>
      <c r="FY259" s="368"/>
      <c r="FZ259" s="368"/>
      <c r="GA259" s="368"/>
      <c r="GB259" s="368"/>
      <c r="GC259" s="368"/>
      <c r="GD259" s="368"/>
      <c r="GE259" s="368"/>
      <c r="GF259" s="368"/>
      <c r="GG259" s="368"/>
      <c r="GH259" s="368"/>
      <c r="GI259" s="368"/>
      <c r="GJ259" s="368"/>
      <c r="GK259" s="368"/>
      <c r="GL259" s="368"/>
      <c r="GM259" s="368"/>
      <c r="GN259" s="368"/>
      <c r="GO259" s="368"/>
      <c r="GP259" s="368"/>
      <c r="GQ259" s="368"/>
      <c r="GR259" s="368"/>
      <c r="GS259" s="368"/>
      <c r="GT259" s="368"/>
      <c r="GU259" s="368"/>
      <c r="GV259" s="368"/>
      <c r="GW259" s="368"/>
      <c r="GX259" s="368"/>
      <c r="GY259" s="368"/>
      <c r="GZ259" s="368"/>
      <c r="HA259" s="368"/>
      <c r="HB259" s="368"/>
      <c r="HC259" s="368"/>
      <c r="HD259" s="368"/>
      <c r="HE259" s="368"/>
      <c r="HF259" s="368"/>
      <c r="HG259" s="368"/>
      <c r="HH259" s="368"/>
      <c r="HI259" s="368"/>
      <c r="HJ259" s="368"/>
      <c r="HK259" s="368"/>
      <c r="HL259" s="368"/>
      <c r="HM259" s="368"/>
      <c r="HN259" s="368"/>
      <c r="HO259" s="368"/>
      <c r="HP259" s="368"/>
      <c r="HQ259" s="368"/>
      <c r="HR259" s="368"/>
      <c r="HS259" s="368"/>
      <c r="HT259" s="368"/>
      <c r="HU259" s="368"/>
      <c r="HV259" s="368"/>
      <c r="HW259" s="368"/>
      <c r="HX259" s="368"/>
      <c r="HY259" s="368"/>
      <c r="HZ259" s="368"/>
      <c r="IA259" s="368"/>
      <c r="IB259" s="368"/>
      <c r="IC259" s="368"/>
      <c r="ID259" s="368"/>
      <c r="IE259" s="368"/>
      <c r="IF259" s="368"/>
      <c r="IG259" s="368"/>
      <c r="IH259" s="368"/>
      <c r="II259" s="368"/>
      <c r="IJ259" s="368"/>
      <c r="IK259" s="368"/>
      <c r="IL259" s="368"/>
      <c r="IM259" s="368"/>
      <c r="IN259" s="368"/>
      <c r="IO259" s="368"/>
      <c r="IP259" s="368"/>
      <c r="IQ259" s="368"/>
      <c r="IR259" s="368"/>
      <c r="IS259" s="368"/>
      <c r="IT259" s="368"/>
      <c r="IU259" s="368"/>
      <c r="IV259" s="368"/>
      <c r="IW259" s="368"/>
      <c r="IX259" s="368"/>
      <c r="IY259" s="368"/>
      <c r="IZ259" s="368"/>
      <c r="JA259" s="368"/>
      <c r="JB259" s="368"/>
      <c r="JC259" s="368"/>
      <c r="JD259" s="368"/>
      <c r="JE259" s="368"/>
      <c r="JF259" s="368"/>
    </row>
    <row r="260" spans="1:266" s="697" customFormat="1" x14ac:dyDescent="0.3">
      <c r="A260" s="388"/>
      <c r="B260" s="696">
        <f t="shared" si="14"/>
        <v>121</v>
      </c>
      <c r="C260" s="574" t="s">
        <v>638</v>
      </c>
      <c r="D260" s="374">
        <v>40</v>
      </c>
      <c r="E260" s="349">
        <v>70</v>
      </c>
      <c r="F260" s="349"/>
      <c r="G260" s="349"/>
      <c r="H260" s="360">
        <f t="shared" si="11"/>
        <v>70</v>
      </c>
      <c r="I260" s="361">
        <f t="shared" si="13"/>
        <v>2800</v>
      </c>
      <c r="J260" s="392"/>
      <c r="K260" s="392"/>
      <c r="L260" s="398"/>
      <c r="M260" s="398"/>
      <c r="N260" s="443"/>
      <c r="O260" s="443"/>
      <c r="P260" s="458"/>
      <c r="Q260" s="458"/>
      <c r="R260" s="533"/>
      <c r="S260" s="533"/>
      <c r="T260" s="469"/>
      <c r="U260" s="469"/>
      <c r="V260" s="496"/>
      <c r="W260" s="496"/>
      <c r="X260" s="479"/>
      <c r="Y260" s="479"/>
      <c r="Z260" s="487"/>
      <c r="AA260" s="487"/>
      <c r="AB260" s="513"/>
      <c r="AC260" s="513"/>
      <c r="AD260" s="533"/>
      <c r="AE260" s="533"/>
      <c r="AF260" s="451"/>
      <c r="AG260" s="451"/>
      <c r="AH260" s="392"/>
      <c r="AI260" s="392"/>
      <c r="AJ260" s="557"/>
      <c r="AK260" s="557"/>
      <c r="AL260" s="569"/>
      <c r="AM260" s="569"/>
      <c r="AN260" s="620"/>
      <c r="AO260" s="620"/>
      <c r="AP260" s="361"/>
      <c r="AQ260" s="361"/>
      <c r="AR260" s="635"/>
      <c r="AS260" s="635"/>
      <c r="AT260" s="667"/>
      <c r="AU260" s="667"/>
      <c r="AV260" s="690"/>
      <c r="AW260" s="690"/>
      <c r="AX260" s="644"/>
      <c r="AY260" s="644"/>
      <c r="AZ260" s="657"/>
      <c r="BA260" s="657"/>
      <c r="BB260" s="458"/>
      <c r="BC260" s="458"/>
      <c r="BD260" s="361"/>
      <c r="BE260" s="361"/>
      <c r="BF260" s="479"/>
      <c r="BG260" s="680"/>
      <c r="BH260" s="703"/>
      <c r="BI260" s="703"/>
      <c r="BJ260" s="709"/>
      <c r="BK260" s="709"/>
      <c r="BL260" s="714"/>
      <c r="BM260" s="714"/>
      <c r="BN260" s="727"/>
      <c r="BO260" s="727"/>
      <c r="BP260" s="732"/>
      <c r="BQ260" s="732"/>
      <c r="BR260" s="737"/>
      <c r="BS260" s="737"/>
      <c r="BT260" s="742"/>
      <c r="BU260" s="742"/>
      <c r="BV260" s="754"/>
      <c r="BW260" s="754"/>
      <c r="BX260" s="757"/>
      <c r="BY260" s="757"/>
      <c r="BZ260" s="732"/>
      <c r="CA260" s="732"/>
      <c r="CB260" s="772"/>
      <c r="CC260" s="769"/>
      <c r="CD260" s="775"/>
      <c r="CE260" s="778"/>
      <c r="CF260" s="781"/>
      <c r="CG260" s="781"/>
      <c r="CH260" s="754"/>
      <c r="CI260" s="784"/>
      <c r="CJ260" s="814"/>
      <c r="CK260" s="817"/>
      <c r="CL260" s="825"/>
      <c r="CM260" s="825"/>
      <c r="CN260" s="781"/>
      <c r="CO260" s="781"/>
      <c r="CP260" s="769"/>
      <c r="CQ260" s="772"/>
      <c r="CR260" s="835"/>
      <c r="CS260" s="832"/>
      <c r="CT260" s="754"/>
      <c r="CU260" s="754"/>
      <c r="CV260" s="848"/>
      <c r="CW260" s="851"/>
      <c r="CX260" s="709"/>
      <c r="CY260" s="709"/>
      <c r="CZ260" s="854"/>
      <c r="DA260" s="854"/>
      <c r="DB260" s="857"/>
      <c r="DC260" s="857"/>
      <c r="DD260" s="709"/>
      <c r="DE260" s="709"/>
      <c r="DF260" s="784"/>
      <c r="DG260" s="784"/>
      <c r="DH260" s="781"/>
      <c r="DI260" s="781"/>
      <c r="DJ260" s="864"/>
      <c r="DK260" s="867"/>
      <c r="DL260" s="874"/>
      <c r="DM260" s="874"/>
      <c r="DN260" s="784"/>
      <c r="DO260" s="784"/>
      <c r="DP260" s="825"/>
      <c r="DQ260" s="825"/>
      <c r="DR260" s="883"/>
      <c r="DS260" s="886"/>
      <c r="DT260" s="851"/>
      <c r="DU260" s="851"/>
      <c r="DV260" s="854"/>
      <c r="DW260" s="854"/>
      <c r="DX260" s="889"/>
      <c r="DY260" s="889"/>
      <c r="DZ260" s="892"/>
      <c r="EA260" s="892"/>
      <c r="EB260" s="754"/>
      <c r="EC260" s="754"/>
      <c r="ED260" s="901"/>
      <c r="EE260" s="901"/>
      <c r="EF260" s="908"/>
      <c r="EG260" s="911"/>
      <c r="EH260" s="863"/>
      <c r="EI260" s="866"/>
      <c r="EJ260" s="368"/>
      <c r="EK260" s="368"/>
      <c r="EL260" s="368"/>
      <c r="EM260" s="368"/>
      <c r="EN260" s="368"/>
      <c r="EO260" s="368"/>
      <c r="EP260" s="368"/>
      <c r="EQ260" s="368"/>
      <c r="ER260" s="368"/>
      <c r="ES260" s="368"/>
      <c r="ET260" s="368"/>
      <c r="EU260" s="368"/>
      <c r="EV260" s="368"/>
      <c r="EW260" s="368"/>
      <c r="EX260" s="368"/>
      <c r="EY260" s="368"/>
      <c r="EZ260" s="368"/>
      <c r="FA260" s="368"/>
      <c r="FB260" s="368"/>
      <c r="FC260" s="368"/>
      <c r="FD260" s="368"/>
      <c r="FE260" s="368"/>
      <c r="FF260" s="368"/>
      <c r="FG260" s="368"/>
      <c r="FH260" s="368"/>
      <c r="FI260" s="368"/>
      <c r="FJ260" s="368"/>
      <c r="FK260" s="368"/>
      <c r="FL260" s="368"/>
      <c r="FM260" s="368"/>
      <c r="FN260" s="368"/>
      <c r="FO260" s="368"/>
      <c r="FP260" s="368"/>
      <c r="FQ260" s="368"/>
      <c r="FR260" s="368"/>
      <c r="FS260" s="368"/>
      <c r="FT260" s="368"/>
      <c r="FU260" s="368"/>
      <c r="FV260" s="368"/>
      <c r="FW260" s="368"/>
      <c r="FX260" s="368"/>
      <c r="FY260" s="368"/>
      <c r="FZ260" s="368"/>
      <c r="GA260" s="368"/>
      <c r="GB260" s="368"/>
      <c r="GC260" s="368"/>
      <c r="GD260" s="368"/>
      <c r="GE260" s="368"/>
      <c r="GF260" s="368"/>
      <c r="GG260" s="368"/>
      <c r="GH260" s="368"/>
      <c r="GI260" s="368"/>
      <c r="GJ260" s="368"/>
      <c r="GK260" s="368"/>
      <c r="GL260" s="368"/>
      <c r="GM260" s="368"/>
      <c r="GN260" s="368"/>
      <c r="GO260" s="368"/>
      <c r="GP260" s="368"/>
      <c r="GQ260" s="368"/>
      <c r="GR260" s="368"/>
      <c r="GS260" s="368"/>
      <c r="GT260" s="368"/>
      <c r="GU260" s="368"/>
      <c r="GV260" s="368"/>
      <c r="GW260" s="368"/>
      <c r="GX260" s="368"/>
      <c r="GY260" s="368"/>
      <c r="GZ260" s="368"/>
      <c r="HA260" s="368"/>
      <c r="HB260" s="368"/>
      <c r="HC260" s="368"/>
      <c r="HD260" s="368"/>
      <c r="HE260" s="368"/>
      <c r="HF260" s="368"/>
      <c r="HG260" s="368"/>
      <c r="HH260" s="368"/>
      <c r="HI260" s="368"/>
      <c r="HJ260" s="368"/>
      <c r="HK260" s="368"/>
      <c r="HL260" s="368"/>
      <c r="HM260" s="368"/>
      <c r="HN260" s="368"/>
      <c r="HO260" s="368"/>
      <c r="HP260" s="368"/>
      <c r="HQ260" s="368"/>
      <c r="HR260" s="368"/>
      <c r="HS260" s="368"/>
      <c r="HT260" s="368"/>
      <c r="HU260" s="368"/>
      <c r="HV260" s="368"/>
      <c r="HW260" s="368"/>
      <c r="HX260" s="368"/>
      <c r="HY260" s="368"/>
      <c r="HZ260" s="368"/>
      <c r="IA260" s="368"/>
      <c r="IB260" s="368"/>
      <c r="IC260" s="368"/>
      <c r="ID260" s="368"/>
      <c r="IE260" s="368"/>
      <c r="IF260" s="368"/>
      <c r="IG260" s="368"/>
      <c r="IH260" s="368"/>
      <c r="II260" s="368"/>
      <c r="IJ260" s="368"/>
      <c r="IK260" s="368"/>
      <c r="IL260" s="368"/>
      <c r="IM260" s="368"/>
      <c r="IN260" s="368"/>
      <c r="IO260" s="368"/>
      <c r="IP260" s="368"/>
      <c r="IQ260" s="368"/>
      <c r="IR260" s="368"/>
      <c r="IS260" s="368"/>
      <c r="IT260" s="368"/>
      <c r="IU260" s="368"/>
      <c r="IV260" s="368"/>
      <c r="IW260" s="368"/>
      <c r="IX260" s="368"/>
      <c r="IY260" s="368"/>
      <c r="IZ260" s="368"/>
      <c r="JA260" s="368"/>
      <c r="JB260" s="368"/>
      <c r="JC260" s="368"/>
      <c r="JD260" s="368"/>
      <c r="JE260" s="368"/>
      <c r="JF260" s="368"/>
    </row>
    <row r="261" spans="1:266" s="697" customFormat="1" x14ac:dyDescent="0.3">
      <c r="A261" s="388"/>
      <c r="B261" s="696">
        <f t="shared" si="14"/>
        <v>122</v>
      </c>
      <c r="C261" s="574" t="s">
        <v>640</v>
      </c>
      <c r="D261" s="374">
        <v>30</v>
      </c>
      <c r="E261" s="349">
        <v>310</v>
      </c>
      <c r="F261" s="349"/>
      <c r="G261" s="349"/>
      <c r="H261" s="360">
        <f t="shared" si="11"/>
        <v>90</v>
      </c>
      <c r="I261" s="361">
        <f t="shared" si="13"/>
        <v>2700</v>
      </c>
      <c r="J261" s="392"/>
      <c r="K261" s="392"/>
      <c r="L261" s="398"/>
      <c r="M261" s="398"/>
      <c r="N261" s="443"/>
      <c r="O261" s="443"/>
      <c r="P261" s="458"/>
      <c r="Q261" s="458"/>
      <c r="R261" s="533"/>
      <c r="S261" s="533"/>
      <c r="T261" s="469"/>
      <c r="U261" s="469"/>
      <c r="V261" s="496"/>
      <c r="W261" s="496"/>
      <c r="X261" s="479"/>
      <c r="Y261" s="479"/>
      <c r="Z261" s="487"/>
      <c r="AA261" s="487"/>
      <c r="AB261" s="513"/>
      <c r="AC261" s="513"/>
      <c r="AD261" s="533"/>
      <c r="AE261" s="533"/>
      <c r="AF261" s="451"/>
      <c r="AG261" s="451"/>
      <c r="AH261" s="392"/>
      <c r="AI261" s="392"/>
      <c r="AJ261" s="557"/>
      <c r="AK261" s="557"/>
      <c r="AL261" s="569"/>
      <c r="AM261" s="569"/>
      <c r="AN261" s="620"/>
      <c r="AO261" s="620"/>
      <c r="AP261" s="361"/>
      <c r="AQ261" s="361"/>
      <c r="AR261" s="635"/>
      <c r="AS261" s="635"/>
      <c r="AT261" s="667"/>
      <c r="AU261" s="667"/>
      <c r="AV261" s="690"/>
      <c r="AW261" s="690"/>
      <c r="AX261" s="644"/>
      <c r="AY261" s="644"/>
      <c r="AZ261" s="657"/>
      <c r="BA261" s="657"/>
      <c r="BB261" s="458"/>
      <c r="BC261" s="458"/>
      <c r="BD261" s="361"/>
      <c r="BE261" s="361"/>
      <c r="BF261" s="479"/>
      <c r="BG261" s="680"/>
      <c r="BH261" s="703"/>
      <c r="BI261" s="703"/>
      <c r="BJ261" s="709"/>
      <c r="BK261" s="709"/>
      <c r="BL261" s="714"/>
      <c r="BM261" s="714"/>
      <c r="BN261" s="727"/>
      <c r="BO261" s="727"/>
      <c r="BP261" s="732"/>
      <c r="BQ261" s="732"/>
      <c r="BR261" s="737"/>
      <c r="BS261" s="737"/>
      <c r="BT261" s="742"/>
      <c r="BU261" s="742"/>
      <c r="BV261" s="754"/>
      <c r="BW261" s="754"/>
      <c r="BX261" s="757"/>
      <c r="BY261" s="757"/>
      <c r="BZ261" s="732"/>
      <c r="CA261" s="732"/>
      <c r="CB261" s="772"/>
      <c r="CC261" s="769"/>
      <c r="CD261" s="775"/>
      <c r="CE261" s="778"/>
      <c r="CF261" s="781"/>
      <c r="CG261" s="781"/>
      <c r="CH261" s="754"/>
      <c r="CI261" s="784"/>
      <c r="CJ261" s="814"/>
      <c r="CK261" s="817"/>
      <c r="CL261" s="825"/>
      <c r="CM261" s="825"/>
      <c r="CN261" s="781"/>
      <c r="CO261" s="781"/>
      <c r="CP261" s="769"/>
      <c r="CQ261" s="772"/>
      <c r="CR261" s="835"/>
      <c r="CS261" s="832"/>
      <c r="CT261" s="754"/>
      <c r="CU261" s="754"/>
      <c r="CV261" s="848"/>
      <c r="CW261" s="851"/>
      <c r="CX261" s="709"/>
      <c r="CY261" s="709"/>
      <c r="CZ261" s="854"/>
      <c r="DA261" s="854"/>
      <c r="DB261" s="857"/>
      <c r="DC261" s="857"/>
      <c r="DD261" s="709"/>
      <c r="DE261" s="709"/>
      <c r="DF261" s="784"/>
      <c r="DG261" s="784"/>
      <c r="DH261" s="781"/>
      <c r="DI261" s="781"/>
      <c r="DJ261" s="864"/>
      <c r="DK261" s="867"/>
      <c r="DL261" s="874">
        <v>20</v>
      </c>
      <c r="DM261" s="874" t="s">
        <v>222</v>
      </c>
      <c r="DN261" s="784"/>
      <c r="DO261" s="784"/>
      <c r="DP261" s="825"/>
      <c r="DQ261" s="825"/>
      <c r="DR261" s="883"/>
      <c r="DS261" s="886"/>
      <c r="DT261" s="851"/>
      <c r="DU261" s="851"/>
      <c r="DV261" s="854"/>
      <c r="DW261" s="854"/>
      <c r="DX261" s="889">
        <v>40</v>
      </c>
      <c r="DY261" s="889" t="s">
        <v>227</v>
      </c>
      <c r="DZ261" s="892">
        <v>60</v>
      </c>
      <c r="EA261" s="892" t="s">
        <v>227</v>
      </c>
      <c r="EB261" s="754">
        <v>100</v>
      </c>
      <c r="EC261" s="754" t="s">
        <v>227</v>
      </c>
      <c r="ED261" s="901"/>
      <c r="EE261" s="901"/>
      <c r="EF261" s="908"/>
      <c r="EG261" s="911"/>
      <c r="EH261" s="863"/>
      <c r="EI261" s="866"/>
      <c r="EJ261" s="368"/>
      <c r="EK261" s="368"/>
      <c r="EL261" s="368"/>
      <c r="EM261" s="368"/>
      <c r="EN261" s="368"/>
      <c r="EO261" s="368"/>
      <c r="EP261" s="368"/>
      <c r="EQ261" s="368"/>
      <c r="ER261" s="368"/>
      <c r="ES261" s="368"/>
      <c r="ET261" s="368"/>
      <c r="EU261" s="368"/>
      <c r="EV261" s="368"/>
      <c r="EW261" s="368"/>
      <c r="EX261" s="368"/>
      <c r="EY261" s="368"/>
      <c r="EZ261" s="368"/>
      <c r="FA261" s="368"/>
      <c r="FB261" s="368"/>
      <c r="FC261" s="368"/>
      <c r="FD261" s="368"/>
      <c r="FE261" s="368"/>
      <c r="FF261" s="368"/>
      <c r="FG261" s="368"/>
      <c r="FH261" s="368"/>
      <c r="FI261" s="368"/>
      <c r="FJ261" s="368"/>
      <c r="FK261" s="368"/>
      <c r="FL261" s="368"/>
      <c r="FM261" s="368"/>
      <c r="FN261" s="368"/>
      <c r="FO261" s="368"/>
      <c r="FP261" s="368"/>
      <c r="FQ261" s="368"/>
      <c r="FR261" s="368"/>
      <c r="FS261" s="368"/>
      <c r="FT261" s="368"/>
      <c r="FU261" s="368"/>
      <c r="FV261" s="368"/>
      <c r="FW261" s="368"/>
      <c r="FX261" s="368"/>
      <c r="FY261" s="368"/>
      <c r="FZ261" s="368"/>
      <c r="GA261" s="368"/>
      <c r="GB261" s="368"/>
      <c r="GC261" s="368"/>
      <c r="GD261" s="368"/>
      <c r="GE261" s="368"/>
      <c r="GF261" s="368"/>
      <c r="GG261" s="368"/>
      <c r="GH261" s="368"/>
      <c r="GI261" s="368"/>
      <c r="GJ261" s="368"/>
      <c r="GK261" s="368"/>
      <c r="GL261" s="368"/>
      <c r="GM261" s="368"/>
      <c r="GN261" s="368"/>
      <c r="GO261" s="368"/>
      <c r="GP261" s="368"/>
      <c r="GQ261" s="368"/>
      <c r="GR261" s="368"/>
      <c r="GS261" s="368"/>
      <c r="GT261" s="368"/>
      <c r="GU261" s="368"/>
      <c r="GV261" s="368"/>
      <c r="GW261" s="368"/>
      <c r="GX261" s="368"/>
      <c r="GY261" s="368"/>
      <c r="GZ261" s="368"/>
      <c r="HA261" s="368"/>
      <c r="HB261" s="368"/>
      <c r="HC261" s="368"/>
      <c r="HD261" s="368"/>
      <c r="HE261" s="368"/>
      <c r="HF261" s="368"/>
      <c r="HG261" s="368"/>
      <c r="HH261" s="368"/>
      <c r="HI261" s="368"/>
      <c r="HJ261" s="368"/>
      <c r="HK261" s="368"/>
      <c r="HL261" s="368"/>
      <c r="HM261" s="368"/>
      <c r="HN261" s="368"/>
      <c r="HO261" s="368"/>
      <c r="HP261" s="368"/>
      <c r="HQ261" s="368"/>
      <c r="HR261" s="368"/>
      <c r="HS261" s="368"/>
      <c r="HT261" s="368"/>
      <c r="HU261" s="368"/>
      <c r="HV261" s="368"/>
      <c r="HW261" s="368"/>
      <c r="HX261" s="368"/>
      <c r="HY261" s="368"/>
      <c r="HZ261" s="368"/>
      <c r="IA261" s="368"/>
      <c r="IB261" s="368"/>
      <c r="IC261" s="368"/>
      <c r="ID261" s="368"/>
      <c r="IE261" s="368"/>
      <c r="IF261" s="368"/>
      <c r="IG261" s="368"/>
      <c r="IH261" s="368"/>
      <c r="II261" s="368"/>
      <c r="IJ261" s="368"/>
      <c r="IK261" s="368"/>
      <c r="IL261" s="368"/>
      <c r="IM261" s="368"/>
      <c r="IN261" s="368"/>
      <c r="IO261" s="368"/>
      <c r="IP261" s="368"/>
      <c r="IQ261" s="368"/>
      <c r="IR261" s="368"/>
      <c r="IS261" s="368"/>
      <c r="IT261" s="368"/>
      <c r="IU261" s="368"/>
      <c r="IV261" s="368"/>
      <c r="IW261" s="368"/>
      <c r="IX261" s="368"/>
      <c r="IY261" s="368"/>
      <c r="IZ261" s="368"/>
      <c r="JA261" s="368"/>
      <c r="JB261" s="368"/>
      <c r="JC261" s="368"/>
      <c r="JD261" s="368"/>
      <c r="JE261" s="368"/>
      <c r="JF261" s="368"/>
    </row>
    <row r="262" spans="1:266" s="697" customFormat="1" x14ac:dyDescent="0.3">
      <c r="A262" s="388"/>
      <c r="B262" s="696">
        <f t="shared" si="14"/>
        <v>123</v>
      </c>
      <c r="C262" s="574" t="s">
        <v>644</v>
      </c>
      <c r="D262" s="374">
        <v>37</v>
      </c>
      <c r="E262" s="349">
        <v>40</v>
      </c>
      <c r="F262" s="349"/>
      <c r="G262" s="349"/>
      <c r="H262" s="360">
        <f t="shared" si="11"/>
        <v>40</v>
      </c>
      <c r="I262" s="361">
        <f t="shared" si="13"/>
        <v>1480</v>
      </c>
      <c r="J262" s="392"/>
      <c r="K262" s="392"/>
      <c r="L262" s="398"/>
      <c r="M262" s="398"/>
      <c r="N262" s="443"/>
      <c r="O262" s="443"/>
      <c r="P262" s="458"/>
      <c r="Q262" s="458"/>
      <c r="R262" s="533"/>
      <c r="S262" s="533"/>
      <c r="T262" s="469"/>
      <c r="U262" s="469"/>
      <c r="V262" s="496"/>
      <c r="W262" s="496"/>
      <c r="X262" s="479"/>
      <c r="Y262" s="479"/>
      <c r="Z262" s="487"/>
      <c r="AA262" s="487"/>
      <c r="AB262" s="513"/>
      <c r="AC262" s="513"/>
      <c r="AD262" s="533"/>
      <c r="AE262" s="533"/>
      <c r="AF262" s="451"/>
      <c r="AG262" s="451"/>
      <c r="AH262" s="392"/>
      <c r="AI262" s="392"/>
      <c r="AJ262" s="557"/>
      <c r="AK262" s="557"/>
      <c r="AL262" s="569"/>
      <c r="AM262" s="569"/>
      <c r="AN262" s="620"/>
      <c r="AO262" s="620"/>
      <c r="AP262" s="361"/>
      <c r="AQ262" s="361"/>
      <c r="AR262" s="635"/>
      <c r="AS262" s="635"/>
      <c r="AT262" s="667"/>
      <c r="AU262" s="667"/>
      <c r="AV262" s="690"/>
      <c r="AW262" s="690"/>
      <c r="AX262" s="644"/>
      <c r="AY262" s="644"/>
      <c r="AZ262" s="657"/>
      <c r="BA262" s="657"/>
      <c r="BB262" s="458"/>
      <c r="BC262" s="458"/>
      <c r="BD262" s="361"/>
      <c r="BE262" s="361"/>
      <c r="BF262" s="479"/>
      <c r="BG262" s="680"/>
      <c r="BH262" s="703"/>
      <c r="BI262" s="703"/>
      <c r="BJ262" s="709"/>
      <c r="BK262" s="709"/>
      <c r="BL262" s="714"/>
      <c r="BM262" s="714"/>
      <c r="BN262" s="727"/>
      <c r="BO262" s="727"/>
      <c r="BP262" s="732"/>
      <c r="BQ262" s="732"/>
      <c r="BR262" s="737"/>
      <c r="BS262" s="737"/>
      <c r="BT262" s="742"/>
      <c r="BU262" s="742"/>
      <c r="BV262" s="754"/>
      <c r="BW262" s="754"/>
      <c r="BX262" s="757"/>
      <c r="BY262" s="757"/>
      <c r="BZ262" s="732"/>
      <c r="CA262" s="732"/>
      <c r="CB262" s="772"/>
      <c r="CC262" s="769"/>
      <c r="CD262" s="775"/>
      <c r="CE262" s="778"/>
      <c r="CF262" s="781"/>
      <c r="CG262" s="781"/>
      <c r="CH262" s="754"/>
      <c r="CI262" s="784"/>
      <c r="CJ262" s="814"/>
      <c r="CK262" s="817"/>
      <c r="CL262" s="825"/>
      <c r="CM262" s="825"/>
      <c r="CN262" s="781"/>
      <c r="CO262" s="781"/>
      <c r="CP262" s="769"/>
      <c r="CQ262" s="772"/>
      <c r="CR262" s="835"/>
      <c r="CS262" s="832"/>
      <c r="CT262" s="754"/>
      <c r="CU262" s="754"/>
      <c r="CV262" s="848"/>
      <c r="CW262" s="851"/>
      <c r="CX262" s="709"/>
      <c r="CY262" s="709"/>
      <c r="CZ262" s="854"/>
      <c r="DA262" s="854"/>
      <c r="DB262" s="857"/>
      <c r="DC262" s="857"/>
      <c r="DD262" s="709"/>
      <c r="DE262" s="709"/>
      <c r="DF262" s="784"/>
      <c r="DG262" s="784"/>
      <c r="DH262" s="781"/>
      <c r="DI262" s="781"/>
      <c r="DJ262" s="864"/>
      <c r="DK262" s="867"/>
      <c r="DL262" s="874"/>
      <c r="DM262" s="874"/>
      <c r="DN262" s="784"/>
      <c r="DO262" s="784"/>
      <c r="DP262" s="825"/>
      <c r="DQ262" s="825"/>
      <c r="DR262" s="883"/>
      <c r="DS262" s="886"/>
      <c r="DT262" s="851"/>
      <c r="DU262" s="851"/>
      <c r="DV262" s="854"/>
      <c r="DW262" s="854"/>
      <c r="DX262" s="889"/>
      <c r="DY262" s="889"/>
      <c r="DZ262" s="892"/>
      <c r="EA262" s="892"/>
      <c r="EB262" s="754"/>
      <c r="EC262" s="754"/>
      <c r="ED262" s="901"/>
      <c r="EE262" s="901"/>
      <c r="EF262" s="908"/>
      <c r="EG262" s="911"/>
      <c r="EH262" s="863"/>
      <c r="EI262" s="866"/>
      <c r="EJ262" s="368"/>
      <c r="EK262" s="368"/>
      <c r="EL262" s="368"/>
      <c r="EM262" s="368"/>
      <c r="EN262" s="368"/>
      <c r="EO262" s="368"/>
      <c r="EP262" s="368"/>
      <c r="EQ262" s="368"/>
      <c r="ER262" s="368"/>
      <c r="ES262" s="368"/>
      <c r="ET262" s="368"/>
      <c r="EU262" s="368"/>
      <c r="EV262" s="368"/>
      <c r="EW262" s="368"/>
      <c r="EX262" s="368"/>
      <c r="EY262" s="368"/>
      <c r="EZ262" s="368"/>
      <c r="FA262" s="368"/>
      <c r="FB262" s="368"/>
      <c r="FC262" s="368"/>
      <c r="FD262" s="368"/>
      <c r="FE262" s="368"/>
      <c r="FF262" s="368"/>
      <c r="FG262" s="368"/>
      <c r="FH262" s="368"/>
      <c r="FI262" s="368"/>
      <c r="FJ262" s="368"/>
      <c r="FK262" s="368"/>
      <c r="FL262" s="368"/>
      <c r="FM262" s="368"/>
      <c r="FN262" s="368"/>
      <c r="FO262" s="368"/>
      <c r="FP262" s="368"/>
      <c r="FQ262" s="368"/>
      <c r="FR262" s="368"/>
      <c r="FS262" s="368"/>
      <c r="FT262" s="368"/>
      <c r="FU262" s="368"/>
      <c r="FV262" s="368"/>
      <c r="FW262" s="368"/>
      <c r="FX262" s="368"/>
      <c r="FY262" s="368"/>
      <c r="FZ262" s="368"/>
      <c r="GA262" s="368"/>
      <c r="GB262" s="368"/>
      <c r="GC262" s="368"/>
      <c r="GD262" s="368"/>
      <c r="GE262" s="368"/>
      <c r="GF262" s="368"/>
      <c r="GG262" s="368"/>
      <c r="GH262" s="368"/>
      <c r="GI262" s="368"/>
      <c r="GJ262" s="368"/>
      <c r="GK262" s="368"/>
      <c r="GL262" s="368"/>
      <c r="GM262" s="368"/>
      <c r="GN262" s="368"/>
      <c r="GO262" s="368"/>
      <c r="GP262" s="368"/>
      <c r="GQ262" s="368"/>
      <c r="GR262" s="368"/>
      <c r="GS262" s="368"/>
      <c r="GT262" s="368"/>
      <c r="GU262" s="368"/>
      <c r="GV262" s="368"/>
      <c r="GW262" s="368"/>
      <c r="GX262" s="368"/>
      <c r="GY262" s="368"/>
      <c r="GZ262" s="368"/>
      <c r="HA262" s="368"/>
      <c r="HB262" s="368"/>
      <c r="HC262" s="368"/>
      <c r="HD262" s="368"/>
      <c r="HE262" s="368"/>
      <c r="HF262" s="368"/>
      <c r="HG262" s="368"/>
      <c r="HH262" s="368"/>
      <c r="HI262" s="368"/>
      <c r="HJ262" s="368"/>
      <c r="HK262" s="368"/>
      <c r="HL262" s="368"/>
      <c r="HM262" s="368"/>
      <c r="HN262" s="368"/>
      <c r="HO262" s="368"/>
      <c r="HP262" s="368"/>
      <c r="HQ262" s="368"/>
      <c r="HR262" s="368"/>
      <c r="HS262" s="368"/>
      <c r="HT262" s="368"/>
      <c r="HU262" s="368"/>
      <c r="HV262" s="368"/>
      <c r="HW262" s="368"/>
      <c r="HX262" s="368"/>
      <c r="HY262" s="368"/>
      <c r="HZ262" s="368"/>
      <c r="IA262" s="368"/>
      <c r="IB262" s="368"/>
      <c r="IC262" s="368"/>
      <c r="ID262" s="368"/>
      <c r="IE262" s="368"/>
      <c r="IF262" s="368"/>
      <c r="IG262" s="368"/>
      <c r="IH262" s="368"/>
      <c r="II262" s="368"/>
      <c r="IJ262" s="368"/>
      <c r="IK262" s="368"/>
      <c r="IL262" s="368"/>
      <c r="IM262" s="368"/>
      <c r="IN262" s="368"/>
      <c r="IO262" s="368"/>
      <c r="IP262" s="368"/>
      <c r="IQ262" s="368"/>
      <c r="IR262" s="368"/>
      <c r="IS262" s="368"/>
      <c r="IT262" s="368"/>
      <c r="IU262" s="368"/>
      <c r="IV262" s="368"/>
      <c r="IW262" s="368"/>
      <c r="IX262" s="368"/>
      <c r="IY262" s="368"/>
      <c r="IZ262" s="368"/>
      <c r="JA262" s="368"/>
      <c r="JB262" s="368"/>
      <c r="JC262" s="368"/>
      <c r="JD262" s="368"/>
      <c r="JE262" s="368"/>
      <c r="JF262" s="368"/>
    </row>
    <row r="263" spans="1:266" s="697" customFormat="1" x14ac:dyDescent="0.3">
      <c r="A263" s="388"/>
      <c r="B263" s="696">
        <f t="shared" si="14"/>
        <v>124</v>
      </c>
      <c r="C263" s="574" t="s">
        <v>649</v>
      </c>
      <c r="D263" s="374">
        <v>27.5</v>
      </c>
      <c r="E263" s="349">
        <v>50</v>
      </c>
      <c r="F263" s="349"/>
      <c r="G263" s="349"/>
      <c r="H263" s="360">
        <f t="shared" si="11"/>
        <v>50</v>
      </c>
      <c r="I263" s="361">
        <f t="shared" si="13"/>
        <v>1375</v>
      </c>
      <c r="J263" s="392"/>
      <c r="K263" s="392"/>
      <c r="L263" s="398"/>
      <c r="M263" s="398"/>
      <c r="N263" s="443"/>
      <c r="O263" s="443"/>
      <c r="P263" s="458"/>
      <c r="Q263" s="458"/>
      <c r="R263" s="533"/>
      <c r="S263" s="533"/>
      <c r="T263" s="469"/>
      <c r="U263" s="469"/>
      <c r="V263" s="496"/>
      <c r="W263" s="496"/>
      <c r="X263" s="479"/>
      <c r="Y263" s="479"/>
      <c r="Z263" s="487"/>
      <c r="AA263" s="487"/>
      <c r="AB263" s="513"/>
      <c r="AC263" s="513"/>
      <c r="AD263" s="533"/>
      <c r="AE263" s="533"/>
      <c r="AF263" s="451"/>
      <c r="AG263" s="451"/>
      <c r="AH263" s="392"/>
      <c r="AI263" s="392"/>
      <c r="AJ263" s="557"/>
      <c r="AK263" s="557"/>
      <c r="AL263" s="569"/>
      <c r="AM263" s="569"/>
      <c r="AN263" s="620"/>
      <c r="AO263" s="620"/>
      <c r="AP263" s="361"/>
      <c r="AQ263" s="361"/>
      <c r="AR263" s="635"/>
      <c r="AS263" s="635"/>
      <c r="AT263" s="667"/>
      <c r="AU263" s="667"/>
      <c r="AV263" s="690"/>
      <c r="AW263" s="690"/>
      <c r="AX263" s="644"/>
      <c r="AY263" s="644"/>
      <c r="AZ263" s="657"/>
      <c r="BA263" s="657"/>
      <c r="BB263" s="458"/>
      <c r="BC263" s="458"/>
      <c r="BD263" s="361"/>
      <c r="BE263" s="361"/>
      <c r="BF263" s="479"/>
      <c r="BG263" s="680"/>
      <c r="BH263" s="703"/>
      <c r="BI263" s="703"/>
      <c r="BJ263" s="709"/>
      <c r="BK263" s="709"/>
      <c r="BL263" s="714"/>
      <c r="BM263" s="714"/>
      <c r="BN263" s="727"/>
      <c r="BO263" s="727"/>
      <c r="BP263" s="732"/>
      <c r="BQ263" s="732"/>
      <c r="BR263" s="737"/>
      <c r="BS263" s="737"/>
      <c r="BT263" s="742"/>
      <c r="BU263" s="742"/>
      <c r="BV263" s="754"/>
      <c r="BW263" s="754"/>
      <c r="BX263" s="757"/>
      <c r="BY263" s="757"/>
      <c r="BZ263" s="732"/>
      <c r="CA263" s="732"/>
      <c r="CB263" s="772"/>
      <c r="CC263" s="769"/>
      <c r="CD263" s="775"/>
      <c r="CE263" s="778"/>
      <c r="CF263" s="781"/>
      <c r="CG263" s="781"/>
      <c r="CH263" s="754"/>
      <c r="CI263" s="784"/>
      <c r="CJ263" s="814"/>
      <c r="CK263" s="817"/>
      <c r="CL263" s="825"/>
      <c r="CM263" s="825"/>
      <c r="CN263" s="781"/>
      <c r="CO263" s="781"/>
      <c r="CP263" s="769"/>
      <c r="CQ263" s="772"/>
      <c r="CR263" s="835"/>
      <c r="CS263" s="832"/>
      <c r="CT263" s="754"/>
      <c r="CU263" s="754"/>
      <c r="CV263" s="848"/>
      <c r="CW263" s="851"/>
      <c r="CX263" s="709"/>
      <c r="CY263" s="709"/>
      <c r="CZ263" s="854"/>
      <c r="DA263" s="854"/>
      <c r="DB263" s="857"/>
      <c r="DC263" s="857"/>
      <c r="DD263" s="709"/>
      <c r="DE263" s="709"/>
      <c r="DF263" s="784"/>
      <c r="DG263" s="784"/>
      <c r="DH263" s="781"/>
      <c r="DI263" s="781"/>
      <c r="DJ263" s="864"/>
      <c r="DK263" s="867"/>
      <c r="DL263" s="874"/>
      <c r="DM263" s="874"/>
      <c r="DN263" s="784"/>
      <c r="DO263" s="784"/>
      <c r="DP263" s="825"/>
      <c r="DQ263" s="825"/>
      <c r="DR263" s="883"/>
      <c r="DS263" s="886"/>
      <c r="DT263" s="851"/>
      <c r="DU263" s="851"/>
      <c r="DV263" s="854"/>
      <c r="DW263" s="854"/>
      <c r="DX263" s="889"/>
      <c r="DY263" s="889"/>
      <c r="DZ263" s="892"/>
      <c r="EA263" s="892"/>
      <c r="EB263" s="754"/>
      <c r="EC263" s="754"/>
      <c r="ED263" s="901"/>
      <c r="EE263" s="901"/>
      <c r="EF263" s="908"/>
      <c r="EG263" s="911"/>
      <c r="EH263" s="863"/>
      <c r="EI263" s="866"/>
      <c r="EJ263" s="368"/>
      <c r="EK263" s="368"/>
      <c r="EL263" s="368"/>
      <c r="EM263" s="368"/>
      <c r="EN263" s="368"/>
      <c r="EO263" s="368"/>
      <c r="EP263" s="368"/>
      <c r="EQ263" s="368"/>
      <c r="ER263" s="368"/>
      <c r="ES263" s="368"/>
      <c r="ET263" s="368"/>
      <c r="EU263" s="368"/>
      <c r="EV263" s="368"/>
      <c r="EW263" s="368"/>
      <c r="EX263" s="368"/>
      <c r="EY263" s="368"/>
      <c r="EZ263" s="368"/>
      <c r="FA263" s="368"/>
      <c r="FB263" s="368"/>
      <c r="FC263" s="368"/>
      <c r="FD263" s="368"/>
      <c r="FE263" s="368"/>
      <c r="FF263" s="368"/>
      <c r="FG263" s="368"/>
      <c r="FH263" s="368"/>
      <c r="FI263" s="368"/>
      <c r="FJ263" s="368"/>
      <c r="FK263" s="368"/>
      <c r="FL263" s="368"/>
      <c r="FM263" s="368"/>
      <c r="FN263" s="368"/>
      <c r="FO263" s="368"/>
      <c r="FP263" s="368"/>
      <c r="FQ263" s="368"/>
      <c r="FR263" s="368"/>
      <c r="FS263" s="368"/>
      <c r="FT263" s="368"/>
      <c r="FU263" s="368"/>
      <c r="FV263" s="368"/>
      <c r="FW263" s="368"/>
      <c r="FX263" s="368"/>
      <c r="FY263" s="368"/>
      <c r="FZ263" s="368"/>
      <c r="GA263" s="368"/>
      <c r="GB263" s="368"/>
      <c r="GC263" s="368"/>
      <c r="GD263" s="368"/>
      <c r="GE263" s="368"/>
      <c r="GF263" s="368"/>
      <c r="GG263" s="368"/>
      <c r="GH263" s="368"/>
      <c r="GI263" s="368"/>
      <c r="GJ263" s="368"/>
      <c r="GK263" s="368"/>
      <c r="GL263" s="368"/>
      <c r="GM263" s="368"/>
      <c r="GN263" s="368"/>
      <c r="GO263" s="368"/>
      <c r="GP263" s="368"/>
      <c r="GQ263" s="368"/>
      <c r="GR263" s="368"/>
      <c r="GS263" s="368"/>
      <c r="GT263" s="368"/>
      <c r="GU263" s="368"/>
      <c r="GV263" s="368"/>
      <c r="GW263" s="368"/>
      <c r="GX263" s="368"/>
      <c r="GY263" s="368"/>
      <c r="GZ263" s="368"/>
      <c r="HA263" s="368"/>
      <c r="HB263" s="368"/>
      <c r="HC263" s="368"/>
      <c r="HD263" s="368"/>
      <c r="HE263" s="368"/>
      <c r="HF263" s="368"/>
      <c r="HG263" s="368"/>
      <c r="HH263" s="368"/>
      <c r="HI263" s="368"/>
      <c r="HJ263" s="368"/>
      <c r="HK263" s="368"/>
      <c r="HL263" s="368"/>
      <c r="HM263" s="368"/>
      <c r="HN263" s="368"/>
      <c r="HO263" s="368"/>
      <c r="HP263" s="368"/>
      <c r="HQ263" s="368"/>
      <c r="HR263" s="368"/>
      <c r="HS263" s="368"/>
      <c r="HT263" s="368"/>
      <c r="HU263" s="368"/>
      <c r="HV263" s="368"/>
      <c r="HW263" s="368"/>
      <c r="HX263" s="368"/>
      <c r="HY263" s="368"/>
      <c r="HZ263" s="368"/>
      <c r="IA263" s="368"/>
      <c r="IB263" s="368"/>
      <c r="IC263" s="368"/>
      <c r="ID263" s="368"/>
      <c r="IE263" s="368"/>
      <c r="IF263" s="368"/>
      <c r="IG263" s="368"/>
      <c r="IH263" s="368"/>
      <c r="II263" s="368"/>
      <c r="IJ263" s="368"/>
      <c r="IK263" s="368"/>
      <c r="IL263" s="368"/>
      <c r="IM263" s="368"/>
      <c r="IN263" s="368"/>
      <c r="IO263" s="368"/>
      <c r="IP263" s="368"/>
      <c r="IQ263" s="368"/>
      <c r="IR263" s="368"/>
      <c r="IS263" s="368"/>
      <c r="IT263" s="368"/>
      <c r="IU263" s="368"/>
      <c r="IV263" s="368"/>
      <c r="IW263" s="368"/>
      <c r="IX263" s="368"/>
      <c r="IY263" s="368"/>
      <c r="IZ263" s="368"/>
      <c r="JA263" s="368"/>
      <c r="JB263" s="368"/>
      <c r="JC263" s="368"/>
      <c r="JD263" s="368"/>
      <c r="JE263" s="368"/>
      <c r="JF263" s="368"/>
    </row>
    <row r="264" spans="1:266" s="697" customFormat="1" x14ac:dyDescent="0.3">
      <c r="A264" s="388"/>
      <c r="B264" s="696">
        <f t="shared" si="14"/>
        <v>125</v>
      </c>
      <c r="C264" s="574"/>
      <c r="D264" s="374"/>
      <c r="E264" s="349"/>
      <c r="F264" s="349"/>
      <c r="G264" s="349"/>
      <c r="H264" s="360">
        <f t="shared" si="11"/>
        <v>0</v>
      </c>
      <c r="I264" s="361">
        <f t="shared" si="13"/>
        <v>0</v>
      </c>
      <c r="J264" s="392"/>
      <c r="K264" s="392"/>
      <c r="L264" s="398"/>
      <c r="M264" s="398"/>
      <c r="N264" s="443"/>
      <c r="O264" s="443"/>
      <c r="P264" s="458"/>
      <c r="Q264" s="458"/>
      <c r="R264" s="533"/>
      <c r="S264" s="533"/>
      <c r="T264" s="469"/>
      <c r="U264" s="469"/>
      <c r="V264" s="496"/>
      <c r="W264" s="496"/>
      <c r="X264" s="479"/>
      <c r="Y264" s="479"/>
      <c r="Z264" s="487"/>
      <c r="AA264" s="487"/>
      <c r="AB264" s="513"/>
      <c r="AC264" s="513"/>
      <c r="AD264" s="533"/>
      <c r="AE264" s="533"/>
      <c r="AF264" s="451"/>
      <c r="AG264" s="451"/>
      <c r="AH264" s="392"/>
      <c r="AI264" s="392"/>
      <c r="AJ264" s="557"/>
      <c r="AK264" s="557"/>
      <c r="AL264" s="569"/>
      <c r="AM264" s="569"/>
      <c r="AN264" s="620"/>
      <c r="AO264" s="620"/>
      <c r="AP264" s="361"/>
      <c r="AQ264" s="361"/>
      <c r="AR264" s="635"/>
      <c r="AS264" s="635"/>
      <c r="AT264" s="667"/>
      <c r="AU264" s="667"/>
      <c r="AV264" s="690"/>
      <c r="AW264" s="690"/>
      <c r="AX264" s="644"/>
      <c r="AY264" s="644"/>
      <c r="AZ264" s="657"/>
      <c r="BA264" s="657"/>
      <c r="BB264" s="458"/>
      <c r="BC264" s="458"/>
      <c r="BD264" s="361"/>
      <c r="BE264" s="361"/>
      <c r="BF264" s="479"/>
      <c r="BG264" s="680"/>
      <c r="BH264" s="703"/>
      <c r="BI264" s="703"/>
      <c r="BJ264" s="709"/>
      <c r="BK264" s="709"/>
      <c r="BL264" s="714"/>
      <c r="BM264" s="714"/>
      <c r="BN264" s="727"/>
      <c r="BO264" s="727"/>
      <c r="BP264" s="732"/>
      <c r="BQ264" s="732"/>
      <c r="BR264" s="737"/>
      <c r="BS264" s="737"/>
      <c r="BT264" s="742"/>
      <c r="BU264" s="742"/>
      <c r="BV264" s="754"/>
      <c r="BW264" s="754"/>
      <c r="BX264" s="757"/>
      <c r="BY264" s="757"/>
      <c r="BZ264" s="732"/>
      <c r="CA264" s="732"/>
      <c r="CB264" s="772"/>
      <c r="CC264" s="769"/>
      <c r="CD264" s="775"/>
      <c r="CE264" s="778"/>
      <c r="CF264" s="781"/>
      <c r="CG264" s="781"/>
      <c r="CH264" s="754"/>
      <c r="CI264" s="784"/>
      <c r="CJ264" s="814"/>
      <c r="CK264" s="817"/>
      <c r="CL264" s="825"/>
      <c r="CM264" s="825"/>
      <c r="CN264" s="781"/>
      <c r="CO264" s="781"/>
      <c r="CP264" s="769"/>
      <c r="CQ264" s="772"/>
      <c r="CR264" s="835"/>
      <c r="CS264" s="832"/>
      <c r="CT264" s="754"/>
      <c r="CU264" s="754"/>
      <c r="CV264" s="848"/>
      <c r="CW264" s="851"/>
      <c r="CX264" s="709"/>
      <c r="CY264" s="709"/>
      <c r="CZ264" s="854"/>
      <c r="DA264" s="854"/>
      <c r="DB264" s="857"/>
      <c r="DC264" s="857"/>
      <c r="DD264" s="709"/>
      <c r="DE264" s="709"/>
      <c r="DF264" s="784"/>
      <c r="DG264" s="784"/>
      <c r="DH264" s="781"/>
      <c r="DI264" s="781"/>
      <c r="DJ264" s="864"/>
      <c r="DK264" s="867"/>
      <c r="DL264" s="874"/>
      <c r="DM264" s="874"/>
      <c r="DN264" s="784"/>
      <c r="DO264" s="784"/>
      <c r="DP264" s="825"/>
      <c r="DQ264" s="825"/>
      <c r="DR264" s="883"/>
      <c r="DS264" s="886"/>
      <c r="DT264" s="851"/>
      <c r="DU264" s="851"/>
      <c r="DV264" s="854"/>
      <c r="DW264" s="854"/>
      <c r="DX264" s="889"/>
      <c r="DY264" s="889"/>
      <c r="DZ264" s="892"/>
      <c r="EA264" s="892"/>
      <c r="EB264" s="754"/>
      <c r="EC264" s="754"/>
      <c r="ED264" s="901"/>
      <c r="EE264" s="901"/>
      <c r="EF264" s="908"/>
      <c r="EG264" s="911"/>
      <c r="EH264" s="863"/>
      <c r="EI264" s="866"/>
      <c r="EJ264" s="368"/>
      <c r="EK264" s="368"/>
      <c r="EL264" s="368"/>
      <c r="EM264" s="368"/>
      <c r="EN264" s="368"/>
      <c r="EO264" s="368"/>
      <c r="EP264" s="368"/>
      <c r="EQ264" s="368"/>
      <c r="ER264" s="368"/>
      <c r="ES264" s="368"/>
      <c r="ET264" s="368"/>
      <c r="EU264" s="368"/>
      <c r="EV264" s="368"/>
      <c r="EW264" s="368"/>
      <c r="EX264" s="368"/>
      <c r="EY264" s="368"/>
      <c r="EZ264" s="368"/>
      <c r="FA264" s="368"/>
      <c r="FB264" s="368"/>
      <c r="FC264" s="368"/>
      <c r="FD264" s="368"/>
      <c r="FE264" s="368"/>
      <c r="FF264" s="368"/>
      <c r="FG264" s="368"/>
      <c r="FH264" s="368"/>
      <c r="FI264" s="368"/>
      <c r="FJ264" s="368"/>
      <c r="FK264" s="368"/>
      <c r="FL264" s="368"/>
      <c r="FM264" s="368"/>
      <c r="FN264" s="368"/>
      <c r="FO264" s="368"/>
      <c r="FP264" s="368"/>
      <c r="FQ264" s="368"/>
      <c r="FR264" s="368"/>
      <c r="FS264" s="368"/>
      <c r="FT264" s="368"/>
      <c r="FU264" s="368"/>
      <c r="FV264" s="368"/>
      <c r="FW264" s="368"/>
      <c r="FX264" s="368"/>
      <c r="FY264" s="368"/>
      <c r="FZ264" s="368"/>
      <c r="GA264" s="368"/>
      <c r="GB264" s="368"/>
      <c r="GC264" s="368"/>
      <c r="GD264" s="368"/>
      <c r="GE264" s="368"/>
      <c r="GF264" s="368"/>
      <c r="GG264" s="368"/>
      <c r="GH264" s="368"/>
      <c r="GI264" s="368"/>
      <c r="GJ264" s="368"/>
      <c r="GK264" s="368"/>
      <c r="GL264" s="368"/>
      <c r="GM264" s="368"/>
      <c r="GN264" s="368"/>
      <c r="GO264" s="368"/>
      <c r="GP264" s="368"/>
      <c r="GQ264" s="368"/>
      <c r="GR264" s="368"/>
      <c r="GS264" s="368"/>
      <c r="GT264" s="368"/>
      <c r="GU264" s="368"/>
      <c r="GV264" s="368"/>
      <c r="GW264" s="368"/>
      <c r="GX264" s="368"/>
      <c r="GY264" s="368"/>
      <c r="GZ264" s="368"/>
      <c r="HA264" s="368"/>
      <c r="HB264" s="368"/>
      <c r="HC264" s="368"/>
      <c r="HD264" s="368"/>
      <c r="HE264" s="368"/>
      <c r="HF264" s="368"/>
      <c r="HG264" s="368"/>
      <c r="HH264" s="368"/>
      <c r="HI264" s="368"/>
      <c r="HJ264" s="368"/>
      <c r="HK264" s="368"/>
      <c r="HL264" s="368"/>
      <c r="HM264" s="368"/>
      <c r="HN264" s="368"/>
      <c r="HO264" s="368"/>
      <c r="HP264" s="368"/>
      <c r="HQ264" s="368"/>
      <c r="HR264" s="368"/>
      <c r="HS264" s="368"/>
      <c r="HT264" s="368"/>
      <c r="HU264" s="368"/>
      <c r="HV264" s="368"/>
      <c r="HW264" s="368"/>
      <c r="HX264" s="368"/>
      <c r="HY264" s="368"/>
      <c r="HZ264" s="368"/>
      <c r="IA264" s="368"/>
      <c r="IB264" s="368"/>
      <c r="IC264" s="368"/>
      <c r="ID264" s="368"/>
      <c r="IE264" s="368"/>
      <c r="IF264" s="368"/>
      <c r="IG264" s="368"/>
      <c r="IH264" s="368"/>
      <c r="II264" s="368"/>
      <c r="IJ264" s="368"/>
      <c r="IK264" s="368"/>
      <c r="IL264" s="368"/>
      <c r="IM264" s="368"/>
      <c r="IN264" s="368"/>
      <c r="IO264" s="368"/>
      <c r="IP264" s="368"/>
      <c r="IQ264" s="368"/>
      <c r="IR264" s="368"/>
      <c r="IS264" s="368"/>
      <c r="IT264" s="368"/>
      <c r="IU264" s="368"/>
      <c r="IV264" s="368"/>
      <c r="IW264" s="368"/>
      <c r="IX264" s="368"/>
      <c r="IY264" s="368"/>
      <c r="IZ264" s="368"/>
      <c r="JA264" s="368"/>
      <c r="JB264" s="368"/>
      <c r="JC264" s="368"/>
      <c r="JD264" s="368"/>
      <c r="JE264" s="368"/>
      <c r="JF264" s="368"/>
    </row>
    <row r="265" spans="1:266" s="697" customFormat="1" x14ac:dyDescent="0.3">
      <c r="A265" s="388"/>
      <c r="B265" s="696">
        <f t="shared" si="14"/>
        <v>126</v>
      </c>
      <c r="C265" s="574"/>
      <c r="D265" s="374"/>
      <c r="E265" s="349"/>
      <c r="F265" s="349"/>
      <c r="G265" s="349"/>
      <c r="H265" s="360"/>
      <c r="I265" s="361"/>
      <c r="J265" s="392"/>
      <c r="K265" s="392"/>
      <c r="L265" s="398"/>
      <c r="M265" s="398"/>
      <c r="N265" s="443"/>
      <c r="O265" s="443"/>
      <c r="P265" s="458"/>
      <c r="Q265" s="458"/>
      <c r="R265" s="533"/>
      <c r="S265" s="533"/>
      <c r="T265" s="469"/>
      <c r="U265" s="469"/>
      <c r="V265" s="496"/>
      <c r="W265" s="496"/>
      <c r="X265" s="479"/>
      <c r="Y265" s="479"/>
      <c r="Z265" s="487"/>
      <c r="AA265" s="487"/>
      <c r="AB265" s="513"/>
      <c r="AC265" s="513"/>
      <c r="AD265" s="533"/>
      <c r="AE265" s="533"/>
      <c r="AF265" s="451"/>
      <c r="AG265" s="451"/>
      <c r="AH265" s="392"/>
      <c r="AI265" s="392"/>
      <c r="AJ265" s="557"/>
      <c r="AK265" s="557"/>
      <c r="AL265" s="569"/>
      <c r="AM265" s="569"/>
      <c r="AN265" s="620"/>
      <c r="AO265" s="620"/>
      <c r="AP265" s="361"/>
      <c r="AQ265" s="361"/>
      <c r="AR265" s="635"/>
      <c r="AS265" s="635"/>
      <c r="AT265" s="667"/>
      <c r="AU265" s="667"/>
      <c r="AV265" s="690"/>
      <c r="AW265" s="690"/>
      <c r="AX265" s="644"/>
      <c r="AY265" s="644"/>
      <c r="AZ265" s="657"/>
      <c r="BA265" s="657"/>
      <c r="BB265" s="458"/>
      <c r="BC265" s="458"/>
      <c r="BD265" s="361"/>
      <c r="BE265" s="361"/>
      <c r="BF265" s="479"/>
      <c r="BG265" s="680"/>
      <c r="BH265" s="703"/>
      <c r="BI265" s="703"/>
      <c r="BJ265" s="709"/>
      <c r="BK265" s="709"/>
      <c r="BL265" s="714"/>
      <c r="BM265" s="714"/>
      <c r="BN265" s="727"/>
      <c r="BO265" s="727"/>
      <c r="BP265" s="732"/>
      <c r="BQ265" s="732"/>
      <c r="BR265" s="737"/>
      <c r="BS265" s="737"/>
      <c r="BT265" s="742"/>
      <c r="BU265" s="742"/>
      <c r="BV265" s="754"/>
      <c r="BW265" s="754"/>
      <c r="BX265" s="757"/>
      <c r="BY265" s="757"/>
      <c r="BZ265" s="732"/>
      <c r="CA265" s="732"/>
      <c r="CB265" s="772"/>
      <c r="CC265" s="769"/>
      <c r="CD265" s="775"/>
      <c r="CE265" s="778"/>
      <c r="CF265" s="781"/>
      <c r="CG265" s="781"/>
      <c r="CH265" s="754"/>
      <c r="CI265" s="784"/>
      <c r="CJ265" s="814"/>
      <c r="CK265" s="817"/>
      <c r="CL265" s="825"/>
      <c r="CM265" s="825"/>
      <c r="CN265" s="781"/>
      <c r="CO265" s="781"/>
      <c r="CP265" s="769"/>
      <c r="CQ265" s="772"/>
      <c r="CR265" s="835"/>
      <c r="CS265" s="832"/>
      <c r="CT265" s="754"/>
      <c r="CU265" s="754"/>
      <c r="CV265" s="848"/>
      <c r="CW265" s="851"/>
      <c r="CX265" s="709"/>
      <c r="CY265" s="709"/>
      <c r="CZ265" s="854"/>
      <c r="DA265" s="854"/>
      <c r="DB265" s="857"/>
      <c r="DC265" s="857"/>
      <c r="DD265" s="709"/>
      <c r="DE265" s="709"/>
      <c r="DF265" s="784"/>
      <c r="DG265" s="784"/>
      <c r="DH265" s="781"/>
      <c r="DI265" s="781"/>
      <c r="DJ265" s="864"/>
      <c r="DK265" s="867"/>
      <c r="DL265" s="874"/>
      <c r="DM265" s="874"/>
      <c r="DN265" s="784"/>
      <c r="DO265" s="784"/>
      <c r="DP265" s="825"/>
      <c r="DQ265" s="825"/>
      <c r="DR265" s="883"/>
      <c r="DS265" s="886"/>
      <c r="DT265" s="851"/>
      <c r="DU265" s="851"/>
      <c r="DV265" s="854"/>
      <c r="DW265" s="854"/>
      <c r="DX265" s="889"/>
      <c r="DY265" s="889"/>
      <c r="DZ265" s="892"/>
      <c r="EA265" s="892"/>
      <c r="EB265" s="754"/>
      <c r="EC265" s="754"/>
      <c r="ED265" s="901"/>
      <c r="EE265" s="901"/>
      <c r="EF265" s="908"/>
      <c r="EG265" s="911"/>
      <c r="EH265" s="863"/>
      <c r="EI265" s="866"/>
      <c r="EJ265" s="368"/>
      <c r="EK265" s="368"/>
      <c r="EL265" s="368"/>
      <c r="EM265" s="368"/>
      <c r="EN265" s="368"/>
      <c r="EO265" s="368"/>
      <c r="EP265" s="368"/>
      <c r="EQ265" s="368"/>
      <c r="ER265" s="368"/>
      <c r="ES265" s="368"/>
      <c r="ET265" s="368"/>
      <c r="EU265" s="368"/>
      <c r="EV265" s="368"/>
      <c r="EW265" s="368"/>
      <c r="EX265" s="368"/>
      <c r="EY265" s="368"/>
      <c r="EZ265" s="368"/>
      <c r="FA265" s="368"/>
      <c r="FB265" s="368"/>
      <c r="FC265" s="368"/>
      <c r="FD265" s="368"/>
      <c r="FE265" s="368"/>
      <c r="FF265" s="368"/>
      <c r="FG265" s="368"/>
      <c r="FH265" s="368"/>
      <c r="FI265" s="368"/>
      <c r="FJ265" s="368"/>
      <c r="FK265" s="368"/>
      <c r="FL265" s="368"/>
      <c r="FM265" s="368"/>
      <c r="FN265" s="368"/>
      <c r="FO265" s="368"/>
      <c r="FP265" s="368"/>
      <c r="FQ265" s="368"/>
      <c r="FR265" s="368"/>
      <c r="FS265" s="368"/>
      <c r="FT265" s="368"/>
      <c r="FU265" s="368"/>
      <c r="FV265" s="368"/>
      <c r="FW265" s="368"/>
      <c r="FX265" s="368"/>
      <c r="FY265" s="368"/>
      <c r="FZ265" s="368"/>
      <c r="GA265" s="368"/>
      <c r="GB265" s="368"/>
      <c r="GC265" s="368"/>
      <c r="GD265" s="368"/>
      <c r="GE265" s="368"/>
      <c r="GF265" s="368"/>
      <c r="GG265" s="368"/>
      <c r="GH265" s="368"/>
      <c r="GI265" s="368"/>
      <c r="GJ265" s="368"/>
      <c r="GK265" s="368"/>
      <c r="GL265" s="368"/>
      <c r="GM265" s="368"/>
      <c r="GN265" s="368"/>
      <c r="GO265" s="368"/>
      <c r="GP265" s="368"/>
      <c r="GQ265" s="368"/>
      <c r="GR265" s="368"/>
      <c r="GS265" s="368"/>
      <c r="GT265" s="368"/>
      <c r="GU265" s="368"/>
      <c r="GV265" s="368"/>
      <c r="GW265" s="368"/>
      <c r="GX265" s="368"/>
      <c r="GY265" s="368"/>
      <c r="GZ265" s="368"/>
      <c r="HA265" s="368"/>
      <c r="HB265" s="368"/>
      <c r="HC265" s="368"/>
      <c r="HD265" s="368"/>
      <c r="HE265" s="368"/>
      <c r="HF265" s="368"/>
      <c r="HG265" s="368"/>
      <c r="HH265" s="368"/>
      <c r="HI265" s="368"/>
      <c r="HJ265" s="368"/>
      <c r="HK265" s="368"/>
      <c r="HL265" s="368"/>
      <c r="HM265" s="368"/>
      <c r="HN265" s="368"/>
      <c r="HO265" s="368"/>
      <c r="HP265" s="368"/>
      <c r="HQ265" s="368"/>
      <c r="HR265" s="368"/>
      <c r="HS265" s="368"/>
      <c r="HT265" s="368"/>
      <c r="HU265" s="368"/>
      <c r="HV265" s="368"/>
      <c r="HW265" s="368"/>
      <c r="HX265" s="368"/>
      <c r="HY265" s="368"/>
      <c r="HZ265" s="368"/>
      <c r="IA265" s="368"/>
      <c r="IB265" s="368"/>
      <c r="IC265" s="368"/>
      <c r="ID265" s="368"/>
      <c r="IE265" s="368"/>
      <c r="IF265" s="368"/>
      <c r="IG265" s="368"/>
      <c r="IH265" s="368"/>
      <c r="II265" s="368"/>
      <c r="IJ265" s="368"/>
      <c r="IK265" s="368"/>
      <c r="IL265" s="368"/>
      <c r="IM265" s="368"/>
      <c r="IN265" s="368"/>
      <c r="IO265" s="368"/>
      <c r="IP265" s="368"/>
      <c r="IQ265" s="368"/>
      <c r="IR265" s="368"/>
      <c r="IS265" s="368"/>
      <c r="IT265" s="368"/>
      <c r="IU265" s="368"/>
      <c r="IV265" s="368"/>
      <c r="IW265" s="368"/>
      <c r="IX265" s="368"/>
      <c r="IY265" s="368"/>
      <c r="IZ265" s="368"/>
      <c r="JA265" s="368"/>
      <c r="JB265" s="368"/>
      <c r="JC265" s="368"/>
      <c r="JD265" s="368"/>
      <c r="JE265" s="368"/>
      <c r="JF265" s="368"/>
    </row>
    <row r="266" spans="1:266" s="697" customFormat="1" x14ac:dyDescent="0.3">
      <c r="A266" s="388"/>
      <c r="B266" s="696">
        <f t="shared" si="14"/>
        <v>127</v>
      </c>
      <c r="C266" s="574"/>
      <c r="D266" s="374"/>
      <c r="E266" s="349"/>
      <c r="F266" s="349"/>
      <c r="G266" s="349"/>
      <c r="H266" s="360"/>
      <c r="I266" s="361"/>
      <c r="J266" s="392"/>
      <c r="K266" s="392"/>
      <c r="L266" s="398"/>
      <c r="M266" s="398"/>
      <c r="N266" s="443"/>
      <c r="O266" s="443"/>
      <c r="P266" s="458"/>
      <c r="Q266" s="458"/>
      <c r="R266" s="533"/>
      <c r="S266" s="533"/>
      <c r="T266" s="469"/>
      <c r="U266" s="469"/>
      <c r="V266" s="496"/>
      <c r="W266" s="496"/>
      <c r="X266" s="479"/>
      <c r="Y266" s="479"/>
      <c r="Z266" s="487"/>
      <c r="AA266" s="487"/>
      <c r="AB266" s="513"/>
      <c r="AC266" s="513"/>
      <c r="AD266" s="533"/>
      <c r="AE266" s="533"/>
      <c r="AF266" s="451"/>
      <c r="AG266" s="451"/>
      <c r="AH266" s="392"/>
      <c r="AI266" s="392"/>
      <c r="AJ266" s="557"/>
      <c r="AK266" s="557"/>
      <c r="AL266" s="569"/>
      <c r="AM266" s="569"/>
      <c r="AN266" s="620"/>
      <c r="AO266" s="620"/>
      <c r="AP266" s="361"/>
      <c r="AQ266" s="361"/>
      <c r="AR266" s="635"/>
      <c r="AS266" s="635"/>
      <c r="AT266" s="667"/>
      <c r="AU266" s="667"/>
      <c r="AV266" s="690"/>
      <c r="AW266" s="690"/>
      <c r="AX266" s="644"/>
      <c r="AY266" s="644"/>
      <c r="AZ266" s="657"/>
      <c r="BA266" s="657"/>
      <c r="BB266" s="458"/>
      <c r="BC266" s="458"/>
      <c r="BD266" s="361"/>
      <c r="BE266" s="361"/>
      <c r="BF266" s="479"/>
      <c r="BG266" s="680"/>
      <c r="BH266" s="703"/>
      <c r="BI266" s="703"/>
      <c r="BJ266" s="709"/>
      <c r="BK266" s="709"/>
      <c r="BL266" s="714"/>
      <c r="BM266" s="714"/>
      <c r="BN266" s="727"/>
      <c r="BO266" s="727"/>
      <c r="BP266" s="732"/>
      <c r="BQ266" s="732"/>
      <c r="BR266" s="737"/>
      <c r="BS266" s="737"/>
      <c r="BT266" s="742"/>
      <c r="BU266" s="742"/>
      <c r="BV266" s="754"/>
      <c r="BW266" s="754"/>
      <c r="BX266" s="757"/>
      <c r="BY266" s="757"/>
      <c r="BZ266" s="732"/>
      <c r="CA266" s="732"/>
      <c r="CB266" s="772"/>
      <c r="CC266" s="769"/>
      <c r="CD266" s="775"/>
      <c r="CE266" s="778"/>
      <c r="CF266" s="781"/>
      <c r="CG266" s="781"/>
      <c r="CH266" s="754"/>
      <c r="CI266" s="784"/>
      <c r="CJ266" s="814"/>
      <c r="CK266" s="817"/>
      <c r="CL266" s="825"/>
      <c r="CM266" s="825"/>
      <c r="CN266" s="781"/>
      <c r="CO266" s="781"/>
      <c r="CP266" s="769"/>
      <c r="CQ266" s="772"/>
      <c r="CR266" s="835"/>
      <c r="CS266" s="832"/>
      <c r="CT266" s="754"/>
      <c r="CU266" s="754"/>
      <c r="CV266" s="848"/>
      <c r="CW266" s="851"/>
      <c r="CX266" s="709"/>
      <c r="CY266" s="709"/>
      <c r="CZ266" s="854"/>
      <c r="DA266" s="854"/>
      <c r="DB266" s="857"/>
      <c r="DC266" s="857"/>
      <c r="DD266" s="709"/>
      <c r="DE266" s="709"/>
      <c r="DF266" s="784"/>
      <c r="DG266" s="784"/>
      <c r="DH266" s="781"/>
      <c r="DI266" s="781"/>
      <c r="DJ266" s="864"/>
      <c r="DK266" s="867"/>
      <c r="DL266" s="874"/>
      <c r="DM266" s="874"/>
      <c r="DN266" s="784"/>
      <c r="DO266" s="784"/>
      <c r="DP266" s="825"/>
      <c r="DQ266" s="825"/>
      <c r="DR266" s="883"/>
      <c r="DS266" s="886"/>
      <c r="DT266" s="851"/>
      <c r="DU266" s="851"/>
      <c r="DV266" s="854"/>
      <c r="DW266" s="854"/>
      <c r="DX266" s="889"/>
      <c r="DY266" s="889"/>
      <c r="DZ266" s="892"/>
      <c r="EA266" s="892"/>
      <c r="EB266" s="754"/>
      <c r="EC266" s="754"/>
      <c r="ED266" s="901"/>
      <c r="EE266" s="901"/>
      <c r="EF266" s="908"/>
      <c r="EG266" s="911"/>
      <c r="EH266" s="863"/>
      <c r="EI266" s="866"/>
      <c r="EJ266" s="368"/>
      <c r="EK266" s="368"/>
      <c r="EL266" s="368"/>
      <c r="EM266" s="368"/>
      <c r="EN266" s="368"/>
      <c r="EO266" s="368"/>
      <c r="EP266" s="368"/>
      <c r="EQ266" s="368"/>
      <c r="ER266" s="368"/>
      <c r="ES266" s="368"/>
      <c r="ET266" s="368"/>
      <c r="EU266" s="368"/>
      <c r="EV266" s="368"/>
      <c r="EW266" s="368"/>
      <c r="EX266" s="368"/>
      <c r="EY266" s="368"/>
      <c r="EZ266" s="368"/>
      <c r="FA266" s="368"/>
      <c r="FB266" s="368"/>
      <c r="FC266" s="368"/>
      <c r="FD266" s="368"/>
      <c r="FE266" s="368"/>
      <c r="FF266" s="368"/>
      <c r="FG266" s="368"/>
      <c r="FH266" s="368"/>
      <c r="FI266" s="368"/>
      <c r="FJ266" s="368"/>
      <c r="FK266" s="368"/>
      <c r="FL266" s="368"/>
      <c r="FM266" s="368"/>
      <c r="FN266" s="368"/>
      <c r="FO266" s="368"/>
      <c r="FP266" s="368"/>
      <c r="FQ266" s="368"/>
      <c r="FR266" s="368"/>
      <c r="FS266" s="368"/>
      <c r="FT266" s="368"/>
      <c r="FU266" s="368"/>
      <c r="FV266" s="368"/>
      <c r="FW266" s="368"/>
      <c r="FX266" s="368"/>
      <c r="FY266" s="368"/>
      <c r="FZ266" s="368"/>
      <c r="GA266" s="368"/>
      <c r="GB266" s="368"/>
      <c r="GC266" s="368"/>
      <c r="GD266" s="368"/>
      <c r="GE266" s="368"/>
      <c r="GF266" s="368"/>
      <c r="GG266" s="368"/>
      <c r="GH266" s="368"/>
      <c r="GI266" s="368"/>
      <c r="GJ266" s="368"/>
      <c r="GK266" s="368"/>
      <c r="GL266" s="368"/>
      <c r="GM266" s="368"/>
      <c r="GN266" s="368"/>
      <c r="GO266" s="368"/>
      <c r="GP266" s="368"/>
      <c r="GQ266" s="368"/>
      <c r="GR266" s="368"/>
      <c r="GS266" s="368"/>
      <c r="GT266" s="368"/>
      <c r="GU266" s="368"/>
      <c r="GV266" s="368"/>
      <c r="GW266" s="368"/>
      <c r="GX266" s="368"/>
      <c r="GY266" s="368"/>
      <c r="GZ266" s="368"/>
      <c r="HA266" s="368"/>
      <c r="HB266" s="368"/>
      <c r="HC266" s="368"/>
      <c r="HD266" s="368"/>
      <c r="HE266" s="368"/>
      <c r="HF266" s="368"/>
      <c r="HG266" s="368"/>
      <c r="HH266" s="368"/>
      <c r="HI266" s="368"/>
      <c r="HJ266" s="368"/>
      <c r="HK266" s="368"/>
      <c r="HL266" s="368"/>
      <c r="HM266" s="368"/>
      <c r="HN266" s="368"/>
      <c r="HO266" s="368"/>
      <c r="HP266" s="368"/>
      <c r="HQ266" s="368"/>
      <c r="HR266" s="368"/>
      <c r="HS266" s="368"/>
      <c r="HT266" s="368"/>
      <c r="HU266" s="368"/>
      <c r="HV266" s="368"/>
      <c r="HW266" s="368"/>
      <c r="HX266" s="368"/>
      <c r="HY266" s="368"/>
      <c r="HZ266" s="368"/>
      <c r="IA266" s="368"/>
      <c r="IB266" s="368"/>
      <c r="IC266" s="368"/>
      <c r="ID266" s="368"/>
      <c r="IE266" s="368"/>
      <c r="IF266" s="368"/>
      <c r="IG266" s="368"/>
      <c r="IH266" s="368"/>
      <c r="II266" s="368"/>
      <c r="IJ266" s="368"/>
      <c r="IK266" s="368"/>
      <c r="IL266" s="368"/>
      <c r="IM266" s="368"/>
      <c r="IN266" s="368"/>
      <c r="IO266" s="368"/>
      <c r="IP266" s="368"/>
      <c r="IQ266" s="368"/>
      <c r="IR266" s="368"/>
      <c r="IS266" s="368"/>
      <c r="IT266" s="368"/>
      <c r="IU266" s="368"/>
      <c r="IV266" s="368"/>
      <c r="IW266" s="368"/>
      <c r="IX266" s="368"/>
      <c r="IY266" s="368"/>
      <c r="IZ266" s="368"/>
      <c r="JA266" s="368"/>
      <c r="JB266" s="368"/>
      <c r="JC266" s="368"/>
      <c r="JD266" s="368"/>
      <c r="JE266" s="368"/>
      <c r="JF266" s="368"/>
    </row>
    <row r="267" spans="1:266" s="697" customFormat="1" x14ac:dyDescent="0.3">
      <c r="A267" s="388"/>
      <c r="B267" s="696">
        <f t="shared" si="14"/>
        <v>128</v>
      </c>
      <c r="C267" s="574"/>
      <c r="D267" s="374"/>
      <c r="E267" s="349"/>
      <c r="F267" s="349"/>
      <c r="G267" s="349"/>
      <c r="H267" s="360"/>
      <c r="I267" s="361"/>
      <c r="J267" s="392"/>
      <c r="K267" s="392"/>
      <c r="L267" s="398"/>
      <c r="M267" s="398"/>
      <c r="N267" s="443"/>
      <c r="O267" s="443"/>
      <c r="P267" s="458"/>
      <c r="Q267" s="458"/>
      <c r="R267" s="533"/>
      <c r="S267" s="533"/>
      <c r="T267" s="469"/>
      <c r="U267" s="469"/>
      <c r="V267" s="496"/>
      <c r="W267" s="496"/>
      <c r="X267" s="479"/>
      <c r="Y267" s="479"/>
      <c r="Z267" s="487"/>
      <c r="AA267" s="487"/>
      <c r="AB267" s="513"/>
      <c r="AC267" s="513"/>
      <c r="AD267" s="533"/>
      <c r="AE267" s="533"/>
      <c r="AF267" s="451"/>
      <c r="AG267" s="451"/>
      <c r="AH267" s="392"/>
      <c r="AI267" s="392"/>
      <c r="AJ267" s="557"/>
      <c r="AK267" s="557"/>
      <c r="AL267" s="569"/>
      <c r="AM267" s="569"/>
      <c r="AN267" s="620"/>
      <c r="AO267" s="620"/>
      <c r="AP267" s="361"/>
      <c r="AQ267" s="361"/>
      <c r="AR267" s="635"/>
      <c r="AS267" s="635"/>
      <c r="AT267" s="667"/>
      <c r="AU267" s="667"/>
      <c r="AV267" s="690"/>
      <c r="AW267" s="690"/>
      <c r="AX267" s="644"/>
      <c r="AY267" s="644"/>
      <c r="AZ267" s="657"/>
      <c r="BA267" s="657"/>
      <c r="BB267" s="458"/>
      <c r="BC267" s="458"/>
      <c r="BD267" s="361"/>
      <c r="BE267" s="361"/>
      <c r="BF267" s="479"/>
      <c r="BG267" s="680"/>
      <c r="BH267" s="703"/>
      <c r="BI267" s="703"/>
      <c r="BJ267" s="709"/>
      <c r="BK267" s="709"/>
      <c r="BL267" s="714"/>
      <c r="BM267" s="714"/>
      <c r="BN267" s="727"/>
      <c r="BO267" s="727"/>
      <c r="BP267" s="732"/>
      <c r="BQ267" s="732"/>
      <c r="BR267" s="737"/>
      <c r="BS267" s="737"/>
      <c r="BT267" s="742"/>
      <c r="BU267" s="742"/>
      <c r="BV267" s="754"/>
      <c r="BW267" s="754"/>
      <c r="BX267" s="757"/>
      <c r="BY267" s="757"/>
      <c r="BZ267" s="732"/>
      <c r="CA267" s="732"/>
      <c r="CB267" s="772"/>
      <c r="CC267" s="769"/>
      <c r="CD267" s="775"/>
      <c r="CE267" s="778"/>
      <c r="CF267" s="781"/>
      <c r="CG267" s="781"/>
      <c r="CH267" s="754"/>
      <c r="CI267" s="784"/>
      <c r="CJ267" s="814"/>
      <c r="CK267" s="817"/>
      <c r="CL267" s="825"/>
      <c r="CM267" s="825"/>
      <c r="CN267" s="781"/>
      <c r="CO267" s="781"/>
      <c r="CP267" s="769"/>
      <c r="CQ267" s="772"/>
      <c r="CR267" s="835"/>
      <c r="CS267" s="832"/>
      <c r="CT267" s="754"/>
      <c r="CU267" s="754"/>
      <c r="CV267" s="848"/>
      <c r="CW267" s="851"/>
      <c r="CX267" s="709"/>
      <c r="CY267" s="709"/>
      <c r="CZ267" s="854"/>
      <c r="DA267" s="854"/>
      <c r="DB267" s="857"/>
      <c r="DC267" s="857"/>
      <c r="DD267" s="709"/>
      <c r="DE267" s="709"/>
      <c r="DF267" s="784"/>
      <c r="DG267" s="784"/>
      <c r="DH267" s="781"/>
      <c r="DI267" s="781"/>
      <c r="DJ267" s="864"/>
      <c r="DK267" s="867"/>
      <c r="DL267" s="874"/>
      <c r="DM267" s="874"/>
      <c r="DN267" s="784"/>
      <c r="DO267" s="784"/>
      <c r="DP267" s="825"/>
      <c r="DQ267" s="825"/>
      <c r="DR267" s="883"/>
      <c r="DS267" s="886"/>
      <c r="DT267" s="851"/>
      <c r="DU267" s="851"/>
      <c r="DV267" s="854"/>
      <c r="DW267" s="854"/>
      <c r="DX267" s="889"/>
      <c r="DY267" s="889"/>
      <c r="DZ267" s="892"/>
      <c r="EA267" s="892"/>
      <c r="EB267" s="754"/>
      <c r="EC267" s="754"/>
      <c r="ED267" s="901"/>
      <c r="EE267" s="901"/>
      <c r="EF267" s="908"/>
      <c r="EG267" s="911"/>
      <c r="EH267" s="863"/>
      <c r="EI267" s="866"/>
      <c r="EJ267" s="368"/>
      <c r="EK267" s="368"/>
      <c r="EL267" s="368"/>
      <c r="EM267" s="368"/>
      <c r="EN267" s="368"/>
      <c r="EO267" s="368"/>
      <c r="EP267" s="368"/>
      <c r="EQ267" s="368"/>
      <c r="ER267" s="368"/>
      <c r="ES267" s="368"/>
      <c r="ET267" s="368"/>
      <c r="EU267" s="368"/>
      <c r="EV267" s="368"/>
      <c r="EW267" s="368"/>
      <c r="EX267" s="368"/>
      <c r="EY267" s="368"/>
      <c r="EZ267" s="368"/>
      <c r="FA267" s="368"/>
      <c r="FB267" s="368"/>
      <c r="FC267" s="368"/>
      <c r="FD267" s="368"/>
      <c r="FE267" s="368"/>
      <c r="FF267" s="368"/>
      <c r="FG267" s="368"/>
      <c r="FH267" s="368"/>
      <c r="FI267" s="368"/>
      <c r="FJ267" s="368"/>
      <c r="FK267" s="368"/>
      <c r="FL267" s="368"/>
      <c r="FM267" s="368"/>
      <c r="FN267" s="368"/>
      <c r="FO267" s="368"/>
      <c r="FP267" s="368"/>
      <c r="FQ267" s="368"/>
      <c r="FR267" s="368"/>
      <c r="FS267" s="368"/>
      <c r="FT267" s="368"/>
      <c r="FU267" s="368"/>
      <c r="FV267" s="368"/>
      <c r="FW267" s="368"/>
      <c r="FX267" s="368"/>
      <c r="FY267" s="368"/>
      <c r="FZ267" s="368"/>
      <c r="GA267" s="368"/>
      <c r="GB267" s="368"/>
      <c r="GC267" s="368"/>
      <c r="GD267" s="368"/>
      <c r="GE267" s="368"/>
      <c r="GF267" s="368"/>
      <c r="GG267" s="368"/>
      <c r="GH267" s="368"/>
      <c r="GI267" s="368"/>
      <c r="GJ267" s="368"/>
      <c r="GK267" s="368"/>
      <c r="GL267" s="368"/>
      <c r="GM267" s="368"/>
      <c r="GN267" s="368"/>
      <c r="GO267" s="368"/>
      <c r="GP267" s="368"/>
      <c r="GQ267" s="368"/>
      <c r="GR267" s="368"/>
      <c r="GS267" s="368"/>
      <c r="GT267" s="368"/>
      <c r="GU267" s="368"/>
      <c r="GV267" s="368"/>
      <c r="GW267" s="368"/>
      <c r="GX267" s="368"/>
      <c r="GY267" s="368"/>
      <c r="GZ267" s="368"/>
      <c r="HA267" s="368"/>
      <c r="HB267" s="368"/>
      <c r="HC267" s="368"/>
      <c r="HD267" s="368"/>
      <c r="HE267" s="368"/>
      <c r="HF267" s="368"/>
      <c r="HG267" s="368"/>
      <c r="HH267" s="368"/>
      <c r="HI267" s="368"/>
      <c r="HJ267" s="368"/>
      <c r="HK267" s="368"/>
      <c r="HL267" s="368"/>
      <c r="HM267" s="368"/>
      <c r="HN267" s="368"/>
      <c r="HO267" s="368"/>
      <c r="HP267" s="368"/>
      <c r="HQ267" s="368"/>
      <c r="HR267" s="368"/>
      <c r="HS267" s="368"/>
      <c r="HT267" s="368"/>
      <c r="HU267" s="368"/>
      <c r="HV267" s="368"/>
      <c r="HW267" s="368"/>
      <c r="HX267" s="368"/>
      <c r="HY267" s="368"/>
      <c r="HZ267" s="368"/>
      <c r="IA267" s="368"/>
      <c r="IB267" s="368"/>
      <c r="IC267" s="368"/>
      <c r="ID267" s="368"/>
      <c r="IE267" s="368"/>
      <c r="IF267" s="368"/>
      <c r="IG267" s="368"/>
      <c r="IH267" s="368"/>
      <c r="II267" s="368"/>
      <c r="IJ267" s="368"/>
      <c r="IK267" s="368"/>
      <c r="IL267" s="368"/>
      <c r="IM267" s="368"/>
      <c r="IN267" s="368"/>
      <c r="IO267" s="368"/>
      <c r="IP267" s="368"/>
      <c r="IQ267" s="368"/>
      <c r="IR267" s="368"/>
      <c r="IS267" s="368"/>
      <c r="IT267" s="368"/>
      <c r="IU267" s="368"/>
      <c r="IV267" s="368"/>
      <c r="IW267" s="368"/>
      <c r="IX267" s="368"/>
      <c r="IY267" s="368"/>
      <c r="IZ267" s="368"/>
      <c r="JA267" s="368"/>
      <c r="JB267" s="368"/>
      <c r="JC267" s="368"/>
      <c r="JD267" s="368"/>
      <c r="JE267" s="368"/>
      <c r="JF267" s="368"/>
    </row>
    <row r="268" spans="1:266" s="368" customFormat="1" ht="18.75" customHeight="1" x14ac:dyDescent="0.3">
      <c r="A268" s="390"/>
      <c r="B268" s="696">
        <f t="shared" si="14"/>
        <v>129</v>
      </c>
      <c r="D268" s="595"/>
      <c r="E268" s="596"/>
      <c r="F268" s="596"/>
      <c r="G268" s="596"/>
      <c r="H268" s="597"/>
      <c r="J268" s="598"/>
      <c r="K268" s="598"/>
      <c r="L268" s="599"/>
      <c r="M268" s="599"/>
      <c r="N268" s="600"/>
      <c r="O268" s="600"/>
      <c r="P268" s="601"/>
      <c r="Q268" s="601"/>
      <c r="R268" s="602"/>
      <c r="S268" s="602"/>
      <c r="T268" s="603"/>
      <c r="U268" s="603"/>
      <c r="V268" s="604"/>
      <c r="W268" s="604"/>
      <c r="X268" s="605"/>
      <c r="Y268" s="605"/>
      <c r="Z268" s="606"/>
      <c r="AA268" s="606"/>
      <c r="AB268" s="607"/>
      <c r="AC268" s="607"/>
      <c r="AD268" s="602"/>
      <c r="AE268" s="602"/>
      <c r="AF268" s="608"/>
      <c r="AG268" s="608"/>
      <c r="AH268" s="598"/>
      <c r="AI268" s="598"/>
      <c r="AJ268" s="609"/>
      <c r="AK268" s="609"/>
      <c r="AL268" s="610"/>
      <c r="AM268" s="610"/>
      <c r="AN268" s="621"/>
      <c r="AO268" s="621"/>
      <c r="AR268" s="605"/>
      <c r="AS268" s="605"/>
      <c r="AT268" s="668"/>
      <c r="AU268" s="668"/>
      <c r="AV268" s="691"/>
      <c r="AW268" s="691"/>
      <c r="AX268" s="645"/>
      <c r="AY268" s="645"/>
      <c r="AZ268" s="658"/>
      <c r="BA268" s="658"/>
      <c r="BB268" s="601"/>
      <c r="BC268" s="601"/>
      <c r="BF268" s="605"/>
      <c r="BG268" s="605"/>
      <c r="BH268" s="702"/>
      <c r="BI268" s="702"/>
      <c r="BJ268" s="708"/>
      <c r="BK268" s="708"/>
      <c r="BL268" s="713"/>
      <c r="BM268" s="713"/>
      <c r="BN268" s="726"/>
      <c r="BO268" s="726"/>
      <c r="BP268" s="731"/>
      <c r="BQ268" s="731"/>
      <c r="BR268" s="736"/>
      <c r="BS268" s="736"/>
      <c r="BT268" s="741"/>
      <c r="BU268" s="741"/>
      <c r="BV268" s="753"/>
      <c r="BW268" s="753"/>
      <c r="BX268" s="756"/>
      <c r="BY268" s="756"/>
      <c r="BZ268" s="731"/>
      <c r="CA268" s="731"/>
      <c r="CB268" s="771"/>
      <c r="CC268" s="768"/>
      <c r="CD268" s="774"/>
      <c r="CE268" s="777"/>
      <c r="CF268" s="780"/>
      <c r="CG268" s="780"/>
      <c r="CH268" s="753"/>
      <c r="CI268" s="783"/>
      <c r="CJ268" s="813"/>
      <c r="CK268" s="816"/>
      <c r="CL268" s="824"/>
      <c r="CM268" s="824"/>
      <c r="CN268" s="780"/>
      <c r="CO268" s="780"/>
      <c r="CP268" s="768"/>
      <c r="CQ268" s="771"/>
      <c r="CR268" s="834"/>
      <c r="CS268" s="831"/>
      <c r="CT268" s="753"/>
      <c r="CU268" s="753"/>
      <c r="CV268" s="847"/>
      <c r="CW268" s="850"/>
      <c r="CX268" s="708"/>
      <c r="CY268" s="708"/>
      <c r="CZ268" s="853"/>
      <c r="DA268" s="853"/>
      <c r="DB268" s="856"/>
      <c r="DC268" s="856"/>
      <c r="DD268" s="708"/>
      <c r="DE268" s="708"/>
      <c r="DF268" s="783"/>
      <c r="DG268" s="783"/>
      <c r="DH268" s="780"/>
      <c r="DI268" s="780"/>
      <c r="DJ268" s="863"/>
      <c r="DK268" s="866"/>
      <c r="DL268" s="873"/>
      <c r="DM268" s="873"/>
      <c r="DN268" s="783"/>
      <c r="DO268" s="783"/>
      <c r="DP268" s="824"/>
      <c r="DQ268" s="824"/>
      <c r="DR268" s="882"/>
      <c r="DS268" s="885"/>
      <c r="DT268" s="850"/>
      <c r="DU268" s="850"/>
      <c r="DV268" s="853"/>
      <c r="DW268" s="853"/>
      <c r="DX268" s="888"/>
      <c r="DY268" s="888"/>
      <c r="DZ268" s="891"/>
      <c r="EA268" s="891"/>
      <c r="EB268" s="753"/>
      <c r="EC268" s="753"/>
      <c r="ED268" s="900"/>
      <c r="EE268" s="900"/>
      <c r="EF268" s="907"/>
      <c r="EG268" s="910"/>
      <c r="EH268" s="863"/>
      <c r="EI268" s="866"/>
    </row>
    <row r="269" spans="1:266" x14ac:dyDescent="0.3">
      <c r="A269" s="547" t="s">
        <v>528</v>
      </c>
      <c r="B269" s="540">
        <v>1</v>
      </c>
      <c r="C269" s="355" t="s">
        <v>447</v>
      </c>
      <c r="D269" s="354">
        <v>108</v>
      </c>
      <c r="E269" s="278">
        <v>140</v>
      </c>
      <c r="F269" s="278"/>
      <c r="G269" s="278"/>
      <c r="H269" s="241">
        <f t="shared" ref="H269:H284" si="15">E269+F269- SUM(J269:EC269)</f>
        <v>27</v>
      </c>
      <c r="I269" s="237">
        <f t="shared" ref="I269:I284" si="16">H269*D269</f>
        <v>2916</v>
      </c>
      <c r="J269" s="297"/>
      <c r="K269" s="297"/>
      <c r="L269" s="397"/>
      <c r="M269" s="397"/>
      <c r="N269" s="300"/>
      <c r="O269" s="300"/>
      <c r="P269" s="169"/>
      <c r="Q269" s="169"/>
      <c r="R269" s="530"/>
      <c r="S269" s="530"/>
      <c r="T269" s="466"/>
      <c r="U269" s="467"/>
      <c r="V269" s="493"/>
      <c r="W269" s="493"/>
      <c r="X269" s="34"/>
      <c r="Y269" s="34"/>
      <c r="Z269" s="163"/>
      <c r="AA269" s="163"/>
      <c r="AB269" s="510"/>
      <c r="AC269" s="510"/>
      <c r="AD269" s="530"/>
      <c r="AE269" s="530"/>
      <c r="AF269" s="181"/>
      <c r="AG269" s="181"/>
      <c r="AH269" s="297"/>
      <c r="AI269" s="297"/>
      <c r="AJ269" s="32">
        <v>5</v>
      </c>
      <c r="AK269" s="32" t="s">
        <v>220</v>
      </c>
      <c r="AL269" s="566">
        <v>5</v>
      </c>
      <c r="AM269" s="566" t="s">
        <v>220</v>
      </c>
      <c r="AN269" s="314"/>
      <c r="AO269" s="314"/>
      <c r="AP269" s="237"/>
      <c r="AQ269" s="237"/>
      <c r="AR269" s="43"/>
      <c r="AS269" s="43"/>
      <c r="AT269" s="35"/>
      <c r="AU269" s="35"/>
      <c r="AV269" s="296"/>
      <c r="AW269" s="296"/>
      <c r="AX269" s="643"/>
      <c r="AY269" s="643"/>
      <c r="AZ269" s="286"/>
      <c r="BA269" s="286"/>
      <c r="BB269" s="169"/>
      <c r="BC269" s="169"/>
      <c r="BD269" s="237"/>
      <c r="BE269" s="237"/>
      <c r="BF269" s="34"/>
      <c r="BG269" s="679"/>
      <c r="BL269" s="713">
        <v>10</v>
      </c>
      <c r="BM269" s="713" t="s">
        <v>221</v>
      </c>
      <c r="CD269" s="774">
        <v>30</v>
      </c>
      <c r="CE269" s="777" t="s">
        <v>309</v>
      </c>
      <c r="CT269" s="753">
        <v>10</v>
      </c>
      <c r="CU269" s="753" t="s">
        <v>309</v>
      </c>
      <c r="CX269" s="708">
        <v>30</v>
      </c>
      <c r="CY269" s="708" t="s">
        <v>309</v>
      </c>
      <c r="DF269" s="783">
        <v>13</v>
      </c>
      <c r="DG269" s="783" t="s">
        <v>627</v>
      </c>
      <c r="DH269" s="780">
        <v>10</v>
      </c>
      <c r="DI269" s="780" t="s">
        <v>643</v>
      </c>
    </row>
    <row r="270" spans="1:266" x14ac:dyDescent="0.3">
      <c r="A270" s="547"/>
      <c r="B270" s="540">
        <f t="shared" si="12"/>
        <v>2</v>
      </c>
      <c r="C270" s="355" t="s">
        <v>448</v>
      </c>
      <c r="D270" s="354">
        <v>104</v>
      </c>
      <c r="E270" s="278">
        <v>30</v>
      </c>
      <c r="F270" s="278"/>
      <c r="G270" s="278"/>
      <c r="H270" s="241">
        <f t="shared" si="15"/>
        <v>0</v>
      </c>
      <c r="I270" s="237">
        <f t="shared" si="16"/>
        <v>0</v>
      </c>
      <c r="J270" s="297"/>
      <c r="K270" s="297"/>
      <c r="L270" s="397"/>
      <c r="M270" s="397"/>
      <c r="N270" s="300"/>
      <c r="O270" s="300"/>
      <c r="P270" s="169"/>
      <c r="Q270" s="169"/>
      <c r="R270" s="530"/>
      <c r="S270" s="530"/>
      <c r="T270" s="466">
        <v>10</v>
      </c>
      <c r="U270" s="467" t="s">
        <v>221</v>
      </c>
      <c r="V270" s="493"/>
      <c r="W270" s="493"/>
      <c r="X270" s="34">
        <v>20</v>
      </c>
      <c r="Y270" s="34" t="s">
        <v>290</v>
      </c>
      <c r="Z270" s="163"/>
      <c r="AA270" s="163"/>
      <c r="AB270" s="510"/>
      <c r="AC270" s="510"/>
      <c r="AD270" s="530"/>
      <c r="AE270" s="530"/>
      <c r="AF270" s="181"/>
      <c r="AG270" s="181"/>
      <c r="AH270" s="297"/>
      <c r="AI270" s="297"/>
      <c r="AJ270" s="32"/>
      <c r="AK270" s="32"/>
      <c r="AL270" s="566"/>
      <c r="AM270" s="566"/>
      <c r="AN270" s="314"/>
      <c r="AO270" s="314"/>
      <c r="AP270" s="237"/>
      <c r="AQ270" s="237"/>
      <c r="AR270" s="43"/>
      <c r="AS270" s="43"/>
      <c r="AT270" s="35"/>
      <c r="AU270" s="35"/>
      <c r="AV270" s="296"/>
      <c r="AW270" s="296"/>
      <c r="AX270" s="643"/>
      <c r="AY270" s="643"/>
      <c r="AZ270" s="286"/>
      <c r="BA270" s="286"/>
      <c r="BB270" s="169"/>
      <c r="BC270" s="169"/>
      <c r="BD270" s="237"/>
      <c r="BE270" s="237"/>
      <c r="BF270" s="34"/>
      <c r="BG270" s="679"/>
    </row>
    <row r="271" spans="1:266" x14ac:dyDescent="0.3">
      <c r="A271" s="547"/>
      <c r="B271" s="540">
        <f t="shared" si="12"/>
        <v>3</v>
      </c>
      <c r="C271" s="355" t="s">
        <v>153</v>
      </c>
      <c r="D271" s="354">
        <v>78</v>
      </c>
      <c r="E271" s="278">
        <v>40</v>
      </c>
      <c r="F271" s="278"/>
      <c r="G271" s="278"/>
      <c r="H271" s="241">
        <f t="shared" si="15"/>
        <v>5</v>
      </c>
      <c r="I271" s="237">
        <f t="shared" si="16"/>
        <v>390</v>
      </c>
      <c r="J271" s="297"/>
      <c r="K271" s="297"/>
      <c r="L271" s="397">
        <v>20</v>
      </c>
      <c r="M271" s="397" t="s">
        <v>223</v>
      </c>
      <c r="N271" s="300"/>
      <c r="O271" s="300"/>
      <c r="P271" s="169"/>
      <c r="Q271" s="169"/>
      <c r="R271" s="530"/>
      <c r="S271" s="530"/>
      <c r="T271" s="466"/>
      <c r="U271" s="467"/>
      <c r="V271" s="493"/>
      <c r="W271" s="493"/>
      <c r="X271" s="34"/>
      <c r="Y271" s="34"/>
      <c r="Z271" s="163"/>
      <c r="AA271" s="163"/>
      <c r="AB271" s="510"/>
      <c r="AC271" s="510"/>
      <c r="AD271" s="530"/>
      <c r="AE271" s="530"/>
      <c r="AF271" s="181"/>
      <c r="AG271" s="181"/>
      <c r="AH271" s="297"/>
      <c r="AI271" s="297"/>
      <c r="AJ271" s="32"/>
      <c r="AK271" s="32"/>
      <c r="AL271" s="566"/>
      <c r="AM271" s="566"/>
      <c r="AN271" s="314"/>
      <c r="AO271" s="314"/>
      <c r="AP271" s="237"/>
      <c r="AQ271" s="237"/>
      <c r="AR271" s="43"/>
      <c r="AS271" s="43"/>
      <c r="AT271" s="35"/>
      <c r="AU271" s="35"/>
      <c r="AV271" s="296"/>
      <c r="AW271" s="296"/>
      <c r="AX271" s="643"/>
      <c r="AY271" s="643"/>
      <c r="AZ271" s="286"/>
      <c r="BA271" s="286"/>
      <c r="BB271" s="169"/>
      <c r="BC271" s="169"/>
      <c r="BD271" s="237"/>
      <c r="BE271" s="237"/>
      <c r="BF271" s="34"/>
      <c r="BG271" s="679"/>
      <c r="CD271" s="774">
        <v>10</v>
      </c>
      <c r="CE271" s="777" t="s">
        <v>327</v>
      </c>
      <c r="DF271" s="783">
        <v>5</v>
      </c>
      <c r="DG271" s="783" t="s">
        <v>240</v>
      </c>
    </row>
    <row r="272" spans="1:266" x14ac:dyDescent="0.3">
      <c r="A272" s="547"/>
      <c r="B272" s="540">
        <f t="shared" si="12"/>
        <v>4</v>
      </c>
      <c r="C272" s="355" t="s">
        <v>606</v>
      </c>
      <c r="D272" s="354">
        <v>63</v>
      </c>
      <c r="E272" s="278">
        <v>35</v>
      </c>
      <c r="F272" s="278"/>
      <c r="G272" s="278"/>
      <c r="H272" s="241">
        <f t="shared" si="15"/>
        <v>15</v>
      </c>
      <c r="I272" s="237">
        <f t="shared" si="16"/>
        <v>945</v>
      </c>
      <c r="J272" s="297"/>
      <c r="K272" s="297"/>
      <c r="L272" s="397"/>
      <c r="M272" s="397"/>
      <c r="N272" s="300"/>
      <c r="O272" s="300"/>
      <c r="P272" s="169"/>
      <c r="Q272" s="169"/>
      <c r="R272" s="530"/>
      <c r="S272" s="530"/>
      <c r="T272" s="466"/>
      <c r="U272" s="467"/>
      <c r="V272" s="493"/>
      <c r="W272" s="493"/>
      <c r="X272" s="34"/>
      <c r="Y272" s="34"/>
      <c r="Z272" s="163"/>
      <c r="AA272" s="163"/>
      <c r="AB272" s="510"/>
      <c r="AC272" s="510"/>
      <c r="AD272" s="530"/>
      <c r="AE272" s="530"/>
      <c r="AF272" s="181"/>
      <c r="AG272" s="181"/>
      <c r="AH272" s="297"/>
      <c r="AI272" s="297"/>
      <c r="AJ272" s="32"/>
      <c r="AK272" s="32"/>
      <c r="AL272" s="566"/>
      <c r="AM272" s="566"/>
      <c r="AN272" s="314"/>
      <c r="AO272" s="314"/>
      <c r="AP272" s="237"/>
      <c r="AQ272" s="237"/>
      <c r="AR272" s="43"/>
      <c r="AS272" s="43"/>
      <c r="AT272" s="35"/>
      <c r="AU272" s="35"/>
      <c r="AV272" s="296"/>
      <c r="AW272" s="296"/>
      <c r="AX272" s="643"/>
      <c r="AY272" s="643"/>
      <c r="AZ272" s="286"/>
      <c r="BA272" s="286"/>
      <c r="BB272" s="169"/>
      <c r="BC272" s="169"/>
      <c r="BD272" s="237"/>
      <c r="BE272" s="237"/>
      <c r="BF272" s="34"/>
      <c r="BG272" s="679"/>
      <c r="DX272" s="888">
        <v>20</v>
      </c>
      <c r="DY272" s="888" t="s">
        <v>449</v>
      </c>
    </row>
    <row r="273" spans="1:139" x14ac:dyDescent="0.3">
      <c r="A273" s="547"/>
      <c r="B273" s="540">
        <f t="shared" si="12"/>
        <v>5</v>
      </c>
      <c r="C273" s="355" t="s">
        <v>123</v>
      </c>
      <c r="D273" s="354">
        <v>63</v>
      </c>
      <c r="E273" s="278">
        <v>230</v>
      </c>
      <c r="F273" s="278"/>
      <c r="G273" s="278"/>
      <c r="H273" s="241">
        <f t="shared" si="15"/>
        <v>12</v>
      </c>
      <c r="I273" s="237">
        <f t="shared" si="16"/>
        <v>756</v>
      </c>
      <c r="J273" s="297">
        <v>20</v>
      </c>
      <c r="K273" s="297" t="s">
        <v>477</v>
      </c>
      <c r="L273" s="397">
        <v>55</v>
      </c>
      <c r="M273" s="397" t="s">
        <v>449</v>
      </c>
      <c r="N273" s="300"/>
      <c r="O273" s="300"/>
      <c r="P273" s="169"/>
      <c r="Q273" s="169"/>
      <c r="R273" s="530"/>
      <c r="S273" s="530"/>
      <c r="T273" s="466"/>
      <c r="U273" s="467"/>
      <c r="V273" s="493"/>
      <c r="W273" s="493"/>
      <c r="X273" s="34"/>
      <c r="Y273" s="34"/>
      <c r="Z273" s="163"/>
      <c r="AA273" s="163"/>
      <c r="AB273" s="510"/>
      <c r="AC273" s="510"/>
      <c r="AD273" s="530"/>
      <c r="AE273" s="530"/>
      <c r="AF273" s="181"/>
      <c r="AG273" s="181"/>
      <c r="AH273" s="297"/>
      <c r="AI273" s="297"/>
      <c r="AJ273" s="32"/>
      <c r="AK273" s="32"/>
      <c r="AL273" s="566"/>
      <c r="AM273" s="566"/>
      <c r="AN273" s="314"/>
      <c r="AO273" s="314"/>
      <c r="AP273" s="237"/>
      <c r="AQ273" s="237"/>
      <c r="AR273" s="43"/>
      <c r="AS273" s="43"/>
      <c r="AT273" s="35"/>
      <c r="AU273" s="35"/>
      <c r="AV273" s="296"/>
      <c r="AW273" s="296"/>
      <c r="AX273" s="643"/>
      <c r="AY273" s="643"/>
      <c r="AZ273" s="286"/>
      <c r="BA273" s="286"/>
      <c r="BB273" s="169"/>
      <c r="BC273" s="169"/>
      <c r="BD273" s="237"/>
      <c r="BE273" s="237"/>
      <c r="BF273" s="34"/>
      <c r="BG273" s="679"/>
      <c r="BL273" s="713">
        <v>10</v>
      </c>
      <c r="BM273" s="713" t="s">
        <v>449</v>
      </c>
      <c r="BZ273" s="731">
        <v>10</v>
      </c>
      <c r="CA273" s="731" t="s">
        <v>449</v>
      </c>
      <c r="CD273" s="774">
        <v>70</v>
      </c>
      <c r="CE273" s="777" t="s">
        <v>580</v>
      </c>
      <c r="CF273" s="780">
        <v>30</v>
      </c>
      <c r="CG273" s="780" t="s">
        <v>449</v>
      </c>
      <c r="DF273" s="783">
        <v>3</v>
      </c>
      <c r="DG273" s="783" t="s">
        <v>290</v>
      </c>
      <c r="DX273" s="888">
        <v>20</v>
      </c>
      <c r="DY273" s="888" t="s">
        <v>449</v>
      </c>
    </row>
    <row r="274" spans="1:139" x14ac:dyDescent="0.3">
      <c r="A274" s="547"/>
      <c r="B274" s="540">
        <f t="shared" si="12"/>
        <v>6</v>
      </c>
      <c r="C274" s="355" t="s">
        <v>605</v>
      </c>
      <c r="D274" s="354">
        <v>65</v>
      </c>
      <c r="E274" s="278">
        <v>20</v>
      </c>
      <c r="F274" s="278"/>
      <c r="G274" s="278"/>
      <c r="H274" s="241">
        <f t="shared" si="15"/>
        <v>15</v>
      </c>
      <c r="I274" s="237">
        <f t="shared" si="16"/>
        <v>975</v>
      </c>
      <c r="J274" s="297"/>
      <c r="K274" s="297"/>
      <c r="L274" s="397"/>
      <c r="M274" s="397"/>
      <c r="N274" s="300"/>
      <c r="O274" s="300"/>
      <c r="P274" s="169"/>
      <c r="Q274" s="169"/>
      <c r="R274" s="530"/>
      <c r="S274" s="530"/>
      <c r="T274" s="466"/>
      <c r="U274" s="467"/>
      <c r="V274" s="493"/>
      <c r="W274" s="493"/>
      <c r="X274" s="34"/>
      <c r="Y274" s="34"/>
      <c r="Z274" s="163"/>
      <c r="AA274" s="163"/>
      <c r="AB274" s="510"/>
      <c r="AC274" s="510"/>
      <c r="AD274" s="530"/>
      <c r="AE274" s="530"/>
      <c r="AF274" s="181"/>
      <c r="AG274" s="181"/>
      <c r="AH274" s="297"/>
      <c r="AI274" s="297"/>
      <c r="AJ274" s="32"/>
      <c r="AK274" s="32"/>
      <c r="AL274" s="566"/>
      <c r="AM274" s="566"/>
      <c r="AN274" s="314"/>
      <c r="AO274" s="314"/>
      <c r="AP274" s="237"/>
      <c r="AQ274" s="237"/>
      <c r="AR274" s="43"/>
      <c r="AS274" s="43"/>
      <c r="AT274" s="35"/>
      <c r="AU274" s="35"/>
      <c r="AV274" s="296"/>
      <c r="AW274" s="296"/>
      <c r="AX274" s="643"/>
      <c r="AY274" s="643"/>
      <c r="AZ274" s="286"/>
      <c r="BA274" s="286"/>
      <c r="BB274" s="169"/>
      <c r="BC274" s="169"/>
      <c r="BD274" s="237"/>
      <c r="BE274" s="237"/>
      <c r="BF274" s="34"/>
      <c r="BG274" s="679"/>
      <c r="DF274" s="783">
        <v>5</v>
      </c>
      <c r="DG274" s="783" t="s">
        <v>327</v>
      </c>
    </row>
    <row r="275" spans="1:139" x14ac:dyDescent="0.3">
      <c r="A275" s="614"/>
      <c r="B275" s="540">
        <f t="shared" si="12"/>
        <v>7</v>
      </c>
      <c r="C275" s="355" t="s">
        <v>450</v>
      </c>
      <c r="D275" s="354">
        <v>107</v>
      </c>
      <c r="E275" s="278">
        <v>70</v>
      </c>
      <c r="F275" s="278"/>
      <c r="G275" s="278"/>
      <c r="H275" s="241">
        <f t="shared" si="15"/>
        <v>17</v>
      </c>
      <c r="I275" s="237">
        <f t="shared" si="16"/>
        <v>1819</v>
      </c>
      <c r="J275" s="297"/>
      <c r="K275" s="297"/>
      <c r="L275" s="397"/>
      <c r="M275" s="397"/>
      <c r="N275" s="300"/>
      <c r="O275" s="300"/>
      <c r="P275" s="169"/>
      <c r="Q275" s="169"/>
      <c r="R275" s="530"/>
      <c r="S275" s="530"/>
      <c r="T275" s="466"/>
      <c r="U275" s="467"/>
      <c r="V275" s="493"/>
      <c r="W275" s="493"/>
      <c r="X275" s="34"/>
      <c r="Y275" s="34"/>
      <c r="Z275" s="163"/>
      <c r="AA275" s="163"/>
      <c r="AB275" s="510"/>
      <c r="AC275" s="510"/>
      <c r="AD275" s="530"/>
      <c r="AE275" s="530"/>
      <c r="AF275" s="181"/>
      <c r="AG275" s="181"/>
      <c r="AH275" s="297"/>
      <c r="AI275" s="297"/>
      <c r="AJ275" s="32"/>
      <c r="AK275" s="32"/>
      <c r="AL275" s="566"/>
      <c r="AM275" s="566"/>
      <c r="AN275" s="314"/>
      <c r="AO275" s="314"/>
      <c r="AP275" s="237"/>
      <c r="AQ275" s="237"/>
      <c r="AR275" s="43"/>
      <c r="AS275" s="43"/>
      <c r="AT275" s="35"/>
      <c r="AU275" s="35"/>
      <c r="AV275" s="296"/>
      <c r="AW275" s="296"/>
      <c r="AX275" s="643"/>
      <c r="AY275" s="643"/>
      <c r="AZ275" s="286"/>
      <c r="BA275" s="286"/>
      <c r="BB275" s="169"/>
      <c r="BC275" s="169"/>
      <c r="BD275" s="237"/>
      <c r="BE275" s="237"/>
      <c r="BF275" s="34"/>
      <c r="BG275" s="679"/>
      <c r="BL275" s="713">
        <v>10</v>
      </c>
      <c r="BM275" s="713" t="s">
        <v>221</v>
      </c>
      <c r="BZ275" s="731">
        <v>10</v>
      </c>
      <c r="CA275" s="731" t="s">
        <v>220</v>
      </c>
      <c r="CD275" s="774">
        <v>10</v>
      </c>
      <c r="CE275" s="777" t="s">
        <v>334</v>
      </c>
      <c r="CL275" s="824">
        <v>5</v>
      </c>
      <c r="CM275" s="824" t="s">
        <v>220</v>
      </c>
      <c r="CN275" s="780">
        <v>5</v>
      </c>
      <c r="CO275" s="780" t="s">
        <v>220</v>
      </c>
      <c r="DB275" s="856">
        <v>10</v>
      </c>
      <c r="DC275" s="856" t="s">
        <v>220</v>
      </c>
      <c r="DF275" s="783">
        <v>3</v>
      </c>
      <c r="DG275" s="783" t="s">
        <v>625</v>
      </c>
    </row>
    <row r="276" spans="1:139" x14ac:dyDescent="0.3">
      <c r="A276" s="614"/>
      <c r="B276" s="540">
        <f t="shared" si="12"/>
        <v>8</v>
      </c>
      <c r="C276" s="356" t="s">
        <v>517</v>
      </c>
      <c r="D276" s="354">
        <v>103</v>
      </c>
      <c r="E276" s="278">
        <v>250</v>
      </c>
      <c r="F276" s="278">
        <v>0</v>
      </c>
      <c r="G276" s="278"/>
      <c r="H276" s="241">
        <f t="shared" si="15"/>
        <v>0</v>
      </c>
      <c r="I276" s="237">
        <f t="shared" si="16"/>
        <v>0</v>
      </c>
      <c r="J276" s="297">
        <v>20</v>
      </c>
      <c r="K276" s="297" t="s">
        <v>220</v>
      </c>
      <c r="L276" s="397"/>
      <c r="M276" s="397"/>
      <c r="N276" s="300"/>
      <c r="O276" s="300"/>
      <c r="P276" s="169"/>
      <c r="Q276" s="169"/>
      <c r="R276" s="530"/>
      <c r="S276" s="530"/>
      <c r="T276" s="466"/>
      <c r="U276" s="467"/>
      <c r="V276" s="493"/>
      <c r="W276" s="493"/>
      <c r="X276" s="34"/>
      <c r="Y276" s="34"/>
      <c r="Z276" s="163">
        <v>30</v>
      </c>
      <c r="AA276" s="163" t="s">
        <v>220</v>
      </c>
      <c r="AB276" s="510"/>
      <c r="AC276" s="510"/>
      <c r="AD276" s="530"/>
      <c r="AE276" s="530"/>
      <c r="AF276" s="181"/>
      <c r="AG276" s="181"/>
      <c r="AH276" s="297"/>
      <c r="AI276" s="297"/>
      <c r="AJ276" s="32">
        <v>10</v>
      </c>
      <c r="AK276" s="32" t="s">
        <v>220</v>
      </c>
      <c r="AL276" s="566"/>
      <c r="AM276" s="566"/>
      <c r="AN276" s="314">
        <v>5</v>
      </c>
      <c r="AO276" s="314" t="s">
        <v>220</v>
      </c>
      <c r="AP276" s="237"/>
      <c r="AQ276" s="237"/>
      <c r="AR276" s="43">
        <v>10</v>
      </c>
      <c r="AS276" s="43" t="s">
        <v>220</v>
      </c>
      <c r="AT276" s="35"/>
      <c r="AU276" s="35"/>
      <c r="AV276" s="296">
        <v>5</v>
      </c>
      <c r="AW276" s="296" t="s">
        <v>334</v>
      </c>
      <c r="AX276" s="643">
        <v>10</v>
      </c>
      <c r="AY276" s="643" t="s">
        <v>220</v>
      </c>
      <c r="AZ276" s="286"/>
      <c r="BA276" s="286"/>
      <c r="BB276" s="169"/>
      <c r="BC276" s="169"/>
      <c r="BD276" s="237"/>
      <c r="BE276" s="237"/>
      <c r="BF276" s="34">
        <v>70</v>
      </c>
      <c r="BG276" s="679" t="s">
        <v>556</v>
      </c>
      <c r="BL276" s="713">
        <v>30</v>
      </c>
      <c r="BM276" s="713" t="s">
        <v>562</v>
      </c>
      <c r="CZ276" s="853">
        <v>40</v>
      </c>
      <c r="DA276" s="853" t="s">
        <v>293</v>
      </c>
      <c r="DF276" s="783">
        <v>10</v>
      </c>
      <c r="DG276" s="783" t="s">
        <v>220</v>
      </c>
      <c r="DH276" s="780">
        <v>10</v>
      </c>
      <c r="DI276" s="780" t="s">
        <v>220</v>
      </c>
    </row>
    <row r="277" spans="1:139" x14ac:dyDescent="0.3">
      <c r="A277" s="614"/>
      <c r="B277" s="540">
        <f t="shared" ref="B277:B287" si="17">B276+1</f>
        <v>9</v>
      </c>
      <c r="C277" s="355" t="s">
        <v>451</v>
      </c>
      <c r="D277" s="354">
        <v>108</v>
      </c>
      <c r="E277" s="278">
        <v>10</v>
      </c>
      <c r="F277" s="278"/>
      <c r="G277" s="278"/>
      <c r="H277" s="241">
        <f t="shared" si="15"/>
        <v>0</v>
      </c>
      <c r="I277" s="237">
        <f t="shared" si="16"/>
        <v>0</v>
      </c>
      <c r="J277" s="297"/>
      <c r="K277" s="297"/>
      <c r="L277" s="397"/>
      <c r="M277" s="397"/>
      <c r="N277" s="300"/>
      <c r="O277" s="300"/>
      <c r="P277" s="169"/>
      <c r="Q277" s="169"/>
      <c r="R277" s="530"/>
      <c r="S277" s="530"/>
      <c r="T277" s="466"/>
      <c r="U277" s="467"/>
      <c r="V277" s="493"/>
      <c r="W277" s="493"/>
      <c r="X277" s="34"/>
      <c r="Y277" s="34"/>
      <c r="Z277" s="163"/>
      <c r="AA277" s="163"/>
      <c r="AB277" s="510"/>
      <c r="AC277" s="510"/>
      <c r="AD277" s="530"/>
      <c r="AE277" s="530"/>
      <c r="AF277" s="181"/>
      <c r="AG277" s="181"/>
      <c r="AH277" s="297"/>
      <c r="AI277" s="297"/>
      <c r="AJ277" s="32">
        <v>5</v>
      </c>
      <c r="AK277" s="32" t="s">
        <v>334</v>
      </c>
      <c r="AL277" s="566">
        <v>5</v>
      </c>
      <c r="AM277" s="566" t="s">
        <v>334</v>
      </c>
      <c r="AN277" s="314"/>
      <c r="AO277" s="314"/>
      <c r="AP277" s="237"/>
      <c r="AQ277" s="237"/>
      <c r="AR277" s="43"/>
      <c r="AS277" s="43"/>
      <c r="AT277" s="35"/>
      <c r="AU277" s="35"/>
      <c r="AV277" s="296"/>
      <c r="AW277" s="296"/>
      <c r="AX277" s="643"/>
      <c r="AY277" s="643"/>
      <c r="AZ277" s="286"/>
      <c r="BA277" s="286"/>
      <c r="BB277" s="169"/>
      <c r="BC277" s="169"/>
      <c r="BD277" s="237"/>
      <c r="BE277" s="237"/>
      <c r="BF277" s="34"/>
      <c r="BG277" s="679"/>
    </row>
    <row r="278" spans="1:139" x14ac:dyDescent="0.3">
      <c r="A278" s="614"/>
      <c r="B278" s="540">
        <f t="shared" si="17"/>
        <v>10</v>
      </c>
      <c r="C278" s="355" t="s">
        <v>514</v>
      </c>
      <c r="D278" s="354">
        <v>90</v>
      </c>
      <c r="E278" s="278">
        <v>20</v>
      </c>
      <c r="F278" s="278"/>
      <c r="G278" s="278"/>
      <c r="H278" s="241">
        <f t="shared" si="15"/>
        <v>10</v>
      </c>
      <c r="I278" s="237">
        <f t="shared" si="16"/>
        <v>900</v>
      </c>
      <c r="J278" s="297"/>
      <c r="K278" s="297"/>
      <c r="L278" s="397"/>
      <c r="M278" s="397"/>
      <c r="N278" s="300"/>
      <c r="O278" s="300"/>
      <c r="P278" s="169"/>
      <c r="Q278" s="169"/>
      <c r="R278" s="530"/>
      <c r="S278" s="530"/>
      <c r="T278" s="466"/>
      <c r="U278" s="467"/>
      <c r="V278" s="493"/>
      <c r="W278" s="493"/>
      <c r="X278" s="34"/>
      <c r="Y278" s="34"/>
      <c r="Z278" s="163"/>
      <c r="AA278" s="163"/>
      <c r="AB278" s="510"/>
      <c r="AC278" s="510"/>
      <c r="AD278" s="530"/>
      <c r="AE278" s="530"/>
      <c r="AF278" s="181"/>
      <c r="AG278" s="181"/>
      <c r="AH278" s="297"/>
      <c r="AI278" s="297"/>
      <c r="AJ278" s="32"/>
      <c r="AK278" s="32"/>
      <c r="AL278" s="566"/>
      <c r="AM278" s="566"/>
      <c r="AN278" s="314"/>
      <c r="AO278" s="314"/>
      <c r="AP278" s="237"/>
      <c r="AQ278" s="237"/>
      <c r="AR278" s="43"/>
      <c r="AS278" s="43"/>
      <c r="AT278" s="35"/>
      <c r="AU278" s="35"/>
      <c r="AV278" s="296"/>
      <c r="AW278" s="296"/>
      <c r="AX278" s="643"/>
      <c r="AY278" s="643"/>
      <c r="AZ278" s="286"/>
      <c r="BA278" s="286"/>
      <c r="BB278" s="169"/>
      <c r="BC278" s="169"/>
      <c r="BD278" s="237"/>
      <c r="BE278" s="237"/>
      <c r="BF278" s="34"/>
      <c r="BG278" s="679"/>
      <c r="BL278" s="713">
        <v>10</v>
      </c>
      <c r="BM278" s="713" t="s">
        <v>287</v>
      </c>
    </row>
    <row r="279" spans="1:139" x14ac:dyDescent="0.3">
      <c r="A279" s="614"/>
      <c r="B279" s="540">
        <f t="shared" si="17"/>
        <v>11</v>
      </c>
      <c r="C279" s="355" t="s">
        <v>604</v>
      </c>
      <c r="D279" s="354">
        <v>90</v>
      </c>
      <c r="E279" s="278">
        <v>200</v>
      </c>
      <c r="F279" s="278">
        <v>10</v>
      </c>
      <c r="G279" s="278"/>
      <c r="H279" s="241">
        <f t="shared" si="15"/>
        <v>50</v>
      </c>
      <c r="I279" s="237">
        <f t="shared" si="16"/>
        <v>4500</v>
      </c>
      <c r="J279" s="297"/>
      <c r="K279" s="297"/>
      <c r="L279" s="397"/>
      <c r="M279" s="397"/>
      <c r="N279" s="300"/>
      <c r="O279" s="300"/>
      <c r="P279" s="169"/>
      <c r="Q279" s="169"/>
      <c r="R279" s="530"/>
      <c r="S279" s="530"/>
      <c r="T279" s="466"/>
      <c r="U279" s="467"/>
      <c r="V279" s="493"/>
      <c r="W279" s="493"/>
      <c r="X279" s="34"/>
      <c r="Y279" s="34"/>
      <c r="Z279" s="163"/>
      <c r="AA279" s="163"/>
      <c r="AB279" s="510"/>
      <c r="AC279" s="510"/>
      <c r="AD279" s="530">
        <v>10</v>
      </c>
      <c r="AE279" s="530" t="s">
        <v>240</v>
      </c>
      <c r="AF279" s="181"/>
      <c r="AG279" s="181"/>
      <c r="AH279" s="297">
        <v>20</v>
      </c>
      <c r="AI279" s="297" t="s">
        <v>287</v>
      </c>
      <c r="AJ279" s="32"/>
      <c r="AK279" s="32"/>
      <c r="AL279" s="566">
        <v>15</v>
      </c>
      <c r="AM279" s="566" t="s">
        <v>240</v>
      </c>
      <c r="AN279" s="314"/>
      <c r="AO279" s="314"/>
      <c r="AP279" s="237">
        <v>5</v>
      </c>
      <c r="AQ279" s="237" t="s">
        <v>240</v>
      </c>
      <c r="AR279" s="43">
        <v>10</v>
      </c>
      <c r="AS279" s="43" t="s">
        <v>287</v>
      </c>
      <c r="AT279" s="35"/>
      <c r="AU279" s="35"/>
      <c r="AV279" s="296"/>
      <c r="AW279" s="296"/>
      <c r="AX279" s="643"/>
      <c r="AY279" s="643"/>
      <c r="AZ279" s="286">
        <v>15</v>
      </c>
      <c r="BA279" s="286" t="s">
        <v>497</v>
      </c>
      <c r="BB279" s="169"/>
      <c r="BC279" s="169"/>
      <c r="BD279" s="237"/>
      <c r="BE279" s="237"/>
      <c r="BF279" s="34"/>
      <c r="BG279" s="679"/>
      <c r="BN279" s="726">
        <v>5</v>
      </c>
      <c r="BO279" s="726" t="s">
        <v>309</v>
      </c>
      <c r="BZ279" s="731">
        <v>10</v>
      </c>
      <c r="CA279" s="731" t="s">
        <v>290</v>
      </c>
      <c r="CJ279" s="813">
        <v>20</v>
      </c>
      <c r="CK279" s="816" t="s">
        <v>287</v>
      </c>
      <c r="CL279" s="824">
        <v>5</v>
      </c>
      <c r="CM279" s="824" t="s">
        <v>290</v>
      </c>
      <c r="CN279" s="780">
        <v>5</v>
      </c>
      <c r="CO279" s="780" t="s">
        <v>290</v>
      </c>
      <c r="CP279" s="768">
        <v>5</v>
      </c>
      <c r="CQ279" s="771" t="s">
        <v>290</v>
      </c>
      <c r="CX279" s="708">
        <v>10</v>
      </c>
      <c r="CY279" s="708" t="s">
        <v>309</v>
      </c>
      <c r="DF279" s="783">
        <v>15</v>
      </c>
      <c r="DG279" s="783" t="s">
        <v>292</v>
      </c>
      <c r="DR279" s="882">
        <v>10</v>
      </c>
      <c r="DS279" s="885" t="s">
        <v>309</v>
      </c>
    </row>
    <row r="280" spans="1:139" x14ac:dyDescent="0.3">
      <c r="A280" s="614"/>
      <c r="B280" s="540">
        <f t="shared" si="17"/>
        <v>12</v>
      </c>
      <c r="C280" s="355" t="s">
        <v>452</v>
      </c>
      <c r="D280" s="354">
        <v>87</v>
      </c>
      <c r="E280" s="278">
        <v>8</v>
      </c>
      <c r="F280" s="278"/>
      <c r="G280" s="278"/>
      <c r="H280" s="241">
        <f t="shared" si="15"/>
        <v>4</v>
      </c>
      <c r="I280" s="237">
        <f t="shared" si="16"/>
        <v>348</v>
      </c>
      <c r="J280" s="297"/>
      <c r="K280" s="297"/>
      <c r="L280" s="397"/>
      <c r="M280" s="397"/>
      <c r="N280" s="300"/>
      <c r="O280" s="300"/>
      <c r="P280" s="169"/>
      <c r="Q280" s="169"/>
      <c r="R280" s="530"/>
      <c r="S280" s="530"/>
      <c r="T280" s="466"/>
      <c r="U280" s="467"/>
      <c r="V280" s="493"/>
      <c r="W280" s="493"/>
      <c r="X280" s="34"/>
      <c r="Y280" s="34"/>
      <c r="Z280" s="163"/>
      <c r="AA280" s="163"/>
      <c r="AB280" s="510"/>
      <c r="AC280" s="510"/>
      <c r="AD280" s="530"/>
      <c r="AE280" s="530"/>
      <c r="AF280" s="181"/>
      <c r="AG280" s="181"/>
      <c r="AH280" s="297"/>
      <c r="AI280" s="297"/>
      <c r="AJ280" s="32"/>
      <c r="AK280" s="32"/>
      <c r="AL280" s="566"/>
      <c r="AM280" s="566"/>
      <c r="AN280" s="314"/>
      <c r="AO280" s="314"/>
      <c r="AP280" s="237"/>
      <c r="AQ280" s="237"/>
      <c r="AR280" s="43"/>
      <c r="AS280" s="43"/>
      <c r="AT280" s="35"/>
      <c r="AU280" s="35"/>
      <c r="AV280" s="296"/>
      <c r="AW280" s="296"/>
      <c r="AX280" s="643"/>
      <c r="AY280" s="643"/>
      <c r="AZ280" s="286"/>
      <c r="BA280" s="286"/>
      <c r="BB280" s="169"/>
      <c r="BC280" s="169"/>
      <c r="BD280" s="237"/>
      <c r="BE280" s="237"/>
      <c r="BF280" s="34"/>
      <c r="BG280" s="679"/>
      <c r="DH280" s="780">
        <v>4</v>
      </c>
      <c r="DI280" s="780" t="s">
        <v>287</v>
      </c>
    </row>
    <row r="281" spans="1:139" x14ac:dyDescent="0.3">
      <c r="A281" s="614"/>
      <c r="B281" s="540">
        <f t="shared" si="17"/>
        <v>13</v>
      </c>
      <c r="C281" s="355" t="s">
        <v>508</v>
      </c>
      <c r="D281" s="354">
        <v>90</v>
      </c>
      <c r="E281" s="278">
        <v>110</v>
      </c>
      <c r="F281" s="278"/>
      <c r="G281" s="278"/>
      <c r="H281" s="241">
        <f t="shared" si="15"/>
        <v>25</v>
      </c>
      <c r="I281" s="237">
        <f t="shared" si="16"/>
        <v>2250</v>
      </c>
      <c r="J281" s="297"/>
      <c r="K281" s="297"/>
      <c r="L281" s="397"/>
      <c r="M281" s="397"/>
      <c r="N281" s="300"/>
      <c r="O281" s="300"/>
      <c r="P281" s="169"/>
      <c r="Q281" s="169"/>
      <c r="R281" s="530"/>
      <c r="S281" s="530"/>
      <c r="T281" s="466">
        <v>5</v>
      </c>
      <c r="U281" s="467" t="s">
        <v>240</v>
      </c>
      <c r="V281" s="493"/>
      <c r="W281" s="493"/>
      <c r="X281" s="34"/>
      <c r="Y281" s="34"/>
      <c r="Z281" s="163"/>
      <c r="AA281" s="163"/>
      <c r="AB281" s="510">
        <v>20</v>
      </c>
      <c r="AC281" s="510" t="s">
        <v>287</v>
      </c>
      <c r="AD281" s="530"/>
      <c r="AE281" s="530"/>
      <c r="AF281" s="181"/>
      <c r="AG281" s="181"/>
      <c r="AH281" s="297"/>
      <c r="AI281" s="297"/>
      <c r="AJ281" s="32"/>
      <c r="AK281" s="32"/>
      <c r="AL281" s="566">
        <v>5</v>
      </c>
      <c r="AM281" s="566" t="s">
        <v>309</v>
      </c>
      <c r="AN281" s="314"/>
      <c r="AO281" s="314"/>
      <c r="AP281" s="237">
        <v>5</v>
      </c>
      <c r="AQ281" s="237" t="s">
        <v>309</v>
      </c>
      <c r="AR281" s="43"/>
      <c r="AS281" s="43"/>
      <c r="AT281" s="35"/>
      <c r="AU281" s="35"/>
      <c r="AV281" s="296"/>
      <c r="AW281" s="296"/>
      <c r="AX281" s="643"/>
      <c r="AY281" s="643"/>
      <c r="AZ281" s="286"/>
      <c r="BA281" s="286"/>
      <c r="BB281" s="169"/>
      <c r="BC281" s="169"/>
      <c r="BD281" s="237"/>
      <c r="BE281" s="237"/>
      <c r="BF281" s="34">
        <v>40</v>
      </c>
      <c r="BG281" s="679" t="s">
        <v>287</v>
      </c>
      <c r="BL281" s="713">
        <v>10</v>
      </c>
      <c r="BM281" s="713" t="s">
        <v>287</v>
      </c>
    </row>
    <row r="282" spans="1:139" x14ac:dyDescent="0.3">
      <c r="A282" s="614"/>
      <c r="B282" s="540">
        <f t="shared" si="17"/>
        <v>14</v>
      </c>
      <c r="C282" s="355" t="s">
        <v>515</v>
      </c>
      <c r="D282" s="354">
        <v>95</v>
      </c>
      <c r="E282" s="278">
        <v>80</v>
      </c>
      <c r="F282" s="278"/>
      <c r="G282" s="278"/>
      <c r="H282" s="241">
        <f t="shared" si="15"/>
        <v>7</v>
      </c>
      <c r="I282" s="237">
        <f t="shared" si="16"/>
        <v>665</v>
      </c>
      <c r="J282" s="297"/>
      <c r="K282" s="297"/>
      <c r="L282" s="397"/>
      <c r="M282" s="397"/>
      <c r="N282" s="300"/>
      <c r="O282" s="300"/>
      <c r="P282" s="169"/>
      <c r="Q282" s="169"/>
      <c r="R282" s="530"/>
      <c r="S282" s="530"/>
      <c r="T282" s="466"/>
      <c r="U282" s="467"/>
      <c r="V282" s="493"/>
      <c r="W282" s="493"/>
      <c r="X282" s="34">
        <v>30</v>
      </c>
      <c r="Y282" s="34" t="s">
        <v>497</v>
      </c>
      <c r="Z282" s="163"/>
      <c r="AA282" s="163"/>
      <c r="AB282" s="510"/>
      <c r="AC282" s="510"/>
      <c r="AD282" s="530"/>
      <c r="AE282" s="530"/>
      <c r="AF282" s="181"/>
      <c r="AG282" s="181"/>
      <c r="AH282" s="297"/>
      <c r="AI282" s="297"/>
      <c r="AJ282" s="32"/>
      <c r="AK282" s="32"/>
      <c r="AL282" s="566"/>
      <c r="AM282" s="566"/>
      <c r="AN282" s="314"/>
      <c r="AO282" s="314"/>
      <c r="AP282" s="237"/>
      <c r="AQ282" s="237"/>
      <c r="AR282" s="43"/>
      <c r="AS282" s="43"/>
      <c r="AT282" s="35"/>
      <c r="AU282" s="35"/>
      <c r="AV282" s="296"/>
      <c r="AW282" s="296"/>
      <c r="AX282" s="643"/>
      <c r="AY282" s="643"/>
      <c r="AZ282" s="286">
        <v>5</v>
      </c>
      <c r="BA282" s="286" t="s">
        <v>309</v>
      </c>
      <c r="BB282" s="169"/>
      <c r="BC282" s="169"/>
      <c r="BD282" s="237"/>
      <c r="BE282" s="237"/>
      <c r="BF282" s="34">
        <v>20</v>
      </c>
      <c r="BG282" s="679" t="s">
        <v>290</v>
      </c>
      <c r="BX282" s="756">
        <v>5</v>
      </c>
      <c r="BY282" s="756" t="s">
        <v>309</v>
      </c>
      <c r="CD282" s="774">
        <v>10</v>
      </c>
      <c r="CE282" s="777" t="s">
        <v>309</v>
      </c>
      <c r="DF282" s="783">
        <v>3</v>
      </c>
      <c r="DG282" s="783" t="s">
        <v>220</v>
      </c>
    </row>
    <row r="283" spans="1:139" x14ac:dyDescent="0.3">
      <c r="A283" s="614"/>
      <c r="B283" s="540">
        <f t="shared" si="17"/>
        <v>15</v>
      </c>
      <c r="C283" s="355" t="s">
        <v>516</v>
      </c>
      <c r="D283" s="354">
        <v>110</v>
      </c>
      <c r="E283" s="278">
        <v>5</v>
      </c>
      <c r="F283" s="278"/>
      <c r="G283" s="278"/>
      <c r="H283" s="241">
        <f t="shared" si="15"/>
        <v>3</v>
      </c>
      <c r="I283" s="237">
        <f t="shared" si="16"/>
        <v>330</v>
      </c>
      <c r="J283" s="297"/>
      <c r="K283" s="297"/>
      <c r="L283" s="397"/>
      <c r="M283" s="397"/>
      <c r="N283" s="300"/>
      <c r="O283" s="300"/>
      <c r="P283" s="169"/>
      <c r="Q283" s="169"/>
      <c r="R283" s="530"/>
      <c r="S283" s="530"/>
      <c r="T283" s="466"/>
      <c r="U283" s="467"/>
      <c r="V283" s="493"/>
      <c r="W283" s="493"/>
      <c r="X283" s="34"/>
      <c r="Y283" s="34"/>
      <c r="Z283" s="163"/>
      <c r="AA283" s="163"/>
      <c r="AB283" s="510"/>
      <c r="AC283" s="510"/>
      <c r="AD283" s="530"/>
      <c r="AE283" s="530"/>
      <c r="AF283" s="181"/>
      <c r="AG283" s="181"/>
      <c r="AH283" s="297"/>
      <c r="AI283" s="297"/>
      <c r="AJ283" s="32"/>
      <c r="AK283" s="32"/>
      <c r="AL283" s="566"/>
      <c r="AM283" s="566"/>
      <c r="AN283" s="314"/>
      <c r="AO283" s="314"/>
      <c r="AP283" s="237"/>
      <c r="AQ283" s="237"/>
      <c r="AR283" s="43"/>
      <c r="AS283" s="43"/>
      <c r="AT283" s="35"/>
      <c r="AU283" s="35"/>
      <c r="AV283" s="296"/>
      <c r="AW283" s="296"/>
      <c r="AX283" s="643"/>
      <c r="AY283" s="643"/>
      <c r="AZ283" s="286"/>
      <c r="BA283" s="286"/>
      <c r="BB283" s="169"/>
      <c r="BC283" s="169"/>
      <c r="BD283" s="237"/>
      <c r="BE283" s="237"/>
      <c r="BF283" s="34"/>
      <c r="BG283" s="679"/>
      <c r="DF283" s="783">
        <v>2</v>
      </c>
      <c r="DG283" s="783" t="s">
        <v>626</v>
      </c>
    </row>
    <row r="284" spans="1:139" x14ac:dyDescent="0.3">
      <c r="A284" s="614"/>
      <c r="B284" s="540">
        <f>B283+1</f>
        <v>16</v>
      </c>
      <c r="C284" s="355" t="s">
        <v>530</v>
      </c>
      <c r="D284" s="354">
        <v>90</v>
      </c>
      <c r="E284" s="278">
        <v>20</v>
      </c>
      <c r="F284" s="278"/>
      <c r="G284" s="278"/>
      <c r="H284" s="241">
        <f t="shared" si="15"/>
        <v>0</v>
      </c>
      <c r="I284" s="237">
        <f t="shared" si="16"/>
        <v>0</v>
      </c>
      <c r="J284" s="297"/>
      <c r="K284" s="297"/>
      <c r="L284" s="397"/>
      <c r="M284" s="397"/>
      <c r="N284" s="300"/>
      <c r="O284" s="300"/>
      <c r="P284" s="169"/>
      <c r="Q284" s="169"/>
      <c r="R284" s="530"/>
      <c r="S284" s="530"/>
      <c r="T284" s="466"/>
      <c r="U284" s="467"/>
      <c r="V284" s="493"/>
      <c r="W284" s="493"/>
      <c r="X284" s="34"/>
      <c r="Y284" s="34"/>
      <c r="Z284" s="163"/>
      <c r="AA284" s="163"/>
      <c r="AB284" s="510"/>
      <c r="AC284" s="510"/>
      <c r="AD284" s="530"/>
      <c r="AE284" s="530"/>
      <c r="AF284" s="181"/>
      <c r="AG284" s="181"/>
      <c r="AH284" s="297"/>
      <c r="AI284" s="297"/>
      <c r="AJ284" s="32">
        <v>10</v>
      </c>
      <c r="AK284" s="32" t="s">
        <v>240</v>
      </c>
      <c r="AL284" s="566"/>
      <c r="AM284" s="566"/>
      <c r="AN284" s="314"/>
      <c r="AO284" s="314"/>
      <c r="AP284" s="237"/>
      <c r="AQ284" s="237"/>
      <c r="AR284" s="43"/>
      <c r="AS284" s="43"/>
      <c r="AT284" s="35"/>
      <c r="AU284" s="35"/>
      <c r="AV284" s="296"/>
      <c r="AW284" s="296"/>
      <c r="AX284" s="643"/>
      <c r="AY284" s="643"/>
      <c r="AZ284" s="286"/>
      <c r="BA284" s="286"/>
      <c r="BB284" s="169"/>
      <c r="BC284" s="169"/>
      <c r="BD284" s="237"/>
      <c r="BE284" s="237"/>
      <c r="BF284" s="34"/>
      <c r="BG284" s="679"/>
      <c r="CD284" s="774">
        <v>10</v>
      </c>
      <c r="CE284" s="777" t="s">
        <v>240</v>
      </c>
    </row>
    <row r="285" spans="1:139" x14ac:dyDescent="0.3">
      <c r="A285" s="614"/>
      <c r="B285" s="540">
        <f t="shared" si="17"/>
        <v>17</v>
      </c>
      <c r="C285" s="356" t="s">
        <v>529</v>
      </c>
      <c r="D285" s="354">
        <v>81</v>
      </c>
      <c r="E285" s="278">
        <v>20</v>
      </c>
      <c r="F285" s="278"/>
      <c r="G285" s="278"/>
      <c r="H285" s="241">
        <f>E285+F285- SUM(J285:EC285)</f>
        <v>0</v>
      </c>
      <c r="I285" s="237">
        <f>H285*D285</f>
        <v>0</v>
      </c>
      <c r="J285" s="297"/>
      <c r="K285" s="297"/>
      <c r="L285" s="397"/>
      <c r="M285" s="397"/>
      <c r="N285" s="300"/>
      <c r="O285" s="300"/>
      <c r="P285" s="169"/>
      <c r="Q285" s="169"/>
      <c r="R285" s="530"/>
      <c r="S285" s="530"/>
      <c r="T285" s="466"/>
      <c r="U285" s="467"/>
      <c r="V285" s="493"/>
      <c r="W285" s="493"/>
      <c r="X285" s="34"/>
      <c r="Y285" s="34"/>
      <c r="Z285" s="163"/>
      <c r="AA285" s="163"/>
      <c r="AB285" s="510"/>
      <c r="AC285" s="510"/>
      <c r="AD285" s="530">
        <v>10</v>
      </c>
      <c r="AE285" s="530" t="s">
        <v>239</v>
      </c>
      <c r="AF285" s="181"/>
      <c r="AG285" s="181"/>
      <c r="AH285" s="297">
        <v>10</v>
      </c>
      <c r="AI285" s="297" t="s">
        <v>239</v>
      </c>
      <c r="AJ285" s="32"/>
      <c r="AK285" s="32"/>
      <c r="AL285" s="566"/>
      <c r="AM285" s="566"/>
      <c r="AN285" s="314"/>
      <c r="AO285" s="314"/>
      <c r="AP285" s="237"/>
      <c r="AQ285" s="237"/>
      <c r="AR285" s="43"/>
      <c r="AS285" s="43"/>
      <c r="AT285" s="35"/>
      <c r="AU285" s="35"/>
      <c r="AV285" s="296"/>
      <c r="AW285" s="296"/>
      <c r="AX285" s="643"/>
      <c r="AY285" s="643"/>
      <c r="AZ285" s="286"/>
      <c r="BA285" s="286"/>
      <c r="BB285" s="169"/>
      <c r="BC285" s="169"/>
      <c r="BD285" s="237"/>
      <c r="BE285" s="237"/>
      <c r="BF285" s="34"/>
      <c r="BG285" s="679"/>
    </row>
    <row r="286" spans="1:139" x14ac:dyDescent="0.3">
      <c r="A286" s="614"/>
      <c r="B286" s="540">
        <f t="shared" si="17"/>
        <v>18</v>
      </c>
      <c r="C286" s="356" t="s">
        <v>607</v>
      </c>
      <c r="D286" s="354">
        <v>100</v>
      </c>
      <c r="E286" s="278">
        <v>20</v>
      </c>
      <c r="F286" s="278"/>
      <c r="G286" s="278"/>
      <c r="H286" s="241">
        <f>E286+F286- SUM(J286:EC286)</f>
        <v>0</v>
      </c>
      <c r="I286" s="237">
        <f>H286*D286</f>
        <v>0</v>
      </c>
      <c r="J286" s="297"/>
      <c r="K286" s="297"/>
      <c r="L286" s="397"/>
      <c r="M286" s="397"/>
      <c r="N286" s="300"/>
      <c r="O286" s="300"/>
      <c r="P286" s="169"/>
      <c r="Q286" s="169"/>
      <c r="R286" s="530"/>
      <c r="S286" s="530"/>
      <c r="T286" s="466"/>
      <c r="U286" s="467"/>
      <c r="V286" s="493"/>
      <c r="W286" s="493"/>
      <c r="X286" s="34"/>
      <c r="Y286" s="34"/>
      <c r="Z286" s="163"/>
      <c r="AA286" s="163"/>
      <c r="AB286" s="510"/>
      <c r="AC286" s="510"/>
      <c r="AD286" s="530"/>
      <c r="AE286" s="530"/>
      <c r="AF286" s="181"/>
      <c r="AG286" s="181"/>
      <c r="AH286" s="297"/>
      <c r="AI286" s="297"/>
      <c r="AJ286" s="32"/>
      <c r="AK286" s="32"/>
      <c r="AL286" s="566"/>
      <c r="AM286" s="566"/>
      <c r="AN286" s="314"/>
      <c r="AO286" s="314"/>
      <c r="AP286" s="237"/>
      <c r="AQ286" s="237"/>
      <c r="AR286" s="43"/>
      <c r="AS286" s="43"/>
      <c r="AT286" s="35"/>
      <c r="AU286" s="35"/>
      <c r="AV286" s="296"/>
      <c r="AW286" s="296"/>
      <c r="AX286" s="643"/>
      <c r="AY286" s="643"/>
      <c r="AZ286" s="286"/>
      <c r="BA286" s="286"/>
      <c r="BB286" s="169"/>
      <c r="BC286" s="169"/>
      <c r="BD286" s="237"/>
      <c r="BE286" s="237"/>
      <c r="BF286" s="34"/>
      <c r="BG286" s="679"/>
      <c r="CZ286" s="853">
        <v>20</v>
      </c>
      <c r="DA286" s="853" t="s">
        <v>290</v>
      </c>
    </row>
    <row r="287" spans="1:139" s="368" customFormat="1" ht="20.25" customHeight="1" x14ac:dyDescent="0.3">
      <c r="A287" s="614"/>
      <c r="B287" s="540">
        <f t="shared" si="17"/>
        <v>19</v>
      </c>
      <c r="C287" s="355" t="s">
        <v>637</v>
      </c>
      <c r="D287" s="354">
        <v>95</v>
      </c>
      <c r="E287" s="278">
        <v>105</v>
      </c>
      <c r="F287" s="278"/>
      <c r="G287" s="278"/>
      <c r="H287" s="241">
        <f>E287+F287- SUM(J287:EC287)</f>
        <v>46</v>
      </c>
      <c r="I287" s="237">
        <f t="shared" ref="I287:I312" si="18">H287*D287</f>
        <v>4370</v>
      </c>
      <c r="J287" s="297"/>
      <c r="K287" s="297"/>
      <c r="L287" s="397"/>
      <c r="M287" s="397"/>
      <c r="N287" s="300"/>
      <c r="O287" s="300"/>
      <c r="P287" s="169"/>
      <c r="Q287" s="169"/>
      <c r="R287" s="530"/>
      <c r="S287" s="530"/>
      <c r="T287" s="466"/>
      <c r="U287" s="467"/>
      <c r="V287" s="493"/>
      <c r="W287" s="493"/>
      <c r="X287" s="34"/>
      <c r="Y287" s="34"/>
      <c r="Z287" s="163"/>
      <c r="AA287" s="163"/>
      <c r="AB287" s="510"/>
      <c r="AC287" s="510"/>
      <c r="AD287" s="530">
        <v>10</v>
      </c>
      <c r="AE287" s="530" t="s">
        <v>221</v>
      </c>
      <c r="AF287" s="181"/>
      <c r="AG287" s="181"/>
      <c r="AH287" s="297"/>
      <c r="AI287" s="297"/>
      <c r="AJ287" s="32"/>
      <c r="AK287" s="32"/>
      <c r="AL287" s="566">
        <v>10</v>
      </c>
      <c r="AM287" s="566" t="s">
        <v>221</v>
      </c>
      <c r="AN287" s="314"/>
      <c r="AO287" s="314"/>
      <c r="AP287" s="237"/>
      <c r="AQ287" s="237"/>
      <c r="AR287" s="43">
        <v>15</v>
      </c>
      <c r="AS287" s="43" t="s">
        <v>542</v>
      </c>
      <c r="AT287" s="35"/>
      <c r="AU287" s="35"/>
      <c r="AV287" s="296"/>
      <c r="AW287" s="296"/>
      <c r="AX287" s="643"/>
      <c r="AY287" s="643"/>
      <c r="AZ287" s="286"/>
      <c r="BA287" s="286"/>
      <c r="BB287" s="169"/>
      <c r="BC287" s="169"/>
      <c r="BD287" s="237"/>
      <c r="BE287" s="237"/>
      <c r="BF287" s="34"/>
      <c r="BG287" s="679"/>
      <c r="BH287" s="702"/>
      <c r="BI287" s="702"/>
      <c r="BJ287" s="708"/>
      <c r="BK287" s="708"/>
      <c r="BL287" s="713"/>
      <c r="BM287" s="713"/>
      <c r="BN287" s="726"/>
      <c r="BO287" s="726"/>
      <c r="BP287" s="731"/>
      <c r="BQ287" s="731"/>
      <c r="BR287" s="736"/>
      <c r="BS287" s="736"/>
      <c r="BT287" s="741"/>
      <c r="BU287" s="741"/>
      <c r="BV287" s="753"/>
      <c r="BW287" s="753"/>
      <c r="BX287" s="756"/>
      <c r="BY287" s="756"/>
      <c r="BZ287" s="731"/>
      <c r="CA287" s="731"/>
      <c r="CB287" s="771"/>
      <c r="CC287" s="768"/>
      <c r="CD287" s="774">
        <v>10</v>
      </c>
      <c r="CE287" s="777" t="s">
        <v>309</v>
      </c>
      <c r="CF287" s="780"/>
      <c r="CG287" s="780"/>
      <c r="CH287" s="753"/>
      <c r="CI287" s="783"/>
      <c r="CJ287" s="813"/>
      <c r="CK287" s="816"/>
      <c r="CL287" s="824"/>
      <c r="CM287" s="824"/>
      <c r="CN287" s="780"/>
      <c r="CO287" s="780"/>
      <c r="CP287" s="768"/>
      <c r="CQ287" s="771"/>
      <c r="CR287" s="834"/>
      <c r="CS287" s="831"/>
      <c r="CT287" s="753"/>
      <c r="CU287" s="753"/>
      <c r="CV287" s="847">
        <v>4</v>
      </c>
      <c r="CW287" s="850" t="s">
        <v>221</v>
      </c>
      <c r="CX287" s="708"/>
      <c r="CY287" s="708"/>
      <c r="CZ287" s="853"/>
      <c r="DA287" s="853"/>
      <c r="DB287" s="856">
        <v>10</v>
      </c>
      <c r="DC287" s="856" t="s">
        <v>221</v>
      </c>
      <c r="DD287" s="708"/>
      <c r="DE287" s="708"/>
      <c r="DF287" s="783"/>
      <c r="DG287" s="783"/>
      <c r="DH287" s="780"/>
      <c r="DI287" s="780"/>
      <c r="DJ287" s="863"/>
      <c r="DK287" s="866"/>
      <c r="DL287" s="873"/>
      <c r="DM287" s="873"/>
      <c r="DN287" s="783"/>
      <c r="DO287" s="783"/>
      <c r="DP287" s="824"/>
      <c r="DQ287" s="824"/>
      <c r="DR287" s="882"/>
      <c r="DS287" s="885"/>
      <c r="DT287" s="850"/>
      <c r="DU287" s="850"/>
      <c r="DV287" s="853"/>
      <c r="DW287" s="853"/>
      <c r="DX287" s="888"/>
      <c r="DY287" s="888"/>
      <c r="DZ287" s="891"/>
      <c r="EA287" s="891"/>
      <c r="EB287" s="753"/>
      <c r="EC287" s="753"/>
      <c r="ED287" s="900"/>
      <c r="EE287" s="900"/>
      <c r="EF287" s="907"/>
      <c r="EG287" s="910"/>
      <c r="EH287" s="863"/>
      <c r="EI287" s="866"/>
    </row>
    <row r="288" spans="1:139" ht="20.25" customHeight="1" x14ac:dyDescent="0.3">
      <c r="A288" s="614"/>
      <c r="B288" s="540">
        <f>B287+1</f>
        <v>20</v>
      </c>
      <c r="C288" s="356" t="s">
        <v>202</v>
      </c>
      <c r="D288" s="354">
        <v>71</v>
      </c>
      <c r="E288" s="278">
        <v>10</v>
      </c>
      <c r="F288" s="278"/>
      <c r="G288" s="278"/>
      <c r="H288" s="241">
        <f t="shared" ref="H288:H312" si="19">E288+F288- SUM(J288:EC288)</f>
        <v>10</v>
      </c>
      <c r="I288" s="237">
        <f t="shared" si="18"/>
        <v>710</v>
      </c>
      <c r="J288" s="297"/>
      <c r="K288" s="297"/>
      <c r="L288" s="397"/>
      <c r="M288" s="397"/>
      <c r="N288" s="300"/>
      <c r="O288" s="300"/>
      <c r="P288" s="169"/>
      <c r="Q288" s="169"/>
      <c r="R288" s="530"/>
      <c r="S288" s="530"/>
      <c r="T288" s="466"/>
      <c r="U288" s="467"/>
      <c r="V288" s="493"/>
      <c r="W288" s="493"/>
      <c r="X288" s="34"/>
      <c r="Y288" s="34"/>
      <c r="Z288" s="163"/>
      <c r="AA288" s="163"/>
      <c r="AB288" s="510"/>
      <c r="AC288" s="510"/>
      <c r="AD288" s="530"/>
      <c r="AE288" s="530"/>
      <c r="AF288" s="181"/>
      <c r="AG288" s="181"/>
      <c r="AH288" s="297"/>
      <c r="AI288" s="297"/>
      <c r="AJ288" s="32"/>
      <c r="AK288" s="32"/>
      <c r="AL288" s="566"/>
      <c r="AM288" s="566"/>
      <c r="AN288" s="314"/>
      <c r="AO288" s="314"/>
      <c r="AP288" s="237"/>
      <c r="AQ288" s="237"/>
      <c r="AR288" s="43"/>
      <c r="AS288" s="43"/>
      <c r="AT288" s="35"/>
      <c r="AU288" s="35"/>
      <c r="AV288" s="296"/>
      <c r="AW288" s="296"/>
      <c r="AX288" s="643"/>
      <c r="AY288" s="643"/>
      <c r="AZ288" s="286"/>
      <c r="BA288" s="286"/>
      <c r="BB288" s="169"/>
      <c r="BC288" s="169"/>
      <c r="BD288" s="237"/>
      <c r="BE288" s="237"/>
      <c r="BF288" s="34"/>
      <c r="BG288" s="679"/>
    </row>
    <row r="289" spans="1:139" ht="20.25" customHeight="1" x14ac:dyDescent="0.3">
      <c r="A289" s="614"/>
      <c r="B289" s="540">
        <f t="shared" ref="B289:B314" si="20">B288+1</f>
        <v>21</v>
      </c>
      <c r="C289" s="356" t="s">
        <v>534</v>
      </c>
      <c r="D289" s="354">
        <v>100</v>
      </c>
      <c r="E289" s="278">
        <v>20</v>
      </c>
      <c r="F289" s="278"/>
      <c r="G289" s="278"/>
      <c r="H289" s="241">
        <f t="shared" si="19"/>
        <v>10</v>
      </c>
      <c r="I289" s="237">
        <f t="shared" si="18"/>
        <v>1000</v>
      </c>
      <c r="J289" s="297"/>
      <c r="K289" s="297"/>
      <c r="L289" s="397"/>
      <c r="M289" s="397"/>
      <c r="N289" s="300"/>
      <c r="O289" s="300"/>
      <c r="P289" s="169"/>
      <c r="Q289" s="169"/>
      <c r="R289" s="530"/>
      <c r="S289" s="530"/>
      <c r="T289" s="466"/>
      <c r="U289" s="467"/>
      <c r="V289" s="493"/>
      <c r="W289" s="493"/>
      <c r="X289" s="34"/>
      <c r="Y289" s="34"/>
      <c r="Z289" s="163"/>
      <c r="AA289" s="163"/>
      <c r="AB289" s="510"/>
      <c r="AC289" s="510"/>
      <c r="AD289" s="530"/>
      <c r="AE289" s="530"/>
      <c r="AF289" s="181"/>
      <c r="AG289" s="181"/>
      <c r="AH289" s="297"/>
      <c r="AI289" s="297"/>
      <c r="AJ289" s="32"/>
      <c r="AK289" s="32"/>
      <c r="AL289" s="566"/>
      <c r="AM289" s="566"/>
      <c r="AN289" s="314"/>
      <c r="AO289" s="314"/>
      <c r="AP289" s="237"/>
      <c r="AQ289" s="237"/>
      <c r="AR289" s="43"/>
      <c r="AS289" s="43"/>
      <c r="AT289" s="35"/>
      <c r="AU289" s="35"/>
      <c r="AV289" s="296"/>
      <c r="AW289" s="296"/>
      <c r="AX289" s="643"/>
      <c r="AY289" s="643"/>
      <c r="AZ289" s="286"/>
      <c r="BA289" s="286"/>
      <c r="BB289" s="169"/>
      <c r="BC289" s="169"/>
      <c r="BD289" s="237"/>
      <c r="BE289" s="237"/>
      <c r="BF289" s="34"/>
      <c r="BG289" s="679"/>
      <c r="CN289" s="780">
        <v>10</v>
      </c>
      <c r="CO289" s="780" t="s">
        <v>334</v>
      </c>
    </row>
    <row r="290" spans="1:139" ht="20.25" customHeight="1" x14ac:dyDescent="0.3">
      <c r="A290" s="614"/>
      <c r="B290" s="540">
        <f t="shared" si="20"/>
        <v>22</v>
      </c>
      <c r="C290" s="356" t="s">
        <v>533</v>
      </c>
      <c r="D290" s="354">
        <v>75</v>
      </c>
      <c r="E290" s="278">
        <v>10</v>
      </c>
      <c r="F290" s="278">
        <v>0</v>
      </c>
      <c r="G290" s="278"/>
      <c r="H290" s="241">
        <f t="shared" si="19"/>
        <v>0</v>
      </c>
      <c r="I290" s="237">
        <f t="shared" si="18"/>
        <v>0</v>
      </c>
      <c r="J290" s="297"/>
      <c r="K290" s="297"/>
      <c r="L290" s="397"/>
      <c r="M290" s="397"/>
      <c r="N290" s="300"/>
      <c r="O290" s="300"/>
      <c r="P290" s="169"/>
      <c r="Q290" s="169"/>
      <c r="R290" s="530"/>
      <c r="S290" s="530"/>
      <c r="T290" s="466"/>
      <c r="U290" s="467"/>
      <c r="V290" s="493"/>
      <c r="W290" s="493"/>
      <c r="X290" s="34"/>
      <c r="Y290" s="34"/>
      <c r="Z290" s="163"/>
      <c r="AA290" s="163"/>
      <c r="AB290" s="510"/>
      <c r="AC290" s="510"/>
      <c r="AD290" s="530"/>
      <c r="AE290" s="530"/>
      <c r="AF290" s="181"/>
      <c r="AG290" s="181"/>
      <c r="AH290" s="297"/>
      <c r="AI290" s="297"/>
      <c r="AJ290" s="32"/>
      <c r="AK290" s="32"/>
      <c r="AL290" s="566"/>
      <c r="AM290" s="566"/>
      <c r="AN290" s="314"/>
      <c r="AO290" s="314"/>
      <c r="AP290" s="237"/>
      <c r="AQ290" s="237"/>
      <c r="AR290" s="43"/>
      <c r="AS290" s="43"/>
      <c r="AT290" s="35"/>
      <c r="AU290" s="35"/>
      <c r="AV290" s="296"/>
      <c r="AW290" s="296"/>
      <c r="AX290" s="643"/>
      <c r="AY290" s="643"/>
      <c r="AZ290" s="286">
        <v>10</v>
      </c>
      <c r="BA290" s="286" t="s">
        <v>327</v>
      </c>
      <c r="BB290" s="169"/>
      <c r="BC290" s="169"/>
      <c r="BD290" s="237"/>
      <c r="BE290" s="237"/>
      <c r="BF290" s="34"/>
      <c r="BG290" s="679"/>
    </row>
    <row r="291" spans="1:139" ht="20.25" customHeight="1" x14ac:dyDescent="0.3">
      <c r="A291" s="614"/>
      <c r="B291" s="540">
        <f t="shared" si="20"/>
        <v>23</v>
      </c>
      <c r="C291" s="356" t="s">
        <v>633</v>
      </c>
      <c r="D291" s="354">
        <v>101</v>
      </c>
      <c r="E291" s="278">
        <v>30</v>
      </c>
      <c r="F291" s="278">
        <v>40</v>
      </c>
      <c r="G291" s="278"/>
      <c r="H291" s="241">
        <f t="shared" si="19"/>
        <v>70</v>
      </c>
      <c r="I291" s="237">
        <f t="shared" si="18"/>
        <v>7070</v>
      </c>
      <c r="J291" s="297"/>
      <c r="K291" s="297"/>
      <c r="L291" s="397"/>
      <c r="M291" s="397"/>
      <c r="N291" s="300"/>
      <c r="O291" s="300"/>
      <c r="P291" s="169"/>
      <c r="Q291" s="169"/>
      <c r="R291" s="530"/>
      <c r="S291" s="530"/>
      <c r="T291" s="466"/>
      <c r="U291" s="467"/>
      <c r="V291" s="493"/>
      <c r="W291" s="493"/>
      <c r="X291" s="34"/>
      <c r="Y291" s="34"/>
      <c r="Z291" s="163"/>
      <c r="AA291" s="163"/>
      <c r="AB291" s="510"/>
      <c r="AC291" s="510"/>
      <c r="AD291" s="530"/>
      <c r="AE291" s="530"/>
      <c r="AF291" s="181"/>
      <c r="AG291" s="181"/>
      <c r="AH291" s="297"/>
      <c r="AI291" s="297"/>
      <c r="AJ291" s="32"/>
      <c r="AK291" s="32"/>
      <c r="AL291" s="566"/>
      <c r="AM291" s="566"/>
      <c r="AN291" s="314"/>
      <c r="AO291" s="314"/>
      <c r="AP291" s="237"/>
      <c r="AQ291" s="237"/>
      <c r="AR291" s="43"/>
      <c r="AS291" s="43"/>
      <c r="AT291" s="35"/>
      <c r="AU291" s="35"/>
      <c r="AV291" s="296"/>
      <c r="AW291" s="296"/>
      <c r="AX291" s="643"/>
      <c r="AY291" s="643"/>
      <c r="AZ291" s="286"/>
      <c r="BA291" s="286"/>
      <c r="BB291" s="169"/>
      <c r="BC291" s="169"/>
      <c r="BD291" s="237"/>
      <c r="BE291" s="237"/>
      <c r="BF291" s="34"/>
      <c r="BG291" s="679"/>
    </row>
    <row r="292" spans="1:139" ht="20.25" customHeight="1" x14ac:dyDescent="0.3">
      <c r="A292" s="614"/>
      <c r="B292" s="540">
        <f t="shared" si="20"/>
        <v>24</v>
      </c>
      <c r="C292" s="356" t="s">
        <v>564</v>
      </c>
      <c r="D292" s="354">
        <v>88</v>
      </c>
      <c r="E292" s="278">
        <v>40</v>
      </c>
      <c r="F292" s="278"/>
      <c r="G292" s="278"/>
      <c r="H292" s="241">
        <f t="shared" si="19"/>
        <v>0</v>
      </c>
      <c r="I292" s="237">
        <f t="shared" si="18"/>
        <v>0</v>
      </c>
      <c r="J292" s="297"/>
      <c r="K292" s="297"/>
      <c r="L292" s="397"/>
      <c r="M292" s="397"/>
      <c r="N292" s="300"/>
      <c r="O292" s="300"/>
      <c r="P292" s="169"/>
      <c r="Q292" s="169"/>
      <c r="R292" s="530"/>
      <c r="S292" s="530"/>
      <c r="T292" s="466"/>
      <c r="U292" s="467"/>
      <c r="V292" s="493"/>
      <c r="W292" s="493"/>
      <c r="X292" s="34"/>
      <c r="Y292" s="34"/>
      <c r="Z292" s="163"/>
      <c r="AA292" s="163"/>
      <c r="AB292" s="510"/>
      <c r="AC292" s="510"/>
      <c r="AD292" s="530"/>
      <c r="AE292" s="530"/>
      <c r="AF292" s="181"/>
      <c r="AG292" s="181"/>
      <c r="AH292" s="297"/>
      <c r="AI292" s="297"/>
      <c r="AJ292" s="32"/>
      <c r="AK292" s="32"/>
      <c r="AL292" s="566"/>
      <c r="AM292" s="566"/>
      <c r="AN292" s="314"/>
      <c r="AO292" s="314"/>
      <c r="AP292" s="237"/>
      <c r="AQ292" s="237"/>
      <c r="AR292" s="43"/>
      <c r="AS292" s="43"/>
      <c r="AT292" s="35"/>
      <c r="AU292" s="35"/>
      <c r="AV292" s="296"/>
      <c r="AW292" s="296"/>
      <c r="AX292" s="643"/>
      <c r="AY292" s="643"/>
      <c r="AZ292" s="286"/>
      <c r="BA292" s="286"/>
      <c r="BB292" s="169"/>
      <c r="BC292" s="169"/>
      <c r="BD292" s="237"/>
      <c r="BE292" s="237"/>
      <c r="BF292" s="34"/>
      <c r="BG292" s="679"/>
      <c r="CD292" s="774">
        <v>20</v>
      </c>
      <c r="CE292" s="777" t="s">
        <v>240</v>
      </c>
      <c r="CZ292" s="853">
        <v>20</v>
      </c>
      <c r="DA292" s="853" t="s">
        <v>287</v>
      </c>
    </row>
    <row r="293" spans="1:139" ht="20.25" customHeight="1" x14ac:dyDescent="0.3">
      <c r="A293" s="614"/>
      <c r="B293" s="540">
        <f t="shared" si="20"/>
        <v>25</v>
      </c>
      <c r="C293" s="356" t="s">
        <v>565</v>
      </c>
      <c r="D293" s="354">
        <v>66</v>
      </c>
      <c r="E293" s="278">
        <v>100</v>
      </c>
      <c r="F293" s="278"/>
      <c r="G293" s="278"/>
      <c r="H293" s="241">
        <f t="shared" si="19"/>
        <v>5</v>
      </c>
      <c r="I293" s="237">
        <f t="shared" si="18"/>
        <v>330</v>
      </c>
      <c r="J293" s="297"/>
      <c r="K293" s="297"/>
      <c r="L293" s="397"/>
      <c r="M293" s="397"/>
      <c r="N293" s="300"/>
      <c r="O293" s="300"/>
      <c r="P293" s="169"/>
      <c r="Q293" s="169"/>
      <c r="R293" s="530"/>
      <c r="S293" s="530"/>
      <c r="T293" s="466"/>
      <c r="U293" s="467"/>
      <c r="V293" s="493"/>
      <c r="W293" s="493"/>
      <c r="X293" s="34"/>
      <c r="Y293" s="34"/>
      <c r="Z293" s="163"/>
      <c r="AA293" s="163"/>
      <c r="AB293" s="510"/>
      <c r="AC293" s="510"/>
      <c r="AD293" s="530"/>
      <c r="AE293" s="530"/>
      <c r="AF293" s="181"/>
      <c r="AG293" s="181"/>
      <c r="AH293" s="297"/>
      <c r="AI293" s="297"/>
      <c r="AJ293" s="32"/>
      <c r="AK293" s="32"/>
      <c r="AL293" s="566"/>
      <c r="AM293" s="566"/>
      <c r="AN293" s="314"/>
      <c r="AO293" s="314"/>
      <c r="AP293" s="237"/>
      <c r="AQ293" s="237"/>
      <c r="AR293" s="43"/>
      <c r="AS293" s="43"/>
      <c r="AT293" s="35"/>
      <c r="AU293" s="35"/>
      <c r="AV293" s="296"/>
      <c r="AW293" s="296"/>
      <c r="AX293" s="643"/>
      <c r="AY293" s="643"/>
      <c r="AZ293" s="286"/>
      <c r="BA293" s="286"/>
      <c r="BB293" s="169"/>
      <c r="BC293" s="169"/>
      <c r="BD293" s="237"/>
      <c r="BE293" s="237"/>
      <c r="BF293" s="34"/>
      <c r="BG293" s="679"/>
      <c r="BV293" s="753">
        <v>5</v>
      </c>
      <c r="BW293" s="753" t="s">
        <v>223</v>
      </c>
      <c r="CN293" s="780">
        <v>5</v>
      </c>
      <c r="CO293" s="780" t="s">
        <v>223</v>
      </c>
      <c r="CT293" s="753">
        <v>55</v>
      </c>
      <c r="CU293" s="753" t="s">
        <v>324</v>
      </c>
      <c r="DB293" s="856">
        <v>10</v>
      </c>
      <c r="DC293" s="856" t="s">
        <v>288</v>
      </c>
      <c r="DX293" s="888">
        <v>20</v>
      </c>
      <c r="DY293" s="888" t="s">
        <v>288</v>
      </c>
    </row>
    <row r="294" spans="1:139" ht="20.25" customHeight="1" x14ac:dyDescent="0.3">
      <c r="A294" s="614"/>
      <c r="B294" s="540">
        <f t="shared" si="20"/>
        <v>26</v>
      </c>
      <c r="C294" s="356" t="s">
        <v>566</v>
      </c>
      <c r="D294" s="354">
        <v>94</v>
      </c>
      <c r="E294" s="278">
        <v>90</v>
      </c>
      <c r="F294" s="278"/>
      <c r="G294" s="278"/>
      <c r="H294" s="241">
        <f t="shared" si="19"/>
        <v>40</v>
      </c>
      <c r="I294" s="237">
        <f t="shared" si="18"/>
        <v>3760</v>
      </c>
      <c r="J294" s="297"/>
      <c r="K294" s="297"/>
      <c r="L294" s="397"/>
      <c r="M294" s="397"/>
      <c r="N294" s="300"/>
      <c r="O294" s="300"/>
      <c r="P294" s="169"/>
      <c r="Q294" s="169"/>
      <c r="R294" s="530"/>
      <c r="S294" s="530"/>
      <c r="T294" s="466"/>
      <c r="U294" s="467"/>
      <c r="V294" s="493"/>
      <c r="W294" s="493"/>
      <c r="X294" s="34"/>
      <c r="Y294" s="34"/>
      <c r="Z294" s="163"/>
      <c r="AA294" s="163"/>
      <c r="AB294" s="510"/>
      <c r="AC294" s="510"/>
      <c r="AD294" s="530"/>
      <c r="AE294" s="530"/>
      <c r="AF294" s="181"/>
      <c r="AG294" s="181"/>
      <c r="AH294" s="297"/>
      <c r="AI294" s="297"/>
      <c r="AJ294" s="32"/>
      <c r="AK294" s="32"/>
      <c r="AL294" s="566"/>
      <c r="AM294" s="566"/>
      <c r="AN294" s="314"/>
      <c r="AO294" s="314"/>
      <c r="AP294" s="237"/>
      <c r="AQ294" s="237"/>
      <c r="AR294" s="43"/>
      <c r="AS294" s="43"/>
      <c r="AT294" s="35"/>
      <c r="AU294" s="35"/>
      <c r="AV294" s="296"/>
      <c r="AW294" s="296"/>
      <c r="AX294" s="643"/>
      <c r="AY294" s="643"/>
      <c r="AZ294" s="286"/>
      <c r="BA294" s="286"/>
      <c r="BB294" s="169"/>
      <c r="BC294" s="169"/>
      <c r="BD294" s="237"/>
      <c r="BE294" s="237"/>
      <c r="BF294" s="34"/>
      <c r="BG294" s="679"/>
      <c r="BX294" s="756">
        <v>10</v>
      </c>
      <c r="BY294" s="756" t="s">
        <v>220</v>
      </c>
      <c r="BZ294" s="731">
        <v>20</v>
      </c>
      <c r="CA294" s="731" t="s">
        <v>334</v>
      </c>
      <c r="CD294" s="774">
        <v>10</v>
      </c>
      <c r="CE294" s="777" t="s">
        <v>220</v>
      </c>
      <c r="CF294" s="780">
        <v>10</v>
      </c>
      <c r="CG294" s="780" t="s">
        <v>309</v>
      </c>
    </row>
    <row r="295" spans="1:139" ht="20.25" customHeight="1" x14ac:dyDescent="0.3">
      <c r="A295" s="1695"/>
      <c r="B295" s="540">
        <f t="shared" si="20"/>
        <v>27</v>
      </c>
      <c r="C295" s="356" t="s">
        <v>571</v>
      </c>
      <c r="D295" s="354">
        <v>85</v>
      </c>
      <c r="E295" s="278">
        <v>40</v>
      </c>
      <c r="F295" s="278"/>
      <c r="G295" s="278"/>
      <c r="H295" s="241">
        <f t="shared" si="19"/>
        <v>0</v>
      </c>
      <c r="I295" s="237">
        <f t="shared" si="18"/>
        <v>0</v>
      </c>
      <c r="J295" s="297"/>
      <c r="K295" s="297"/>
      <c r="L295" s="397"/>
      <c r="M295" s="397"/>
      <c r="N295" s="300"/>
      <c r="O295" s="300"/>
      <c r="P295" s="169"/>
      <c r="Q295" s="169"/>
      <c r="R295" s="530"/>
      <c r="S295" s="530"/>
      <c r="T295" s="466"/>
      <c r="U295" s="467"/>
      <c r="V295" s="493"/>
      <c r="W295" s="493"/>
      <c r="X295" s="34"/>
      <c r="Y295" s="34"/>
      <c r="Z295" s="163"/>
      <c r="AA295" s="163"/>
      <c r="AB295" s="510"/>
      <c r="AC295" s="510"/>
      <c r="AD295" s="530"/>
      <c r="AE295" s="530"/>
      <c r="AF295" s="181"/>
      <c r="AG295" s="181"/>
      <c r="AH295" s="297"/>
      <c r="AI295" s="297"/>
      <c r="AJ295" s="32"/>
      <c r="AK295" s="32"/>
      <c r="AL295" s="566"/>
      <c r="AM295" s="566"/>
      <c r="AN295" s="314"/>
      <c r="AO295" s="314"/>
      <c r="AP295" s="237"/>
      <c r="AQ295" s="237"/>
      <c r="AR295" s="43"/>
      <c r="AS295" s="43"/>
      <c r="AT295" s="35"/>
      <c r="AU295" s="35"/>
      <c r="AV295" s="296"/>
      <c r="AW295" s="296"/>
      <c r="AX295" s="643"/>
      <c r="AY295" s="643"/>
      <c r="AZ295" s="286"/>
      <c r="BA295" s="286"/>
      <c r="BB295" s="169"/>
      <c r="BC295" s="169"/>
      <c r="BD295" s="237"/>
      <c r="BE295" s="237"/>
      <c r="BF295" s="34"/>
      <c r="BG295" s="679"/>
      <c r="CD295" s="774">
        <v>10</v>
      </c>
      <c r="CE295" s="777" t="s">
        <v>240</v>
      </c>
      <c r="CF295" s="780">
        <v>10</v>
      </c>
      <c r="CG295" s="780" t="s">
        <v>240</v>
      </c>
      <c r="CX295" s="708">
        <v>10</v>
      </c>
      <c r="CY295" s="708" t="s">
        <v>240</v>
      </c>
      <c r="DV295" s="853">
        <v>10</v>
      </c>
      <c r="DW295" s="853" t="s">
        <v>309</v>
      </c>
    </row>
    <row r="296" spans="1:139" ht="20.25" customHeight="1" x14ac:dyDescent="0.3">
      <c r="A296" s="1695"/>
      <c r="B296" s="540">
        <f t="shared" si="20"/>
        <v>28</v>
      </c>
      <c r="C296" s="356" t="s">
        <v>572</v>
      </c>
      <c r="D296" s="354">
        <v>86</v>
      </c>
      <c r="E296" s="278">
        <v>30</v>
      </c>
      <c r="F296" s="278"/>
      <c r="G296" s="278"/>
      <c r="H296" s="241">
        <f t="shared" si="19"/>
        <v>0</v>
      </c>
      <c r="I296" s="237">
        <f t="shared" si="18"/>
        <v>0</v>
      </c>
      <c r="J296" s="297"/>
      <c r="K296" s="297"/>
      <c r="L296" s="397"/>
      <c r="M296" s="397"/>
      <c r="N296" s="300"/>
      <c r="O296" s="300"/>
      <c r="P296" s="169"/>
      <c r="Q296" s="169"/>
      <c r="R296" s="530"/>
      <c r="S296" s="530"/>
      <c r="T296" s="466"/>
      <c r="U296" s="467"/>
      <c r="V296" s="493"/>
      <c r="W296" s="493"/>
      <c r="X296" s="34"/>
      <c r="Y296" s="34"/>
      <c r="Z296" s="163"/>
      <c r="AA296" s="163"/>
      <c r="AB296" s="510"/>
      <c r="AC296" s="510"/>
      <c r="AD296" s="530"/>
      <c r="AE296" s="530"/>
      <c r="AF296" s="181"/>
      <c r="AG296" s="181"/>
      <c r="AH296" s="297"/>
      <c r="AI296" s="297"/>
      <c r="AJ296" s="32"/>
      <c r="AK296" s="32"/>
      <c r="AL296" s="566"/>
      <c r="AM296" s="566"/>
      <c r="AN296" s="314"/>
      <c r="AO296" s="314"/>
      <c r="AP296" s="237"/>
      <c r="AQ296" s="237"/>
      <c r="AR296" s="43"/>
      <c r="AS296" s="43"/>
      <c r="AT296" s="35"/>
      <c r="AU296" s="35"/>
      <c r="AV296" s="296"/>
      <c r="AW296" s="296"/>
      <c r="AX296" s="643"/>
      <c r="AY296" s="643"/>
      <c r="AZ296" s="286"/>
      <c r="BA296" s="286"/>
      <c r="BB296" s="169"/>
      <c r="BC296" s="169"/>
      <c r="BD296" s="237"/>
      <c r="BE296" s="237"/>
      <c r="BF296" s="34"/>
      <c r="BG296" s="679"/>
      <c r="BZ296" s="731">
        <v>10</v>
      </c>
      <c r="CA296" s="731" t="s">
        <v>290</v>
      </c>
      <c r="CD296" s="774">
        <v>20</v>
      </c>
      <c r="CE296" s="777" t="s">
        <v>240</v>
      </c>
    </row>
    <row r="297" spans="1:139" ht="20.25" customHeight="1" x14ac:dyDescent="0.3">
      <c r="A297" s="1695"/>
      <c r="B297" s="540">
        <f t="shared" si="20"/>
        <v>29</v>
      </c>
      <c r="C297" s="356" t="s">
        <v>581</v>
      </c>
      <c r="D297" s="354">
        <v>100</v>
      </c>
      <c r="E297" s="278">
        <v>60</v>
      </c>
      <c r="F297" s="278"/>
      <c r="G297" s="278"/>
      <c r="H297" s="241">
        <f t="shared" si="19"/>
        <v>40</v>
      </c>
      <c r="I297" s="237">
        <f t="shared" si="18"/>
        <v>4000</v>
      </c>
      <c r="J297" s="297"/>
      <c r="K297" s="297"/>
      <c r="L297" s="397"/>
      <c r="M297" s="397"/>
      <c r="N297" s="300"/>
      <c r="O297" s="300"/>
      <c r="P297" s="169"/>
      <c r="Q297" s="169"/>
      <c r="R297" s="530"/>
      <c r="S297" s="530"/>
      <c r="T297" s="466"/>
      <c r="U297" s="467"/>
      <c r="V297" s="493"/>
      <c r="W297" s="493"/>
      <c r="X297" s="34"/>
      <c r="Y297" s="34"/>
      <c r="Z297" s="163"/>
      <c r="AA297" s="163"/>
      <c r="AB297" s="510"/>
      <c r="AC297" s="510"/>
      <c r="AD297" s="530"/>
      <c r="AE297" s="530"/>
      <c r="AF297" s="181"/>
      <c r="AG297" s="181"/>
      <c r="AH297" s="297"/>
      <c r="AI297" s="297"/>
      <c r="AJ297" s="32"/>
      <c r="AK297" s="32"/>
      <c r="AL297" s="566"/>
      <c r="AM297" s="566"/>
      <c r="AN297" s="314"/>
      <c r="AO297" s="314"/>
      <c r="AP297" s="237"/>
      <c r="AQ297" s="237"/>
      <c r="AR297" s="43"/>
      <c r="AS297" s="43"/>
      <c r="AT297" s="35"/>
      <c r="AU297" s="35"/>
      <c r="AV297" s="296"/>
      <c r="AW297" s="296"/>
      <c r="AX297" s="643"/>
      <c r="AY297" s="643"/>
      <c r="AZ297" s="286"/>
      <c r="BA297" s="286"/>
      <c r="BB297" s="169"/>
      <c r="BC297" s="169"/>
      <c r="BD297" s="237"/>
      <c r="BE297" s="237"/>
      <c r="BF297" s="34"/>
      <c r="BG297" s="679"/>
      <c r="CD297" s="774">
        <v>20</v>
      </c>
      <c r="CE297" s="777" t="s">
        <v>309</v>
      </c>
      <c r="EH297" s="863">
        <v>10</v>
      </c>
      <c r="EI297" s="866" t="s">
        <v>220</v>
      </c>
    </row>
    <row r="298" spans="1:139" ht="20.25" customHeight="1" x14ac:dyDescent="0.3">
      <c r="A298" s="1695"/>
      <c r="B298" s="540">
        <f t="shared" si="20"/>
        <v>30</v>
      </c>
      <c r="C298" s="356" t="s">
        <v>588</v>
      </c>
      <c r="D298" s="354">
        <v>75</v>
      </c>
      <c r="E298" s="278">
        <v>20</v>
      </c>
      <c r="F298" s="278"/>
      <c r="G298" s="278"/>
      <c r="H298" s="241">
        <f t="shared" si="19"/>
        <v>0</v>
      </c>
      <c r="I298" s="237">
        <f t="shared" si="18"/>
        <v>0</v>
      </c>
      <c r="J298" s="297"/>
      <c r="K298" s="297"/>
      <c r="L298" s="397"/>
      <c r="M298" s="397"/>
      <c r="N298" s="300"/>
      <c r="O298" s="300"/>
      <c r="P298" s="169"/>
      <c r="Q298" s="169"/>
      <c r="R298" s="530"/>
      <c r="S298" s="530"/>
      <c r="T298" s="466"/>
      <c r="U298" s="467"/>
      <c r="V298" s="493"/>
      <c r="W298" s="493"/>
      <c r="X298" s="34"/>
      <c r="Y298" s="34"/>
      <c r="Z298" s="163"/>
      <c r="AA298" s="163"/>
      <c r="AB298" s="510"/>
      <c r="AC298" s="510"/>
      <c r="AD298" s="530"/>
      <c r="AE298" s="530"/>
      <c r="AF298" s="181"/>
      <c r="AG298" s="181"/>
      <c r="AH298" s="297"/>
      <c r="AI298" s="297"/>
      <c r="AJ298" s="32"/>
      <c r="AK298" s="32"/>
      <c r="AL298" s="566"/>
      <c r="AM298" s="566"/>
      <c r="AN298" s="314"/>
      <c r="AO298" s="314"/>
      <c r="AP298" s="237"/>
      <c r="AQ298" s="237"/>
      <c r="AR298" s="43"/>
      <c r="AS298" s="43"/>
      <c r="AT298" s="35"/>
      <c r="AU298" s="35"/>
      <c r="AV298" s="296"/>
      <c r="AW298" s="296"/>
      <c r="AX298" s="643"/>
      <c r="AY298" s="643"/>
      <c r="AZ298" s="286"/>
      <c r="BA298" s="286"/>
      <c r="BB298" s="169"/>
      <c r="BC298" s="169"/>
      <c r="BD298" s="237"/>
      <c r="BE298" s="237"/>
      <c r="BF298" s="34"/>
      <c r="BG298" s="679"/>
      <c r="CP298" s="768">
        <v>20</v>
      </c>
      <c r="CQ298" s="771" t="s">
        <v>239</v>
      </c>
    </row>
    <row r="299" spans="1:139" ht="20.25" customHeight="1" x14ac:dyDescent="0.3">
      <c r="A299" s="1695"/>
      <c r="B299" s="540">
        <f t="shared" si="20"/>
        <v>31</v>
      </c>
      <c r="C299" s="356" t="s">
        <v>599</v>
      </c>
      <c r="D299" s="354">
        <v>80</v>
      </c>
      <c r="E299" s="278">
        <v>50</v>
      </c>
      <c r="F299" s="278"/>
      <c r="G299" s="278"/>
      <c r="H299" s="241">
        <f t="shared" si="19"/>
        <v>20</v>
      </c>
      <c r="I299" s="237">
        <f t="shared" si="18"/>
        <v>1600</v>
      </c>
      <c r="J299" s="297"/>
      <c r="K299" s="297"/>
      <c r="L299" s="397"/>
      <c r="M299" s="397"/>
      <c r="N299" s="300"/>
      <c r="O299" s="300"/>
      <c r="P299" s="169"/>
      <c r="Q299" s="169"/>
      <c r="R299" s="530"/>
      <c r="S299" s="530"/>
      <c r="T299" s="466"/>
      <c r="U299" s="467"/>
      <c r="V299" s="493"/>
      <c r="W299" s="493"/>
      <c r="X299" s="34"/>
      <c r="Y299" s="34"/>
      <c r="Z299" s="163"/>
      <c r="AA299" s="163"/>
      <c r="AB299" s="510"/>
      <c r="AC299" s="510"/>
      <c r="AD299" s="530"/>
      <c r="AE299" s="530"/>
      <c r="AF299" s="181"/>
      <c r="AG299" s="181"/>
      <c r="AH299" s="297"/>
      <c r="AI299" s="297"/>
      <c r="AJ299" s="32"/>
      <c r="AK299" s="32"/>
      <c r="AL299" s="566"/>
      <c r="AM299" s="566"/>
      <c r="AN299" s="314"/>
      <c r="AO299" s="314"/>
      <c r="AP299" s="237"/>
      <c r="AQ299" s="237"/>
      <c r="AR299" s="43"/>
      <c r="AS299" s="43"/>
      <c r="AT299" s="35"/>
      <c r="AU299" s="35"/>
      <c r="AV299" s="296"/>
      <c r="AW299" s="296"/>
      <c r="AX299" s="643"/>
      <c r="AY299" s="643"/>
      <c r="AZ299" s="286"/>
      <c r="BA299" s="286"/>
      <c r="BB299" s="169"/>
      <c r="BC299" s="169"/>
      <c r="BD299" s="237"/>
      <c r="BE299" s="237"/>
      <c r="BF299" s="34"/>
      <c r="BG299" s="679"/>
      <c r="CN299" s="780">
        <v>5</v>
      </c>
      <c r="CO299" s="780" t="s">
        <v>240</v>
      </c>
      <c r="CP299" s="768">
        <v>5</v>
      </c>
      <c r="CQ299" s="771" t="s">
        <v>240</v>
      </c>
      <c r="CX299" s="708">
        <v>10</v>
      </c>
      <c r="CY299" s="708" t="s">
        <v>287</v>
      </c>
      <c r="DF299" s="783">
        <v>10</v>
      </c>
      <c r="DG299" s="783" t="s">
        <v>287</v>
      </c>
    </row>
    <row r="300" spans="1:139" ht="20.25" customHeight="1" x14ac:dyDescent="0.3">
      <c r="A300" s="1695"/>
      <c r="B300" s="540">
        <f t="shared" si="20"/>
        <v>32</v>
      </c>
      <c r="C300" s="356" t="s">
        <v>600</v>
      </c>
      <c r="D300" s="354">
        <v>95</v>
      </c>
      <c r="E300" s="278">
        <v>30</v>
      </c>
      <c r="F300" s="278"/>
      <c r="G300" s="278"/>
      <c r="H300" s="241">
        <f t="shared" si="19"/>
        <v>0</v>
      </c>
      <c r="I300" s="237">
        <f t="shared" si="18"/>
        <v>0</v>
      </c>
      <c r="J300" s="297"/>
      <c r="K300" s="297"/>
      <c r="L300" s="397"/>
      <c r="M300" s="397"/>
      <c r="N300" s="300"/>
      <c r="O300" s="300"/>
      <c r="P300" s="169"/>
      <c r="Q300" s="169"/>
      <c r="R300" s="530"/>
      <c r="S300" s="530"/>
      <c r="T300" s="466"/>
      <c r="U300" s="467"/>
      <c r="V300" s="493"/>
      <c r="W300" s="493"/>
      <c r="X300" s="34"/>
      <c r="Y300" s="34"/>
      <c r="Z300" s="163"/>
      <c r="AA300" s="163"/>
      <c r="AB300" s="510"/>
      <c r="AC300" s="510"/>
      <c r="AD300" s="530"/>
      <c r="AE300" s="530"/>
      <c r="AF300" s="181"/>
      <c r="AG300" s="181"/>
      <c r="AH300" s="297"/>
      <c r="AI300" s="297"/>
      <c r="AJ300" s="32"/>
      <c r="AK300" s="32"/>
      <c r="AL300" s="566"/>
      <c r="AM300" s="566"/>
      <c r="AN300" s="314"/>
      <c r="AO300" s="314"/>
      <c r="AP300" s="237"/>
      <c r="AQ300" s="237"/>
      <c r="AR300" s="43"/>
      <c r="AS300" s="43"/>
      <c r="AT300" s="35"/>
      <c r="AU300" s="35"/>
      <c r="AV300" s="296"/>
      <c r="AW300" s="296"/>
      <c r="AX300" s="643"/>
      <c r="AY300" s="643"/>
      <c r="AZ300" s="286"/>
      <c r="BA300" s="286"/>
      <c r="BB300" s="169"/>
      <c r="BC300" s="169"/>
      <c r="BD300" s="237"/>
      <c r="BE300" s="237"/>
      <c r="BF300" s="34"/>
      <c r="BG300" s="679"/>
      <c r="CN300" s="780">
        <v>10</v>
      </c>
      <c r="CO300" s="780" t="s">
        <v>309</v>
      </c>
      <c r="DR300" s="882">
        <v>20</v>
      </c>
      <c r="DS300" s="885" t="s">
        <v>240</v>
      </c>
    </row>
    <row r="301" spans="1:139" ht="20.25" customHeight="1" x14ac:dyDescent="0.3">
      <c r="A301" s="1695"/>
      <c r="B301" s="540">
        <f t="shared" si="20"/>
        <v>33</v>
      </c>
      <c r="C301" s="356" t="s">
        <v>601</v>
      </c>
      <c r="D301" s="354">
        <v>82</v>
      </c>
      <c r="E301" s="278">
        <v>30</v>
      </c>
      <c r="F301" s="278"/>
      <c r="G301" s="278"/>
      <c r="H301" s="241">
        <f t="shared" si="19"/>
        <v>0</v>
      </c>
      <c r="I301" s="237">
        <f t="shared" si="18"/>
        <v>0</v>
      </c>
      <c r="J301" s="297"/>
      <c r="K301" s="297"/>
      <c r="L301" s="397"/>
      <c r="M301" s="397"/>
      <c r="N301" s="300"/>
      <c r="O301" s="300"/>
      <c r="P301" s="169"/>
      <c r="Q301" s="169"/>
      <c r="R301" s="530"/>
      <c r="S301" s="530"/>
      <c r="T301" s="466"/>
      <c r="U301" s="467"/>
      <c r="V301" s="493"/>
      <c r="W301" s="493"/>
      <c r="X301" s="34"/>
      <c r="Y301" s="34"/>
      <c r="Z301" s="163"/>
      <c r="AA301" s="163"/>
      <c r="AB301" s="510"/>
      <c r="AC301" s="510"/>
      <c r="AD301" s="530"/>
      <c r="AE301" s="530"/>
      <c r="AF301" s="181"/>
      <c r="AG301" s="181"/>
      <c r="AH301" s="297"/>
      <c r="AI301" s="297"/>
      <c r="AJ301" s="32"/>
      <c r="AK301" s="32"/>
      <c r="AL301" s="566"/>
      <c r="AM301" s="566"/>
      <c r="AN301" s="314"/>
      <c r="AO301" s="314"/>
      <c r="AP301" s="237"/>
      <c r="AQ301" s="237"/>
      <c r="AR301" s="43"/>
      <c r="AS301" s="43"/>
      <c r="AT301" s="35"/>
      <c r="AU301" s="35"/>
      <c r="AV301" s="296"/>
      <c r="AW301" s="296"/>
      <c r="AX301" s="643"/>
      <c r="AY301" s="643"/>
      <c r="AZ301" s="286"/>
      <c r="BA301" s="286"/>
      <c r="BB301" s="169"/>
      <c r="BC301" s="169"/>
      <c r="BD301" s="237"/>
      <c r="BE301" s="237"/>
      <c r="BF301" s="34"/>
      <c r="BG301" s="679"/>
      <c r="CP301" s="768">
        <v>10</v>
      </c>
      <c r="CQ301" s="771" t="s">
        <v>240</v>
      </c>
      <c r="CT301" s="753">
        <v>10</v>
      </c>
      <c r="CU301" s="753" t="s">
        <v>239</v>
      </c>
      <c r="CX301" s="708">
        <v>10</v>
      </c>
      <c r="CY301" s="708" t="s">
        <v>327</v>
      </c>
    </row>
    <row r="302" spans="1:139" ht="20.25" customHeight="1" x14ac:dyDescent="0.3">
      <c r="A302" s="1695"/>
      <c r="B302" s="540">
        <f t="shared" si="20"/>
        <v>34</v>
      </c>
      <c r="C302" s="356" t="s">
        <v>608</v>
      </c>
      <c r="D302" s="354">
        <v>95</v>
      </c>
      <c r="E302" s="278">
        <v>110</v>
      </c>
      <c r="F302" s="278"/>
      <c r="G302" s="278"/>
      <c r="H302" s="241">
        <f t="shared" si="19"/>
        <v>40</v>
      </c>
      <c r="I302" s="237">
        <f t="shared" si="18"/>
        <v>3800</v>
      </c>
      <c r="J302" s="297"/>
      <c r="K302" s="297"/>
      <c r="L302" s="397"/>
      <c r="M302" s="397"/>
      <c r="N302" s="300"/>
      <c r="O302" s="300"/>
      <c r="P302" s="169"/>
      <c r="Q302" s="169"/>
      <c r="R302" s="530"/>
      <c r="S302" s="530"/>
      <c r="T302" s="466"/>
      <c r="U302" s="467"/>
      <c r="V302" s="493"/>
      <c r="W302" s="493"/>
      <c r="X302" s="34"/>
      <c r="Y302" s="34"/>
      <c r="Z302" s="163"/>
      <c r="AA302" s="163"/>
      <c r="AB302" s="510"/>
      <c r="AC302" s="510"/>
      <c r="AD302" s="530"/>
      <c r="AE302" s="530"/>
      <c r="AF302" s="181"/>
      <c r="AG302" s="181"/>
      <c r="AH302" s="297"/>
      <c r="AI302" s="297"/>
      <c r="AJ302" s="32"/>
      <c r="AK302" s="32"/>
      <c r="AL302" s="566"/>
      <c r="AM302" s="566"/>
      <c r="AN302" s="314"/>
      <c r="AO302" s="314"/>
      <c r="AP302" s="237"/>
      <c r="AQ302" s="237"/>
      <c r="AR302" s="43"/>
      <c r="AS302" s="43"/>
      <c r="AT302" s="35"/>
      <c r="AU302" s="35"/>
      <c r="AV302" s="296"/>
      <c r="AW302" s="296"/>
      <c r="AX302" s="643"/>
      <c r="AY302" s="643"/>
      <c r="AZ302" s="286"/>
      <c r="BA302" s="286"/>
      <c r="BB302" s="169"/>
      <c r="BC302" s="169"/>
      <c r="BD302" s="237"/>
      <c r="BE302" s="237"/>
      <c r="BF302" s="34"/>
      <c r="BG302" s="679"/>
      <c r="CT302" s="753">
        <v>10</v>
      </c>
      <c r="CU302" s="753" t="s">
        <v>240</v>
      </c>
      <c r="CX302" s="708">
        <v>30</v>
      </c>
      <c r="CY302" s="708" t="s">
        <v>240</v>
      </c>
      <c r="DB302" s="856">
        <v>10</v>
      </c>
      <c r="DC302" s="856" t="s">
        <v>309</v>
      </c>
      <c r="DF302" s="783">
        <v>10</v>
      </c>
      <c r="DG302" s="783" t="s">
        <v>290</v>
      </c>
      <c r="DR302" s="882">
        <v>10</v>
      </c>
      <c r="DS302" s="885" t="s">
        <v>309</v>
      </c>
    </row>
    <row r="303" spans="1:139" ht="20.25" customHeight="1" x14ac:dyDescent="0.3">
      <c r="A303" s="1695"/>
      <c r="B303" s="540">
        <f t="shared" si="20"/>
        <v>35</v>
      </c>
      <c r="C303" s="356" t="s">
        <v>630</v>
      </c>
      <c r="D303" s="354">
        <v>95</v>
      </c>
      <c r="E303" s="278">
        <v>80</v>
      </c>
      <c r="F303" s="278"/>
      <c r="G303" s="278"/>
      <c r="H303" s="241">
        <f t="shared" si="19"/>
        <v>50</v>
      </c>
      <c r="I303" s="237">
        <f t="shared" si="18"/>
        <v>4750</v>
      </c>
      <c r="J303" s="297"/>
      <c r="K303" s="297"/>
      <c r="L303" s="397"/>
      <c r="M303" s="397"/>
      <c r="N303" s="300"/>
      <c r="O303" s="300"/>
      <c r="P303" s="169"/>
      <c r="Q303" s="169"/>
      <c r="R303" s="530"/>
      <c r="S303" s="530"/>
      <c r="T303" s="466"/>
      <c r="U303" s="467"/>
      <c r="V303" s="493"/>
      <c r="W303" s="493"/>
      <c r="X303" s="34"/>
      <c r="Y303" s="34"/>
      <c r="Z303" s="163"/>
      <c r="AA303" s="163"/>
      <c r="AB303" s="510"/>
      <c r="AC303" s="510"/>
      <c r="AD303" s="530"/>
      <c r="AE303" s="530"/>
      <c r="AF303" s="181"/>
      <c r="AG303" s="181"/>
      <c r="AH303" s="297"/>
      <c r="AI303" s="297"/>
      <c r="AJ303" s="32"/>
      <c r="AK303" s="32"/>
      <c r="AL303" s="566"/>
      <c r="AM303" s="566"/>
      <c r="AN303" s="314"/>
      <c r="AO303" s="314"/>
      <c r="AP303" s="237"/>
      <c r="AQ303" s="237"/>
      <c r="AR303" s="43"/>
      <c r="AS303" s="43"/>
      <c r="AT303" s="35"/>
      <c r="AU303" s="35"/>
      <c r="AV303" s="296"/>
      <c r="AW303" s="296"/>
      <c r="AX303" s="643"/>
      <c r="AY303" s="643"/>
      <c r="AZ303" s="286"/>
      <c r="BA303" s="286"/>
      <c r="BB303" s="169"/>
      <c r="BC303" s="169"/>
      <c r="BD303" s="237"/>
      <c r="BE303" s="237"/>
      <c r="BF303" s="34"/>
      <c r="BG303" s="679"/>
      <c r="DX303" s="888">
        <v>30</v>
      </c>
      <c r="DY303" s="888" t="s">
        <v>309</v>
      </c>
    </row>
    <row r="304" spans="1:139" ht="20.25" customHeight="1" x14ac:dyDescent="0.3">
      <c r="A304" s="1695"/>
      <c r="B304" s="540">
        <f t="shared" si="20"/>
        <v>36</v>
      </c>
      <c r="C304" s="356" t="s">
        <v>629</v>
      </c>
      <c r="D304" s="354">
        <v>75</v>
      </c>
      <c r="E304" s="278">
        <v>30</v>
      </c>
      <c r="F304" s="278"/>
      <c r="G304" s="278"/>
      <c r="H304" s="241">
        <f t="shared" si="19"/>
        <v>20</v>
      </c>
      <c r="I304" s="237">
        <f t="shared" si="18"/>
        <v>1500</v>
      </c>
      <c r="J304" s="297"/>
      <c r="K304" s="297"/>
      <c r="L304" s="397"/>
      <c r="M304" s="397"/>
      <c r="N304" s="300"/>
      <c r="O304" s="300"/>
      <c r="P304" s="169"/>
      <c r="Q304" s="169"/>
      <c r="R304" s="530"/>
      <c r="S304" s="530"/>
      <c r="T304" s="466"/>
      <c r="U304" s="467"/>
      <c r="V304" s="493"/>
      <c r="W304" s="493"/>
      <c r="X304" s="34"/>
      <c r="Y304" s="34"/>
      <c r="Z304" s="163"/>
      <c r="AA304" s="163"/>
      <c r="AB304" s="510"/>
      <c r="AC304" s="510"/>
      <c r="AD304" s="530"/>
      <c r="AE304" s="530"/>
      <c r="AF304" s="181"/>
      <c r="AG304" s="181"/>
      <c r="AH304" s="297"/>
      <c r="AI304" s="297"/>
      <c r="AJ304" s="32"/>
      <c r="AK304" s="32"/>
      <c r="AL304" s="566"/>
      <c r="AM304" s="566"/>
      <c r="AN304" s="314"/>
      <c r="AO304" s="314"/>
      <c r="AP304" s="237"/>
      <c r="AQ304" s="237"/>
      <c r="AR304" s="43"/>
      <c r="AS304" s="43"/>
      <c r="AT304" s="35"/>
      <c r="AU304" s="35"/>
      <c r="AV304" s="296"/>
      <c r="AW304" s="296"/>
      <c r="AX304" s="643"/>
      <c r="AY304" s="643"/>
      <c r="AZ304" s="286"/>
      <c r="BA304" s="286"/>
      <c r="BB304" s="169"/>
      <c r="BC304" s="169"/>
      <c r="BD304" s="237"/>
      <c r="BE304" s="237"/>
      <c r="BF304" s="34"/>
      <c r="BG304" s="679"/>
      <c r="DT304" s="850">
        <v>10</v>
      </c>
      <c r="DU304" s="850" t="s">
        <v>327</v>
      </c>
    </row>
    <row r="305" spans="1:139" ht="20.25" customHeight="1" x14ac:dyDescent="0.3">
      <c r="A305" s="1695"/>
      <c r="B305" s="540">
        <f t="shared" si="20"/>
        <v>37</v>
      </c>
      <c r="C305" s="356" t="s">
        <v>634</v>
      </c>
      <c r="D305" s="354">
        <v>140</v>
      </c>
      <c r="E305" s="278">
        <v>20</v>
      </c>
      <c r="F305" s="278"/>
      <c r="G305" s="278"/>
      <c r="H305" s="241">
        <f t="shared" si="19"/>
        <v>20</v>
      </c>
      <c r="I305" s="237">
        <f t="shared" si="18"/>
        <v>2800</v>
      </c>
      <c r="J305" s="297"/>
      <c r="K305" s="297"/>
      <c r="L305" s="397"/>
      <c r="M305" s="397"/>
      <c r="N305" s="300"/>
      <c r="O305" s="300"/>
      <c r="P305" s="169"/>
      <c r="Q305" s="169"/>
      <c r="R305" s="530"/>
      <c r="S305" s="530"/>
      <c r="T305" s="466"/>
      <c r="U305" s="467"/>
      <c r="V305" s="493"/>
      <c r="W305" s="493"/>
      <c r="X305" s="34"/>
      <c r="Y305" s="34"/>
      <c r="Z305" s="163"/>
      <c r="AA305" s="163"/>
      <c r="AB305" s="510"/>
      <c r="AC305" s="510"/>
      <c r="AD305" s="530"/>
      <c r="AE305" s="530"/>
      <c r="AF305" s="181"/>
      <c r="AG305" s="181"/>
      <c r="AH305" s="297"/>
      <c r="AI305" s="297"/>
      <c r="AJ305" s="32"/>
      <c r="AK305" s="32"/>
      <c r="AL305" s="566"/>
      <c r="AM305" s="566"/>
      <c r="AN305" s="314"/>
      <c r="AO305" s="314"/>
      <c r="AP305" s="237"/>
      <c r="AQ305" s="237"/>
      <c r="AR305" s="43"/>
      <c r="AS305" s="43"/>
      <c r="AT305" s="35"/>
      <c r="AU305" s="35"/>
      <c r="AV305" s="296"/>
      <c r="AW305" s="296"/>
      <c r="AX305" s="643"/>
      <c r="AY305" s="643"/>
      <c r="AZ305" s="286"/>
      <c r="BA305" s="286"/>
      <c r="BB305" s="169"/>
      <c r="BC305" s="169"/>
      <c r="BD305" s="237"/>
      <c r="BE305" s="237"/>
      <c r="BF305" s="34"/>
      <c r="BG305" s="679"/>
    </row>
    <row r="306" spans="1:139" ht="20.25" customHeight="1" x14ac:dyDescent="0.3">
      <c r="A306" s="1695"/>
      <c r="B306" s="540">
        <f t="shared" si="20"/>
        <v>38</v>
      </c>
      <c r="C306" s="356" t="s">
        <v>635</v>
      </c>
      <c r="D306" s="354">
        <v>100</v>
      </c>
      <c r="E306" s="278">
        <v>40</v>
      </c>
      <c r="F306" s="278"/>
      <c r="G306" s="278"/>
      <c r="H306" s="241">
        <f t="shared" si="19"/>
        <v>40</v>
      </c>
      <c r="I306" s="237">
        <f t="shared" si="18"/>
        <v>4000</v>
      </c>
      <c r="J306" s="297"/>
      <c r="K306" s="297"/>
      <c r="L306" s="397"/>
      <c r="M306" s="397"/>
      <c r="N306" s="300"/>
      <c r="O306" s="300"/>
      <c r="P306" s="169"/>
      <c r="Q306" s="169"/>
      <c r="R306" s="530"/>
      <c r="S306" s="530"/>
      <c r="T306" s="466"/>
      <c r="U306" s="467"/>
      <c r="V306" s="493"/>
      <c r="W306" s="493"/>
      <c r="X306" s="34"/>
      <c r="Y306" s="34"/>
      <c r="Z306" s="163"/>
      <c r="AA306" s="163"/>
      <c r="AB306" s="510"/>
      <c r="AC306" s="510"/>
      <c r="AD306" s="530"/>
      <c r="AE306" s="530"/>
      <c r="AF306" s="181"/>
      <c r="AG306" s="181"/>
      <c r="AH306" s="297"/>
      <c r="AI306" s="297"/>
      <c r="AJ306" s="32"/>
      <c r="AK306" s="32"/>
      <c r="AL306" s="566"/>
      <c r="AM306" s="566"/>
      <c r="AN306" s="314"/>
      <c r="AO306" s="314"/>
      <c r="AP306" s="237"/>
      <c r="AQ306" s="237"/>
      <c r="AR306" s="43"/>
      <c r="AS306" s="43"/>
      <c r="AT306" s="35"/>
      <c r="AU306" s="35"/>
      <c r="AV306" s="296"/>
      <c r="AW306" s="296"/>
      <c r="AX306" s="643"/>
      <c r="AY306" s="643"/>
      <c r="AZ306" s="286"/>
      <c r="BA306" s="286"/>
      <c r="BB306" s="169"/>
      <c r="BC306" s="169"/>
      <c r="BD306" s="237"/>
      <c r="BE306" s="237"/>
      <c r="BF306" s="34"/>
      <c r="BG306" s="679"/>
    </row>
    <row r="307" spans="1:139" ht="20.25" customHeight="1" x14ac:dyDescent="0.3">
      <c r="A307" s="1695"/>
      <c r="B307" s="540">
        <f t="shared" si="20"/>
        <v>39</v>
      </c>
      <c r="C307" s="356" t="s">
        <v>636</v>
      </c>
      <c r="D307" s="354">
        <v>100</v>
      </c>
      <c r="E307" s="278">
        <v>20</v>
      </c>
      <c r="F307" s="278"/>
      <c r="G307" s="278"/>
      <c r="H307" s="241">
        <f t="shared" si="19"/>
        <v>20</v>
      </c>
      <c r="I307" s="237">
        <f t="shared" si="18"/>
        <v>2000</v>
      </c>
      <c r="J307" s="297"/>
      <c r="K307" s="297"/>
      <c r="L307" s="397"/>
      <c r="M307" s="397"/>
      <c r="N307" s="300"/>
      <c r="O307" s="300"/>
      <c r="P307" s="169"/>
      <c r="Q307" s="169"/>
      <c r="R307" s="530"/>
      <c r="S307" s="530"/>
      <c r="T307" s="466"/>
      <c r="U307" s="467"/>
      <c r="V307" s="493"/>
      <c r="W307" s="493"/>
      <c r="X307" s="34"/>
      <c r="Y307" s="34"/>
      <c r="Z307" s="163"/>
      <c r="AA307" s="163"/>
      <c r="AB307" s="510"/>
      <c r="AC307" s="510"/>
      <c r="AD307" s="530"/>
      <c r="AE307" s="530"/>
      <c r="AF307" s="181"/>
      <c r="AG307" s="181"/>
      <c r="AH307" s="297"/>
      <c r="AI307" s="297"/>
      <c r="AJ307" s="32"/>
      <c r="AK307" s="32"/>
      <c r="AL307" s="566"/>
      <c r="AM307" s="566"/>
      <c r="AN307" s="314"/>
      <c r="AO307" s="314"/>
      <c r="AP307" s="237"/>
      <c r="AQ307" s="237"/>
      <c r="AR307" s="43"/>
      <c r="AS307" s="43"/>
      <c r="AT307" s="35"/>
      <c r="AU307" s="35"/>
      <c r="AV307" s="296"/>
      <c r="AW307" s="296"/>
      <c r="AX307" s="643"/>
      <c r="AY307" s="643"/>
      <c r="AZ307" s="286"/>
      <c r="BA307" s="286"/>
      <c r="BB307" s="169"/>
      <c r="BC307" s="169"/>
      <c r="BD307" s="237"/>
      <c r="BE307" s="237"/>
      <c r="BF307" s="34"/>
      <c r="BG307" s="679"/>
    </row>
    <row r="308" spans="1:139" ht="20.25" customHeight="1" x14ac:dyDescent="0.3">
      <c r="A308" s="1695"/>
      <c r="B308" s="540">
        <f t="shared" si="20"/>
        <v>40</v>
      </c>
      <c r="C308" s="356" t="s">
        <v>641</v>
      </c>
      <c r="D308" s="354">
        <v>75</v>
      </c>
      <c r="E308" s="278">
        <v>60</v>
      </c>
      <c r="F308" s="278"/>
      <c r="G308" s="278"/>
      <c r="H308" s="241">
        <f t="shared" si="19"/>
        <v>40</v>
      </c>
      <c r="I308" s="237">
        <f t="shared" si="18"/>
        <v>3000</v>
      </c>
      <c r="J308" s="297"/>
      <c r="K308" s="297"/>
      <c r="L308" s="397"/>
      <c r="M308" s="397"/>
      <c r="N308" s="300"/>
      <c r="O308" s="300"/>
      <c r="P308" s="169"/>
      <c r="Q308" s="169"/>
      <c r="R308" s="530"/>
      <c r="S308" s="530"/>
      <c r="T308" s="466"/>
      <c r="U308" s="467"/>
      <c r="V308" s="493"/>
      <c r="W308" s="493"/>
      <c r="X308" s="34"/>
      <c r="Y308" s="34"/>
      <c r="Z308" s="163"/>
      <c r="AA308" s="163"/>
      <c r="AB308" s="510"/>
      <c r="AC308" s="510"/>
      <c r="AD308" s="530"/>
      <c r="AE308" s="530"/>
      <c r="AF308" s="181"/>
      <c r="AG308" s="181"/>
      <c r="AH308" s="297"/>
      <c r="AI308" s="297"/>
      <c r="AJ308" s="32"/>
      <c r="AK308" s="32"/>
      <c r="AL308" s="566"/>
      <c r="AM308" s="566"/>
      <c r="AN308" s="314"/>
      <c r="AO308" s="314"/>
      <c r="AP308" s="237"/>
      <c r="AQ308" s="237"/>
      <c r="AR308" s="43"/>
      <c r="AS308" s="43"/>
      <c r="AT308" s="35"/>
      <c r="AU308" s="35"/>
      <c r="AV308" s="296"/>
      <c r="AW308" s="296"/>
      <c r="AX308" s="643"/>
      <c r="AY308" s="643"/>
      <c r="AZ308" s="286"/>
      <c r="BA308" s="286"/>
      <c r="BB308" s="169"/>
      <c r="BC308" s="169"/>
      <c r="BD308" s="237"/>
      <c r="BE308" s="237"/>
      <c r="BF308" s="34"/>
      <c r="BG308" s="679"/>
      <c r="DR308" s="882">
        <v>10</v>
      </c>
      <c r="DS308" s="885" t="s">
        <v>287</v>
      </c>
      <c r="DT308" s="850">
        <v>10</v>
      </c>
      <c r="DU308" s="850" t="s">
        <v>239</v>
      </c>
    </row>
    <row r="309" spans="1:139" ht="20.25" customHeight="1" x14ac:dyDescent="0.3">
      <c r="A309" s="1695"/>
      <c r="B309" s="540">
        <f t="shared" si="20"/>
        <v>41</v>
      </c>
      <c r="C309" s="356" t="s">
        <v>642</v>
      </c>
      <c r="D309" s="354">
        <v>68</v>
      </c>
      <c r="E309" s="278">
        <v>10</v>
      </c>
      <c r="F309" s="278"/>
      <c r="G309" s="278"/>
      <c r="H309" s="241">
        <f t="shared" si="19"/>
        <v>0</v>
      </c>
      <c r="I309" s="237">
        <f t="shared" si="18"/>
        <v>0</v>
      </c>
      <c r="J309" s="297"/>
      <c r="K309" s="297"/>
      <c r="L309" s="397"/>
      <c r="M309" s="397"/>
      <c r="N309" s="300"/>
      <c r="O309" s="300"/>
      <c r="P309" s="169"/>
      <c r="Q309" s="169"/>
      <c r="R309" s="530"/>
      <c r="S309" s="530"/>
      <c r="T309" s="466"/>
      <c r="U309" s="467"/>
      <c r="V309" s="493"/>
      <c r="W309" s="493"/>
      <c r="X309" s="34"/>
      <c r="Y309" s="34"/>
      <c r="Z309" s="163"/>
      <c r="AA309" s="163"/>
      <c r="AB309" s="510"/>
      <c r="AC309" s="510"/>
      <c r="AD309" s="530"/>
      <c r="AE309" s="530"/>
      <c r="AF309" s="181"/>
      <c r="AG309" s="181"/>
      <c r="AH309" s="297"/>
      <c r="AI309" s="297"/>
      <c r="AJ309" s="32"/>
      <c r="AK309" s="32"/>
      <c r="AL309" s="566"/>
      <c r="AM309" s="566"/>
      <c r="AN309" s="314"/>
      <c r="AO309" s="314"/>
      <c r="AP309" s="237"/>
      <c r="AQ309" s="237"/>
      <c r="AR309" s="43"/>
      <c r="AS309" s="43"/>
      <c r="AT309" s="35"/>
      <c r="AU309" s="35"/>
      <c r="AV309" s="296"/>
      <c r="AW309" s="296"/>
      <c r="AX309" s="643"/>
      <c r="AY309" s="643"/>
      <c r="AZ309" s="286"/>
      <c r="BA309" s="286"/>
      <c r="BB309" s="169"/>
      <c r="BC309" s="169"/>
      <c r="BD309" s="237"/>
      <c r="BE309" s="237"/>
      <c r="BF309" s="34"/>
      <c r="BG309" s="679"/>
      <c r="DR309" s="882">
        <v>10</v>
      </c>
      <c r="DS309" s="885" t="s">
        <v>327</v>
      </c>
    </row>
    <row r="310" spans="1:139" ht="20.25" customHeight="1" x14ac:dyDescent="0.3">
      <c r="A310" s="1695"/>
      <c r="B310" s="540">
        <f t="shared" si="20"/>
        <v>42</v>
      </c>
      <c r="C310" s="356" t="s">
        <v>646</v>
      </c>
      <c r="D310" s="354">
        <v>100</v>
      </c>
      <c r="E310" s="278">
        <v>20</v>
      </c>
      <c r="F310" s="278"/>
      <c r="G310" s="278"/>
      <c r="H310" s="241">
        <f t="shared" si="19"/>
        <v>20</v>
      </c>
      <c r="I310" s="237">
        <f t="shared" si="18"/>
        <v>2000</v>
      </c>
      <c r="J310" s="297"/>
      <c r="K310" s="297"/>
      <c r="L310" s="397"/>
      <c r="M310" s="397"/>
      <c r="N310" s="300"/>
      <c r="O310" s="300"/>
      <c r="P310" s="169"/>
      <c r="Q310" s="169"/>
      <c r="R310" s="530"/>
      <c r="S310" s="530"/>
      <c r="T310" s="466"/>
      <c r="U310" s="467"/>
      <c r="V310" s="493"/>
      <c r="W310" s="493"/>
      <c r="X310" s="34"/>
      <c r="Y310" s="34"/>
      <c r="Z310" s="163"/>
      <c r="AA310" s="163"/>
      <c r="AB310" s="510"/>
      <c r="AC310" s="510"/>
      <c r="AD310" s="530"/>
      <c r="AE310" s="530"/>
      <c r="AF310" s="181"/>
      <c r="AG310" s="181"/>
      <c r="AH310" s="297"/>
      <c r="AI310" s="297"/>
      <c r="AJ310" s="32"/>
      <c r="AK310" s="32"/>
      <c r="AL310" s="566"/>
      <c r="AM310" s="566"/>
      <c r="AN310" s="314"/>
      <c r="AO310" s="314"/>
      <c r="AP310" s="237"/>
      <c r="AQ310" s="237"/>
      <c r="AR310" s="43"/>
      <c r="AS310" s="43"/>
      <c r="AT310" s="35"/>
      <c r="AU310" s="35"/>
      <c r="AV310" s="296"/>
      <c r="AW310" s="296"/>
      <c r="AX310" s="643"/>
      <c r="AY310" s="643"/>
      <c r="AZ310" s="286"/>
      <c r="BA310" s="286"/>
      <c r="BB310" s="169"/>
      <c r="BC310" s="169"/>
      <c r="BD310" s="237"/>
      <c r="BE310" s="237"/>
      <c r="BF310" s="34"/>
      <c r="BG310" s="679"/>
    </row>
    <row r="311" spans="1:139" ht="20.25" customHeight="1" x14ac:dyDescent="0.3">
      <c r="A311" s="1695"/>
      <c r="B311" s="540">
        <f t="shared" si="20"/>
        <v>43</v>
      </c>
      <c r="C311" s="356"/>
      <c r="D311" s="354"/>
      <c r="E311" s="278"/>
      <c r="F311" s="278"/>
      <c r="G311" s="278"/>
      <c r="H311" s="241">
        <f t="shared" si="19"/>
        <v>0</v>
      </c>
      <c r="I311" s="237">
        <f t="shared" si="18"/>
        <v>0</v>
      </c>
      <c r="J311" s="297"/>
      <c r="K311" s="297"/>
      <c r="L311" s="397"/>
      <c r="M311" s="397"/>
      <c r="N311" s="300"/>
      <c r="O311" s="300"/>
      <c r="P311" s="169"/>
      <c r="Q311" s="169"/>
      <c r="R311" s="530"/>
      <c r="S311" s="530"/>
      <c r="T311" s="466"/>
      <c r="U311" s="467"/>
      <c r="V311" s="493"/>
      <c r="W311" s="493"/>
      <c r="X311" s="34"/>
      <c r="Y311" s="34"/>
      <c r="Z311" s="163"/>
      <c r="AA311" s="163"/>
      <c r="AB311" s="510"/>
      <c r="AC311" s="510"/>
      <c r="AD311" s="530"/>
      <c r="AE311" s="530"/>
      <c r="AF311" s="181"/>
      <c r="AG311" s="181"/>
      <c r="AH311" s="297"/>
      <c r="AI311" s="297"/>
      <c r="AJ311" s="32"/>
      <c r="AK311" s="32"/>
      <c r="AL311" s="566"/>
      <c r="AM311" s="566"/>
      <c r="AN311" s="314"/>
      <c r="AO311" s="314"/>
      <c r="AP311" s="237"/>
      <c r="AQ311" s="237"/>
      <c r="AR311" s="43"/>
      <c r="AS311" s="43"/>
      <c r="AT311" s="35"/>
      <c r="AU311" s="35"/>
      <c r="AV311" s="296"/>
      <c r="AW311" s="296"/>
      <c r="AX311" s="643"/>
      <c r="AY311" s="643"/>
      <c r="AZ311" s="286"/>
      <c r="BA311" s="286"/>
      <c r="BB311" s="169"/>
      <c r="BC311" s="169"/>
      <c r="BD311" s="237"/>
      <c r="BE311" s="237"/>
      <c r="BF311" s="34"/>
      <c r="BG311" s="679"/>
    </row>
    <row r="312" spans="1:139" ht="20.25" customHeight="1" x14ac:dyDescent="0.3">
      <c r="A312" s="1695"/>
      <c r="B312" s="540">
        <f t="shared" si="20"/>
        <v>44</v>
      </c>
      <c r="C312" s="356"/>
      <c r="D312" s="354"/>
      <c r="E312" s="278"/>
      <c r="F312" s="278"/>
      <c r="G312" s="278"/>
      <c r="H312" s="241">
        <f t="shared" si="19"/>
        <v>0</v>
      </c>
      <c r="I312" s="237">
        <f t="shared" si="18"/>
        <v>0</v>
      </c>
      <c r="J312" s="297"/>
      <c r="K312" s="297"/>
      <c r="L312" s="397"/>
      <c r="M312" s="397"/>
      <c r="N312" s="300"/>
      <c r="O312" s="300"/>
      <c r="P312" s="169"/>
      <c r="Q312" s="169"/>
      <c r="R312" s="530"/>
      <c r="S312" s="530"/>
      <c r="T312" s="466"/>
      <c r="U312" s="467"/>
      <c r="V312" s="493"/>
      <c r="W312" s="493"/>
      <c r="X312" s="34"/>
      <c r="Y312" s="34"/>
      <c r="Z312" s="163"/>
      <c r="AA312" s="163"/>
      <c r="AB312" s="510"/>
      <c r="AC312" s="510"/>
      <c r="AD312" s="530"/>
      <c r="AE312" s="530"/>
      <c r="AF312" s="181"/>
      <c r="AG312" s="181"/>
      <c r="AH312" s="297"/>
      <c r="AI312" s="297"/>
      <c r="AJ312" s="32"/>
      <c r="AK312" s="32"/>
      <c r="AL312" s="566"/>
      <c r="AM312" s="566"/>
      <c r="AN312" s="314"/>
      <c r="AO312" s="314"/>
      <c r="AP312" s="237"/>
      <c r="AQ312" s="237"/>
      <c r="AR312" s="43"/>
      <c r="AS312" s="43"/>
      <c r="AT312" s="35"/>
      <c r="AU312" s="35"/>
      <c r="AV312" s="296"/>
      <c r="AW312" s="296"/>
      <c r="AX312" s="643"/>
      <c r="AY312" s="643"/>
      <c r="AZ312" s="286"/>
      <c r="BA312" s="286"/>
      <c r="BB312" s="169"/>
      <c r="BC312" s="169"/>
      <c r="BD312" s="237"/>
      <c r="BE312" s="237"/>
      <c r="BF312" s="34"/>
      <c r="BG312" s="679"/>
    </row>
    <row r="313" spans="1:139" ht="20.25" customHeight="1" x14ac:dyDescent="0.3">
      <c r="A313" s="1695"/>
      <c r="B313" s="540">
        <f t="shared" si="20"/>
        <v>45</v>
      </c>
      <c r="C313" s="356"/>
      <c r="D313" s="354"/>
      <c r="E313" s="278"/>
      <c r="F313" s="278"/>
      <c r="G313" s="278"/>
      <c r="H313" s="241"/>
      <c r="I313" s="237"/>
      <c r="J313" s="297"/>
      <c r="K313" s="297"/>
      <c r="L313" s="397"/>
      <c r="M313" s="397"/>
      <c r="N313" s="300"/>
      <c r="O313" s="300"/>
      <c r="P313" s="169"/>
      <c r="Q313" s="169"/>
      <c r="R313" s="530"/>
      <c r="S313" s="530"/>
      <c r="T313" s="466"/>
      <c r="U313" s="467"/>
      <c r="V313" s="493"/>
      <c r="W313" s="493"/>
      <c r="X313" s="34"/>
      <c r="Y313" s="34"/>
      <c r="Z313" s="163"/>
      <c r="AA313" s="163"/>
      <c r="AB313" s="510"/>
      <c r="AC313" s="510"/>
      <c r="AD313" s="530"/>
      <c r="AE313" s="530"/>
      <c r="AF313" s="181"/>
      <c r="AG313" s="181"/>
      <c r="AH313" s="297"/>
      <c r="AI313" s="297"/>
      <c r="AJ313" s="32"/>
      <c r="AK313" s="32"/>
      <c r="AL313" s="566"/>
      <c r="AM313" s="566"/>
      <c r="AN313" s="314"/>
      <c r="AO313" s="314"/>
      <c r="AP313" s="237"/>
      <c r="AQ313" s="237"/>
      <c r="AR313" s="43"/>
      <c r="AS313" s="43"/>
      <c r="AT313" s="35"/>
      <c r="AU313" s="35"/>
      <c r="AV313" s="296"/>
      <c r="AW313" s="296"/>
      <c r="AX313" s="643"/>
      <c r="AY313" s="643"/>
      <c r="AZ313" s="286"/>
      <c r="BA313" s="286"/>
      <c r="BB313" s="169"/>
      <c r="BC313" s="169"/>
      <c r="BD313" s="237"/>
      <c r="BE313" s="237"/>
      <c r="BF313" s="34"/>
      <c r="BG313" s="679"/>
    </row>
    <row r="314" spans="1:139" ht="20.25" customHeight="1" x14ac:dyDescent="0.3">
      <c r="A314" s="1696"/>
      <c r="B314" s="540">
        <f t="shared" si="20"/>
        <v>46</v>
      </c>
      <c r="C314" s="356"/>
      <c r="D314" s="354"/>
      <c r="E314" s="278"/>
      <c r="F314" s="278"/>
      <c r="G314" s="278"/>
      <c r="H314" s="241"/>
      <c r="I314" s="237"/>
      <c r="J314" s="297"/>
      <c r="K314" s="297"/>
      <c r="L314" s="397"/>
      <c r="M314" s="397"/>
      <c r="N314" s="300"/>
      <c r="O314" s="300"/>
      <c r="P314" s="169"/>
      <c r="Q314" s="169"/>
      <c r="R314" s="530"/>
      <c r="S314" s="530"/>
      <c r="T314" s="466"/>
      <c r="U314" s="467"/>
      <c r="V314" s="493"/>
      <c r="W314" s="493"/>
      <c r="X314" s="34"/>
      <c r="Y314" s="34"/>
      <c r="Z314" s="163"/>
      <c r="AA314" s="163"/>
      <c r="AB314" s="510"/>
      <c r="AC314" s="510"/>
      <c r="AD314" s="530"/>
      <c r="AE314" s="530"/>
      <c r="AF314" s="181"/>
      <c r="AG314" s="181"/>
      <c r="AH314" s="297"/>
      <c r="AI314" s="297"/>
      <c r="AJ314" s="32"/>
      <c r="AK314" s="32"/>
      <c r="AL314" s="566"/>
      <c r="AM314" s="566"/>
      <c r="AN314" s="314"/>
      <c r="AO314" s="314"/>
      <c r="AP314" s="237"/>
      <c r="AQ314" s="237"/>
      <c r="AR314" s="43"/>
      <c r="AS314" s="43"/>
      <c r="AT314" s="35"/>
      <c r="AU314" s="35"/>
      <c r="AV314" s="296"/>
      <c r="AW314" s="296"/>
      <c r="AX314" s="643"/>
      <c r="AY314" s="643"/>
      <c r="AZ314" s="286"/>
      <c r="BA314" s="286"/>
      <c r="BB314" s="169"/>
      <c r="BC314" s="169"/>
      <c r="BD314" s="237"/>
      <c r="BE314" s="237"/>
      <c r="BF314" s="34"/>
      <c r="BG314" s="679"/>
    </row>
    <row r="315" spans="1:139" s="368" customFormat="1" x14ac:dyDescent="0.3">
      <c r="A315" s="389" t="s">
        <v>445</v>
      </c>
      <c r="B315" s="540">
        <v>1</v>
      </c>
      <c r="C315" s="369" t="s">
        <v>453</v>
      </c>
      <c r="D315" s="354">
        <v>6.5</v>
      </c>
      <c r="E315" s="278">
        <v>3</v>
      </c>
      <c r="F315" s="278"/>
      <c r="G315" s="278"/>
      <c r="H315" s="241">
        <f t="shared" si="11"/>
        <v>3</v>
      </c>
      <c r="I315" s="237">
        <f t="shared" si="13"/>
        <v>19.5</v>
      </c>
      <c r="J315" s="297"/>
      <c r="K315" s="297"/>
      <c r="L315" s="397"/>
      <c r="M315" s="397"/>
      <c r="N315" s="300"/>
      <c r="O315" s="300"/>
      <c r="P315" s="169"/>
      <c r="Q315" s="169"/>
      <c r="R315" s="530"/>
      <c r="S315" s="530"/>
      <c r="T315" s="467"/>
      <c r="U315" s="467"/>
      <c r="V315" s="493"/>
      <c r="W315" s="493"/>
      <c r="X315" s="34"/>
      <c r="Y315" s="34"/>
      <c r="Z315" s="163"/>
      <c r="AA315" s="163"/>
      <c r="AB315" s="510"/>
      <c r="AC315" s="510"/>
      <c r="AD315" s="530"/>
      <c r="AE315" s="530"/>
      <c r="AF315" s="181"/>
      <c r="AG315" s="181"/>
      <c r="AH315" s="297"/>
      <c r="AI315" s="297"/>
      <c r="AJ315" s="32"/>
      <c r="AK315" s="32"/>
      <c r="AL315" s="566"/>
      <c r="AM315" s="566"/>
      <c r="AN315" s="314"/>
      <c r="AO315" s="314"/>
      <c r="AP315" s="237"/>
      <c r="AQ315" s="237"/>
      <c r="AR315" s="43"/>
      <c r="AS315" s="43"/>
      <c r="AT315" s="35"/>
      <c r="AU315" s="35"/>
      <c r="AV315" s="296"/>
      <c r="AW315" s="296"/>
      <c r="AX315" s="643"/>
      <c r="AY315" s="643"/>
      <c r="AZ315" s="286"/>
      <c r="BA315" s="286"/>
      <c r="BB315" s="169"/>
      <c r="BC315" s="169"/>
      <c r="BD315" s="237"/>
      <c r="BE315" s="237"/>
      <c r="BF315" s="34"/>
      <c r="BG315" s="679"/>
      <c r="BH315" s="702"/>
      <c r="BI315" s="702"/>
      <c r="BJ315" s="708"/>
      <c r="BK315" s="708"/>
      <c r="BL315" s="713"/>
      <c r="BM315" s="713"/>
      <c r="BN315" s="726"/>
      <c r="BO315" s="726"/>
      <c r="BP315" s="731"/>
      <c r="BQ315" s="731"/>
      <c r="BR315" s="736"/>
      <c r="BS315" s="736"/>
      <c r="BT315" s="741"/>
      <c r="BU315" s="741"/>
      <c r="BV315" s="753"/>
      <c r="BW315" s="753"/>
      <c r="BX315" s="756"/>
      <c r="BY315" s="756"/>
      <c r="BZ315" s="731"/>
      <c r="CA315" s="731"/>
      <c r="CB315" s="771"/>
      <c r="CC315" s="768"/>
      <c r="CD315" s="774"/>
      <c r="CE315" s="777"/>
      <c r="CF315" s="780"/>
      <c r="CG315" s="780"/>
      <c r="CH315" s="753"/>
      <c r="CI315" s="783"/>
      <c r="CJ315" s="813"/>
      <c r="CK315" s="816"/>
      <c r="CL315" s="824"/>
      <c r="CM315" s="824"/>
      <c r="CN315" s="780"/>
      <c r="CO315" s="780"/>
      <c r="CP315" s="768"/>
      <c r="CQ315" s="771"/>
      <c r="CR315" s="834"/>
      <c r="CS315" s="831"/>
      <c r="CT315" s="753"/>
      <c r="CU315" s="753"/>
      <c r="CV315" s="847"/>
      <c r="CW315" s="850"/>
      <c r="CX315" s="708"/>
      <c r="CY315" s="708"/>
      <c r="CZ315" s="853"/>
      <c r="DA315" s="853"/>
      <c r="DB315" s="856"/>
      <c r="DC315" s="856"/>
      <c r="DD315" s="708"/>
      <c r="DE315" s="708"/>
      <c r="DF315" s="783"/>
      <c r="DG315" s="783"/>
      <c r="DH315" s="780"/>
      <c r="DI315" s="780"/>
      <c r="DJ315" s="863"/>
      <c r="DK315" s="866"/>
      <c r="DL315" s="873"/>
      <c r="DM315" s="873"/>
      <c r="DN315" s="783"/>
      <c r="DO315" s="783"/>
      <c r="DP315" s="824"/>
      <c r="DQ315" s="824"/>
      <c r="DR315" s="882"/>
      <c r="DS315" s="885"/>
      <c r="DT315" s="850"/>
      <c r="DU315" s="850"/>
      <c r="DV315" s="853"/>
      <c r="DW315" s="853"/>
      <c r="DX315" s="888"/>
      <c r="DY315" s="888"/>
      <c r="DZ315" s="891"/>
      <c r="EA315" s="891"/>
      <c r="EB315" s="753"/>
      <c r="EC315" s="753"/>
      <c r="ED315" s="900"/>
      <c r="EE315" s="900"/>
      <c r="EF315" s="907"/>
      <c r="EG315" s="910"/>
      <c r="EH315" s="863"/>
      <c r="EI315" s="866"/>
    </row>
    <row r="316" spans="1:139" s="368" customFormat="1" x14ac:dyDescent="0.3">
      <c r="A316" s="390"/>
      <c r="B316" s="540">
        <f>B315+1</f>
        <v>2</v>
      </c>
      <c r="C316" s="369" t="s">
        <v>454</v>
      </c>
      <c r="D316" s="354">
        <v>10.5</v>
      </c>
      <c r="E316" s="278">
        <v>123</v>
      </c>
      <c r="F316" s="278"/>
      <c r="G316" s="278"/>
      <c r="H316" s="241">
        <f t="shared" si="11"/>
        <v>25</v>
      </c>
      <c r="I316" s="237">
        <f t="shared" si="13"/>
        <v>262.5</v>
      </c>
      <c r="J316" s="297"/>
      <c r="K316" s="297"/>
      <c r="L316" s="397"/>
      <c r="M316" s="397"/>
      <c r="N316" s="300"/>
      <c r="O316" s="300"/>
      <c r="P316" s="169"/>
      <c r="Q316" s="169"/>
      <c r="R316" s="530"/>
      <c r="S316" s="530"/>
      <c r="T316" s="467"/>
      <c r="U316" s="467"/>
      <c r="V316" s="493"/>
      <c r="W316" s="493"/>
      <c r="X316" s="34"/>
      <c r="Y316" s="34"/>
      <c r="Z316" s="163"/>
      <c r="AA316" s="163"/>
      <c r="AB316" s="510"/>
      <c r="AC316" s="510"/>
      <c r="AD316" s="530"/>
      <c r="AE316" s="530"/>
      <c r="AF316" s="181"/>
      <c r="AG316" s="181"/>
      <c r="AH316" s="297"/>
      <c r="AI316" s="297"/>
      <c r="AJ316" s="32"/>
      <c r="AK316" s="32"/>
      <c r="AL316" s="566"/>
      <c r="AM316" s="566"/>
      <c r="AN316" s="314"/>
      <c r="AO316" s="314"/>
      <c r="AP316" s="237"/>
      <c r="AQ316" s="237"/>
      <c r="AR316" s="43"/>
      <c r="AS316" s="43"/>
      <c r="AT316" s="35"/>
      <c r="AU316" s="35"/>
      <c r="AV316" s="296">
        <v>5</v>
      </c>
      <c r="AW316" s="296" t="s">
        <v>233</v>
      </c>
      <c r="AX316" s="643"/>
      <c r="AY316" s="643"/>
      <c r="AZ316" s="286"/>
      <c r="BA316" s="286"/>
      <c r="BB316" s="169"/>
      <c r="BC316" s="169"/>
      <c r="BD316" s="237"/>
      <c r="BE316" s="237"/>
      <c r="BF316" s="34"/>
      <c r="BG316" s="679"/>
      <c r="BH316" s="702"/>
      <c r="BI316" s="702"/>
      <c r="BJ316" s="708"/>
      <c r="BK316" s="708"/>
      <c r="BL316" s="713"/>
      <c r="BM316" s="713"/>
      <c r="BN316" s="726"/>
      <c r="BO316" s="726"/>
      <c r="BP316" s="731"/>
      <c r="BQ316" s="731"/>
      <c r="BR316" s="736"/>
      <c r="BS316" s="736"/>
      <c r="BT316" s="741"/>
      <c r="BU316" s="741"/>
      <c r="BV316" s="753"/>
      <c r="BW316" s="753"/>
      <c r="BX316" s="756"/>
      <c r="BY316" s="756"/>
      <c r="BZ316" s="731">
        <v>5</v>
      </c>
      <c r="CA316" s="731" t="s">
        <v>233</v>
      </c>
      <c r="CB316" s="771"/>
      <c r="CC316" s="768"/>
      <c r="CD316" s="774"/>
      <c r="CE316" s="777"/>
      <c r="CF316" s="780"/>
      <c r="CG316" s="780"/>
      <c r="CH316" s="753"/>
      <c r="CI316" s="783"/>
      <c r="CJ316" s="813"/>
      <c r="CK316" s="816"/>
      <c r="CL316" s="824"/>
      <c r="CM316" s="824"/>
      <c r="CN316" s="780"/>
      <c r="CO316" s="780"/>
      <c r="CP316" s="768"/>
      <c r="CQ316" s="771"/>
      <c r="CR316" s="834"/>
      <c r="CS316" s="831"/>
      <c r="CT316" s="753"/>
      <c r="CU316" s="753"/>
      <c r="CV316" s="847"/>
      <c r="CW316" s="850"/>
      <c r="CX316" s="708">
        <v>3</v>
      </c>
      <c r="CY316" s="708" t="s">
        <v>233</v>
      </c>
      <c r="CZ316" s="853"/>
      <c r="DA316" s="853"/>
      <c r="DB316" s="856"/>
      <c r="DC316" s="856"/>
      <c r="DD316" s="708"/>
      <c r="DE316" s="708"/>
      <c r="DF316" s="783">
        <v>85</v>
      </c>
      <c r="DG316" s="783" t="s">
        <v>233</v>
      </c>
      <c r="DH316" s="780"/>
      <c r="DI316" s="780"/>
      <c r="DJ316" s="863"/>
      <c r="DK316" s="866"/>
      <c r="DL316" s="873"/>
      <c r="DM316" s="873"/>
      <c r="DN316" s="783"/>
      <c r="DO316" s="783"/>
      <c r="DP316" s="824"/>
      <c r="DQ316" s="824"/>
      <c r="DR316" s="882"/>
      <c r="DS316" s="885"/>
      <c r="DT316" s="850"/>
      <c r="DU316" s="850"/>
      <c r="DV316" s="853"/>
      <c r="DW316" s="853"/>
      <c r="DX316" s="888"/>
      <c r="DY316" s="888"/>
      <c r="DZ316" s="891"/>
      <c r="EA316" s="891"/>
      <c r="EB316" s="753"/>
      <c r="EC316" s="753"/>
      <c r="ED316" s="900"/>
      <c r="EE316" s="900"/>
      <c r="EF316" s="907"/>
      <c r="EG316" s="910"/>
      <c r="EH316" s="863"/>
      <c r="EI316" s="866"/>
    </row>
    <row r="317" spans="1:139" s="368" customFormat="1" x14ac:dyDescent="0.3">
      <c r="A317" s="390"/>
      <c r="B317" s="540">
        <f>B316+1</f>
        <v>3</v>
      </c>
      <c r="C317" s="369" t="s">
        <v>478</v>
      </c>
      <c r="D317" s="354">
        <v>19</v>
      </c>
      <c r="E317" s="278">
        <v>20</v>
      </c>
      <c r="F317" s="278"/>
      <c r="G317" s="278"/>
      <c r="H317" s="241">
        <f t="shared" si="11"/>
        <v>0</v>
      </c>
      <c r="I317" s="237">
        <f t="shared" si="13"/>
        <v>0</v>
      </c>
      <c r="J317" s="297"/>
      <c r="K317" s="297"/>
      <c r="L317" s="397"/>
      <c r="M317" s="397"/>
      <c r="N317" s="300"/>
      <c r="O317" s="300"/>
      <c r="P317" s="169"/>
      <c r="Q317" s="169"/>
      <c r="R317" s="530"/>
      <c r="S317" s="530"/>
      <c r="T317" s="467"/>
      <c r="U317" s="467"/>
      <c r="V317" s="493"/>
      <c r="W317" s="493"/>
      <c r="X317" s="34"/>
      <c r="Y317" s="34"/>
      <c r="Z317" s="163"/>
      <c r="AA317" s="163"/>
      <c r="AB317" s="510"/>
      <c r="AC317" s="510"/>
      <c r="AD317" s="530">
        <v>10</v>
      </c>
      <c r="AE317" s="530" t="s">
        <v>335</v>
      </c>
      <c r="AF317" s="181"/>
      <c r="AG317" s="181"/>
      <c r="AH317" s="297"/>
      <c r="AI317" s="297"/>
      <c r="AJ317" s="32"/>
      <c r="AK317" s="32"/>
      <c r="AL317" s="566"/>
      <c r="AM317" s="566"/>
      <c r="AN317" s="314"/>
      <c r="AO317" s="314"/>
      <c r="AP317" s="237"/>
      <c r="AQ317" s="237"/>
      <c r="AR317" s="43"/>
      <c r="AS317" s="43"/>
      <c r="AT317" s="35"/>
      <c r="AU317" s="35"/>
      <c r="AV317" s="296"/>
      <c r="AW317" s="296"/>
      <c r="AX317" s="643"/>
      <c r="AY317" s="643"/>
      <c r="AZ317" s="286"/>
      <c r="BA317" s="286"/>
      <c r="BB317" s="169"/>
      <c r="BC317" s="169"/>
      <c r="BD317" s="237"/>
      <c r="BE317" s="237"/>
      <c r="BF317" s="34"/>
      <c r="BG317" s="679"/>
      <c r="BH317" s="702"/>
      <c r="BI317" s="702"/>
      <c r="BJ317" s="708"/>
      <c r="BK317" s="708"/>
      <c r="BL317" s="713"/>
      <c r="BM317" s="713"/>
      <c r="BN317" s="726"/>
      <c r="BO317" s="726"/>
      <c r="BP317" s="731"/>
      <c r="BQ317" s="731"/>
      <c r="BR317" s="736"/>
      <c r="BS317" s="736"/>
      <c r="BT317" s="741"/>
      <c r="BU317" s="741"/>
      <c r="BV317" s="753"/>
      <c r="BW317" s="753"/>
      <c r="BX317" s="756"/>
      <c r="BY317" s="756"/>
      <c r="BZ317" s="731">
        <v>10</v>
      </c>
      <c r="CA317" s="731" t="s">
        <v>213</v>
      </c>
      <c r="CB317" s="771"/>
      <c r="CC317" s="768"/>
      <c r="CD317" s="774"/>
      <c r="CE317" s="777"/>
      <c r="CF317" s="780"/>
      <c r="CG317" s="780"/>
      <c r="CH317" s="753"/>
      <c r="CI317" s="783"/>
      <c r="CJ317" s="813"/>
      <c r="CK317" s="816"/>
      <c r="CL317" s="824"/>
      <c r="CM317" s="824"/>
      <c r="CN317" s="780"/>
      <c r="CO317" s="780"/>
      <c r="CP317" s="768"/>
      <c r="CQ317" s="771"/>
      <c r="CR317" s="834"/>
      <c r="CS317" s="831"/>
      <c r="CT317" s="753"/>
      <c r="CU317" s="753"/>
      <c r="CV317" s="847"/>
      <c r="CW317" s="850"/>
      <c r="CX317" s="708"/>
      <c r="CY317" s="708"/>
      <c r="CZ317" s="853"/>
      <c r="DA317" s="853"/>
      <c r="DB317" s="856"/>
      <c r="DC317" s="856"/>
      <c r="DD317" s="708"/>
      <c r="DE317" s="708"/>
      <c r="DF317" s="783"/>
      <c r="DG317" s="783"/>
      <c r="DH317" s="780"/>
      <c r="DI317" s="780"/>
      <c r="DJ317" s="863"/>
      <c r="DK317" s="866"/>
      <c r="DL317" s="873"/>
      <c r="DM317" s="873"/>
      <c r="DN317" s="783"/>
      <c r="DO317" s="783"/>
      <c r="DP317" s="824"/>
      <c r="DQ317" s="824"/>
      <c r="DR317" s="882"/>
      <c r="DS317" s="885"/>
      <c r="DT317" s="850"/>
      <c r="DU317" s="850"/>
      <c r="DV317" s="853"/>
      <c r="DW317" s="853"/>
      <c r="DX317" s="888"/>
      <c r="DY317" s="888"/>
      <c r="DZ317" s="891"/>
      <c r="EA317" s="891"/>
      <c r="EB317" s="753"/>
      <c r="EC317" s="753"/>
      <c r="ED317" s="900"/>
      <c r="EE317" s="900"/>
      <c r="EF317" s="907"/>
      <c r="EG317" s="910"/>
      <c r="EH317" s="863"/>
      <c r="EI317" s="866"/>
    </row>
    <row r="318" spans="1:139" s="368" customFormat="1" x14ac:dyDescent="0.3">
      <c r="A318" s="390"/>
      <c r="B318" s="540">
        <f>B317+1</f>
        <v>4</v>
      </c>
      <c r="C318" s="369" t="s">
        <v>457</v>
      </c>
      <c r="D318" s="354">
        <v>12.5</v>
      </c>
      <c r="E318" s="278">
        <v>135</v>
      </c>
      <c r="F318" s="278"/>
      <c r="G318" s="278"/>
      <c r="H318" s="241">
        <f t="shared" si="11"/>
        <v>53</v>
      </c>
      <c r="I318" s="237">
        <f t="shared" si="13"/>
        <v>662.5</v>
      </c>
      <c r="J318" s="297"/>
      <c r="K318" s="297"/>
      <c r="L318" s="397"/>
      <c r="M318" s="397"/>
      <c r="N318" s="300"/>
      <c r="O318" s="300"/>
      <c r="P318" s="169"/>
      <c r="Q318" s="169"/>
      <c r="R318" s="530"/>
      <c r="S318" s="530"/>
      <c r="T318" s="467"/>
      <c r="U318" s="467"/>
      <c r="V318" s="493"/>
      <c r="W318" s="493"/>
      <c r="X318" s="34"/>
      <c r="Y318" s="34"/>
      <c r="Z318" s="163"/>
      <c r="AA318" s="163"/>
      <c r="AB318" s="510"/>
      <c r="AC318" s="510"/>
      <c r="AD318" s="530">
        <v>30</v>
      </c>
      <c r="AE318" s="530" t="s">
        <v>209</v>
      </c>
      <c r="AF318" s="181"/>
      <c r="AG318" s="181"/>
      <c r="AH318" s="297"/>
      <c r="AI318" s="297"/>
      <c r="AJ318" s="32"/>
      <c r="AK318" s="32"/>
      <c r="AL318" s="566"/>
      <c r="AM318" s="566"/>
      <c r="AN318" s="314"/>
      <c r="AO318" s="314"/>
      <c r="AP318" s="237"/>
      <c r="AQ318" s="237"/>
      <c r="AR318" s="43"/>
      <c r="AS318" s="43"/>
      <c r="AT318" s="35">
        <v>20</v>
      </c>
      <c r="AU318" s="35" t="s">
        <v>213</v>
      </c>
      <c r="AV318" s="296"/>
      <c r="AW318" s="296"/>
      <c r="AX318" s="643"/>
      <c r="AY318" s="643"/>
      <c r="AZ318" s="286"/>
      <c r="BA318" s="286"/>
      <c r="BB318" s="169"/>
      <c r="BC318" s="169"/>
      <c r="BD318" s="237"/>
      <c r="BE318" s="237"/>
      <c r="BF318" s="34"/>
      <c r="BG318" s="679"/>
      <c r="BH318" s="702"/>
      <c r="BI318" s="702"/>
      <c r="BJ318" s="708"/>
      <c r="BK318" s="708"/>
      <c r="BL318" s="713"/>
      <c r="BM318" s="713"/>
      <c r="BN318" s="726"/>
      <c r="BO318" s="726"/>
      <c r="BP318" s="731"/>
      <c r="BQ318" s="731"/>
      <c r="BR318" s="736"/>
      <c r="BS318" s="736"/>
      <c r="BT318" s="741"/>
      <c r="BU318" s="741"/>
      <c r="BV318" s="753"/>
      <c r="BW318" s="753"/>
      <c r="BX318" s="756"/>
      <c r="BY318" s="756"/>
      <c r="BZ318" s="731">
        <v>10</v>
      </c>
      <c r="CA318" s="731" t="s">
        <v>213</v>
      </c>
      <c r="CB318" s="771"/>
      <c r="CC318" s="768"/>
      <c r="CD318" s="774"/>
      <c r="CE318" s="777"/>
      <c r="CF318" s="780"/>
      <c r="CG318" s="780"/>
      <c r="CH318" s="753"/>
      <c r="CI318" s="783"/>
      <c r="CJ318" s="813"/>
      <c r="CK318" s="816"/>
      <c r="CL318" s="824"/>
      <c r="CM318" s="824"/>
      <c r="CN318" s="780"/>
      <c r="CO318" s="780"/>
      <c r="CP318" s="768"/>
      <c r="CQ318" s="771"/>
      <c r="CR318" s="834"/>
      <c r="CS318" s="831"/>
      <c r="CT318" s="753"/>
      <c r="CU318" s="753"/>
      <c r="CV318" s="847"/>
      <c r="CW318" s="850"/>
      <c r="CX318" s="708">
        <v>2</v>
      </c>
      <c r="CY318" s="708" t="s">
        <v>213</v>
      </c>
      <c r="CZ318" s="853"/>
      <c r="DA318" s="853"/>
      <c r="DB318" s="856"/>
      <c r="DC318" s="856"/>
      <c r="DD318" s="708"/>
      <c r="DE318" s="708"/>
      <c r="DF318" s="783">
        <v>20</v>
      </c>
      <c r="DG318" s="783" t="s">
        <v>214</v>
      </c>
      <c r="DH318" s="780"/>
      <c r="DI318" s="780"/>
      <c r="DJ318" s="863"/>
      <c r="DK318" s="866"/>
      <c r="DL318" s="873"/>
      <c r="DM318" s="873"/>
      <c r="DN318" s="783"/>
      <c r="DO318" s="783"/>
      <c r="DP318" s="824"/>
      <c r="DQ318" s="824"/>
      <c r="DR318" s="882"/>
      <c r="DS318" s="885"/>
      <c r="DT318" s="850"/>
      <c r="DU318" s="850"/>
      <c r="DV318" s="853"/>
      <c r="DW318" s="853"/>
      <c r="DX318" s="888"/>
      <c r="DY318" s="888"/>
      <c r="DZ318" s="891"/>
      <c r="EA318" s="891"/>
      <c r="EB318" s="753"/>
      <c r="EC318" s="753"/>
      <c r="ED318" s="900"/>
      <c r="EE318" s="900"/>
      <c r="EF318" s="907"/>
      <c r="EG318" s="910"/>
      <c r="EH318" s="863"/>
      <c r="EI318" s="866"/>
    </row>
    <row r="319" spans="1:139" s="368" customFormat="1" x14ac:dyDescent="0.3">
      <c r="A319" s="390"/>
      <c r="B319" s="540">
        <f>B318+1</f>
        <v>5</v>
      </c>
      <c r="C319" s="369" t="s">
        <v>455</v>
      </c>
      <c r="D319" s="354">
        <v>15</v>
      </c>
      <c r="E319" s="278">
        <v>44</v>
      </c>
      <c r="F319" s="278"/>
      <c r="G319" s="278"/>
      <c r="H319" s="241">
        <f t="shared" si="11"/>
        <v>4</v>
      </c>
      <c r="I319" s="237">
        <f t="shared" si="13"/>
        <v>60</v>
      </c>
      <c r="J319" s="297"/>
      <c r="K319" s="297"/>
      <c r="L319" s="397"/>
      <c r="M319" s="397"/>
      <c r="N319" s="300"/>
      <c r="O319" s="300"/>
      <c r="P319" s="169"/>
      <c r="Q319" s="169"/>
      <c r="R319" s="530"/>
      <c r="S319" s="530"/>
      <c r="T319" s="467"/>
      <c r="U319" s="467"/>
      <c r="V319" s="493"/>
      <c r="W319" s="493"/>
      <c r="X319" s="34"/>
      <c r="Y319" s="34"/>
      <c r="Z319" s="163"/>
      <c r="AA319" s="163"/>
      <c r="AB319" s="510"/>
      <c r="AC319" s="510"/>
      <c r="AD319" s="530">
        <v>30</v>
      </c>
      <c r="AE319" s="530" t="s">
        <v>210</v>
      </c>
      <c r="AF319" s="181"/>
      <c r="AG319" s="181"/>
      <c r="AH319" s="297"/>
      <c r="AI319" s="297"/>
      <c r="AJ319" s="32"/>
      <c r="AK319" s="32"/>
      <c r="AL319" s="566"/>
      <c r="AM319" s="566"/>
      <c r="AN319" s="314"/>
      <c r="AO319" s="314"/>
      <c r="AP319" s="237"/>
      <c r="AQ319" s="237"/>
      <c r="AR319" s="43"/>
      <c r="AS319" s="43"/>
      <c r="AT319" s="35"/>
      <c r="AU319" s="35"/>
      <c r="AV319" s="296"/>
      <c r="AW319" s="296"/>
      <c r="AX319" s="643"/>
      <c r="AY319" s="643"/>
      <c r="AZ319" s="286"/>
      <c r="BA319" s="286"/>
      <c r="BB319" s="169"/>
      <c r="BC319" s="169"/>
      <c r="BD319" s="237"/>
      <c r="BE319" s="237"/>
      <c r="BF319" s="34"/>
      <c r="BG319" s="679"/>
      <c r="BH319" s="702"/>
      <c r="BI319" s="702"/>
      <c r="BJ319" s="708"/>
      <c r="BK319" s="708"/>
      <c r="BL319" s="713"/>
      <c r="BM319" s="713"/>
      <c r="BN319" s="726"/>
      <c r="BO319" s="726"/>
      <c r="BP319" s="731"/>
      <c r="BQ319" s="731"/>
      <c r="BR319" s="736"/>
      <c r="BS319" s="736"/>
      <c r="BT319" s="741"/>
      <c r="BU319" s="741"/>
      <c r="BV319" s="753"/>
      <c r="BW319" s="753"/>
      <c r="BX319" s="756"/>
      <c r="BY319" s="756"/>
      <c r="BZ319" s="731"/>
      <c r="CA319" s="731"/>
      <c r="CB319" s="771"/>
      <c r="CC319" s="768"/>
      <c r="CD319" s="774"/>
      <c r="CE319" s="777"/>
      <c r="CF319" s="780"/>
      <c r="CG319" s="780"/>
      <c r="CH319" s="753"/>
      <c r="CI319" s="783"/>
      <c r="CJ319" s="813"/>
      <c r="CK319" s="816"/>
      <c r="CL319" s="824"/>
      <c r="CM319" s="824"/>
      <c r="CN319" s="780"/>
      <c r="CO319" s="780"/>
      <c r="CP319" s="768"/>
      <c r="CQ319" s="771"/>
      <c r="CR319" s="834"/>
      <c r="CS319" s="831"/>
      <c r="CT319" s="753"/>
      <c r="CU319" s="753"/>
      <c r="CV319" s="847"/>
      <c r="CW319" s="850"/>
      <c r="CX319" s="708"/>
      <c r="CY319" s="708"/>
      <c r="CZ319" s="853"/>
      <c r="DA319" s="853"/>
      <c r="DB319" s="856"/>
      <c r="DC319" s="856"/>
      <c r="DD319" s="708"/>
      <c r="DE319" s="708"/>
      <c r="DF319" s="783">
        <v>10</v>
      </c>
      <c r="DG319" s="783" t="s">
        <v>219</v>
      </c>
      <c r="DH319" s="780"/>
      <c r="DI319" s="780"/>
      <c r="DJ319" s="863"/>
      <c r="DK319" s="866"/>
      <c r="DL319" s="873"/>
      <c r="DM319" s="873"/>
      <c r="DN319" s="783"/>
      <c r="DO319" s="783"/>
      <c r="DP319" s="824"/>
      <c r="DQ319" s="824"/>
      <c r="DR319" s="882"/>
      <c r="DS319" s="885"/>
      <c r="DT319" s="850"/>
      <c r="DU319" s="850"/>
      <c r="DV319" s="853"/>
      <c r="DW319" s="853"/>
      <c r="DX319" s="888"/>
      <c r="DY319" s="888"/>
      <c r="DZ319" s="891"/>
      <c r="EA319" s="891"/>
      <c r="EB319" s="753"/>
      <c r="EC319" s="753"/>
      <c r="ED319" s="900"/>
      <c r="EE319" s="900"/>
      <c r="EF319" s="907"/>
      <c r="EG319" s="910"/>
      <c r="EH319" s="863"/>
      <c r="EI319" s="866"/>
    </row>
    <row r="320" spans="1:139" s="368" customFormat="1" x14ac:dyDescent="0.3">
      <c r="A320" s="390"/>
      <c r="B320" s="540">
        <f t="shared" ref="B320:B327" si="21">B319+1</f>
        <v>6</v>
      </c>
      <c r="C320" s="369" t="s">
        <v>458</v>
      </c>
      <c r="D320" s="354">
        <v>14</v>
      </c>
      <c r="E320" s="278">
        <v>51</v>
      </c>
      <c r="F320" s="278"/>
      <c r="G320" s="278"/>
      <c r="H320" s="241">
        <f t="shared" si="11"/>
        <v>42</v>
      </c>
      <c r="I320" s="237">
        <f t="shared" si="13"/>
        <v>588</v>
      </c>
      <c r="J320" s="297"/>
      <c r="K320" s="297"/>
      <c r="L320" s="397"/>
      <c r="M320" s="397"/>
      <c r="N320" s="300"/>
      <c r="O320" s="300"/>
      <c r="P320" s="169"/>
      <c r="Q320" s="169"/>
      <c r="R320" s="530"/>
      <c r="S320" s="530"/>
      <c r="T320" s="467"/>
      <c r="U320" s="467"/>
      <c r="V320" s="493"/>
      <c r="W320" s="493"/>
      <c r="X320" s="34"/>
      <c r="Y320" s="34"/>
      <c r="Z320" s="163"/>
      <c r="AA320" s="163"/>
      <c r="AB320" s="510"/>
      <c r="AC320" s="510"/>
      <c r="AD320" s="530"/>
      <c r="AE320" s="530"/>
      <c r="AF320" s="181"/>
      <c r="AG320" s="181"/>
      <c r="AH320" s="297"/>
      <c r="AI320" s="297"/>
      <c r="AJ320" s="32"/>
      <c r="AK320" s="32"/>
      <c r="AL320" s="566"/>
      <c r="AM320" s="566"/>
      <c r="AN320" s="314"/>
      <c r="AO320" s="314"/>
      <c r="AP320" s="237"/>
      <c r="AQ320" s="237"/>
      <c r="AR320" s="43"/>
      <c r="AS320" s="43"/>
      <c r="AT320" s="35"/>
      <c r="AU320" s="35"/>
      <c r="AV320" s="296"/>
      <c r="AW320" s="296"/>
      <c r="AX320" s="643"/>
      <c r="AY320" s="643"/>
      <c r="AZ320" s="286"/>
      <c r="BA320" s="286"/>
      <c r="BB320" s="169"/>
      <c r="BC320" s="169"/>
      <c r="BD320" s="237"/>
      <c r="BE320" s="237"/>
      <c r="BF320" s="34"/>
      <c r="BG320" s="679"/>
      <c r="BH320" s="702"/>
      <c r="BI320" s="702"/>
      <c r="BJ320" s="708"/>
      <c r="BK320" s="708"/>
      <c r="BL320" s="713"/>
      <c r="BM320" s="713"/>
      <c r="BN320" s="726"/>
      <c r="BO320" s="726"/>
      <c r="BP320" s="731"/>
      <c r="BQ320" s="731"/>
      <c r="BR320" s="736"/>
      <c r="BS320" s="736"/>
      <c r="BT320" s="741"/>
      <c r="BU320" s="741"/>
      <c r="BV320" s="753"/>
      <c r="BW320" s="753"/>
      <c r="BX320" s="756"/>
      <c r="BY320" s="756"/>
      <c r="BZ320" s="731">
        <v>6</v>
      </c>
      <c r="CA320" s="731" t="s">
        <v>236</v>
      </c>
      <c r="CB320" s="771"/>
      <c r="CC320" s="768"/>
      <c r="CD320" s="774"/>
      <c r="CE320" s="777"/>
      <c r="CF320" s="780"/>
      <c r="CG320" s="780"/>
      <c r="CH320" s="753"/>
      <c r="CI320" s="783"/>
      <c r="CJ320" s="813"/>
      <c r="CK320" s="816"/>
      <c r="CL320" s="824"/>
      <c r="CM320" s="824"/>
      <c r="CN320" s="780"/>
      <c r="CO320" s="780"/>
      <c r="CP320" s="768"/>
      <c r="CQ320" s="771"/>
      <c r="CR320" s="834"/>
      <c r="CS320" s="831"/>
      <c r="CT320" s="753"/>
      <c r="CU320" s="753"/>
      <c r="CV320" s="847"/>
      <c r="CW320" s="850"/>
      <c r="CX320" s="708">
        <v>3</v>
      </c>
      <c r="CY320" s="708" t="s">
        <v>210</v>
      </c>
      <c r="CZ320" s="853"/>
      <c r="DA320" s="853"/>
      <c r="DB320" s="856"/>
      <c r="DC320" s="856"/>
      <c r="DD320" s="708"/>
      <c r="DE320" s="708"/>
      <c r="DF320" s="783"/>
      <c r="DG320" s="783"/>
      <c r="DH320" s="780"/>
      <c r="DI320" s="780"/>
      <c r="DJ320" s="863"/>
      <c r="DK320" s="866"/>
      <c r="DL320" s="873"/>
      <c r="DM320" s="873"/>
      <c r="DN320" s="783"/>
      <c r="DO320" s="783"/>
      <c r="DP320" s="824"/>
      <c r="DQ320" s="824"/>
      <c r="DR320" s="882"/>
      <c r="DS320" s="885"/>
      <c r="DT320" s="850"/>
      <c r="DU320" s="850"/>
      <c r="DV320" s="853"/>
      <c r="DW320" s="853"/>
      <c r="DX320" s="888"/>
      <c r="DY320" s="888"/>
      <c r="DZ320" s="891"/>
      <c r="EA320" s="891"/>
      <c r="EB320" s="753"/>
      <c r="EC320" s="753"/>
      <c r="ED320" s="900"/>
      <c r="EE320" s="900"/>
      <c r="EF320" s="907"/>
      <c r="EG320" s="910"/>
      <c r="EH320" s="863"/>
      <c r="EI320" s="866"/>
    </row>
    <row r="321" spans="1:139" s="368" customFormat="1" x14ac:dyDescent="0.3">
      <c r="A321" s="390"/>
      <c r="B321" s="540">
        <f t="shared" si="21"/>
        <v>7</v>
      </c>
      <c r="C321" s="369" t="s">
        <v>456</v>
      </c>
      <c r="D321" s="354">
        <v>17</v>
      </c>
      <c r="E321" s="278">
        <v>80</v>
      </c>
      <c r="F321" s="278"/>
      <c r="G321" s="278"/>
      <c r="H321" s="241">
        <f t="shared" si="11"/>
        <v>1</v>
      </c>
      <c r="I321" s="237">
        <f t="shared" si="13"/>
        <v>17</v>
      </c>
      <c r="J321" s="297"/>
      <c r="K321" s="297"/>
      <c r="L321" s="397"/>
      <c r="M321" s="397"/>
      <c r="N321" s="300"/>
      <c r="O321" s="300"/>
      <c r="P321" s="169"/>
      <c r="Q321" s="169"/>
      <c r="R321" s="530"/>
      <c r="S321" s="530"/>
      <c r="T321" s="467">
        <v>12</v>
      </c>
      <c r="U321" s="467" t="s">
        <v>228</v>
      </c>
      <c r="V321" s="493"/>
      <c r="W321" s="493"/>
      <c r="X321" s="34"/>
      <c r="Y321" s="34"/>
      <c r="Z321" s="163"/>
      <c r="AA321" s="163"/>
      <c r="AB321" s="510"/>
      <c r="AC321" s="510"/>
      <c r="AD321" s="530">
        <v>45</v>
      </c>
      <c r="AE321" s="530" t="s">
        <v>311</v>
      </c>
      <c r="AF321" s="181"/>
      <c r="AG321" s="181"/>
      <c r="AH321" s="297"/>
      <c r="AI321" s="297"/>
      <c r="AJ321" s="32"/>
      <c r="AK321" s="32"/>
      <c r="AL321" s="566"/>
      <c r="AM321" s="566"/>
      <c r="AN321" s="314"/>
      <c r="AO321" s="314"/>
      <c r="AP321" s="237"/>
      <c r="AQ321" s="237"/>
      <c r="AR321" s="43"/>
      <c r="AS321" s="43"/>
      <c r="AT321" s="35">
        <v>5</v>
      </c>
      <c r="AU321" s="35" t="s">
        <v>213</v>
      </c>
      <c r="AV321" s="296">
        <v>4</v>
      </c>
      <c r="AW321" s="296" t="s">
        <v>213</v>
      </c>
      <c r="AX321" s="643"/>
      <c r="AY321" s="643"/>
      <c r="AZ321" s="286"/>
      <c r="BA321" s="286"/>
      <c r="BB321" s="169"/>
      <c r="BC321" s="169"/>
      <c r="BD321" s="237"/>
      <c r="BE321" s="237"/>
      <c r="BF321" s="34"/>
      <c r="BG321" s="679"/>
      <c r="BH321" s="702"/>
      <c r="BI321" s="702"/>
      <c r="BJ321" s="708"/>
      <c r="BK321" s="708"/>
      <c r="BL321" s="713"/>
      <c r="BM321" s="713"/>
      <c r="BN321" s="726"/>
      <c r="BO321" s="726"/>
      <c r="BP321" s="731"/>
      <c r="BQ321" s="731"/>
      <c r="BR321" s="736"/>
      <c r="BS321" s="736"/>
      <c r="BT321" s="741"/>
      <c r="BU321" s="741"/>
      <c r="BV321" s="753"/>
      <c r="BW321" s="753"/>
      <c r="BX321" s="756"/>
      <c r="BY321" s="756"/>
      <c r="BZ321" s="731"/>
      <c r="CA321" s="731"/>
      <c r="CB321" s="771"/>
      <c r="CC321" s="768"/>
      <c r="CD321" s="774"/>
      <c r="CE321" s="777"/>
      <c r="CF321" s="780"/>
      <c r="CG321" s="780"/>
      <c r="CH321" s="753"/>
      <c r="CI321" s="783"/>
      <c r="CJ321" s="813"/>
      <c r="CK321" s="816"/>
      <c r="CL321" s="824"/>
      <c r="CM321" s="824"/>
      <c r="CN321" s="780"/>
      <c r="CO321" s="780"/>
      <c r="CP321" s="768"/>
      <c r="CQ321" s="771"/>
      <c r="CR321" s="834"/>
      <c r="CS321" s="831"/>
      <c r="CT321" s="753"/>
      <c r="CU321" s="753"/>
      <c r="CV321" s="847"/>
      <c r="CW321" s="850"/>
      <c r="CX321" s="708"/>
      <c r="CY321" s="708"/>
      <c r="CZ321" s="853"/>
      <c r="DA321" s="853"/>
      <c r="DB321" s="856"/>
      <c r="DC321" s="856"/>
      <c r="DD321" s="708"/>
      <c r="DE321" s="708"/>
      <c r="DF321" s="783">
        <v>13</v>
      </c>
      <c r="DG321" s="783" t="s">
        <v>211</v>
      </c>
      <c r="DH321" s="780"/>
      <c r="DI321" s="780"/>
      <c r="DJ321" s="863"/>
      <c r="DK321" s="866"/>
      <c r="DL321" s="873"/>
      <c r="DM321" s="873"/>
      <c r="DN321" s="783"/>
      <c r="DO321" s="783"/>
      <c r="DP321" s="824"/>
      <c r="DQ321" s="824"/>
      <c r="DR321" s="882"/>
      <c r="DS321" s="885"/>
      <c r="DT321" s="850"/>
      <c r="DU321" s="850"/>
      <c r="DV321" s="853"/>
      <c r="DW321" s="853"/>
      <c r="DX321" s="888"/>
      <c r="DY321" s="888"/>
      <c r="DZ321" s="891"/>
      <c r="EA321" s="891"/>
      <c r="EB321" s="753"/>
      <c r="EC321" s="753"/>
      <c r="ED321" s="900"/>
      <c r="EE321" s="900"/>
      <c r="EF321" s="907"/>
      <c r="EG321" s="910"/>
      <c r="EH321" s="863"/>
      <c r="EI321" s="866"/>
    </row>
    <row r="322" spans="1:139" s="368" customFormat="1" x14ac:dyDescent="0.3">
      <c r="A322" s="390"/>
      <c r="B322" s="540">
        <f t="shared" si="21"/>
        <v>8</v>
      </c>
      <c r="C322" s="369" t="s">
        <v>459</v>
      </c>
      <c r="D322" s="354">
        <v>22</v>
      </c>
      <c r="E322" s="278">
        <v>46</v>
      </c>
      <c r="F322" s="278"/>
      <c r="G322" s="278"/>
      <c r="H322" s="241">
        <f t="shared" si="11"/>
        <v>20</v>
      </c>
      <c r="I322" s="237">
        <f t="shared" si="13"/>
        <v>440</v>
      </c>
      <c r="J322" s="297"/>
      <c r="K322" s="297"/>
      <c r="L322" s="397"/>
      <c r="M322" s="397"/>
      <c r="N322" s="300"/>
      <c r="O322" s="300"/>
      <c r="P322" s="169"/>
      <c r="Q322" s="169"/>
      <c r="R322" s="530"/>
      <c r="S322" s="530"/>
      <c r="T322" s="467"/>
      <c r="U322" s="467"/>
      <c r="V322" s="493"/>
      <c r="W322" s="493"/>
      <c r="X322" s="34"/>
      <c r="Y322" s="34"/>
      <c r="Z322" s="163"/>
      <c r="AA322" s="163"/>
      <c r="AB322" s="510"/>
      <c r="AC322" s="510"/>
      <c r="AD322" s="530">
        <v>20</v>
      </c>
      <c r="AE322" s="530" t="s">
        <v>237</v>
      </c>
      <c r="AF322" s="181"/>
      <c r="AG322" s="181"/>
      <c r="AH322" s="297"/>
      <c r="AI322" s="297"/>
      <c r="AJ322" s="32"/>
      <c r="AK322" s="32"/>
      <c r="AL322" s="566"/>
      <c r="AM322" s="566"/>
      <c r="AN322" s="314"/>
      <c r="AO322" s="314"/>
      <c r="AP322" s="237"/>
      <c r="AQ322" s="237"/>
      <c r="AR322" s="43"/>
      <c r="AS322" s="43"/>
      <c r="AT322" s="35"/>
      <c r="AU322" s="35"/>
      <c r="AV322" s="296"/>
      <c r="AW322" s="296"/>
      <c r="AX322" s="643"/>
      <c r="AY322" s="643"/>
      <c r="AZ322" s="286"/>
      <c r="BA322" s="286"/>
      <c r="BB322" s="169"/>
      <c r="BC322" s="169"/>
      <c r="BD322" s="237"/>
      <c r="BE322" s="237"/>
      <c r="BF322" s="34"/>
      <c r="BG322" s="679"/>
      <c r="BH322" s="702"/>
      <c r="BI322" s="702"/>
      <c r="BJ322" s="708"/>
      <c r="BK322" s="708"/>
      <c r="BL322" s="713"/>
      <c r="BM322" s="713"/>
      <c r="BN322" s="726"/>
      <c r="BO322" s="726"/>
      <c r="BP322" s="731"/>
      <c r="BQ322" s="731"/>
      <c r="BR322" s="736"/>
      <c r="BS322" s="736"/>
      <c r="BT322" s="741"/>
      <c r="BU322" s="741"/>
      <c r="BV322" s="753"/>
      <c r="BW322" s="753"/>
      <c r="BX322" s="756"/>
      <c r="BY322" s="756"/>
      <c r="BZ322" s="731"/>
      <c r="CA322" s="731"/>
      <c r="CB322" s="771"/>
      <c r="CC322" s="768"/>
      <c r="CD322" s="774"/>
      <c r="CE322" s="777"/>
      <c r="CF322" s="780"/>
      <c r="CG322" s="780"/>
      <c r="CH322" s="753"/>
      <c r="CI322" s="783"/>
      <c r="CJ322" s="813"/>
      <c r="CK322" s="816"/>
      <c r="CL322" s="824"/>
      <c r="CM322" s="824"/>
      <c r="CN322" s="780"/>
      <c r="CO322" s="780"/>
      <c r="CP322" s="768"/>
      <c r="CQ322" s="771"/>
      <c r="CR322" s="834"/>
      <c r="CS322" s="831"/>
      <c r="CT322" s="753"/>
      <c r="CU322" s="753"/>
      <c r="CV322" s="847"/>
      <c r="CW322" s="850"/>
      <c r="CX322" s="708">
        <v>2</v>
      </c>
      <c r="CY322" s="708" t="s">
        <v>228</v>
      </c>
      <c r="CZ322" s="853"/>
      <c r="DA322" s="853"/>
      <c r="DB322" s="856"/>
      <c r="DC322" s="856"/>
      <c r="DD322" s="708"/>
      <c r="DE322" s="708"/>
      <c r="DF322" s="783">
        <v>4</v>
      </c>
      <c r="DG322" s="783" t="s">
        <v>225</v>
      </c>
      <c r="DH322" s="780"/>
      <c r="DI322" s="780"/>
      <c r="DJ322" s="863"/>
      <c r="DK322" s="866"/>
      <c r="DL322" s="873"/>
      <c r="DM322" s="873"/>
      <c r="DN322" s="783"/>
      <c r="DO322" s="783"/>
      <c r="DP322" s="824"/>
      <c r="DQ322" s="824"/>
      <c r="DR322" s="882"/>
      <c r="DS322" s="885"/>
      <c r="DT322" s="850"/>
      <c r="DU322" s="850"/>
      <c r="DV322" s="853"/>
      <c r="DW322" s="853"/>
      <c r="DX322" s="888"/>
      <c r="DY322" s="888"/>
      <c r="DZ322" s="891"/>
      <c r="EA322" s="891"/>
      <c r="EB322" s="753"/>
      <c r="EC322" s="753"/>
      <c r="ED322" s="900"/>
      <c r="EE322" s="900"/>
      <c r="EF322" s="907"/>
      <c r="EG322" s="910"/>
      <c r="EH322" s="863"/>
      <c r="EI322" s="866"/>
    </row>
    <row r="323" spans="1:139" s="368" customFormat="1" x14ac:dyDescent="0.3">
      <c r="A323" s="390"/>
      <c r="B323" s="540">
        <f t="shared" si="21"/>
        <v>9</v>
      </c>
      <c r="C323" s="369" t="s">
        <v>461</v>
      </c>
      <c r="D323" s="354">
        <v>35</v>
      </c>
      <c r="E323" s="278">
        <v>81</v>
      </c>
      <c r="F323" s="278"/>
      <c r="G323" s="278"/>
      <c r="H323" s="241">
        <f t="shared" si="11"/>
        <v>33</v>
      </c>
      <c r="I323" s="237">
        <f t="shared" si="13"/>
        <v>1155</v>
      </c>
      <c r="J323" s="297"/>
      <c r="K323" s="297"/>
      <c r="L323" s="397"/>
      <c r="M323" s="397"/>
      <c r="N323" s="300"/>
      <c r="O323" s="300"/>
      <c r="P323" s="169"/>
      <c r="Q323" s="169"/>
      <c r="R323" s="530"/>
      <c r="S323" s="530"/>
      <c r="T323" s="467"/>
      <c r="U323" s="467"/>
      <c r="V323" s="493"/>
      <c r="W323" s="493"/>
      <c r="X323" s="34"/>
      <c r="Y323" s="34"/>
      <c r="Z323" s="163"/>
      <c r="AA323" s="163"/>
      <c r="AB323" s="510"/>
      <c r="AC323" s="510"/>
      <c r="AD323" s="530"/>
      <c r="AE323" s="530"/>
      <c r="AF323" s="181"/>
      <c r="AG323" s="181"/>
      <c r="AH323" s="297"/>
      <c r="AI323" s="297"/>
      <c r="AJ323" s="32"/>
      <c r="AK323" s="32"/>
      <c r="AL323" s="566">
        <v>3</v>
      </c>
      <c r="AM323" s="566" t="s">
        <v>216</v>
      </c>
      <c r="AN323" s="314"/>
      <c r="AO323" s="314"/>
      <c r="AP323" s="237"/>
      <c r="AQ323" s="237"/>
      <c r="AR323" s="43"/>
      <c r="AS323" s="43"/>
      <c r="AT323" s="35">
        <v>13</v>
      </c>
      <c r="AU323" s="35" t="s">
        <v>216</v>
      </c>
      <c r="AV323" s="296">
        <v>1</v>
      </c>
      <c r="AW323" s="296" t="s">
        <v>216</v>
      </c>
      <c r="AX323" s="643"/>
      <c r="AY323" s="643"/>
      <c r="AZ323" s="286"/>
      <c r="BA323" s="286"/>
      <c r="BB323" s="169"/>
      <c r="BC323" s="169"/>
      <c r="BD323" s="237"/>
      <c r="BE323" s="237"/>
      <c r="BF323" s="34"/>
      <c r="BG323" s="679"/>
      <c r="BH323" s="702"/>
      <c r="BI323" s="702"/>
      <c r="BJ323" s="708"/>
      <c r="BK323" s="708"/>
      <c r="BL323" s="713"/>
      <c r="BM323" s="713"/>
      <c r="BN323" s="726"/>
      <c r="BO323" s="726"/>
      <c r="BP323" s="731"/>
      <c r="BQ323" s="731"/>
      <c r="BR323" s="736"/>
      <c r="BS323" s="736"/>
      <c r="BT323" s="741"/>
      <c r="BU323" s="741"/>
      <c r="BV323" s="753"/>
      <c r="BW323" s="753"/>
      <c r="BX323" s="756"/>
      <c r="BY323" s="756"/>
      <c r="BZ323" s="731">
        <v>5</v>
      </c>
      <c r="CA323" s="731" t="s">
        <v>264</v>
      </c>
      <c r="CB323" s="771"/>
      <c r="CC323" s="768"/>
      <c r="CD323" s="774"/>
      <c r="CE323" s="777"/>
      <c r="CF323" s="780"/>
      <c r="CG323" s="780"/>
      <c r="CH323" s="753"/>
      <c r="CI323" s="783"/>
      <c r="CJ323" s="813"/>
      <c r="CK323" s="816"/>
      <c r="CL323" s="824"/>
      <c r="CM323" s="824"/>
      <c r="CN323" s="780"/>
      <c r="CO323" s="780"/>
      <c r="CP323" s="768"/>
      <c r="CQ323" s="771"/>
      <c r="CR323" s="834"/>
      <c r="CS323" s="831"/>
      <c r="CT323" s="753"/>
      <c r="CU323" s="753"/>
      <c r="CV323" s="847"/>
      <c r="CW323" s="850"/>
      <c r="CX323" s="708">
        <v>5</v>
      </c>
      <c r="CY323" s="708" t="s">
        <v>216</v>
      </c>
      <c r="CZ323" s="853"/>
      <c r="DA323" s="853"/>
      <c r="DB323" s="856"/>
      <c r="DC323" s="856"/>
      <c r="DD323" s="708"/>
      <c r="DE323" s="708"/>
      <c r="DF323" s="783">
        <v>21</v>
      </c>
      <c r="DG323" s="783" t="s">
        <v>628</v>
      </c>
      <c r="DH323" s="780"/>
      <c r="DI323" s="780"/>
      <c r="DJ323" s="863"/>
      <c r="DK323" s="866"/>
      <c r="DL323" s="873"/>
      <c r="DM323" s="873"/>
      <c r="DN323" s="783"/>
      <c r="DO323" s="783"/>
      <c r="DP323" s="824"/>
      <c r="DQ323" s="824"/>
      <c r="DR323" s="882"/>
      <c r="DS323" s="885"/>
      <c r="DT323" s="850"/>
      <c r="DU323" s="850"/>
      <c r="DV323" s="853"/>
      <c r="DW323" s="853"/>
      <c r="DX323" s="888"/>
      <c r="DY323" s="888"/>
      <c r="DZ323" s="891"/>
      <c r="EA323" s="891"/>
      <c r="EB323" s="753"/>
      <c r="EC323" s="753"/>
      <c r="ED323" s="900"/>
      <c r="EE323" s="900"/>
      <c r="EF323" s="907"/>
      <c r="EG323" s="910"/>
      <c r="EH323" s="863"/>
      <c r="EI323" s="866"/>
    </row>
    <row r="324" spans="1:139" s="368" customFormat="1" x14ac:dyDescent="0.3">
      <c r="A324" s="390"/>
      <c r="B324" s="540">
        <f t="shared" si="21"/>
        <v>10</v>
      </c>
      <c r="C324" s="369" t="s">
        <v>460</v>
      </c>
      <c r="D324" s="354">
        <v>53</v>
      </c>
      <c r="E324" s="278">
        <v>53</v>
      </c>
      <c r="F324" s="278">
        <v>30</v>
      </c>
      <c r="G324" s="278"/>
      <c r="H324" s="241">
        <f t="shared" si="11"/>
        <v>44</v>
      </c>
      <c r="I324" s="237">
        <f t="shared" si="13"/>
        <v>2332</v>
      </c>
      <c r="J324" s="297"/>
      <c r="K324" s="297"/>
      <c r="L324" s="397"/>
      <c r="M324" s="397"/>
      <c r="N324" s="300"/>
      <c r="O324" s="300"/>
      <c r="P324" s="169"/>
      <c r="Q324" s="169"/>
      <c r="R324" s="530"/>
      <c r="S324" s="530"/>
      <c r="T324" s="467"/>
      <c r="U324" s="467"/>
      <c r="V324" s="493"/>
      <c r="W324" s="493"/>
      <c r="X324" s="34"/>
      <c r="Y324" s="34"/>
      <c r="Z324" s="163"/>
      <c r="AA324" s="163"/>
      <c r="AB324" s="510"/>
      <c r="AC324" s="510"/>
      <c r="AD324" s="530">
        <v>10</v>
      </c>
      <c r="AE324" s="530" t="s">
        <v>251</v>
      </c>
      <c r="AF324" s="181"/>
      <c r="AG324" s="181"/>
      <c r="AH324" s="297"/>
      <c r="AI324" s="297"/>
      <c r="AJ324" s="32"/>
      <c r="AK324" s="32"/>
      <c r="AL324" s="566">
        <v>5</v>
      </c>
      <c r="AM324" s="566" t="s">
        <v>251</v>
      </c>
      <c r="AN324" s="314"/>
      <c r="AO324" s="314"/>
      <c r="AP324" s="237"/>
      <c r="AQ324" s="237"/>
      <c r="AR324" s="43"/>
      <c r="AS324" s="43"/>
      <c r="AT324" s="35"/>
      <c r="AU324" s="35"/>
      <c r="AV324" s="296"/>
      <c r="AW324" s="296"/>
      <c r="AX324" s="643"/>
      <c r="AY324" s="643"/>
      <c r="AZ324" s="286"/>
      <c r="BA324" s="286"/>
      <c r="BB324" s="169"/>
      <c r="BC324" s="169"/>
      <c r="BD324" s="237"/>
      <c r="BE324" s="237"/>
      <c r="BF324" s="34"/>
      <c r="BG324" s="679"/>
      <c r="BH324" s="702"/>
      <c r="BI324" s="702"/>
      <c r="BJ324" s="708"/>
      <c r="BK324" s="708"/>
      <c r="BL324" s="713"/>
      <c r="BM324" s="713"/>
      <c r="BN324" s="726"/>
      <c r="BO324" s="726"/>
      <c r="BP324" s="731"/>
      <c r="BQ324" s="731"/>
      <c r="BR324" s="736"/>
      <c r="BS324" s="736"/>
      <c r="BT324" s="741"/>
      <c r="BU324" s="741"/>
      <c r="BV324" s="753"/>
      <c r="BW324" s="753"/>
      <c r="BX324" s="756"/>
      <c r="BY324" s="756"/>
      <c r="BZ324" s="731">
        <v>16</v>
      </c>
      <c r="CA324" s="731" t="s">
        <v>252</v>
      </c>
      <c r="CB324" s="771"/>
      <c r="CC324" s="768"/>
      <c r="CD324" s="774"/>
      <c r="CE324" s="777"/>
      <c r="CF324" s="780"/>
      <c r="CG324" s="780"/>
      <c r="CH324" s="753"/>
      <c r="CI324" s="783"/>
      <c r="CJ324" s="813"/>
      <c r="CK324" s="816"/>
      <c r="CL324" s="824"/>
      <c r="CM324" s="824"/>
      <c r="CN324" s="780"/>
      <c r="CO324" s="780"/>
      <c r="CP324" s="768"/>
      <c r="CQ324" s="771"/>
      <c r="CR324" s="834"/>
      <c r="CS324" s="831"/>
      <c r="CT324" s="753"/>
      <c r="CU324" s="753"/>
      <c r="CV324" s="847"/>
      <c r="CW324" s="850"/>
      <c r="CX324" s="708"/>
      <c r="CY324" s="708"/>
      <c r="CZ324" s="853"/>
      <c r="DA324" s="853"/>
      <c r="DB324" s="856"/>
      <c r="DC324" s="856"/>
      <c r="DD324" s="708"/>
      <c r="DE324" s="708"/>
      <c r="DF324" s="783">
        <v>6</v>
      </c>
      <c r="DG324" s="783" t="s">
        <v>251</v>
      </c>
      <c r="DH324" s="780"/>
      <c r="DI324" s="780"/>
      <c r="DJ324" s="863">
        <v>2</v>
      </c>
      <c r="DK324" s="866" t="s">
        <v>252</v>
      </c>
      <c r="DL324" s="873"/>
      <c r="DM324" s="873"/>
      <c r="DN324" s="783"/>
      <c r="DO324" s="783"/>
      <c r="DP324" s="824"/>
      <c r="DQ324" s="824"/>
      <c r="DR324" s="882"/>
      <c r="DS324" s="885"/>
      <c r="DT324" s="850"/>
      <c r="DU324" s="850"/>
      <c r="DV324" s="853"/>
      <c r="DW324" s="853"/>
      <c r="DX324" s="888"/>
      <c r="DY324" s="888"/>
      <c r="DZ324" s="891"/>
      <c r="EA324" s="891"/>
      <c r="EB324" s="753"/>
      <c r="EC324" s="753"/>
      <c r="ED324" s="900"/>
      <c r="EE324" s="900"/>
      <c r="EF324" s="907"/>
      <c r="EG324" s="910"/>
      <c r="EH324" s="863"/>
      <c r="EI324" s="866"/>
    </row>
    <row r="325" spans="1:139" s="368" customFormat="1" x14ac:dyDescent="0.3">
      <c r="A325" s="390"/>
      <c r="B325" s="540">
        <f t="shared" si="21"/>
        <v>11</v>
      </c>
      <c r="C325" s="370" t="s">
        <v>462</v>
      </c>
      <c r="D325" s="354">
        <v>60</v>
      </c>
      <c r="E325" s="278">
        <v>20</v>
      </c>
      <c r="F325" s="278"/>
      <c r="G325" s="278"/>
      <c r="H325" s="241">
        <f t="shared" si="11"/>
        <v>3</v>
      </c>
      <c r="I325" s="237">
        <f t="shared" si="13"/>
        <v>180</v>
      </c>
      <c r="J325" s="297"/>
      <c r="K325" s="297"/>
      <c r="L325" s="397"/>
      <c r="M325" s="397"/>
      <c r="N325" s="300"/>
      <c r="O325" s="300"/>
      <c r="P325" s="169"/>
      <c r="Q325" s="169"/>
      <c r="R325" s="530"/>
      <c r="S325" s="530"/>
      <c r="T325" s="467"/>
      <c r="U325" s="467"/>
      <c r="V325" s="493"/>
      <c r="W325" s="493"/>
      <c r="X325" s="34"/>
      <c r="Y325" s="34"/>
      <c r="Z325" s="163"/>
      <c r="AA325" s="163"/>
      <c r="AB325" s="510"/>
      <c r="AC325" s="510"/>
      <c r="AD325" s="530"/>
      <c r="AE325" s="530"/>
      <c r="AF325" s="181"/>
      <c r="AG325" s="181"/>
      <c r="AH325" s="297"/>
      <c r="AI325" s="297"/>
      <c r="AJ325" s="32"/>
      <c r="AK325" s="32"/>
      <c r="AL325" s="566"/>
      <c r="AM325" s="566"/>
      <c r="AN325" s="314"/>
      <c r="AO325" s="314"/>
      <c r="AP325" s="237"/>
      <c r="AQ325" s="237"/>
      <c r="AR325" s="43"/>
      <c r="AS325" s="43"/>
      <c r="AT325" s="35"/>
      <c r="AU325" s="35"/>
      <c r="AV325" s="296"/>
      <c r="AW325" s="296"/>
      <c r="AX325" s="643"/>
      <c r="AY325" s="643"/>
      <c r="AZ325" s="286"/>
      <c r="BA325" s="286"/>
      <c r="BB325" s="169"/>
      <c r="BC325" s="169"/>
      <c r="BD325" s="237"/>
      <c r="BE325" s="237"/>
      <c r="BF325" s="34"/>
      <c r="BG325" s="679"/>
      <c r="BH325" s="702"/>
      <c r="BI325" s="702"/>
      <c r="BJ325" s="708"/>
      <c r="BK325" s="708"/>
      <c r="BL325" s="713"/>
      <c r="BM325" s="713"/>
      <c r="BN325" s="726"/>
      <c r="BO325" s="726"/>
      <c r="BP325" s="731"/>
      <c r="BQ325" s="731"/>
      <c r="BR325" s="736"/>
      <c r="BS325" s="736"/>
      <c r="BT325" s="741"/>
      <c r="BU325" s="741"/>
      <c r="BV325" s="753"/>
      <c r="BW325" s="753"/>
      <c r="BX325" s="756"/>
      <c r="BY325" s="756"/>
      <c r="BZ325" s="731"/>
      <c r="CA325" s="731"/>
      <c r="CB325" s="771"/>
      <c r="CC325" s="768"/>
      <c r="CD325" s="774"/>
      <c r="CE325" s="777"/>
      <c r="CF325" s="780"/>
      <c r="CG325" s="780"/>
      <c r="CH325" s="753"/>
      <c r="CI325" s="783"/>
      <c r="CJ325" s="813"/>
      <c r="CK325" s="816"/>
      <c r="CL325" s="824"/>
      <c r="CM325" s="824"/>
      <c r="CN325" s="780"/>
      <c r="CO325" s="780"/>
      <c r="CP325" s="768"/>
      <c r="CQ325" s="771"/>
      <c r="CR325" s="834"/>
      <c r="CS325" s="831"/>
      <c r="CT325" s="753"/>
      <c r="CU325" s="753"/>
      <c r="CV325" s="847"/>
      <c r="CW325" s="850"/>
      <c r="CX325" s="708"/>
      <c r="CY325" s="708"/>
      <c r="CZ325" s="853"/>
      <c r="DA325" s="853"/>
      <c r="DB325" s="856"/>
      <c r="DC325" s="856"/>
      <c r="DD325" s="708"/>
      <c r="DE325" s="708"/>
      <c r="DF325" s="783">
        <v>17</v>
      </c>
      <c r="DG325" s="783" t="s">
        <v>252</v>
      </c>
      <c r="DH325" s="780"/>
      <c r="DI325" s="780"/>
      <c r="DJ325" s="863"/>
      <c r="DK325" s="866"/>
      <c r="DL325" s="873"/>
      <c r="DM325" s="873"/>
      <c r="DN325" s="783"/>
      <c r="DO325" s="783"/>
      <c r="DP325" s="824"/>
      <c r="DQ325" s="824"/>
      <c r="DR325" s="882"/>
      <c r="DS325" s="885"/>
      <c r="DT325" s="850"/>
      <c r="DU325" s="850"/>
      <c r="DV325" s="853"/>
      <c r="DW325" s="853"/>
      <c r="DX325" s="888"/>
      <c r="DY325" s="888"/>
      <c r="DZ325" s="891"/>
      <c r="EA325" s="891"/>
      <c r="EB325" s="753"/>
      <c r="EC325" s="753"/>
      <c r="ED325" s="900"/>
      <c r="EE325" s="900"/>
      <c r="EF325" s="907"/>
      <c r="EG325" s="910"/>
      <c r="EH325" s="863"/>
      <c r="EI325" s="866"/>
    </row>
    <row r="326" spans="1:139" s="368" customFormat="1" x14ac:dyDescent="0.3">
      <c r="A326" s="390"/>
      <c r="B326" s="540">
        <f t="shared" si="21"/>
        <v>12</v>
      </c>
      <c r="C326" s="369" t="s">
        <v>463</v>
      </c>
      <c r="D326" s="354">
        <v>42</v>
      </c>
      <c r="E326" s="278">
        <v>10</v>
      </c>
      <c r="F326" s="278"/>
      <c r="G326" s="278"/>
      <c r="H326" s="241">
        <f t="shared" si="11"/>
        <v>0</v>
      </c>
      <c r="I326" s="237">
        <f t="shared" si="13"/>
        <v>0</v>
      </c>
      <c r="J326" s="297"/>
      <c r="K326" s="297"/>
      <c r="L326" s="397"/>
      <c r="M326" s="397"/>
      <c r="N326" s="300"/>
      <c r="O326" s="300"/>
      <c r="P326" s="169"/>
      <c r="Q326" s="169"/>
      <c r="R326" s="530"/>
      <c r="S326" s="530"/>
      <c r="T326" s="467"/>
      <c r="U326" s="467"/>
      <c r="V326" s="493"/>
      <c r="W326" s="493"/>
      <c r="X326" s="34"/>
      <c r="Y326" s="34"/>
      <c r="Z326" s="163"/>
      <c r="AA326" s="163"/>
      <c r="AB326" s="510"/>
      <c r="AC326" s="510"/>
      <c r="AD326" s="530"/>
      <c r="AE326" s="530"/>
      <c r="AF326" s="181"/>
      <c r="AG326" s="181"/>
      <c r="AH326" s="297"/>
      <c r="AI326" s="297"/>
      <c r="AJ326" s="32"/>
      <c r="AK326" s="32"/>
      <c r="AL326" s="566"/>
      <c r="AM326" s="566"/>
      <c r="AN326" s="314"/>
      <c r="AO326" s="314"/>
      <c r="AP326" s="237"/>
      <c r="AQ326" s="237"/>
      <c r="AR326" s="43"/>
      <c r="AS326" s="43"/>
      <c r="AT326" s="35"/>
      <c r="AU326" s="35"/>
      <c r="AV326" s="296">
        <v>10</v>
      </c>
      <c r="AW326" s="296" t="s">
        <v>547</v>
      </c>
      <c r="AX326" s="643"/>
      <c r="AY326" s="643"/>
      <c r="AZ326" s="286"/>
      <c r="BA326" s="286"/>
      <c r="BB326" s="169"/>
      <c r="BC326" s="169"/>
      <c r="BD326" s="237"/>
      <c r="BE326" s="237"/>
      <c r="BF326" s="34"/>
      <c r="BG326" s="679"/>
      <c r="BH326" s="702"/>
      <c r="BI326" s="702"/>
      <c r="BJ326" s="708"/>
      <c r="BK326" s="708"/>
      <c r="BL326" s="713"/>
      <c r="BM326" s="713"/>
      <c r="BN326" s="726"/>
      <c r="BO326" s="726"/>
      <c r="BP326" s="731"/>
      <c r="BQ326" s="731"/>
      <c r="BR326" s="736"/>
      <c r="BS326" s="736"/>
      <c r="BT326" s="741"/>
      <c r="BU326" s="741"/>
      <c r="BV326" s="753"/>
      <c r="BW326" s="753"/>
      <c r="BX326" s="756"/>
      <c r="BY326" s="756"/>
      <c r="BZ326" s="731"/>
      <c r="CA326" s="731"/>
      <c r="CB326" s="771"/>
      <c r="CC326" s="768"/>
      <c r="CD326" s="774"/>
      <c r="CE326" s="777"/>
      <c r="CF326" s="780"/>
      <c r="CG326" s="780"/>
      <c r="CH326" s="753"/>
      <c r="CI326" s="783"/>
      <c r="CJ326" s="813"/>
      <c r="CK326" s="816"/>
      <c r="CL326" s="824"/>
      <c r="CM326" s="824"/>
      <c r="CN326" s="780"/>
      <c r="CO326" s="780"/>
      <c r="CP326" s="768"/>
      <c r="CQ326" s="771"/>
      <c r="CR326" s="834"/>
      <c r="CS326" s="831"/>
      <c r="CT326" s="753"/>
      <c r="CU326" s="753"/>
      <c r="CV326" s="847"/>
      <c r="CW326" s="850"/>
      <c r="CX326" s="708"/>
      <c r="CY326" s="708"/>
      <c r="CZ326" s="853"/>
      <c r="DA326" s="853"/>
      <c r="DB326" s="856"/>
      <c r="DC326" s="856"/>
      <c r="DD326" s="708"/>
      <c r="DE326" s="708"/>
      <c r="DF326" s="783"/>
      <c r="DG326" s="783"/>
      <c r="DH326" s="780"/>
      <c r="DI326" s="780"/>
      <c r="DJ326" s="863"/>
      <c r="DK326" s="866"/>
      <c r="DL326" s="873"/>
      <c r="DM326" s="873"/>
      <c r="DN326" s="783"/>
      <c r="DO326" s="783"/>
      <c r="DP326" s="824"/>
      <c r="DQ326" s="824"/>
      <c r="DR326" s="882"/>
      <c r="DS326" s="885"/>
      <c r="DT326" s="850"/>
      <c r="DU326" s="850"/>
      <c r="DV326" s="853"/>
      <c r="DW326" s="853"/>
      <c r="DX326" s="888"/>
      <c r="DY326" s="888"/>
      <c r="DZ326" s="891"/>
      <c r="EA326" s="891"/>
      <c r="EB326" s="753"/>
      <c r="EC326" s="753"/>
      <c r="ED326" s="900"/>
      <c r="EE326" s="900"/>
      <c r="EF326" s="907"/>
      <c r="EG326" s="910"/>
      <c r="EH326" s="863"/>
      <c r="EI326" s="866"/>
    </row>
    <row r="327" spans="1:139" s="368" customFormat="1" x14ac:dyDescent="0.3">
      <c r="A327" s="390"/>
      <c r="B327" s="540">
        <f t="shared" si="21"/>
        <v>13</v>
      </c>
      <c r="C327" s="355" t="s">
        <v>575</v>
      </c>
      <c r="D327" s="354">
        <v>65</v>
      </c>
      <c r="E327" s="278">
        <v>32</v>
      </c>
      <c r="F327" s="278">
        <v>10</v>
      </c>
      <c r="G327" s="278"/>
      <c r="H327" s="241">
        <f t="shared" si="11"/>
        <v>14</v>
      </c>
      <c r="I327" s="237">
        <f t="shared" si="13"/>
        <v>910</v>
      </c>
      <c r="J327" s="297"/>
      <c r="K327" s="297"/>
      <c r="L327" s="397"/>
      <c r="M327" s="397"/>
      <c r="N327" s="300"/>
      <c r="O327" s="300"/>
      <c r="P327" s="169"/>
      <c r="Q327" s="169"/>
      <c r="R327" s="530"/>
      <c r="S327" s="530"/>
      <c r="T327" s="467"/>
      <c r="U327" s="467"/>
      <c r="V327" s="493"/>
      <c r="W327" s="493"/>
      <c r="X327" s="34"/>
      <c r="Y327" s="34"/>
      <c r="Z327" s="163"/>
      <c r="AA327" s="163"/>
      <c r="AB327" s="510"/>
      <c r="AC327" s="510"/>
      <c r="AD327" s="530"/>
      <c r="AE327" s="530"/>
      <c r="AF327" s="181"/>
      <c r="AG327" s="181"/>
      <c r="AH327" s="297"/>
      <c r="AI327" s="297"/>
      <c r="AJ327" s="32"/>
      <c r="AK327" s="32"/>
      <c r="AL327" s="566"/>
      <c r="AM327" s="566"/>
      <c r="AN327" s="314"/>
      <c r="AO327" s="314"/>
      <c r="AP327" s="237"/>
      <c r="AQ327" s="237"/>
      <c r="AR327" s="43"/>
      <c r="AS327" s="43"/>
      <c r="AT327" s="35"/>
      <c r="AU327" s="35"/>
      <c r="AV327" s="296"/>
      <c r="AW327" s="296"/>
      <c r="AX327" s="643"/>
      <c r="AY327" s="643"/>
      <c r="AZ327" s="286"/>
      <c r="BA327" s="286"/>
      <c r="BB327" s="169"/>
      <c r="BC327" s="169"/>
      <c r="BD327" s="237"/>
      <c r="BE327" s="237"/>
      <c r="BF327" s="34"/>
      <c r="BG327" s="679"/>
      <c r="BH327" s="702"/>
      <c r="BI327" s="702"/>
      <c r="BJ327" s="708"/>
      <c r="BK327" s="708"/>
      <c r="BL327" s="713"/>
      <c r="BM327" s="713"/>
      <c r="BN327" s="726"/>
      <c r="BO327" s="726"/>
      <c r="BP327" s="731"/>
      <c r="BQ327" s="731"/>
      <c r="BR327" s="736"/>
      <c r="BS327" s="736"/>
      <c r="BT327" s="741"/>
      <c r="BU327" s="741"/>
      <c r="BV327" s="753"/>
      <c r="BW327" s="753"/>
      <c r="BX327" s="756"/>
      <c r="BY327" s="756"/>
      <c r="BZ327" s="731">
        <v>6</v>
      </c>
      <c r="CA327" s="731" t="s">
        <v>288</v>
      </c>
      <c r="CB327" s="771"/>
      <c r="CC327" s="768"/>
      <c r="CD327" s="774"/>
      <c r="CE327" s="777"/>
      <c r="CF327" s="780"/>
      <c r="CG327" s="780"/>
      <c r="CH327" s="753"/>
      <c r="CI327" s="783"/>
      <c r="CJ327" s="813"/>
      <c r="CK327" s="816"/>
      <c r="CL327" s="824"/>
      <c r="CM327" s="824"/>
      <c r="CN327" s="780"/>
      <c r="CO327" s="780"/>
      <c r="CP327" s="768"/>
      <c r="CQ327" s="771"/>
      <c r="CR327" s="834"/>
      <c r="CS327" s="831"/>
      <c r="CT327" s="753"/>
      <c r="CU327" s="753"/>
      <c r="CV327" s="847"/>
      <c r="CW327" s="850"/>
      <c r="CX327" s="708"/>
      <c r="CY327" s="708"/>
      <c r="CZ327" s="853"/>
      <c r="DA327" s="853"/>
      <c r="DB327" s="856"/>
      <c r="DC327" s="856"/>
      <c r="DD327" s="708"/>
      <c r="DE327" s="708"/>
      <c r="DF327" s="783">
        <v>22</v>
      </c>
      <c r="DG327" s="783" t="s">
        <v>477</v>
      </c>
      <c r="DH327" s="780"/>
      <c r="DI327" s="780"/>
      <c r="DJ327" s="863"/>
      <c r="DK327" s="866"/>
      <c r="DL327" s="873"/>
      <c r="DM327" s="873"/>
      <c r="DN327" s="783"/>
      <c r="DO327" s="783"/>
      <c r="DP327" s="824"/>
      <c r="DQ327" s="824"/>
      <c r="DR327" s="882"/>
      <c r="DS327" s="885"/>
      <c r="DT327" s="850"/>
      <c r="DU327" s="850"/>
      <c r="DV327" s="853"/>
      <c r="DW327" s="853"/>
      <c r="DX327" s="888"/>
      <c r="DY327" s="888"/>
      <c r="DZ327" s="891"/>
      <c r="EA327" s="891"/>
      <c r="EB327" s="753"/>
      <c r="EC327" s="753"/>
      <c r="ED327" s="900"/>
      <c r="EE327" s="900"/>
      <c r="EF327" s="907"/>
      <c r="EG327" s="910"/>
      <c r="EH327" s="863"/>
      <c r="EI327" s="866"/>
    </row>
    <row r="328" spans="1:139" s="368" customFormat="1" x14ac:dyDescent="0.3">
      <c r="A328" s="390"/>
      <c r="B328" s="540">
        <f t="shared" ref="B328:B339" si="22">B327+1</f>
        <v>14</v>
      </c>
      <c r="C328" s="355" t="s">
        <v>464</v>
      </c>
      <c r="D328" s="354">
        <v>69</v>
      </c>
      <c r="E328" s="278">
        <v>29</v>
      </c>
      <c r="F328" s="278"/>
      <c r="G328" s="278"/>
      <c r="H328" s="241">
        <f t="shared" si="11"/>
        <v>22</v>
      </c>
      <c r="I328" s="237">
        <f t="shared" si="13"/>
        <v>1518</v>
      </c>
      <c r="J328" s="297"/>
      <c r="K328" s="297"/>
      <c r="L328" s="397"/>
      <c r="M328" s="397"/>
      <c r="N328" s="300"/>
      <c r="O328" s="300"/>
      <c r="P328" s="169"/>
      <c r="Q328" s="169"/>
      <c r="R328" s="530"/>
      <c r="S328" s="530"/>
      <c r="T328" s="467"/>
      <c r="U328" s="467"/>
      <c r="V328" s="493"/>
      <c r="W328" s="493"/>
      <c r="X328" s="34"/>
      <c r="Y328" s="34"/>
      <c r="Z328" s="163"/>
      <c r="AA328" s="163"/>
      <c r="AB328" s="510"/>
      <c r="AC328" s="510"/>
      <c r="AD328" s="530"/>
      <c r="AE328" s="530"/>
      <c r="AF328" s="181"/>
      <c r="AG328" s="181"/>
      <c r="AH328" s="297"/>
      <c r="AI328" s="297"/>
      <c r="AJ328" s="32"/>
      <c r="AK328" s="32"/>
      <c r="AL328" s="566">
        <v>3</v>
      </c>
      <c r="AM328" s="566" t="s">
        <v>288</v>
      </c>
      <c r="AN328" s="314"/>
      <c r="AO328" s="314"/>
      <c r="AP328" s="237"/>
      <c r="AQ328" s="237"/>
      <c r="AR328" s="43"/>
      <c r="AS328" s="43"/>
      <c r="AT328" s="35"/>
      <c r="AU328" s="35"/>
      <c r="AV328" s="296">
        <v>2</v>
      </c>
      <c r="AW328" s="296" t="s">
        <v>323</v>
      </c>
      <c r="AX328" s="643"/>
      <c r="AY328" s="643"/>
      <c r="AZ328" s="286"/>
      <c r="BA328" s="286"/>
      <c r="BB328" s="169"/>
      <c r="BC328" s="169"/>
      <c r="BD328" s="237"/>
      <c r="BE328" s="237"/>
      <c r="BF328" s="34"/>
      <c r="BG328" s="679"/>
      <c r="BH328" s="702"/>
      <c r="BI328" s="702"/>
      <c r="BJ328" s="708"/>
      <c r="BK328" s="708"/>
      <c r="BL328" s="713"/>
      <c r="BM328" s="713"/>
      <c r="BN328" s="726"/>
      <c r="BO328" s="726"/>
      <c r="BP328" s="731"/>
      <c r="BQ328" s="731"/>
      <c r="BR328" s="736"/>
      <c r="BS328" s="736"/>
      <c r="BT328" s="741"/>
      <c r="BU328" s="741"/>
      <c r="BV328" s="753"/>
      <c r="BW328" s="753"/>
      <c r="BX328" s="756"/>
      <c r="BY328" s="756"/>
      <c r="BZ328" s="731"/>
      <c r="CA328" s="731"/>
      <c r="CB328" s="771"/>
      <c r="CC328" s="768"/>
      <c r="CD328" s="774"/>
      <c r="CE328" s="777"/>
      <c r="CF328" s="780"/>
      <c r="CG328" s="780"/>
      <c r="CH328" s="753"/>
      <c r="CI328" s="783"/>
      <c r="CJ328" s="813"/>
      <c r="CK328" s="816"/>
      <c r="CL328" s="824"/>
      <c r="CM328" s="824"/>
      <c r="CN328" s="780"/>
      <c r="CO328" s="780"/>
      <c r="CP328" s="768"/>
      <c r="CQ328" s="771"/>
      <c r="CR328" s="834"/>
      <c r="CS328" s="831"/>
      <c r="CT328" s="753"/>
      <c r="CU328" s="753"/>
      <c r="CV328" s="847"/>
      <c r="CW328" s="850"/>
      <c r="CX328" s="708"/>
      <c r="CY328" s="708"/>
      <c r="CZ328" s="853"/>
      <c r="DA328" s="853"/>
      <c r="DB328" s="856"/>
      <c r="DC328" s="856"/>
      <c r="DD328" s="708"/>
      <c r="DE328" s="708"/>
      <c r="DF328" s="783">
        <v>2</v>
      </c>
      <c r="DG328" s="783" t="s">
        <v>288</v>
      </c>
      <c r="DH328" s="780"/>
      <c r="DI328" s="780"/>
      <c r="DJ328" s="863"/>
      <c r="DK328" s="866"/>
      <c r="DL328" s="873"/>
      <c r="DM328" s="873"/>
      <c r="DN328" s="783"/>
      <c r="DO328" s="783"/>
      <c r="DP328" s="824"/>
      <c r="DQ328" s="824"/>
      <c r="DR328" s="882"/>
      <c r="DS328" s="885"/>
      <c r="DT328" s="850"/>
      <c r="DU328" s="850"/>
      <c r="DV328" s="853"/>
      <c r="DW328" s="853"/>
      <c r="DX328" s="888"/>
      <c r="DY328" s="888"/>
      <c r="DZ328" s="891"/>
      <c r="EA328" s="891"/>
      <c r="EB328" s="753"/>
      <c r="EC328" s="753"/>
      <c r="ED328" s="900"/>
      <c r="EE328" s="900"/>
      <c r="EF328" s="907"/>
      <c r="EG328" s="910"/>
      <c r="EH328" s="863"/>
      <c r="EI328" s="866"/>
    </row>
    <row r="329" spans="1:139" s="368" customFormat="1" x14ac:dyDescent="0.3">
      <c r="A329" s="390"/>
      <c r="B329" s="540">
        <f t="shared" si="22"/>
        <v>15</v>
      </c>
      <c r="C329" s="355" t="s">
        <v>465</v>
      </c>
      <c r="D329" s="354">
        <v>70</v>
      </c>
      <c r="E329" s="278">
        <v>20</v>
      </c>
      <c r="F329" s="278"/>
      <c r="G329" s="278"/>
      <c r="H329" s="241">
        <f t="shared" si="11"/>
        <v>16</v>
      </c>
      <c r="I329" s="237">
        <f t="shared" si="13"/>
        <v>1120</v>
      </c>
      <c r="J329" s="297"/>
      <c r="K329" s="297"/>
      <c r="L329" s="397"/>
      <c r="M329" s="397"/>
      <c r="N329" s="300"/>
      <c r="O329" s="300"/>
      <c r="P329" s="169"/>
      <c r="Q329" s="169"/>
      <c r="R329" s="530"/>
      <c r="S329" s="530"/>
      <c r="T329" s="467">
        <v>1</v>
      </c>
      <c r="U329" s="467" t="s">
        <v>288</v>
      </c>
      <c r="V329" s="493"/>
      <c r="W329" s="493"/>
      <c r="X329" s="34"/>
      <c r="Y329" s="34"/>
      <c r="Z329" s="163"/>
      <c r="AA329" s="163"/>
      <c r="AB329" s="510"/>
      <c r="AC329" s="510"/>
      <c r="AD329" s="530"/>
      <c r="AE329" s="530"/>
      <c r="AF329" s="181"/>
      <c r="AG329" s="181"/>
      <c r="AH329" s="297"/>
      <c r="AI329" s="297"/>
      <c r="AJ329" s="32"/>
      <c r="AK329" s="32"/>
      <c r="AL329" s="566">
        <v>3</v>
      </c>
      <c r="AM329" s="566" t="s">
        <v>223</v>
      </c>
      <c r="AN329" s="314"/>
      <c r="AO329" s="314"/>
      <c r="AP329" s="237"/>
      <c r="AQ329" s="237"/>
      <c r="AR329" s="43"/>
      <c r="AS329" s="43"/>
      <c r="AT329" s="35"/>
      <c r="AU329" s="35"/>
      <c r="AV329" s="296"/>
      <c r="AW329" s="296"/>
      <c r="AX329" s="643"/>
      <c r="AY329" s="643"/>
      <c r="AZ329" s="286"/>
      <c r="BA329" s="286"/>
      <c r="BB329" s="169"/>
      <c r="BC329" s="169"/>
      <c r="BD329" s="237"/>
      <c r="BE329" s="237"/>
      <c r="BF329" s="34"/>
      <c r="BG329" s="679"/>
      <c r="BH329" s="702"/>
      <c r="BI329" s="702"/>
      <c r="BJ329" s="708"/>
      <c r="BK329" s="708"/>
      <c r="BL329" s="713"/>
      <c r="BM329" s="713"/>
      <c r="BN329" s="726"/>
      <c r="BO329" s="726"/>
      <c r="BP329" s="731"/>
      <c r="BQ329" s="731"/>
      <c r="BR329" s="736"/>
      <c r="BS329" s="736"/>
      <c r="BT329" s="741"/>
      <c r="BU329" s="741"/>
      <c r="BV329" s="753"/>
      <c r="BW329" s="753"/>
      <c r="BX329" s="756"/>
      <c r="BY329" s="756"/>
      <c r="BZ329" s="731"/>
      <c r="CA329" s="731"/>
      <c r="CB329" s="771"/>
      <c r="CC329" s="768"/>
      <c r="CD329" s="774"/>
      <c r="CE329" s="777"/>
      <c r="CF329" s="780"/>
      <c r="CG329" s="780"/>
      <c r="CH329" s="753"/>
      <c r="CI329" s="783"/>
      <c r="CJ329" s="813"/>
      <c r="CK329" s="816"/>
      <c r="CL329" s="824"/>
      <c r="CM329" s="824"/>
      <c r="CN329" s="780"/>
      <c r="CO329" s="780"/>
      <c r="CP329" s="768"/>
      <c r="CQ329" s="771"/>
      <c r="CR329" s="834"/>
      <c r="CS329" s="831"/>
      <c r="CT329" s="753"/>
      <c r="CU329" s="753"/>
      <c r="CV329" s="847"/>
      <c r="CW329" s="850"/>
      <c r="CX329" s="708"/>
      <c r="CY329" s="708"/>
      <c r="CZ329" s="853"/>
      <c r="DA329" s="853"/>
      <c r="DB329" s="856"/>
      <c r="DC329" s="856"/>
      <c r="DD329" s="708"/>
      <c r="DE329" s="708"/>
      <c r="DF329" s="783"/>
      <c r="DG329" s="783"/>
      <c r="DH329" s="780"/>
      <c r="DI329" s="780"/>
      <c r="DJ329" s="863"/>
      <c r="DK329" s="866"/>
      <c r="DL329" s="873"/>
      <c r="DM329" s="873"/>
      <c r="DN329" s="783"/>
      <c r="DO329" s="783"/>
      <c r="DP329" s="824"/>
      <c r="DQ329" s="824"/>
      <c r="DR329" s="882"/>
      <c r="DS329" s="885"/>
      <c r="DT329" s="850"/>
      <c r="DU329" s="850"/>
      <c r="DV329" s="853"/>
      <c r="DW329" s="853"/>
      <c r="DX329" s="888"/>
      <c r="DY329" s="888"/>
      <c r="DZ329" s="891"/>
      <c r="EA329" s="891"/>
      <c r="EB329" s="753"/>
      <c r="EC329" s="753"/>
      <c r="ED329" s="900"/>
      <c r="EE329" s="900"/>
      <c r="EF329" s="907"/>
      <c r="EG329" s="910"/>
      <c r="EH329" s="863"/>
      <c r="EI329" s="866"/>
    </row>
    <row r="330" spans="1:139" s="368" customFormat="1" x14ac:dyDescent="0.3">
      <c r="A330" s="390"/>
      <c r="B330" s="540">
        <f t="shared" si="22"/>
        <v>16</v>
      </c>
      <c r="C330" s="355" t="s">
        <v>466</v>
      </c>
      <c r="D330" s="354">
        <v>78</v>
      </c>
      <c r="E330" s="278">
        <v>7</v>
      </c>
      <c r="F330" s="278"/>
      <c r="G330" s="278"/>
      <c r="H330" s="241">
        <f t="shared" si="11"/>
        <v>1</v>
      </c>
      <c r="I330" s="237">
        <f t="shared" si="13"/>
        <v>78</v>
      </c>
      <c r="J330" s="297"/>
      <c r="K330" s="297"/>
      <c r="L330" s="397"/>
      <c r="M330" s="397"/>
      <c r="N330" s="300"/>
      <c r="O330" s="300"/>
      <c r="P330" s="169"/>
      <c r="Q330" s="169"/>
      <c r="R330" s="530"/>
      <c r="S330" s="530"/>
      <c r="T330" s="467">
        <v>1</v>
      </c>
      <c r="U330" s="467" t="s">
        <v>327</v>
      </c>
      <c r="V330" s="493"/>
      <c r="W330" s="493"/>
      <c r="X330" s="34"/>
      <c r="Y330" s="34"/>
      <c r="Z330" s="163"/>
      <c r="AA330" s="163"/>
      <c r="AB330" s="510"/>
      <c r="AC330" s="510"/>
      <c r="AD330" s="530"/>
      <c r="AE330" s="530"/>
      <c r="AF330" s="181"/>
      <c r="AG330" s="181"/>
      <c r="AH330" s="297"/>
      <c r="AI330" s="297"/>
      <c r="AJ330" s="32"/>
      <c r="AK330" s="32"/>
      <c r="AL330" s="566"/>
      <c r="AM330" s="566"/>
      <c r="AN330" s="314"/>
      <c r="AO330" s="314"/>
      <c r="AP330" s="237"/>
      <c r="AQ330" s="237"/>
      <c r="AR330" s="43"/>
      <c r="AS330" s="43"/>
      <c r="AT330" s="35"/>
      <c r="AU330" s="35"/>
      <c r="AV330" s="296"/>
      <c r="AW330" s="296"/>
      <c r="AX330" s="643"/>
      <c r="AY330" s="643"/>
      <c r="AZ330" s="286"/>
      <c r="BA330" s="286"/>
      <c r="BB330" s="169"/>
      <c r="BC330" s="169"/>
      <c r="BD330" s="237"/>
      <c r="BE330" s="237"/>
      <c r="BF330" s="34"/>
      <c r="BG330" s="679"/>
      <c r="BH330" s="702"/>
      <c r="BI330" s="702"/>
      <c r="BJ330" s="708"/>
      <c r="BK330" s="708"/>
      <c r="BL330" s="713"/>
      <c r="BM330" s="713"/>
      <c r="BN330" s="726"/>
      <c r="BO330" s="726"/>
      <c r="BP330" s="731"/>
      <c r="BQ330" s="731"/>
      <c r="BR330" s="736"/>
      <c r="BS330" s="736"/>
      <c r="BT330" s="741"/>
      <c r="BU330" s="741"/>
      <c r="BV330" s="753"/>
      <c r="BW330" s="753"/>
      <c r="BX330" s="756"/>
      <c r="BY330" s="756"/>
      <c r="BZ330" s="731"/>
      <c r="CA330" s="731"/>
      <c r="CB330" s="771"/>
      <c r="CC330" s="768"/>
      <c r="CD330" s="774"/>
      <c r="CE330" s="777"/>
      <c r="CF330" s="780"/>
      <c r="CG330" s="780"/>
      <c r="CH330" s="753"/>
      <c r="CI330" s="783"/>
      <c r="CJ330" s="813"/>
      <c r="CK330" s="816"/>
      <c r="CL330" s="824"/>
      <c r="CM330" s="824"/>
      <c r="CN330" s="780"/>
      <c r="CO330" s="780"/>
      <c r="CP330" s="768"/>
      <c r="CQ330" s="771"/>
      <c r="CR330" s="834"/>
      <c r="CS330" s="831"/>
      <c r="CT330" s="753"/>
      <c r="CU330" s="753"/>
      <c r="CV330" s="847"/>
      <c r="CW330" s="850"/>
      <c r="CX330" s="708"/>
      <c r="CY330" s="708"/>
      <c r="CZ330" s="853"/>
      <c r="DA330" s="853"/>
      <c r="DB330" s="856"/>
      <c r="DC330" s="856"/>
      <c r="DD330" s="708"/>
      <c r="DE330" s="708"/>
      <c r="DF330" s="783">
        <v>2</v>
      </c>
      <c r="DG330" s="783" t="s">
        <v>327</v>
      </c>
      <c r="DH330" s="780"/>
      <c r="DI330" s="780"/>
      <c r="DJ330" s="863">
        <v>3</v>
      </c>
      <c r="DK330" s="866" t="s">
        <v>239</v>
      </c>
      <c r="DL330" s="873"/>
      <c r="DM330" s="873"/>
      <c r="DN330" s="783"/>
      <c r="DO330" s="783"/>
      <c r="DP330" s="824"/>
      <c r="DQ330" s="824"/>
      <c r="DR330" s="882"/>
      <c r="DS330" s="885"/>
      <c r="DT330" s="850"/>
      <c r="DU330" s="850"/>
      <c r="DV330" s="853"/>
      <c r="DW330" s="853"/>
      <c r="DX330" s="888"/>
      <c r="DY330" s="888"/>
      <c r="DZ330" s="891"/>
      <c r="EA330" s="891"/>
      <c r="EB330" s="753"/>
      <c r="EC330" s="753"/>
      <c r="ED330" s="900"/>
      <c r="EE330" s="900"/>
      <c r="EF330" s="907"/>
      <c r="EG330" s="910"/>
      <c r="EH330" s="863"/>
      <c r="EI330" s="866"/>
    </row>
    <row r="331" spans="1:139" s="368" customFormat="1" x14ac:dyDescent="0.3">
      <c r="A331" s="390"/>
      <c r="B331" s="540">
        <f t="shared" si="22"/>
        <v>17</v>
      </c>
      <c r="C331" s="355" t="s">
        <v>306</v>
      </c>
      <c r="D331" s="354">
        <v>90</v>
      </c>
      <c r="E331" s="278">
        <v>51</v>
      </c>
      <c r="F331" s="278"/>
      <c r="G331" s="278"/>
      <c r="H331" s="241">
        <f t="shared" si="11"/>
        <v>38</v>
      </c>
      <c r="I331" s="237">
        <f t="shared" si="13"/>
        <v>3420</v>
      </c>
      <c r="J331" s="297"/>
      <c r="K331" s="297"/>
      <c r="L331" s="397"/>
      <c r="M331" s="397"/>
      <c r="N331" s="300"/>
      <c r="O331" s="300"/>
      <c r="P331" s="169"/>
      <c r="Q331" s="169"/>
      <c r="R331" s="530"/>
      <c r="S331" s="530"/>
      <c r="T331" s="467"/>
      <c r="U331" s="467"/>
      <c r="V331" s="493"/>
      <c r="W331" s="493"/>
      <c r="X331" s="34"/>
      <c r="Y331" s="34"/>
      <c r="Z331" s="163"/>
      <c r="AA331" s="163"/>
      <c r="AB331" s="510"/>
      <c r="AC331" s="510"/>
      <c r="AD331" s="530"/>
      <c r="AE331" s="530"/>
      <c r="AF331" s="181"/>
      <c r="AG331" s="181"/>
      <c r="AH331" s="297"/>
      <c r="AI331" s="297"/>
      <c r="AJ331" s="32"/>
      <c r="AK331" s="32"/>
      <c r="AL331" s="566"/>
      <c r="AM331" s="566"/>
      <c r="AN331" s="314"/>
      <c r="AO331" s="314"/>
      <c r="AP331" s="237"/>
      <c r="AQ331" s="237"/>
      <c r="AR331" s="43"/>
      <c r="AS331" s="43"/>
      <c r="AT331" s="35"/>
      <c r="AU331" s="35"/>
      <c r="AV331" s="296"/>
      <c r="AW331" s="296"/>
      <c r="AX331" s="643"/>
      <c r="AY331" s="643"/>
      <c r="AZ331" s="286"/>
      <c r="BA331" s="286"/>
      <c r="BB331" s="169"/>
      <c r="BC331" s="169"/>
      <c r="BD331" s="237"/>
      <c r="BE331" s="237"/>
      <c r="BF331" s="34"/>
      <c r="BG331" s="679"/>
      <c r="BH331" s="702"/>
      <c r="BI331" s="702"/>
      <c r="BJ331" s="708"/>
      <c r="BK331" s="708"/>
      <c r="BL331" s="713"/>
      <c r="BM331" s="713"/>
      <c r="BN331" s="726"/>
      <c r="BO331" s="726"/>
      <c r="BP331" s="731"/>
      <c r="BQ331" s="731"/>
      <c r="BR331" s="736"/>
      <c r="BS331" s="736"/>
      <c r="BT331" s="741"/>
      <c r="BU331" s="741"/>
      <c r="BV331" s="753"/>
      <c r="BW331" s="753"/>
      <c r="BX331" s="756"/>
      <c r="BY331" s="756"/>
      <c r="BZ331" s="731"/>
      <c r="CA331" s="731"/>
      <c r="CB331" s="771"/>
      <c r="CC331" s="768"/>
      <c r="CD331" s="774"/>
      <c r="CE331" s="777"/>
      <c r="CF331" s="780"/>
      <c r="CG331" s="780"/>
      <c r="CH331" s="753"/>
      <c r="CI331" s="783"/>
      <c r="CJ331" s="813"/>
      <c r="CK331" s="816"/>
      <c r="CL331" s="824"/>
      <c r="CM331" s="824"/>
      <c r="CN331" s="780"/>
      <c r="CO331" s="780"/>
      <c r="CP331" s="768"/>
      <c r="CQ331" s="771"/>
      <c r="CR331" s="834"/>
      <c r="CS331" s="831"/>
      <c r="CT331" s="753"/>
      <c r="CU331" s="753"/>
      <c r="CV331" s="847"/>
      <c r="CW331" s="850"/>
      <c r="CX331" s="708"/>
      <c r="CY331" s="708"/>
      <c r="CZ331" s="853"/>
      <c r="DA331" s="853"/>
      <c r="DB331" s="856">
        <v>2</v>
      </c>
      <c r="DC331" s="856" t="s">
        <v>240</v>
      </c>
      <c r="DD331" s="708"/>
      <c r="DE331" s="708"/>
      <c r="DF331" s="783">
        <v>4</v>
      </c>
      <c r="DG331" s="783" t="s">
        <v>287</v>
      </c>
      <c r="DH331" s="780">
        <v>2</v>
      </c>
      <c r="DI331" s="780" t="s">
        <v>240</v>
      </c>
      <c r="DJ331" s="863">
        <v>5</v>
      </c>
      <c r="DK331" s="866" t="s">
        <v>240</v>
      </c>
      <c r="DL331" s="873"/>
      <c r="DM331" s="873"/>
      <c r="DN331" s="783"/>
      <c r="DO331" s="783"/>
      <c r="DP331" s="824"/>
      <c r="DQ331" s="824"/>
      <c r="DR331" s="882"/>
      <c r="DS331" s="885"/>
      <c r="DT331" s="850"/>
      <c r="DU331" s="850"/>
      <c r="DV331" s="853"/>
      <c r="DW331" s="853"/>
      <c r="DX331" s="888"/>
      <c r="DY331" s="888"/>
      <c r="DZ331" s="891"/>
      <c r="EA331" s="891"/>
      <c r="EB331" s="753"/>
      <c r="EC331" s="753"/>
      <c r="ED331" s="900"/>
      <c r="EE331" s="900"/>
      <c r="EF331" s="907"/>
      <c r="EG331" s="910"/>
      <c r="EH331" s="863"/>
      <c r="EI331" s="866"/>
    </row>
    <row r="332" spans="1:139" s="368" customFormat="1" x14ac:dyDescent="0.3">
      <c r="A332" s="390"/>
      <c r="B332" s="540">
        <f t="shared" si="22"/>
        <v>18</v>
      </c>
      <c r="C332" s="355" t="s">
        <v>467</v>
      </c>
      <c r="D332" s="354">
        <v>96</v>
      </c>
      <c r="E332" s="278">
        <v>11</v>
      </c>
      <c r="F332" s="278"/>
      <c r="G332" s="278"/>
      <c r="H332" s="241">
        <f t="shared" si="11"/>
        <v>4</v>
      </c>
      <c r="I332" s="237">
        <f t="shared" si="13"/>
        <v>384</v>
      </c>
      <c r="J332" s="297"/>
      <c r="K332" s="297"/>
      <c r="L332" s="397"/>
      <c r="M332" s="397"/>
      <c r="N332" s="300"/>
      <c r="O332" s="300"/>
      <c r="P332" s="169"/>
      <c r="Q332" s="169"/>
      <c r="R332" s="530"/>
      <c r="S332" s="530"/>
      <c r="T332" s="467"/>
      <c r="U332" s="467"/>
      <c r="V332" s="493"/>
      <c r="W332" s="493"/>
      <c r="X332" s="34"/>
      <c r="Y332" s="34"/>
      <c r="Z332" s="163"/>
      <c r="AA332" s="163"/>
      <c r="AB332" s="510"/>
      <c r="AC332" s="510"/>
      <c r="AD332" s="530"/>
      <c r="AE332" s="530"/>
      <c r="AF332" s="181"/>
      <c r="AG332" s="181"/>
      <c r="AH332" s="297"/>
      <c r="AI332" s="297"/>
      <c r="AJ332" s="32"/>
      <c r="AK332" s="32"/>
      <c r="AL332" s="566">
        <v>3</v>
      </c>
      <c r="AM332" s="566" t="s">
        <v>309</v>
      </c>
      <c r="AN332" s="314"/>
      <c r="AO332" s="314"/>
      <c r="AP332" s="237"/>
      <c r="AQ332" s="237"/>
      <c r="AR332" s="43"/>
      <c r="AS332" s="43"/>
      <c r="AT332" s="35"/>
      <c r="AU332" s="35"/>
      <c r="AV332" s="296"/>
      <c r="AW332" s="296"/>
      <c r="AX332" s="643"/>
      <c r="AY332" s="643"/>
      <c r="AZ332" s="286"/>
      <c r="BA332" s="286"/>
      <c r="BB332" s="169"/>
      <c r="BC332" s="169"/>
      <c r="BD332" s="237"/>
      <c r="BE332" s="237"/>
      <c r="BF332" s="34"/>
      <c r="BG332" s="679"/>
      <c r="BH332" s="702"/>
      <c r="BI332" s="702"/>
      <c r="BJ332" s="708"/>
      <c r="BK332" s="708"/>
      <c r="BL332" s="713"/>
      <c r="BM332" s="713"/>
      <c r="BN332" s="726"/>
      <c r="BO332" s="726"/>
      <c r="BP332" s="731"/>
      <c r="BQ332" s="731"/>
      <c r="BR332" s="736"/>
      <c r="BS332" s="736"/>
      <c r="BT332" s="741"/>
      <c r="BU332" s="741"/>
      <c r="BV332" s="753"/>
      <c r="BW332" s="753"/>
      <c r="BX332" s="756"/>
      <c r="BY332" s="756"/>
      <c r="BZ332" s="731"/>
      <c r="CA332" s="731"/>
      <c r="CB332" s="771"/>
      <c r="CC332" s="768"/>
      <c r="CD332" s="774"/>
      <c r="CE332" s="777"/>
      <c r="CF332" s="780"/>
      <c r="CG332" s="780"/>
      <c r="CH332" s="753"/>
      <c r="CI332" s="783"/>
      <c r="CJ332" s="813"/>
      <c r="CK332" s="816"/>
      <c r="CL332" s="824"/>
      <c r="CM332" s="824"/>
      <c r="CN332" s="780"/>
      <c r="CO332" s="780"/>
      <c r="CP332" s="768"/>
      <c r="CQ332" s="771"/>
      <c r="CR332" s="834"/>
      <c r="CS332" s="831"/>
      <c r="CT332" s="753"/>
      <c r="CU332" s="753"/>
      <c r="CV332" s="847"/>
      <c r="CW332" s="850"/>
      <c r="CX332" s="708"/>
      <c r="CY332" s="708"/>
      <c r="CZ332" s="853"/>
      <c r="DA332" s="853"/>
      <c r="DB332" s="856">
        <v>2</v>
      </c>
      <c r="DC332" s="856" t="s">
        <v>309</v>
      </c>
      <c r="DD332" s="708"/>
      <c r="DE332" s="708"/>
      <c r="DF332" s="783">
        <v>2</v>
      </c>
      <c r="DG332" s="783" t="s">
        <v>290</v>
      </c>
      <c r="DH332" s="780"/>
      <c r="DI332" s="780"/>
      <c r="DJ332" s="863"/>
      <c r="DK332" s="866"/>
      <c r="DL332" s="873"/>
      <c r="DM332" s="873"/>
      <c r="DN332" s="783"/>
      <c r="DO332" s="783"/>
      <c r="DP332" s="824"/>
      <c r="DQ332" s="824"/>
      <c r="DR332" s="882"/>
      <c r="DS332" s="885"/>
      <c r="DT332" s="850"/>
      <c r="DU332" s="850"/>
      <c r="DV332" s="853"/>
      <c r="DW332" s="853"/>
      <c r="DX332" s="888"/>
      <c r="DY332" s="888"/>
      <c r="DZ332" s="891"/>
      <c r="EA332" s="891"/>
      <c r="EB332" s="753"/>
      <c r="EC332" s="753"/>
      <c r="ED332" s="900"/>
      <c r="EE332" s="900"/>
      <c r="EF332" s="907"/>
      <c r="EG332" s="910"/>
      <c r="EH332" s="863"/>
      <c r="EI332" s="866"/>
    </row>
    <row r="333" spans="1:139" s="368" customFormat="1" x14ac:dyDescent="0.3">
      <c r="A333" s="390"/>
      <c r="B333" s="540">
        <f t="shared" si="22"/>
        <v>19</v>
      </c>
      <c r="C333" s="355" t="s">
        <v>468</v>
      </c>
      <c r="D333" s="354">
        <v>85</v>
      </c>
      <c r="E333" s="278">
        <v>2</v>
      </c>
      <c r="F333" s="278"/>
      <c r="G333" s="278"/>
      <c r="H333" s="238">
        <f t="shared" si="11"/>
        <v>2</v>
      </c>
      <c r="I333" s="237">
        <f t="shared" si="13"/>
        <v>170</v>
      </c>
      <c r="J333" s="297"/>
      <c r="K333" s="297"/>
      <c r="L333" s="397"/>
      <c r="M333" s="397"/>
      <c r="N333" s="300"/>
      <c r="O333" s="300"/>
      <c r="P333" s="169"/>
      <c r="Q333" s="169"/>
      <c r="R333" s="530"/>
      <c r="S333" s="530"/>
      <c r="T333" s="467"/>
      <c r="U333" s="467"/>
      <c r="V333" s="493"/>
      <c r="W333" s="493"/>
      <c r="X333" s="34"/>
      <c r="Y333" s="34"/>
      <c r="Z333" s="163"/>
      <c r="AA333" s="163"/>
      <c r="AB333" s="510"/>
      <c r="AC333" s="510"/>
      <c r="AD333" s="530"/>
      <c r="AE333" s="530"/>
      <c r="AF333" s="181"/>
      <c r="AG333" s="181"/>
      <c r="AH333" s="297"/>
      <c r="AI333" s="297"/>
      <c r="AJ333" s="32"/>
      <c r="AK333" s="32"/>
      <c r="AL333" s="566"/>
      <c r="AM333" s="566"/>
      <c r="AN333" s="314"/>
      <c r="AO333" s="314"/>
      <c r="AP333" s="237"/>
      <c r="AQ333" s="237"/>
      <c r="AR333" s="43"/>
      <c r="AS333" s="43"/>
      <c r="AT333" s="35"/>
      <c r="AU333" s="35"/>
      <c r="AV333" s="296"/>
      <c r="AW333" s="296"/>
      <c r="AX333" s="643"/>
      <c r="AY333" s="643"/>
      <c r="AZ333" s="286"/>
      <c r="BA333" s="286"/>
      <c r="BB333" s="169"/>
      <c r="BC333" s="169"/>
      <c r="BD333" s="237"/>
      <c r="BE333" s="237"/>
      <c r="BF333" s="34"/>
      <c r="BG333" s="679"/>
      <c r="BH333" s="702"/>
      <c r="BI333" s="702"/>
      <c r="BJ333" s="708"/>
      <c r="BK333" s="708"/>
      <c r="BL333" s="713"/>
      <c r="BM333" s="713"/>
      <c r="BN333" s="726"/>
      <c r="BO333" s="726"/>
      <c r="BP333" s="731"/>
      <c r="BQ333" s="731"/>
      <c r="BR333" s="736"/>
      <c r="BS333" s="736"/>
      <c r="BT333" s="741"/>
      <c r="BU333" s="741"/>
      <c r="BV333" s="753"/>
      <c r="BW333" s="753"/>
      <c r="BX333" s="756"/>
      <c r="BY333" s="756"/>
      <c r="BZ333" s="731"/>
      <c r="CA333" s="731"/>
      <c r="CB333" s="771"/>
      <c r="CC333" s="768"/>
      <c r="CD333" s="774"/>
      <c r="CE333" s="777"/>
      <c r="CF333" s="780"/>
      <c r="CG333" s="780"/>
      <c r="CH333" s="753"/>
      <c r="CI333" s="783"/>
      <c r="CJ333" s="813"/>
      <c r="CK333" s="816"/>
      <c r="CL333" s="824"/>
      <c r="CM333" s="824"/>
      <c r="CN333" s="780"/>
      <c r="CO333" s="780"/>
      <c r="CP333" s="768"/>
      <c r="CQ333" s="771"/>
      <c r="CR333" s="834"/>
      <c r="CS333" s="831"/>
      <c r="CT333" s="753"/>
      <c r="CU333" s="753"/>
      <c r="CV333" s="847"/>
      <c r="CW333" s="850"/>
      <c r="CX333" s="708"/>
      <c r="CY333" s="708"/>
      <c r="CZ333" s="853"/>
      <c r="DA333" s="853"/>
      <c r="DB333" s="856"/>
      <c r="DC333" s="856"/>
      <c r="DD333" s="708"/>
      <c r="DE333" s="708"/>
      <c r="DF333" s="783"/>
      <c r="DG333" s="783"/>
      <c r="DH333" s="780"/>
      <c r="DI333" s="780"/>
      <c r="DJ333" s="863"/>
      <c r="DK333" s="866"/>
      <c r="DL333" s="873"/>
      <c r="DM333" s="873"/>
      <c r="DN333" s="783"/>
      <c r="DO333" s="783"/>
      <c r="DP333" s="824"/>
      <c r="DQ333" s="824"/>
      <c r="DR333" s="882"/>
      <c r="DS333" s="885"/>
      <c r="DT333" s="850"/>
      <c r="DU333" s="850"/>
      <c r="DV333" s="853"/>
      <c r="DW333" s="853"/>
      <c r="DX333" s="888"/>
      <c r="DY333" s="888"/>
      <c r="DZ333" s="891"/>
      <c r="EA333" s="891"/>
      <c r="EB333" s="753"/>
      <c r="EC333" s="753"/>
      <c r="ED333" s="900"/>
      <c r="EE333" s="900"/>
      <c r="EF333" s="907"/>
      <c r="EG333" s="910"/>
      <c r="EH333" s="863"/>
      <c r="EI333" s="866"/>
    </row>
    <row r="334" spans="1:139" s="368" customFormat="1" x14ac:dyDescent="0.3">
      <c r="A334" s="390"/>
      <c r="B334" s="540">
        <f t="shared" si="22"/>
        <v>20</v>
      </c>
      <c r="C334" s="355" t="s">
        <v>469</v>
      </c>
      <c r="D334" s="354">
        <v>96</v>
      </c>
      <c r="E334" s="278">
        <v>24</v>
      </c>
      <c r="F334" s="278"/>
      <c r="G334" s="278"/>
      <c r="H334" s="238">
        <f t="shared" si="11"/>
        <v>12</v>
      </c>
      <c r="I334" s="237">
        <f t="shared" si="13"/>
        <v>1152</v>
      </c>
      <c r="J334" s="297"/>
      <c r="K334" s="297"/>
      <c r="L334" s="397"/>
      <c r="M334" s="397"/>
      <c r="N334" s="300"/>
      <c r="O334" s="300"/>
      <c r="P334" s="169"/>
      <c r="Q334" s="169"/>
      <c r="R334" s="530"/>
      <c r="S334" s="530"/>
      <c r="T334" s="467"/>
      <c r="U334" s="467"/>
      <c r="V334" s="493"/>
      <c r="W334" s="493"/>
      <c r="X334" s="34"/>
      <c r="Y334" s="34"/>
      <c r="Z334" s="163"/>
      <c r="AA334" s="163"/>
      <c r="AB334" s="510"/>
      <c r="AC334" s="510"/>
      <c r="AD334" s="530"/>
      <c r="AE334" s="530"/>
      <c r="AF334" s="181"/>
      <c r="AG334" s="181"/>
      <c r="AH334" s="297"/>
      <c r="AI334" s="297"/>
      <c r="AJ334" s="32"/>
      <c r="AK334" s="32"/>
      <c r="AL334" s="566"/>
      <c r="AM334" s="566"/>
      <c r="AN334" s="314"/>
      <c r="AO334" s="314"/>
      <c r="AP334" s="237"/>
      <c r="AQ334" s="237"/>
      <c r="AR334" s="43"/>
      <c r="AS334" s="43"/>
      <c r="AT334" s="35"/>
      <c r="AU334" s="35"/>
      <c r="AV334" s="296">
        <v>4</v>
      </c>
      <c r="AW334" s="296" t="s">
        <v>240</v>
      </c>
      <c r="AX334" s="643"/>
      <c r="AY334" s="643"/>
      <c r="AZ334" s="286"/>
      <c r="BA334" s="286"/>
      <c r="BB334" s="169"/>
      <c r="BC334" s="169"/>
      <c r="BD334" s="237"/>
      <c r="BE334" s="237"/>
      <c r="BF334" s="34"/>
      <c r="BG334" s="679"/>
      <c r="BH334" s="702"/>
      <c r="BI334" s="702"/>
      <c r="BJ334" s="708"/>
      <c r="BK334" s="708"/>
      <c r="BL334" s="713"/>
      <c r="BM334" s="713"/>
      <c r="BN334" s="726"/>
      <c r="BO334" s="726"/>
      <c r="BP334" s="731"/>
      <c r="BQ334" s="731"/>
      <c r="BR334" s="736"/>
      <c r="BS334" s="736"/>
      <c r="BT334" s="741"/>
      <c r="BU334" s="741"/>
      <c r="BV334" s="753"/>
      <c r="BW334" s="753"/>
      <c r="BX334" s="756"/>
      <c r="BY334" s="756"/>
      <c r="BZ334" s="731"/>
      <c r="CA334" s="731"/>
      <c r="CB334" s="771"/>
      <c r="CC334" s="768"/>
      <c r="CD334" s="774"/>
      <c r="CE334" s="777"/>
      <c r="CF334" s="780"/>
      <c r="CG334" s="780"/>
      <c r="CH334" s="753"/>
      <c r="CI334" s="783"/>
      <c r="CJ334" s="813"/>
      <c r="CK334" s="816"/>
      <c r="CL334" s="824"/>
      <c r="CM334" s="824"/>
      <c r="CN334" s="780"/>
      <c r="CO334" s="780"/>
      <c r="CP334" s="768"/>
      <c r="CQ334" s="771"/>
      <c r="CR334" s="834"/>
      <c r="CS334" s="831"/>
      <c r="CT334" s="753"/>
      <c r="CU334" s="753"/>
      <c r="CV334" s="847"/>
      <c r="CW334" s="850"/>
      <c r="CX334" s="708"/>
      <c r="CY334" s="708"/>
      <c r="CZ334" s="853"/>
      <c r="DA334" s="853"/>
      <c r="DB334" s="856">
        <v>4</v>
      </c>
      <c r="DC334" s="856" t="s">
        <v>290</v>
      </c>
      <c r="DD334" s="708"/>
      <c r="DE334" s="708"/>
      <c r="DF334" s="783">
        <v>4</v>
      </c>
      <c r="DG334" s="783" t="s">
        <v>240</v>
      </c>
      <c r="DH334" s="780"/>
      <c r="DI334" s="780"/>
      <c r="DJ334" s="863"/>
      <c r="DK334" s="866"/>
      <c r="DL334" s="873"/>
      <c r="DM334" s="873"/>
      <c r="DN334" s="783"/>
      <c r="DO334" s="783"/>
      <c r="DP334" s="824"/>
      <c r="DQ334" s="824"/>
      <c r="DR334" s="882"/>
      <c r="DS334" s="885"/>
      <c r="DT334" s="850"/>
      <c r="DU334" s="850"/>
      <c r="DV334" s="853"/>
      <c r="DW334" s="853"/>
      <c r="DX334" s="888"/>
      <c r="DY334" s="888"/>
      <c r="DZ334" s="891"/>
      <c r="EA334" s="891"/>
      <c r="EB334" s="753"/>
      <c r="EC334" s="753"/>
      <c r="ED334" s="900"/>
      <c r="EE334" s="900"/>
      <c r="EF334" s="907"/>
      <c r="EG334" s="910"/>
      <c r="EH334" s="863"/>
      <c r="EI334" s="866"/>
    </row>
    <row r="335" spans="1:139" s="368" customFormat="1" x14ac:dyDescent="0.3">
      <c r="A335" s="390"/>
      <c r="B335" s="540">
        <f t="shared" si="22"/>
        <v>21</v>
      </c>
      <c r="C335" s="355" t="s">
        <v>470</v>
      </c>
      <c r="D335" s="354">
        <v>100</v>
      </c>
      <c r="E335" s="278">
        <v>8</v>
      </c>
      <c r="F335" s="278"/>
      <c r="G335" s="278"/>
      <c r="H335" s="238">
        <f t="shared" si="11"/>
        <v>2</v>
      </c>
      <c r="I335" s="237">
        <f t="shared" si="13"/>
        <v>200</v>
      </c>
      <c r="J335" s="297"/>
      <c r="K335" s="297"/>
      <c r="L335" s="397"/>
      <c r="M335" s="397"/>
      <c r="N335" s="300"/>
      <c r="O335" s="300"/>
      <c r="P335" s="169"/>
      <c r="Q335" s="169"/>
      <c r="R335" s="530"/>
      <c r="S335" s="530"/>
      <c r="T335" s="467"/>
      <c r="U335" s="467"/>
      <c r="V335" s="493"/>
      <c r="W335" s="493"/>
      <c r="X335" s="34"/>
      <c r="Y335" s="34"/>
      <c r="Z335" s="163"/>
      <c r="AA335" s="163"/>
      <c r="AB335" s="510"/>
      <c r="AC335" s="510"/>
      <c r="AD335" s="530"/>
      <c r="AE335" s="530"/>
      <c r="AF335" s="181"/>
      <c r="AG335" s="181"/>
      <c r="AH335" s="297"/>
      <c r="AI335" s="297"/>
      <c r="AJ335" s="32"/>
      <c r="AK335" s="32"/>
      <c r="AL335" s="566">
        <v>2</v>
      </c>
      <c r="AM335" s="566" t="s">
        <v>290</v>
      </c>
      <c r="AN335" s="314"/>
      <c r="AO335" s="314"/>
      <c r="AP335" s="237"/>
      <c r="AQ335" s="237"/>
      <c r="AR335" s="43"/>
      <c r="AS335" s="43"/>
      <c r="AT335" s="35"/>
      <c r="AU335" s="35"/>
      <c r="AV335" s="296"/>
      <c r="AW335" s="296"/>
      <c r="AX335" s="643"/>
      <c r="AY335" s="643"/>
      <c r="AZ335" s="286"/>
      <c r="BA335" s="286"/>
      <c r="BB335" s="169"/>
      <c r="BC335" s="169"/>
      <c r="BD335" s="237"/>
      <c r="BE335" s="237"/>
      <c r="BF335" s="34"/>
      <c r="BG335" s="679"/>
      <c r="BH335" s="702"/>
      <c r="BI335" s="702"/>
      <c r="BJ335" s="708"/>
      <c r="BK335" s="708"/>
      <c r="BL335" s="713"/>
      <c r="BM335" s="713"/>
      <c r="BN335" s="726"/>
      <c r="BO335" s="726"/>
      <c r="BP335" s="731"/>
      <c r="BQ335" s="731"/>
      <c r="BR335" s="736"/>
      <c r="BS335" s="736"/>
      <c r="BT335" s="741"/>
      <c r="BU335" s="741"/>
      <c r="BV335" s="753"/>
      <c r="BW335" s="753"/>
      <c r="BX335" s="756"/>
      <c r="BY335" s="756"/>
      <c r="BZ335" s="731"/>
      <c r="CA335" s="731"/>
      <c r="CB335" s="771"/>
      <c r="CC335" s="768"/>
      <c r="CD335" s="774"/>
      <c r="CE335" s="777"/>
      <c r="CF335" s="780"/>
      <c r="CG335" s="780"/>
      <c r="CH335" s="753"/>
      <c r="CI335" s="783"/>
      <c r="CJ335" s="813"/>
      <c r="CK335" s="816"/>
      <c r="CL335" s="824"/>
      <c r="CM335" s="824"/>
      <c r="CN335" s="780"/>
      <c r="CO335" s="780"/>
      <c r="CP335" s="768"/>
      <c r="CQ335" s="771"/>
      <c r="CR335" s="834"/>
      <c r="CS335" s="831"/>
      <c r="CT335" s="753"/>
      <c r="CU335" s="753"/>
      <c r="CV335" s="847"/>
      <c r="CW335" s="850"/>
      <c r="CX335" s="708"/>
      <c r="CY335" s="708"/>
      <c r="CZ335" s="853"/>
      <c r="DA335" s="853"/>
      <c r="DB335" s="856">
        <v>2</v>
      </c>
      <c r="DC335" s="856" t="s">
        <v>309</v>
      </c>
      <c r="DD335" s="708"/>
      <c r="DE335" s="708"/>
      <c r="DF335" s="783">
        <v>2</v>
      </c>
      <c r="DG335" s="783" t="s">
        <v>290</v>
      </c>
      <c r="DH335" s="780"/>
      <c r="DI335" s="780"/>
      <c r="DJ335" s="863"/>
      <c r="DK335" s="866"/>
      <c r="DL335" s="873"/>
      <c r="DM335" s="873"/>
      <c r="DN335" s="783"/>
      <c r="DO335" s="783"/>
      <c r="DP335" s="824"/>
      <c r="DQ335" s="824"/>
      <c r="DR335" s="882"/>
      <c r="DS335" s="885"/>
      <c r="DT335" s="850"/>
      <c r="DU335" s="850"/>
      <c r="DV335" s="853"/>
      <c r="DW335" s="853"/>
      <c r="DX335" s="888"/>
      <c r="DY335" s="888"/>
      <c r="DZ335" s="891"/>
      <c r="EA335" s="891"/>
      <c r="EB335" s="753"/>
      <c r="EC335" s="753"/>
      <c r="ED335" s="900"/>
      <c r="EE335" s="900"/>
      <c r="EF335" s="907"/>
      <c r="EG335" s="910"/>
      <c r="EH335" s="863"/>
      <c r="EI335" s="866"/>
    </row>
    <row r="336" spans="1:139" s="368" customFormat="1" x14ac:dyDescent="0.3">
      <c r="A336" s="390"/>
      <c r="B336" s="540">
        <f t="shared" si="22"/>
        <v>22</v>
      </c>
      <c r="C336" s="355" t="s">
        <v>471</v>
      </c>
      <c r="D336" s="354">
        <v>105</v>
      </c>
      <c r="E336" s="278">
        <v>43</v>
      </c>
      <c r="F336" s="278"/>
      <c r="G336" s="278"/>
      <c r="H336" s="238">
        <f t="shared" si="11"/>
        <v>21</v>
      </c>
      <c r="I336" s="237">
        <f t="shared" si="13"/>
        <v>2205</v>
      </c>
      <c r="J336" s="297"/>
      <c r="K336" s="297"/>
      <c r="L336" s="397"/>
      <c r="M336" s="397"/>
      <c r="N336" s="300"/>
      <c r="O336" s="300"/>
      <c r="P336" s="169"/>
      <c r="Q336" s="169"/>
      <c r="R336" s="530"/>
      <c r="S336" s="530"/>
      <c r="T336" s="467"/>
      <c r="U336" s="467"/>
      <c r="V336" s="493"/>
      <c r="W336" s="493"/>
      <c r="X336" s="34"/>
      <c r="Y336" s="34"/>
      <c r="Z336" s="163"/>
      <c r="AA336" s="163"/>
      <c r="AB336" s="510"/>
      <c r="AC336" s="510"/>
      <c r="AD336" s="530"/>
      <c r="AE336" s="530"/>
      <c r="AF336" s="181"/>
      <c r="AG336" s="181"/>
      <c r="AH336" s="297"/>
      <c r="AI336" s="297"/>
      <c r="AJ336" s="32"/>
      <c r="AK336" s="32"/>
      <c r="AL336" s="566">
        <v>1</v>
      </c>
      <c r="AM336" s="566" t="s">
        <v>536</v>
      </c>
      <c r="AN336" s="314">
        <v>1</v>
      </c>
      <c r="AO336" s="314" t="s">
        <v>532</v>
      </c>
      <c r="AP336" s="237"/>
      <c r="AQ336" s="237"/>
      <c r="AR336" s="43"/>
      <c r="AS336" s="43"/>
      <c r="AT336" s="35"/>
      <c r="AU336" s="35"/>
      <c r="AV336" s="296">
        <v>4</v>
      </c>
      <c r="AW336" s="296" t="s">
        <v>309</v>
      </c>
      <c r="AX336" s="643"/>
      <c r="AY336" s="643"/>
      <c r="AZ336" s="286"/>
      <c r="BA336" s="286"/>
      <c r="BB336" s="169"/>
      <c r="BC336" s="169"/>
      <c r="BD336" s="237"/>
      <c r="BE336" s="237"/>
      <c r="BF336" s="34"/>
      <c r="BG336" s="679"/>
      <c r="BH336" s="702"/>
      <c r="BI336" s="702"/>
      <c r="BJ336" s="708"/>
      <c r="BK336" s="708"/>
      <c r="BL336" s="713"/>
      <c r="BM336" s="713"/>
      <c r="BN336" s="726"/>
      <c r="BO336" s="726"/>
      <c r="BP336" s="731"/>
      <c r="BQ336" s="731"/>
      <c r="BR336" s="736"/>
      <c r="BS336" s="736"/>
      <c r="BT336" s="741"/>
      <c r="BU336" s="741"/>
      <c r="BV336" s="753"/>
      <c r="BW336" s="753"/>
      <c r="BX336" s="756"/>
      <c r="BY336" s="756"/>
      <c r="BZ336" s="731">
        <v>8</v>
      </c>
      <c r="CA336" s="731" t="s">
        <v>309</v>
      </c>
      <c r="CB336" s="771"/>
      <c r="CC336" s="768"/>
      <c r="CD336" s="774"/>
      <c r="CE336" s="777"/>
      <c r="CF336" s="780"/>
      <c r="CG336" s="780"/>
      <c r="CH336" s="753"/>
      <c r="CI336" s="783"/>
      <c r="CJ336" s="813"/>
      <c r="CK336" s="816"/>
      <c r="CL336" s="824"/>
      <c r="CM336" s="824"/>
      <c r="CN336" s="780"/>
      <c r="CO336" s="780"/>
      <c r="CP336" s="768"/>
      <c r="CQ336" s="771"/>
      <c r="CR336" s="834"/>
      <c r="CS336" s="831"/>
      <c r="CT336" s="753"/>
      <c r="CU336" s="753"/>
      <c r="CV336" s="847"/>
      <c r="CW336" s="850"/>
      <c r="CX336" s="708"/>
      <c r="CY336" s="708"/>
      <c r="CZ336" s="853"/>
      <c r="DA336" s="853"/>
      <c r="DB336" s="856">
        <v>4</v>
      </c>
      <c r="DC336" s="856" t="s">
        <v>221</v>
      </c>
      <c r="DD336" s="708"/>
      <c r="DE336" s="708"/>
      <c r="DF336" s="783">
        <v>4</v>
      </c>
      <c r="DG336" s="783" t="s">
        <v>309</v>
      </c>
      <c r="DH336" s="780"/>
      <c r="DI336" s="780"/>
      <c r="DJ336" s="863"/>
      <c r="DK336" s="866"/>
      <c r="DL336" s="873"/>
      <c r="DM336" s="873"/>
      <c r="DN336" s="783"/>
      <c r="DO336" s="783"/>
      <c r="DP336" s="824"/>
      <c r="DQ336" s="824"/>
      <c r="DR336" s="882"/>
      <c r="DS336" s="885"/>
      <c r="DT336" s="850"/>
      <c r="DU336" s="850"/>
      <c r="DV336" s="853"/>
      <c r="DW336" s="853"/>
      <c r="DX336" s="888"/>
      <c r="DY336" s="888"/>
      <c r="DZ336" s="891"/>
      <c r="EA336" s="891"/>
      <c r="EB336" s="753"/>
      <c r="EC336" s="753"/>
      <c r="ED336" s="900"/>
      <c r="EE336" s="900"/>
      <c r="EF336" s="907"/>
      <c r="EG336" s="910"/>
      <c r="EH336" s="863"/>
      <c r="EI336" s="866"/>
    </row>
    <row r="337" spans="1:266" s="368" customFormat="1" x14ac:dyDescent="0.3">
      <c r="A337" s="390"/>
      <c r="B337" s="540">
        <f t="shared" si="22"/>
        <v>23</v>
      </c>
      <c r="C337" s="355" t="s">
        <v>472</v>
      </c>
      <c r="D337" s="354">
        <v>115</v>
      </c>
      <c r="E337" s="278">
        <v>2</v>
      </c>
      <c r="F337" s="278"/>
      <c r="G337" s="278"/>
      <c r="H337" s="238">
        <f t="shared" si="11"/>
        <v>0</v>
      </c>
      <c r="I337" s="237">
        <f t="shared" si="13"/>
        <v>0</v>
      </c>
      <c r="J337" s="297"/>
      <c r="K337" s="297"/>
      <c r="L337" s="397"/>
      <c r="M337" s="397"/>
      <c r="N337" s="300"/>
      <c r="O337" s="300"/>
      <c r="P337" s="169"/>
      <c r="Q337" s="169"/>
      <c r="R337" s="530"/>
      <c r="S337" s="530"/>
      <c r="T337" s="467">
        <v>1</v>
      </c>
      <c r="U337" s="467" t="s">
        <v>334</v>
      </c>
      <c r="V337" s="493"/>
      <c r="W337" s="493"/>
      <c r="X337" s="34"/>
      <c r="Y337" s="34"/>
      <c r="Z337" s="163"/>
      <c r="AA337" s="163"/>
      <c r="AB337" s="510"/>
      <c r="AC337" s="510"/>
      <c r="AD337" s="530"/>
      <c r="AE337" s="530"/>
      <c r="AF337" s="181"/>
      <c r="AG337" s="181"/>
      <c r="AH337" s="297"/>
      <c r="AI337" s="297"/>
      <c r="AJ337" s="32"/>
      <c r="AK337" s="32"/>
      <c r="AL337" s="566"/>
      <c r="AM337" s="566"/>
      <c r="AN337" s="314"/>
      <c r="AO337" s="314"/>
      <c r="AP337" s="237"/>
      <c r="AQ337" s="237"/>
      <c r="AR337" s="43"/>
      <c r="AS337" s="43"/>
      <c r="AT337" s="35"/>
      <c r="AU337" s="35"/>
      <c r="AV337" s="296"/>
      <c r="AW337" s="296"/>
      <c r="AX337" s="643"/>
      <c r="AY337" s="643"/>
      <c r="AZ337" s="286"/>
      <c r="BA337" s="286"/>
      <c r="BB337" s="169"/>
      <c r="BC337" s="169"/>
      <c r="BD337" s="237"/>
      <c r="BE337" s="237"/>
      <c r="BF337" s="34"/>
      <c r="BG337" s="679"/>
      <c r="BH337" s="702"/>
      <c r="BI337" s="702"/>
      <c r="BJ337" s="708"/>
      <c r="BK337" s="708"/>
      <c r="BL337" s="713"/>
      <c r="BM337" s="713"/>
      <c r="BN337" s="726"/>
      <c r="BO337" s="726"/>
      <c r="BP337" s="731"/>
      <c r="BQ337" s="731"/>
      <c r="BR337" s="736"/>
      <c r="BS337" s="736"/>
      <c r="BT337" s="741"/>
      <c r="BU337" s="741"/>
      <c r="BV337" s="753"/>
      <c r="BW337" s="753"/>
      <c r="BX337" s="756"/>
      <c r="BY337" s="756"/>
      <c r="BZ337" s="731"/>
      <c r="CA337" s="731"/>
      <c r="CB337" s="771"/>
      <c r="CC337" s="768"/>
      <c r="CD337" s="774"/>
      <c r="CE337" s="777"/>
      <c r="CF337" s="780"/>
      <c r="CG337" s="780"/>
      <c r="CH337" s="753"/>
      <c r="CI337" s="783"/>
      <c r="CJ337" s="813"/>
      <c r="CK337" s="816"/>
      <c r="CL337" s="824"/>
      <c r="CM337" s="824"/>
      <c r="CN337" s="780"/>
      <c r="CO337" s="780"/>
      <c r="CP337" s="768"/>
      <c r="CQ337" s="771"/>
      <c r="CR337" s="834"/>
      <c r="CS337" s="831"/>
      <c r="CT337" s="753"/>
      <c r="CU337" s="753"/>
      <c r="CV337" s="847"/>
      <c r="CW337" s="850"/>
      <c r="CX337" s="708"/>
      <c r="CY337" s="708"/>
      <c r="CZ337" s="853"/>
      <c r="DA337" s="853"/>
      <c r="DB337" s="856">
        <v>1</v>
      </c>
      <c r="DC337" s="856" t="s">
        <v>334</v>
      </c>
      <c r="DD337" s="708"/>
      <c r="DE337" s="708"/>
      <c r="DF337" s="783"/>
      <c r="DG337" s="783"/>
      <c r="DH337" s="780"/>
      <c r="DI337" s="780"/>
      <c r="DJ337" s="863"/>
      <c r="DK337" s="866"/>
      <c r="DL337" s="873"/>
      <c r="DM337" s="873"/>
      <c r="DN337" s="783"/>
      <c r="DO337" s="783"/>
      <c r="DP337" s="824"/>
      <c r="DQ337" s="824"/>
      <c r="DR337" s="882"/>
      <c r="DS337" s="885"/>
      <c r="DT337" s="850"/>
      <c r="DU337" s="850"/>
      <c r="DV337" s="853"/>
      <c r="DW337" s="853"/>
      <c r="DX337" s="888"/>
      <c r="DY337" s="888"/>
      <c r="DZ337" s="891"/>
      <c r="EA337" s="891"/>
      <c r="EB337" s="753"/>
      <c r="EC337" s="753"/>
      <c r="ED337" s="900"/>
      <c r="EE337" s="900"/>
      <c r="EF337" s="907"/>
      <c r="EG337" s="910"/>
      <c r="EH337" s="863"/>
      <c r="EI337" s="866"/>
    </row>
    <row r="338" spans="1:266" s="368" customFormat="1" x14ac:dyDescent="0.3">
      <c r="A338" s="390"/>
      <c r="B338" s="540">
        <f t="shared" si="22"/>
        <v>24</v>
      </c>
      <c r="C338" s="355" t="s">
        <v>557</v>
      </c>
      <c r="D338" s="354">
        <v>93</v>
      </c>
      <c r="E338" s="278">
        <v>70</v>
      </c>
      <c r="F338" s="278"/>
      <c r="G338" s="278"/>
      <c r="H338" s="238">
        <f t="shared" si="11"/>
        <v>53</v>
      </c>
      <c r="I338" s="237">
        <f t="shared" si="13"/>
        <v>4929</v>
      </c>
      <c r="J338" s="297"/>
      <c r="K338" s="297"/>
      <c r="L338" s="397"/>
      <c r="M338" s="397"/>
      <c r="N338" s="300"/>
      <c r="O338" s="300"/>
      <c r="P338" s="169"/>
      <c r="Q338" s="169"/>
      <c r="R338" s="530"/>
      <c r="S338" s="530"/>
      <c r="T338" s="467"/>
      <c r="U338" s="467"/>
      <c r="V338" s="493"/>
      <c r="W338" s="493"/>
      <c r="X338" s="34"/>
      <c r="Y338" s="34"/>
      <c r="Z338" s="163"/>
      <c r="AA338" s="163"/>
      <c r="AB338" s="510"/>
      <c r="AC338" s="510"/>
      <c r="AD338" s="530"/>
      <c r="AE338" s="530"/>
      <c r="AF338" s="181"/>
      <c r="AG338" s="181"/>
      <c r="AH338" s="297"/>
      <c r="AI338" s="297"/>
      <c r="AJ338" s="32"/>
      <c r="AK338" s="32"/>
      <c r="AL338" s="566"/>
      <c r="AM338" s="566"/>
      <c r="AN338" s="314"/>
      <c r="AO338" s="314"/>
      <c r="AP338" s="237"/>
      <c r="AQ338" s="237"/>
      <c r="AR338" s="43"/>
      <c r="AS338" s="43"/>
      <c r="AT338" s="35"/>
      <c r="AU338" s="35"/>
      <c r="AV338" s="296"/>
      <c r="AW338" s="296"/>
      <c r="AX338" s="643"/>
      <c r="AY338" s="643"/>
      <c r="AZ338" s="286"/>
      <c r="BA338" s="286"/>
      <c r="BB338" s="169"/>
      <c r="BC338" s="169"/>
      <c r="BD338" s="237"/>
      <c r="BE338" s="237"/>
      <c r="BF338" s="34"/>
      <c r="BG338" s="679"/>
      <c r="BH338" s="702"/>
      <c r="BI338" s="702"/>
      <c r="BJ338" s="708"/>
      <c r="BK338" s="708"/>
      <c r="BL338" s="713"/>
      <c r="BM338" s="713"/>
      <c r="BN338" s="726"/>
      <c r="BO338" s="726"/>
      <c r="BP338" s="731"/>
      <c r="BQ338" s="731"/>
      <c r="BR338" s="736"/>
      <c r="BS338" s="736"/>
      <c r="BT338" s="741"/>
      <c r="BU338" s="741"/>
      <c r="BV338" s="753"/>
      <c r="BW338" s="753"/>
      <c r="BX338" s="756">
        <v>10</v>
      </c>
      <c r="BY338" s="756" t="s">
        <v>573</v>
      </c>
      <c r="BZ338" s="731">
        <v>3</v>
      </c>
      <c r="CA338" s="731" t="s">
        <v>240</v>
      </c>
      <c r="CB338" s="771"/>
      <c r="CC338" s="768"/>
      <c r="CD338" s="774"/>
      <c r="CE338" s="777"/>
      <c r="CF338" s="780"/>
      <c r="CG338" s="780"/>
      <c r="CH338" s="753"/>
      <c r="CI338" s="783"/>
      <c r="CJ338" s="813"/>
      <c r="CK338" s="816"/>
      <c r="CL338" s="824"/>
      <c r="CM338" s="824"/>
      <c r="CN338" s="780"/>
      <c r="CO338" s="780"/>
      <c r="CP338" s="768"/>
      <c r="CQ338" s="771"/>
      <c r="CR338" s="834"/>
      <c r="CS338" s="831"/>
      <c r="CT338" s="753"/>
      <c r="CU338" s="753"/>
      <c r="CV338" s="847"/>
      <c r="CW338" s="850"/>
      <c r="CX338" s="708"/>
      <c r="CY338" s="708"/>
      <c r="CZ338" s="853"/>
      <c r="DA338" s="853"/>
      <c r="DB338" s="856"/>
      <c r="DC338" s="856"/>
      <c r="DD338" s="708"/>
      <c r="DE338" s="708"/>
      <c r="DF338" s="783">
        <v>2</v>
      </c>
      <c r="DG338" s="783" t="s">
        <v>240</v>
      </c>
      <c r="DH338" s="780">
        <v>2</v>
      </c>
      <c r="DI338" s="780" t="s">
        <v>240</v>
      </c>
      <c r="DJ338" s="863"/>
      <c r="DK338" s="866"/>
      <c r="DL338" s="873"/>
      <c r="DM338" s="873"/>
      <c r="DN338" s="783"/>
      <c r="DO338" s="783"/>
      <c r="DP338" s="824"/>
      <c r="DQ338" s="824"/>
      <c r="DR338" s="882"/>
      <c r="DS338" s="885"/>
      <c r="DT338" s="850"/>
      <c r="DU338" s="850"/>
      <c r="DV338" s="853"/>
      <c r="DW338" s="853"/>
      <c r="DX338" s="888"/>
      <c r="DY338" s="888"/>
      <c r="DZ338" s="891"/>
      <c r="EA338" s="891"/>
      <c r="EB338" s="753"/>
      <c r="EC338" s="753"/>
      <c r="ED338" s="900"/>
      <c r="EE338" s="900"/>
      <c r="EF338" s="907"/>
      <c r="EG338" s="910"/>
      <c r="EH338" s="863"/>
      <c r="EI338" s="866"/>
    </row>
    <row r="339" spans="1:266" s="368" customFormat="1" x14ac:dyDescent="0.3">
      <c r="A339" s="390"/>
      <c r="B339" s="540">
        <f t="shared" si="22"/>
        <v>25</v>
      </c>
      <c r="C339" s="355"/>
      <c r="D339" s="354"/>
      <c r="E339" s="278"/>
      <c r="F339" s="278"/>
      <c r="G339" s="278"/>
      <c r="H339" s="238">
        <f>E339+F339- SUM(J339:EC339)</f>
        <v>0</v>
      </c>
      <c r="I339" s="237"/>
      <c r="J339" s="297"/>
      <c r="K339" s="297"/>
      <c r="L339" s="397"/>
      <c r="M339" s="397"/>
      <c r="N339" s="300"/>
      <c r="O339" s="300"/>
      <c r="P339" s="169"/>
      <c r="Q339" s="169"/>
      <c r="R339" s="530"/>
      <c r="S339" s="530"/>
      <c r="T339" s="467"/>
      <c r="U339" s="467"/>
      <c r="V339" s="493"/>
      <c r="W339" s="493"/>
      <c r="X339" s="34"/>
      <c r="Y339" s="34"/>
      <c r="Z339" s="163"/>
      <c r="AA339" s="163"/>
      <c r="AB339" s="510"/>
      <c r="AC339" s="510"/>
      <c r="AD339" s="530"/>
      <c r="AE339" s="530"/>
      <c r="AF339" s="181"/>
      <c r="AG339" s="181"/>
      <c r="AH339" s="297"/>
      <c r="AI339" s="297"/>
      <c r="AJ339" s="32"/>
      <c r="AK339" s="32"/>
      <c r="AL339" s="566"/>
      <c r="AM339" s="566"/>
      <c r="AN339" s="314"/>
      <c r="AO339" s="314"/>
      <c r="AP339" s="237"/>
      <c r="AQ339" s="237"/>
      <c r="AR339" s="43"/>
      <c r="AS339" s="43"/>
      <c r="AT339" s="35"/>
      <c r="AU339" s="35"/>
      <c r="AV339" s="296"/>
      <c r="AW339" s="296"/>
      <c r="AX339" s="643"/>
      <c r="AY339" s="643"/>
      <c r="AZ339" s="286"/>
      <c r="BA339" s="286"/>
      <c r="BB339" s="169"/>
      <c r="BC339" s="169"/>
      <c r="BD339" s="237"/>
      <c r="BE339" s="237"/>
      <c r="BF339" s="34"/>
      <c r="BG339" s="679"/>
      <c r="BH339" s="702"/>
      <c r="BI339" s="702"/>
      <c r="BJ339" s="708"/>
      <c r="BK339" s="708"/>
      <c r="BL339" s="713"/>
      <c r="BM339" s="713"/>
      <c r="BN339" s="726"/>
      <c r="BO339" s="726"/>
      <c r="BP339" s="731"/>
      <c r="BQ339" s="731"/>
      <c r="BR339" s="736"/>
      <c r="BS339" s="736"/>
      <c r="BT339" s="741"/>
      <c r="BU339" s="741"/>
      <c r="BV339" s="753"/>
      <c r="BW339" s="753"/>
      <c r="BX339" s="756"/>
      <c r="BY339" s="756"/>
      <c r="BZ339" s="731"/>
      <c r="CA339" s="731"/>
      <c r="CB339" s="771"/>
      <c r="CC339" s="768"/>
      <c r="CD339" s="774"/>
      <c r="CE339" s="777"/>
      <c r="CF339" s="780"/>
      <c r="CG339" s="780"/>
      <c r="CH339" s="753"/>
      <c r="CI339" s="783"/>
      <c r="CJ339" s="813"/>
      <c r="CK339" s="816"/>
      <c r="CL339" s="824"/>
      <c r="CM339" s="824"/>
      <c r="CN339" s="780"/>
      <c r="CO339" s="780"/>
      <c r="CP339" s="768"/>
      <c r="CQ339" s="771"/>
      <c r="CR339" s="834"/>
      <c r="CS339" s="831"/>
      <c r="CT339" s="753"/>
      <c r="CU339" s="753"/>
      <c r="CV339" s="847"/>
      <c r="CW339" s="850"/>
      <c r="CX339" s="708"/>
      <c r="CY339" s="708"/>
      <c r="CZ339" s="853"/>
      <c r="DA339" s="853"/>
      <c r="DB339" s="856"/>
      <c r="DC339" s="856"/>
      <c r="DD339" s="708"/>
      <c r="DE339" s="708"/>
      <c r="DF339" s="783"/>
      <c r="DG339" s="783"/>
      <c r="DH339" s="780"/>
      <c r="DI339" s="780"/>
      <c r="DJ339" s="863"/>
      <c r="DK339" s="866"/>
      <c r="DL339" s="873"/>
      <c r="DM339" s="873"/>
      <c r="DN339" s="783"/>
      <c r="DO339" s="783"/>
      <c r="DP339" s="824"/>
      <c r="DQ339" s="824"/>
      <c r="DR339" s="882"/>
      <c r="DS339" s="885"/>
      <c r="DT339" s="850"/>
      <c r="DU339" s="850"/>
      <c r="DV339" s="853"/>
      <c r="DW339" s="853"/>
      <c r="DX339" s="888"/>
      <c r="DY339" s="888"/>
      <c r="DZ339" s="891"/>
      <c r="EA339" s="891"/>
      <c r="EB339" s="753"/>
      <c r="EC339" s="753"/>
      <c r="ED339" s="900"/>
      <c r="EE339" s="900"/>
      <c r="EF339" s="907"/>
      <c r="EG339" s="910"/>
      <c r="EH339" s="863"/>
      <c r="EI339" s="866"/>
    </row>
    <row r="340" spans="1:266" s="368" customFormat="1" x14ac:dyDescent="0.3">
      <c r="A340" s="390"/>
      <c r="B340" s="540"/>
      <c r="C340" s="355"/>
      <c r="D340" s="354"/>
      <c r="E340" s="278"/>
      <c r="F340" s="278"/>
      <c r="G340" s="278"/>
      <c r="H340" s="353"/>
      <c r="I340" s="237"/>
      <c r="J340" s="297"/>
      <c r="K340" s="297"/>
      <c r="L340" s="397"/>
      <c r="M340" s="397"/>
      <c r="N340" s="300"/>
      <c r="O340" s="300"/>
      <c r="P340" s="169"/>
      <c r="Q340" s="169"/>
      <c r="R340" s="530"/>
      <c r="S340" s="530"/>
      <c r="T340" s="467"/>
      <c r="U340" s="467"/>
      <c r="V340" s="493"/>
      <c r="W340" s="493"/>
      <c r="X340" s="34"/>
      <c r="Y340" s="34"/>
      <c r="Z340" s="163"/>
      <c r="AA340" s="163"/>
      <c r="AB340" s="510"/>
      <c r="AC340" s="510"/>
      <c r="AD340" s="530"/>
      <c r="AE340" s="530"/>
      <c r="AF340" s="181"/>
      <c r="AG340" s="181"/>
      <c r="AH340" s="297"/>
      <c r="AI340" s="297"/>
      <c r="AJ340" s="32"/>
      <c r="AK340" s="32"/>
      <c r="AL340" s="566"/>
      <c r="AM340" s="566"/>
      <c r="AN340" s="314"/>
      <c r="AO340" s="314"/>
      <c r="AP340" s="237"/>
      <c r="AQ340" s="237"/>
      <c r="AR340" s="43"/>
      <c r="AS340" s="43"/>
      <c r="AT340" s="35"/>
      <c r="AU340" s="35"/>
      <c r="AV340" s="296"/>
      <c r="AW340" s="296"/>
      <c r="AX340" s="643"/>
      <c r="AY340" s="643"/>
      <c r="AZ340" s="286"/>
      <c r="BA340" s="286"/>
      <c r="BB340" s="169"/>
      <c r="BC340" s="169"/>
      <c r="BD340" s="237"/>
      <c r="BE340" s="237"/>
      <c r="BF340" s="34"/>
      <c r="BG340" s="679"/>
      <c r="BH340" s="702"/>
      <c r="BI340" s="702"/>
      <c r="BJ340" s="708"/>
      <c r="BK340" s="708"/>
      <c r="BL340" s="713"/>
      <c r="BM340" s="713"/>
      <c r="BN340" s="726"/>
      <c r="BO340" s="726"/>
      <c r="BP340" s="731"/>
      <c r="BQ340" s="731"/>
      <c r="BR340" s="736"/>
      <c r="BS340" s="736"/>
      <c r="BT340" s="741"/>
      <c r="BU340" s="741"/>
      <c r="BV340" s="753"/>
      <c r="BW340" s="753"/>
      <c r="BX340" s="756"/>
      <c r="BY340" s="756"/>
      <c r="BZ340" s="731"/>
      <c r="CA340" s="731"/>
      <c r="CB340" s="771"/>
      <c r="CC340" s="768"/>
      <c r="CD340" s="774"/>
      <c r="CE340" s="777"/>
      <c r="CF340" s="780"/>
      <c r="CG340" s="780"/>
      <c r="CH340" s="753"/>
      <c r="CI340" s="783"/>
      <c r="CJ340" s="813"/>
      <c r="CK340" s="816"/>
      <c r="CL340" s="824"/>
      <c r="CM340" s="824"/>
      <c r="CN340" s="780"/>
      <c r="CO340" s="780"/>
      <c r="CP340" s="768"/>
      <c r="CQ340" s="771"/>
      <c r="CR340" s="834"/>
      <c r="CS340" s="831"/>
      <c r="CT340" s="753"/>
      <c r="CU340" s="753"/>
      <c r="CV340" s="847"/>
      <c r="CW340" s="850"/>
      <c r="CX340" s="708"/>
      <c r="CY340" s="708"/>
      <c r="CZ340" s="853"/>
      <c r="DA340" s="853"/>
      <c r="DB340" s="856"/>
      <c r="DC340" s="856"/>
      <c r="DD340" s="708"/>
      <c r="DE340" s="708"/>
      <c r="DF340" s="783"/>
      <c r="DG340" s="783"/>
      <c r="DH340" s="780"/>
      <c r="DI340" s="780"/>
      <c r="DJ340" s="863"/>
      <c r="DK340" s="866"/>
      <c r="DL340" s="873"/>
      <c r="DM340" s="873"/>
      <c r="DN340" s="783"/>
      <c r="DO340" s="783"/>
      <c r="DP340" s="824"/>
      <c r="DQ340" s="824"/>
      <c r="DR340" s="882"/>
      <c r="DS340" s="885"/>
      <c r="DT340" s="850"/>
      <c r="DU340" s="850"/>
      <c r="DV340" s="853"/>
      <c r="DW340" s="853"/>
      <c r="DX340" s="888"/>
      <c r="DY340" s="888"/>
      <c r="DZ340" s="891"/>
      <c r="EA340" s="891"/>
      <c r="EB340" s="753"/>
      <c r="EC340" s="753"/>
      <c r="ED340" s="900"/>
      <c r="EE340" s="900"/>
      <c r="EF340" s="907"/>
      <c r="EG340" s="910"/>
      <c r="EH340" s="863"/>
      <c r="EI340" s="866"/>
    </row>
    <row r="341" spans="1:266" s="364" customFormat="1" x14ac:dyDescent="0.3">
      <c r="A341" s="391"/>
      <c r="B341" s="544"/>
      <c r="C341" s="365"/>
      <c r="D341" s="375"/>
      <c r="E341" s="311"/>
      <c r="F341" s="311"/>
      <c r="G341" s="311"/>
      <c r="H341" s="363"/>
      <c r="I341" s="279"/>
      <c r="J341" s="307"/>
      <c r="K341" s="307"/>
      <c r="L341" s="399"/>
      <c r="M341" s="399"/>
      <c r="N341" s="303"/>
      <c r="O341" s="303"/>
      <c r="P341" s="171"/>
      <c r="Q341" s="171"/>
      <c r="R341" s="534"/>
      <c r="S341" s="534"/>
      <c r="T341" s="470"/>
      <c r="U341" s="470"/>
      <c r="V341" s="497"/>
      <c r="W341" s="497"/>
      <c r="X341" s="154"/>
      <c r="Y341" s="154"/>
      <c r="Z341" s="165"/>
      <c r="AA341" s="165"/>
      <c r="AB341" s="514"/>
      <c r="AC341" s="514"/>
      <c r="AD341" s="534"/>
      <c r="AE341" s="534"/>
      <c r="AF341" s="183"/>
      <c r="AG341" s="183"/>
      <c r="AH341" s="307"/>
      <c r="AI341" s="307"/>
      <c r="AJ341" s="40"/>
      <c r="AK341" s="40"/>
      <c r="AL341" s="570"/>
      <c r="AM341" s="570"/>
      <c r="AN341" s="316"/>
      <c r="AO341" s="316"/>
      <c r="AP341" s="279"/>
      <c r="AQ341" s="279"/>
      <c r="AR341" s="637"/>
      <c r="AS341" s="637"/>
      <c r="AT341" s="161"/>
      <c r="AU341" s="161"/>
      <c r="AV341" s="338"/>
      <c r="AW341" s="338"/>
      <c r="AX341" s="649"/>
      <c r="AY341" s="649"/>
      <c r="AZ341" s="289"/>
      <c r="BA341" s="289"/>
      <c r="BB341" s="171"/>
      <c r="BC341" s="171"/>
      <c r="BD341" s="279"/>
      <c r="BE341" s="279"/>
      <c r="BF341" s="154"/>
      <c r="BG341" s="154"/>
      <c r="BH341" s="702"/>
      <c r="BI341" s="702"/>
      <c r="BJ341" s="708"/>
      <c r="BK341" s="708"/>
      <c r="BL341" s="713"/>
      <c r="BM341" s="713"/>
      <c r="BN341" s="726"/>
      <c r="BO341" s="726"/>
      <c r="BP341" s="731"/>
      <c r="BQ341" s="731"/>
      <c r="BR341" s="736"/>
      <c r="BS341" s="736"/>
      <c r="BT341" s="741"/>
      <c r="BU341" s="741"/>
      <c r="BV341" s="753"/>
      <c r="BW341" s="753"/>
      <c r="BX341" s="756"/>
      <c r="BY341" s="756"/>
      <c r="BZ341" s="731"/>
      <c r="CA341" s="731"/>
      <c r="CB341" s="771"/>
      <c r="CC341" s="768"/>
      <c r="CD341" s="774"/>
      <c r="CE341" s="777"/>
      <c r="CF341" s="780"/>
      <c r="CG341" s="780"/>
      <c r="CH341" s="753"/>
      <c r="CI341" s="783"/>
      <c r="CJ341" s="813"/>
      <c r="CK341" s="816"/>
      <c r="CL341" s="824"/>
      <c r="CM341" s="824"/>
      <c r="CN341" s="780"/>
      <c r="CO341" s="780"/>
      <c r="CP341" s="768"/>
      <c r="CQ341" s="771"/>
      <c r="CR341" s="834"/>
      <c r="CS341" s="831"/>
      <c r="CT341" s="753"/>
      <c r="CU341" s="753"/>
      <c r="CV341" s="847"/>
      <c r="CW341" s="850"/>
      <c r="CX341" s="708"/>
      <c r="CY341" s="708"/>
      <c r="CZ341" s="853"/>
      <c r="DA341" s="853"/>
      <c r="DB341" s="856"/>
      <c r="DC341" s="856"/>
      <c r="DD341" s="708"/>
      <c r="DE341" s="708"/>
      <c r="DF341" s="783"/>
      <c r="DG341" s="783"/>
      <c r="DH341" s="780"/>
      <c r="DI341" s="780"/>
      <c r="DJ341" s="863"/>
      <c r="DK341" s="866"/>
      <c r="DL341" s="873"/>
      <c r="DM341" s="873"/>
      <c r="DN341" s="783"/>
      <c r="DO341" s="783"/>
      <c r="DP341" s="824"/>
      <c r="DQ341" s="824"/>
      <c r="DR341" s="882"/>
      <c r="DS341" s="885"/>
      <c r="DT341" s="850"/>
      <c r="DU341" s="850"/>
      <c r="DV341" s="853"/>
      <c r="DW341" s="853"/>
      <c r="DX341" s="888"/>
      <c r="DY341" s="888"/>
      <c r="DZ341" s="891"/>
      <c r="EA341" s="891"/>
      <c r="EB341" s="753"/>
      <c r="EC341" s="753"/>
      <c r="ED341" s="900"/>
      <c r="EE341" s="900"/>
      <c r="EF341" s="907"/>
      <c r="EG341" s="910"/>
      <c r="EH341" s="863"/>
      <c r="EI341" s="866"/>
      <c r="EJ341" s="368"/>
      <c r="EK341" s="368"/>
      <c r="EL341" s="368"/>
      <c r="EM341" s="368"/>
      <c r="EN341" s="368"/>
      <c r="EO341" s="368"/>
      <c r="EP341" s="368"/>
      <c r="EQ341" s="368"/>
      <c r="ER341" s="368"/>
      <c r="ES341" s="368"/>
      <c r="ET341" s="368"/>
      <c r="EU341" s="368"/>
      <c r="EV341" s="368"/>
      <c r="EW341" s="368"/>
      <c r="EX341" s="368"/>
      <c r="EY341" s="368"/>
      <c r="EZ341" s="368"/>
      <c r="FA341" s="368"/>
      <c r="FB341" s="368"/>
      <c r="FC341" s="368"/>
      <c r="FD341" s="368"/>
      <c r="FE341" s="368"/>
      <c r="FF341" s="368"/>
      <c r="FG341" s="368"/>
      <c r="FH341" s="368"/>
      <c r="FI341" s="368"/>
      <c r="FJ341" s="368"/>
      <c r="FK341" s="368"/>
      <c r="FL341" s="368"/>
      <c r="FM341" s="368"/>
      <c r="FN341" s="368"/>
      <c r="FO341" s="368"/>
      <c r="FP341" s="368"/>
      <c r="FQ341" s="368"/>
      <c r="FR341" s="368"/>
      <c r="FS341" s="368"/>
      <c r="FT341" s="368"/>
      <c r="FU341" s="368"/>
      <c r="FV341" s="368"/>
      <c r="FW341" s="368"/>
      <c r="FX341" s="368"/>
      <c r="FY341" s="368"/>
      <c r="FZ341" s="368"/>
      <c r="GA341" s="368"/>
      <c r="GB341" s="368"/>
      <c r="GC341" s="368"/>
      <c r="GD341" s="368"/>
      <c r="GE341" s="368"/>
      <c r="GF341" s="368"/>
      <c r="GG341" s="368"/>
      <c r="GH341" s="368"/>
      <c r="GI341" s="368"/>
      <c r="GJ341" s="368"/>
      <c r="GK341" s="368"/>
      <c r="GL341" s="368"/>
      <c r="GM341" s="368"/>
      <c r="GN341" s="368"/>
      <c r="GO341" s="368"/>
      <c r="GP341" s="368"/>
      <c r="GQ341" s="368"/>
      <c r="GR341" s="368"/>
      <c r="GS341" s="368"/>
      <c r="GT341" s="368"/>
      <c r="GU341" s="368"/>
      <c r="GV341" s="368"/>
      <c r="GW341" s="368"/>
      <c r="GX341" s="368"/>
      <c r="GY341" s="368"/>
      <c r="GZ341" s="368"/>
      <c r="HA341" s="368"/>
      <c r="HB341" s="368"/>
      <c r="HC341" s="368"/>
      <c r="HD341" s="368"/>
      <c r="HE341" s="368"/>
      <c r="HF341" s="368"/>
      <c r="HG341" s="368"/>
      <c r="HH341" s="368"/>
      <c r="HI341" s="368"/>
      <c r="HJ341" s="368"/>
      <c r="HK341" s="368"/>
      <c r="HL341" s="368"/>
      <c r="HM341" s="368"/>
      <c r="HN341" s="368"/>
      <c r="HO341" s="368"/>
      <c r="HP341" s="368"/>
      <c r="HQ341" s="368"/>
      <c r="HR341" s="368"/>
      <c r="HS341" s="368"/>
      <c r="HT341" s="368"/>
      <c r="HU341" s="368"/>
      <c r="HV341" s="368"/>
      <c r="HW341" s="368"/>
      <c r="HX341" s="368"/>
      <c r="HY341" s="368"/>
      <c r="HZ341" s="368"/>
      <c r="IA341" s="368"/>
      <c r="IB341" s="368"/>
      <c r="IC341" s="368"/>
      <c r="ID341" s="368"/>
      <c r="IE341" s="368"/>
      <c r="IF341" s="368"/>
      <c r="IG341" s="368"/>
      <c r="IH341" s="368"/>
      <c r="II341" s="368"/>
      <c r="IJ341" s="368"/>
      <c r="IK341" s="368"/>
      <c r="IL341" s="368"/>
      <c r="IM341" s="368"/>
      <c r="IN341" s="368"/>
      <c r="IO341" s="368"/>
      <c r="IP341" s="368"/>
      <c r="IQ341" s="368"/>
      <c r="IR341" s="368"/>
      <c r="IS341" s="368"/>
      <c r="IT341" s="368"/>
      <c r="IU341" s="368"/>
      <c r="IV341" s="368"/>
      <c r="IW341" s="368"/>
      <c r="IX341" s="368"/>
      <c r="IY341" s="368"/>
      <c r="IZ341" s="368"/>
      <c r="JA341" s="368"/>
      <c r="JB341" s="368"/>
      <c r="JC341" s="368"/>
      <c r="JD341" s="368"/>
      <c r="JE341" s="368"/>
      <c r="JF341" s="368"/>
    </row>
    <row r="342" spans="1:266" s="364" customFormat="1" x14ac:dyDescent="0.3">
      <c r="A342" s="391"/>
      <c r="B342" s="544"/>
      <c r="C342" s="365"/>
      <c r="D342" s="375"/>
      <c r="E342" s="311"/>
      <c r="F342" s="311"/>
      <c r="G342" s="311"/>
      <c r="H342" s="363"/>
      <c r="I342" s="279"/>
      <c r="J342" s="307"/>
      <c r="K342" s="307"/>
      <c r="L342" s="399"/>
      <c r="M342" s="399"/>
      <c r="N342" s="303"/>
      <c r="O342" s="303"/>
      <c r="P342" s="171"/>
      <c r="Q342" s="171"/>
      <c r="R342" s="534"/>
      <c r="S342" s="534"/>
      <c r="T342" s="470"/>
      <c r="U342" s="470"/>
      <c r="V342" s="497"/>
      <c r="W342" s="497"/>
      <c r="X342" s="154"/>
      <c r="Y342" s="154"/>
      <c r="Z342" s="165"/>
      <c r="AA342" s="165"/>
      <c r="AB342" s="514"/>
      <c r="AC342" s="514"/>
      <c r="AD342" s="534"/>
      <c r="AE342" s="534"/>
      <c r="AF342" s="183"/>
      <c r="AG342" s="183"/>
      <c r="AH342" s="307"/>
      <c r="AI342" s="307"/>
      <c r="AJ342" s="40"/>
      <c r="AK342" s="40"/>
      <c r="AL342" s="570"/>
      <c r="AM342" s="570"/>
      <c r="AN342" s="316"/>
      <c r="AO342" s="316"/>
      <c r="AP342" s="279"/>
      <c r="AQ342" s="279"/>
      <c r="AR342" s="637"/>
      <c r="AS342" s="637"/>
      <c r="AT342" s="161"/>
      <c r="AU342" s="161"/>
      <c r="AV342" s="338"/>
      <c r="AW342" s="338"/>
      <c r="AX342" s="649"/>
      <c r="AY342" s="649"/>
      <c r="AZ342" s="289"/>
      <c r="BA342" s="289"/>
      <c r="BB342" s="171"/>
      <c r="BC342" s="171"/>
      <c r="BD342" s="279"/>
      <c r="BE342" s="279"/>
      <c r="BF342" s="154"/>
      <c r="BG342" s="154"/>
      <c r="BH342" s="702"/>
      <c r="BI342" s="702"/>
      <c r="BJ342" s="708"/>
      <c r="BK342" s="708"/>
      <c r="BL342" s="713"/>
      <c r="BM342" s="713"/>
      <c r="BN342" s="726"/>
      <c r="BO342" s="726"/>
      <c r="BP342" s="731"/>
      <c r="BQ342" s="731"/>
      <c r="BR342" s="736"/>
      <c r="BS342" s="736"/>
      <c r="BT342" s="741"/>
      <c r="BU342" s="741"/>
      <c r="BV342" s="753"/>
      <c r="BW342" s="753"/>
      <c r="BX342" s="756"/>
      <c r="BY342" s="756"/>
      <c r="BZ342" s="731"/>
      <c r="CA342" s="731"/>
      <c r="CB342" s="771"/>
      <c r="CC342" s="768"/>
      <c r="CD342" s="774"/>
      <c r="CE342" s="777"/>
      <c r="CF342" s="780"/>
      <c r="CG342" s="780"/>
      <c r="CH342" s="753"/>
      <c r="CI342" s="783"/>
      <c r="CJ342" s="813"/>
      <c r="CK342" s="816"/>
      <c r="CL342" s="824"/>
      <c r="CM342" s="824"/>
      <c r="CN342" s="780"/>
      <c r="CO342" s="780"/>
      <c r="CP342" s="768"/>
      <c r="CQ342" s="771"/>
      <c r="CR342" s="834"/>
      <c r="CS342" s="831"/>
      <c r="CT342" s="753"/>
      <c r="CU342" s="753"/>
      <c r="CV342" s="847"/>
      <c r="CW342" s="850"/>
      <c r="CX342" s="708"/>
      <c r="CY342" s="708"/>
      <c r="CZ342" s="853"/>
      <c r="DA342" s="853"/>
      <c r="DB342" s="856"/>
      <c r="DC342" s="856"/>
      <c r="DD342" s="708"/>
      <c r="DE342" s="708"/>
      <c r="DF342" s="783"/>
      <c r="DG342" s="783"/>
      <c r="DH342" s="780"/>
      <c r="DI342" s="780"/>
      <c r="DJ342" s="863"/>
      <c r="DK342" s="866"/>
      <c r="DL342" s="873"/>
      <c r="DM342" s="873"/>
      <c r="DN342" s="783"/>
      <c r="DO342" s="783"/>
      <c r="DP342" s="824"/>
      <c r="DQ342" s="824"/>
      <c r="DR342" s="882"/>
      <c r="DS342" s="885"/>
      <c r="DT342" s="850"/>
      <c r="DU342" s="850"/>
      <c r="DV342" s="853"/>
      <c r="DW342" s="853"/>
      <c r="DX342" s="888"/>
      <c r="DY342" s="888"/>
      <c r="DZ342" s="891"/>
      <c r="EA342" s="891"/>
      <c r="EB342" s="753"/>
      <c r="EC342" s="753"/>
      <c r="ED342" s="900"/>
      <c r="EE342" s="900"/>
      <c r="EF342" s="907"/>
      <c r="EG342" s="910"/>
      <c r="EH342" s="863"/>
      <c r="EI342" s="866"/>
      <c r="EJ342" s="368"/>
      <c r="EK342" s="368"/>
      <c r="EL342" s="368"/>
      <c r="EM342" s="368"/>
      <c r="EN342" s="368"/>
      <c r="EO342" s="368"/>
      <c r="EP342" s="368"/>
      <c r="EQ342" s="368"/>
      <c r="ER342" s="368"/>
      <c r="ES342" s="368"/>
      <c r="ET342" s="368"/>
      <c r="EU342" s="368"/>
      <c r="EV342" s="368"/>
      <c r="EW342" s="368"/>
      <c r="EX342" s="368"/>
      <c r="EY342" s="368"/>
      <c r="EZ342" s="368"/>
      <c r="FA342" s="368"/>
      <c r="FB342" s="368"/>
      <c r="FC342" s="368"/>
      <c r="FD342" s="368"/>
      <c r="FE342" s="368"/>
      <c r="FF342" s="368"/>
      <c r="FG342" s="368"/>
      <c r="FH342" s="368"/>
      <c r="FI342" s="368"/>
      <c r="FJ342" s="368"/>
      <c r="FK342" s="368"/>
      <c r="FL342" s="368"/>
      <c r="FM342" s="368"/>
      <c r="FN342" s="368"/>
      <c r="FO342" s="368"/>
      <c r="FP342" s="368"/>
      <c r="FQ342" s="368"/>
      <c r="FR342" s="368"/>
      <c r="FS342" s="368"/>
      <c r="FT342" s="368"/>
      <c r="FU342" s="368"/>
      <c r="FV342" s="368"/>
      <c r="FW342" s="368"/>
      <c r="FX342" s="368"/>
      <c r="FY342" s="368"/>
      <c r="FZ342" s="368"/>
      <c r="GA342" s="368"/>
      <c r="GB342" s="368"/>
      <c r="GC342" s="368"/>
      <c r="GD342" s="368"/>
      <c r="GE342" s="368"/>
      <c r="GF342" s="368"/>
      <c r="GG342" s="368"/>
      <c r="GH342" s="368"/>
      <c r="GI342" s="368"/>
      <c r="GJ342" s="368"/>
      <c r="GK342" s="368"/>
      <c r="GL342" s="368"/>
      <c r="GM342" s="368"/>
      <c r="GN342" s="368"/>
      <c r="GO342" s="368"/>
      <c r="GP342" s="368"/>
      <c r="GQ342" s="368"/>
      <c r="GR342" s="368"/>
      <c r="GS342" s="368"/>
      <c r="GT342" s="368"/>
      <c r="GU342" s="368"/>
      <c r="GV342" s="368"/>
      <c r="GW342" s="368"/>
      <c r="GX342" s="368"/>
      <c r="GY342" s="368"/>
      <c r="GZ342" s="368"/>
      <c r="HA342" s="368"/>
      <c r="HB342" s="368"/>
      <c r="HC342" s="368"/>
      <c r="HD342" s="368"/>
      <c r="HE342" s="368"/>
      <c r="HF342" s="368"/>
      <c r="HG342" s="368"/>
      <c r="HH342" s="368"/>
      <c r="HI342" s="368"/>
      <c r="HJ342" s="368"/>
      <c r="HK342" s="368"/>
      <c r="HL342" s="368"/>
      <c r="HM342" s="368"/>
      <c r="HN342" s="368"/>
      <c r="HO342" s="368"/>
      <c r="HP342" s="368"/>
      <c r="HQ342" s="368"/>
      <c r="HR342" s="368"/>
      <c r="HS342" s="368"/>
      <c r="HT342" s="368"/>
      <c r="HU342" s="368"/>
      <c r="HV342" s="368"/>
      <c r="HW342" s="368"/>
      <c r="HX342" s="368"/>
      <c r="HY342" s="368"/>
      <c r="HZ342" s="368"/>
      <c r="IA342" s="368"/>
      <c r="IB342" s="368"/>
      <c r="IC342" s="368"/>
      <c r="ID342" s="368"/>
      <c r="IE342" s="368"/>
      <c r="IF342" s="368"/>
      <c r="IG342" s="368"/>
      <c r="IH342" s="368"/>
      <c r="II342" s="368"/>
      <c r="IJ342" s="368"/>
      <c r="IK342" s="368"/>
      <c r="IL342" s="368"/>
      <c r="IM342" s="368"/>
      <c r="IN342" s="368"/>
      <c r="IO342" s="368"/>
      <c r="IP342" s="368"/>
      <c r="IQ342" s="368"/>
      <c r="IR342" s="368"/>
      <c r="IS342" s="368"/>
      <c r="IT342" s="368"/>
      <c r="IU342" s="368"/>
      <c r="IV342" s="368"/>
      <c r="IW342" s="368"/>
      <c r="IX342" s="368"/>
      <c r="IY342" s="368"/>
      <c r="IZ342" s="368"/>
      <c r="JA342" s="368"/>
      <c r="JB342" s="368"/>
      <c r="JC342" s="368"/>
      <c r="JD342" s="368"/>
      <c r="JE342" s="368"/>
      <c r="JF342" s="368"/>
    </row>
    <row r="343" spans="1:266" s="364" customFormat="1" x14ac:dyDescent="0.3">
      <c r="A343" s="391"/>
      <c r="B343" s="544"/>
      <c r="C343" s="365"/>
      <c r="D343" s="375"/>
      <c r="E343" s="311"/>
      <c r="F343" s="311"/>
      <c r="G343" s="311"/>
      <c r="H343" s="363"/>
      <c r="I343" s="279"/>
      <c r="J343" s="307"/>
      <c r="K343" s="307"/>
      <c r="L343" s="399"/>
      <c r="M343" s="399"/>
      <c r="N343" s="303"/>
      <c r="O343" s="303"/>
      <c r="P343" s="171"/>
      <c r="Q343" s="171"/>
      <c r="R343" s="534"/>
      <c r="S343" s="534"/>
      <c r="T343" s="470"/>
      <c r="U343" s="470"/>
      <c r="V343" s="497"/>
      <c r="W343" s="497"/>
      <c r="X343" s="154"/>
      <c r="Y343" s="154"/>
      <c r="Z343" s="165"/>
      <c r="AA343" s="165"/>
      <c r="AB343" s="514"/>
      <c r="AC343" s="514"/>
      <c r="AD343" s="534"/>
      <c r="AE343" s="534"/>
      <c r="AF343" s="183"/>
      <c r="AG343" s="183"/>
      <c r="AH343" s="307"/>
      <c r="AI343" s="307"/>
      <c r="AJ343" s="40"/>
      <c r="AK343" s="40"/>
      <c r="AL343" s="570"/>
      <c r="AM343" s="570"/>
      <c r="AN343" s="316"/>
      <c r="AO343" s="316"/>
      <c r="AP343" s="279"/>
      <c r="AQ343" s="279"/>
      <c r="AR343" s="637"/>
      <c r="AS343" s="637"/>
      <c r="AT343" s="161"/>
      <c r="AU343" s="161"/>
      <c r="AV343" s="338"/>
      <c r="AW343" s="338"/>
      <c r="AX343" s="649"/>
      <c r="AY343" s="649"/>
      <c r="AZ343" s="289"/>
      <c r="BA343" s="289"/>
      <c r="BB343" s="171"/>
      <c r="BC343" s="171"/>
      <c r="BD343" s="279"/>
      <c r="BE343" s="279"/>
      <c r="BF343" s="154"/>
      <c r="BG343" s="154"/>
      <c r="BH343" s="702"/>
      <c r="BI343" s="702"/>
      <c r="BJ343" s="708"/>
      <c r="BK343" s="708"/>
      <c r="BL343" s="713"/>
      <c r="BM343" s="713"/>
      <c r="BN343" s="726"/>
      <c r="BO343" s="726"/>
      <c r="BP343" s="731"/>
      <c r="BQ343" s="731"/>
      <c r="BR343" s="736"/>
      <c r="BS343" s="736"/>
      <c r="BT343" s="741"/>
      <c r="BU343" s="741"/>
      <c r="BV343" s="753"/>
      <c r="BW343" s="753"/>
      <c r="BX343" s="756"/>
      <c r="BY343" s="756"/>
      <c r="BZ343" s="731"/>
      <c r="CA343" s="731"/>
      <c r="CB343" s="771"/>
      <c r="CC343" s="768"/>
      <c r="CD343" s="774"/>
      <c r="CE343" s="777"/>
      <c r="CF343" s="780"/>
      <c r="CG343" s="780"/>
      <c r="CH343" s="753"/>
      <c r="CI343" s="783"/>
      <c r="CJ343" s="813"/>
      <c r="CK343" s="816"/>
      <c r="CL343" s="824"/>
      <c r="CM343" s="824"/>
      <c r="CN343" s="780"/>
      <c r="CO343" s="780"/>
      <c r="CP343" s="768"/>
      <c r="CQ343" s="771"/>
      <c r="CR343" s="834"/>
      <c r="CS343" s="831"/>
      <c r="CT343" s="753"/>
      <c r="CU343" s="753"/>
      <c r="CV343" s="847"/>
      <c r="CW343" s="850"/>
      <c r="CX343" s="708"/>
      <c r="CY343" s="708"/>
      <c r="CZ343" s="853"/>
      <c r="DA343" s="853"/>
      <c r="DB343" s="856"/>
      <c r="DC343" s="856"/>
      <c r="DD343" s="708"/>
      <c r="DE343" s="708"/>
      <c r="DF343" s="783"/>
      <c r="DG343" s="783"/>
      <c r="DH343" s="780"/>
      <c r="DI343" s="780"/>
      <c r="DJ343" s="863"/>
      <c r="DK343" s="866"/>
      <c r="DL343" s="873"/>
      <c r="DM343" s="873"/>
      <c r="DN343" s="783"/>
      <c r="DO343" s="783"/>
      <c r="DP343" s="824"/>
      <c r="DQ343" s="824"/>
      <c r="DR343" s="882"/>
      <c r="DS343" s="885"/>
      <c r="DT343" s="850"/>
      <c r="DU343" s="850"/>
      <c r="DV343" s="853"/>
      <c r="DW343" s="853"/>
      <c r="DX343" s="888"/>
      <c r="DY343" s="888"/>
      <c r="DZ343" s="891"/>
      <c r="EA343" s="891"/>
      <c r="EB343" s="753"/>
      <c r="EC343" s="753"/>
      <c r="ED343" s="900"/>
      <c r="EE343" s="900"/>
      <c r="EF343" s="907"/>
      <c r="EG343" s="910"/>
      <c r="EH343" s="863"/>
      <c r="EI343" s="866"/>
      <c r="EJ343" s="368"/>
      <c r="EK343" s="368"/>
      <c r="EL343" s="368"/>
      <c r="EM343" s="368"/>
      <c r="EN343" s="368"/>
      <c r="EO343" s="368"/>
      <c r="EP343" s="368"/>
      <c r="EQ343" s="368"/>
      <c r="ER343" s="368"/>
      <c r="ES343" s="368"/>
      <c r="ET343" s="368"/>
      <c r="EU343" s="368"/>
      <c r="EV343" s="368"/>
      <c r="EW343" s="368"/>
      <c r="EX343" s="368"/>
      <c r="EY343" s="368"/>
      <c r="EZ343" s="368"/>
      <c r="FA343" s="368"/>
      <c r="FB343" s="368"/>
      <c r="FC343" s="368"/>
      <c r="FD343" s="368"/>
      <c r="FE343" s="368"/>
      <c r="FF343" s="368"/>
      <c r="FG343" s="368"/>
      <c r="FH343" s="368"/>
      <c r="FI343" s="368"/>
      <c r="FJ343" s="368"/>
      <c r="FK343" s="368"/>
      <c r="FL343" s="368"/>
      <c r="FM343" s="368"/>
      <c r="FN343" s="368"/>
      <c r="FO343" s="368"/>
      <c r="FP343" s="368"/>
      <c r="FQ343" s="368"/>
      <c r="FR343" s="368"/>
      <c r="FS343" s="368"/>
      <c r="FT343" s="368"/>
      <c r="FU343" s="368"/>
      <c r="FV343" s="368"/>
      <c r="FW343" s="368"/>
      <c r="FX343" s="368"/>
      <c r="FY343" s="368"/>
      <c r="FZ343" s="368"/>
      <c r="GA343" s="368"/>
      <c r="GB343" s="368"/>
      <c r="GC343" s="368"/>
      <c r="GD343" s="368"/>
      <c r="GE343" s="368"/>
      <c r="GF343" s="368"/>
      <c r="GG343" s="368"/>
      <c r="GH343" s="368"/>
      <c r="GI343" s="368"/>
      <c r="GJ343" s="368"/>
      <c r="GK343" s="368"/>
      <c r="GL343" s="368"/>
      <c r="GM343" s="368"/>
      <c r="GN343" s="368"/>
      <c r="GO343" s="368"/>
      <c r="GP343" s="368"/>
      <c r="GQ343" s="368"/>
      <c r="GR343" s="368"/>
      <c r="GS343" s="368"/>
      <c r="GT343" s="368"/>
      <c r="GU343" s="368"/>
      <c r="GV343" s="368"/>
      <c r="GW343" s="368"/>
      <c r="GX343" s="368"/>
      <c r="GY343" s="368"/>
      <c r="GZ343" s="368"/>
      <c r="HA343" s="368"/>
      <c r="HB343" s="368"/>
      <c r="HC343" s="368"/>
      <c r="HD343" s="368"/>
      <c r="HE343" s="368"/>
      <c r="HF343" s="368"/>
      <c r="HG343" s="368"/>
      <c r="HH343" s="368"/>
      <c r="HI343" s="368"/>
      <c r="HJ343" s="368"/>
      <c r="HK343" s="368"/>
      <c r="HL343" s="368"/>
      <c r="HM343" s="368"/>
      <c r="HN343" s="368"/>
      <c r="HO343" s="368"/>
      <c r="HP343" s="368"/>
      <c r="HQ343" s="368"/>
      <c r="HR343" s="368"/>
      <c r="HS343" s="368"/>
      <c r="HT343" s="368"/>
      <c r="HU343" s="368"/>
      <c r="HV343" s="368"/>
      <c r="HW343" s="368"/>
      <c r="HX343" s="368"/>
      <c r="HY343" s="368"/>
      <c r="HZ343" s="368"/>
      <c r="IA343" s="368"/>
      <c r="IB343" s="368"/>
      <c r="IC343" s="368"/>
      <c r="ID343" s="368"/>
      <c r="IE343" s="368"/>
      <c r="IF343" s="368"/>
      <c r="IG343" s="368"/>
      <c r="IH343" s="368"/>
      <c r="II343" s="368"/>
      <c r="IJ343" s="368"/>
      <c r="IK343" s="368"/>
      <c r="IL343" s="368"/>
      <c r="IM343" s="368"/>
      <c r="IN343" s="368"/>
      <c r="IO343" s="368"/>
      <c r="IP343" s="368"/>
      <c r="IQ343" s="368"/>
      <c r="IR343" s="368"/>
      <c r="IS343" s="368"/>
      <c r="IT343" s="368"/>
      <c r="IU343" s="368"/>
      <c r="IV343" s="368"/>
      <c r="IW343" s="368"/>
      <c r="IX343" s="368"/>
      <c r="IY343" s="368"/>
      <c r="IZ343" s="368"/>
      <c r="JA343" s="368"/>
      <c r="JB343" s="368"/>
      <c r="JC343" s="368"/>
      <c r="JD343" s="368"/>
      <c r="JE343" s="368"/>
      <c r="JF343" s="368"/>
    </row>
    <row r="344" spans="1:266" s="364" customFormat="1" x14ac:dyDescent="0.3">
      <c r="A344" s="391"/>
      <c r="B344" s="544"/>
      <c r="C344" s="365"/>
      <c r="D344" s="375"/>
      <c r="E344" s="311"/>
      <c r="F344" s="311"/>
      <c r="G344" s="311"/>
      <c r="H344" s="363"/>
      <c r="I344" s="279"/>
      <c r="J344" s="307"/>
      <c r="K344" s="307"/>
      <c r="L344" s="399"/>
      <c r="M344" s="399"/>
      <c r="N344" s="303"/>
      <c r="O344" s="303"/>
      <c r="P344" s="171"/>
      <c r="Q344" s="171"/>
      <c r="R344" s="534"/>
      <c r="S344" s="534"/>
      <c r="T344" s="470"/>
      <c r="U344" s="470"/>
      <c r="V344" s="497"/>
      <c r="W344" s="497"/>
      <c r="X344" s="154"/>
      <c r="Y344" s="154"/>
      <c r="Z344" s="165"/>
      <c r="AA344" s="165"/>
      <c r="AB344" s="514"/>
      <c r="AC344" s="514"/>
      <c r="AD344" s="534"/>
      <c r="AE344" s="534"/>
      <c r="AF344" s="183"/>
      <c r="AG344" s="183"/>
      <c r="AH344" s="307"/>
      <c r="AI344" s="307"/>
      <c r="AJ344" s="40"/>
      <c r="AK344" s="40"/>
      <c r="AL344" s="570"/>
      <c r="AM344" s="570"/>
      <c r="AN344" s="316"/>
      <c r="AO344" s="316"/>
      <c r="AP344" s="279"/>
      <c r="AQ344" s="279"/>
      <c r="AR344" s="637"/>
      <c r="AS344" s="637"/>
      <c r="AT344" s="161"/>
      <c r="AU344" s="161"/>
      <c r="AV344" s="338"/>
      <c r="AW344" s="338"/>
      <c r="AX344" s="649"/>
      <c r="AY344" s="649"/>
      <c r="AZ344" s="289"/>
      <c r="BA344" s="289"/>
      <c r="BB344" s="171"/>
      <c r="BC344" s="171"/>
      <c r="BD344" s="279"/>
      <c r="BE344" s="279"/>
      <c r="BF344" s="154"/>
      <c r="BG344" s="154"/>
      <c r="BH344" s="702"/>
      <c r="BI344" s="702"/>
      <c r="BJ344" s="708"/>
      <c r="BK344" s="708"/>
      <c r="BL344" s="713"/>
      <c r="BM344" s="713"/>
      <c r="BN344" s="726"/>
      <c r="BO344" s="726"/>
      <c r="BP344" s="731"/>
      <c r="BQ344" s="731"/>
      <c r="BR344" s="736"/>
      <c r="BS344" s="736"/>
      <c r="BT344" s="741"/>
      <c r="BU344" s="741"/>
      <c r="BV344" s="753"/>
      <c r="BW344" s="753"/>
      <c r="BX344" s="756"/>
      <c r="BY344" s="756"/>
      <c r="BZ344" s="731"/>
      <c r="CA344" s="731"/>
      <c r="CB344" s="771"/>
      <c r="CC344" s="768"/>
      <c r="CD344" s="774"/>
      <c r="CE344" s="777"/>
      <c r="CF344" s="780"/>
      <c r="CG344" s="780"/>
      <c r="CH344" s="753"/>
      <c r="CI344" s="783"/>
      <c r="CJ344" s="813"/>
      <c r="CK344" s="816"/>
      <c r="CL344" s="824"/>
      <c r="CM344" s="824"/>
      <c r="CN344" s="780"/>
      <c r="CO344" s="780"/>
      <c r="CP344" s="768"/>
      <c r="CQ344" s="771"/>
      <c r="CR344" s="834"/>
      <c r="CS344" s="831"/>
      <c r="CT344" s="753"/>
      <c r="CU344" s="753"/>
      <c r="CV344" s="847"/>
      <c r="CW344" s="850"/>
      <c r="CX344" s="708"/>
      <c r="CY344" s="708"/>
      <c r="CZ344" s="853"/>
      <c r="DA344" s="853"/>
      <c r="DB344" s="856"/>
      <c r="DC344" s="856"/>
      <c r="DD344" s="708"/>
      <c r="DE344" s="708"/>
      <c r="DF344" s="783"/>
      <c r="DG344" s="783"/>
      <c r="DH344" s="780"/>
      <c r="DI344" s="780"/>
      <c r="DJ344" s="863"/>
      <c r="DK344" s="866"/>
      <c r="DL344" s="873"/>
      <c r="DM344" s="873"/>
      <c r="DN344" s="783"/>
      <c r="DO344" s="783"/>
      <c r="DP344" s="824"/>
      <c r="DQ344" s="824"/>
      <c r="DR344" s="882"/>
      <c r="DS344" s="885"/>
      <c r="DT344" s="850"/>
      <c r="DU344" s="850"/>
      <c r="DV344" s="853"/>
      <c r="DW344" s="853"/>
      <c r="DX344" s="888"/>
      <c r="DY344" s="888"/>
      <c r="DZ344" s="891"/>
      <c r="EA344" s="891"/>
      <c r="EB344" s="753"/>
      <c r="EC344" s="753"/>
      <c r="ED344" s="900"/>
      <c r="EE344" s="900"/>
      <c r="EF344" s="907"/>
      <c r="EG344" s="910"/>
      <c r="EH344" s="863"/>
      <c r="EI344" s="866"/>
      <c r="EJ344" s="368"/>
      <c r="EK344" s="368"/>
      <c r="EL344" s="368"/>
      <c r="EM344" s="368"/>
      <c r="EN344" s="368"/>
      <c r="EO344" s="368"/>
      <c r="EP344" s="368"/>
      <c r="EQ344" s="368"/>
      <c r="ER344" s="368"/>
      <c r="ES344" s="368"/>
      <c r="ET344" s="368"/>
      <c r="EU344" s="368"/>
      <c r="EV344" s="368"/>
      <c r="EW344" s="368"/>
      <c r="EX344" s="368"/>
      <c r="EY344" s="368"/>
      <c r="EZ344" s="368"/>
      <c r="FA344" s="368"/>
      <c r="FB344" s="368"/>
      <c r="FC344" s="368"/>
      <c r="FD344" s="368"/>
      <c r="FE344" s="368"/>
      <c r="FF344" s="368"/>
      <c r="FG344" s="368"/>
      <c r="FH344" s="368"/>
      <c r="FI344" s="368"/>
      <c r="FJ344" s="368"/>
      <c r="FK344" s="368"/>
      <c r="FL344" s="368"/>
      <c r="FM344" s="368"/>
      <c r="FN344" s="368"/>
      <c r="FO344" s="368"/>
      <c r="FP344" s="368"/>
      <c r="FQ344" s="368"/>
      <c r="FR344" s="368"/>
      <c r="FS344" s="368"/>
      <c r="FT344" s="368"/>
      <c r="FU344" s="368"/>
      <c r="FV344" s="368"/>
      <c r="FW344" s="368"/>
      <c r="FX344" s="368"/>
      <c r="FY344" s="368"/>
      <c r="FZ344" s="368"/>
      <c r="GA344" s="368"/>
      <c r="GB344" s="368"/>
      <c r="GC344" s="368"/>
      <c r="GD344" s="368"/>
      <c r="GE344" s="368"/>
      <c r="GF344" s="368"/>
      <c r="GG344" s="368"/>
      <c r="GH344" s="368"/>
      <c r="GI344" s="368"/>
      <c r="GJ344" s="368"/>
      <c r="GK344" s="368"/>
      <c r="GL344" s="368"/>
      <c r="GM344" s="368"/>
      <c r="GN344" s="368"/>
      <c r="GO344" s="368"/>
      <c r="GP344" s="368"/>
      <c r="GQ344" s="368"/>
      <c r="GR344" s="368"/>
      <c r="GS344" s="368"/>
      <c r="GT344" s="368"/>
      <c r="GU344" s="368"/>
      <c r="GV344" s="368"/>
      <c r="GW344" s="368"/>
      <c r="GX344" s="368"/>
      <c r="GY344" s="368"/>
      <c r="GZ344" s="368"/>
      <c r="HA344" s="368"/>
      <c r="HB344" s="368"/>
      <c r="HC344" s="368"/>
      <c r="HD344" s="368"/>
      <c r="HE344" s="368"/>
      <c r="HF344" s="368"/>
      <c r="HG344" s="368"/>
      <c r="HH344" s="368"/>
      <c r="HI344" s="368"/>
      <c r="HJ344" s="368"/>
      <c r="HK344" s="368"/>
      <c r="HL344" s="368"/>
      <c r="HM344" s="368"/>
      <c r="HN344" s="368"/>
      <c r="HO344" s="368"/>
      <c r="HP344" s="368"/>
      <c r="HQ344" s="368"/>
      <c r="HR344" s="368"/>
      <c r="HS344" s="368"/>
      <c r="HT344" s="368"/>
      <c r="HU344" s="368"/>
      <c r="HV344" s="368"/>
      <c r="HW344" s="368"/>
      <c r="HX344" s="368"/>
      <c r="HY344" s="368"/>
      <c r="HZ344" s="368"/>
      <c r="IA344" s="368"/>
      <c r="IB344" s="368"/>
      <c r="IC344" s="368"/>
      <c r="ID344" s="368"/>
      <c r="IE344" s="368"/>
      <c r="IF344" s="368"/>
      <c r="IG344" s="368"/>
      <c r="IH344" s="368"/>
      <c r="II344" s="368"/>
      <c r="IJ344" s="368"/>
      <c r="IK344" s="368"/>
      <c r="IL344" s="368"/>
      <c r="IM344" s="368"/>
      <c r="IN344" s="368"/>
      <c r="IO344" s="368"/>
      <c r="IP344" s="368"/>
      <c r="IQ344" s="368"/>
      <c r="IR344" s="368"/>
      <c r="IS344" s="368"/>
      <c r="IT344" s="368"/>
      <c r="IU344" s="368"/>
      <c r="IV344" s="368"/>
      <c r="IW344" s="368"/>
      <c r="IX344" s="368"/>
      <c r="IY344" s="368"/>
      <c r="IZ344" s="368"/>
      <c r="JA344" s="368"/>
      <c r="JB344" s="368"/>
      <c r="JC344" s="368"/>
      <c r="JD344" s="368"/>
      <c r="JE344" s="368"/>
      <c r="JF344" s="368"/>
    </row>
    <row r="345" spans="1:266" s="364" customFormat="1" x14ac:dyDescent="0.3">
      <c r="A345" s="391"/>
      <c r="B345" s="544"/>
      <c r="C345" s="365"/>
      <c r="D345" s="375"/>
      <c r="E345" s="311"/>
      <c r="F345" s="311"/>
      <c r="G345" s="311"/>
      <c r="H345" s="363"/>
      <c r="I345" s="279"/>
      <c r="J345" s="307"/>
      <c r="K345" s="307"/>
      <c r="L345" s="399"/>
      <c r="M345" s="399"/>
      <c r="N345" s="303"/>
      <c r="O345" s="303"/>
      <c r="P345" s="171"/>
      <c r="Q345" s="171"/>
      <c r="R345" s="534"/>
      <c r="S345" s="534"/>
      <c r="T345" s="470"/>
      <c r="U345" s="470"/>
      <c r="V345" s="497"/>
      <c r="W345" s="497"/>
      <c r="X345" s="154"/>
      <c r="Y345" s="154"/>
      <c r="Z345" s="165"/>
      <c r="AA345" s="165"/>
      <c r="AB345" s="514"/>
      <c r="AC345" s="514"/>
      <c r="AD345" s="534"/>
      <c r="AE345" s="534"/>
      <c r="AF345" s="183"/>
      <c r="AG345" s="183"/>
      <c r="AH345" s="307"/>
      <c r="AI345" s="307"/>
      <c r="AJ345" s="40"/>
      <c r="AK345" s="40"/>
      <c r="AL345" s="570"/>
      <c r="AM345" s="570"/>
      <c r="AN345" s="316"/>
      <c r="AO345" s="316"/>
      <c r="AP345" s="279"/>
      <c r="AQ345" s="279"/>
      <c r="AR345" s="637"/>
      <c r="AS345" s="637"/>
      <c r="AT345" s="161"/>
      <c r="AU345" s="161"/>
      <c r="AV345" s="338"/>
      <c r="AW345" s="338"/>
      <c r="AX345" s="649"/>
      <c r="AY345" s="649"/>
      <c r="AZ345" s="289"/>
      <c r="BA345" s="289"/>
      <c r="BB345" s="171"/>
      <c r="BC345" s="171"/>
      <c r="BD345" s="279"/>
      <c r="BE345" s="279"/>
      <c r="BF345" s="154"/>
      <c r="BG345" s="154"/>
      <c r="BH345" s="702"/>
      <c r="BI345" s="702"/>
      <c r="BJ345" s="708"/>
      <c r="BK345" s="708"/>
      <c r="BL345" s="713"/>
      <c r="BM345" s="713"/>
      <c r="BN345" s="726"/>
      <c r="BO345" s="726"/>
      <c r="BP345" s="731"/>
      <c r="BQ345" s="731"/>
      <c r="BR345" s="736"/>
      <c r="BS345" s="736"/>
      <c r="BT345" s="741"/>
      <c r="BU345" s="741"/>
      <c r="BV345" s="753"/>
      <c r="BW345" s="753"/>
      <c r="BX345" s="756"/>
      <c r="BY345" s="756"/>
      <c r="BZ345" s="731"/>
      <c r="CA345" s="731"/>
      <c r="CB345" s="771"/>
      <c r="CC345" s="768"/>
      <c r="CD345" s="774"/>
      <c r="CE345" s="777"/>
      <c r="CF345" s="780"/>
      <c r="CG345" s="780"/>
      <c r="CH345" s="753"/>
      <c r="CI345" s="783"/>
      <c r="CJ345" s="813"/>
      <c r="CK345" s="816"/>
      <c r="CL345" s="824"/>
      <c r="CM345" s="824"/>
      <c r="CN345" s="780"/>
      <c r="CO345" s="780"/>
      <c r="CP345" s="768"/>
      <c r="CQ345" s="771"/>
      <c r="CR345" s="834"/>
      <c r="CS345" s="831"/>
      <c r="CT345" s="753"/>
      <c r="CU345" s="753"/>
      <c r="CV345" s="847"/>
      <c r="CW345" s="850"/>
      <c r="CX345" s="708"/>
      <c r="CY345" s="708"/>
      <c r="CZ345" s="853"/>
      <c r="DA345" s="853"/>
      <c r="DB345" s="856"/>
      <c r="DC345" s="856"/>
      <c r="DD345" s="708"/>
      <c r="DE345" s="708"/>
      <c r="DF345" s="783"/>
      <c r="DG345" s="783"/>
      <c r="DH345" s="780"/>
      <c r="DI345" s="780"/>
      <c r="DJ345" s="863"/>
      <c r="DK345" s="866"/>
      <c r="DL345" s="873"/>
      <c r="DM345" s="873"/>
      <c r="DN345" s="783"/>
      <c r="DO345" s="783"/>
      <c r="DP345" s="824"/>
      <c r="DQ345" s="824"/>
      <c r="DR345" s="882"/>
      <c r="DS345" s="885"/>
      <c r="DT345" s="850"/>
      <c r="DU345" s="850"/>
      <c r="DV345" s="853"/>
      <c r="DW345" s="853"/>
      <c r="DX345" s="888"/>
      <c r="DY345" s="888"/>
      <c r="DZ345" s="891"/>
      <c r="EA345" s="891"/>
      <c r="EB345" s="753"/>
      <c r="EC345" s="753"/>
      <c r="ED345" s="900"/>
      <c r="EE345" s="900"/>
      <c r="EF345" s="907"/>
      <c r="EG345" s="910"/>
      <c r="EH345" s="863"/>
      <c r="EI345" s="866"/>
      <c r="EJ345" s="368"/>
      <c r="EK345" s="368"/>
      <c r="EL345" s="368"/>
      <c r="EM345" s="368"/>
      <c r="EN345" s="368"/>
      <c r="EO345" s="368"/>
      <c r="EP345" s="368"/>
      <c r="EQ345" s="368"/>
      <c r="ER345" s="368"/>
      <c r="ES345" s="368"/>
      <c r="ET345" s="368"/>
      <c r="EU345" s="368"/>
      <c r="EV345" s="368"/>
      <c r="EW345" s="368"/>
      <c r="EX345" s="368"/>
      <c r="EY345" s="368"/>
      <c r="EZ345" s="368"/>
      <c r="FA345" s="368"/>
      <c r="FB345" s="368"/>
      <c r="FC345" s="368"/>
      <c r="FD345" s="368"/>
      <c r="FE345" s="368"/>
      <c r="FF345" s="368"/>
      <c r="FG345" s="368"/>
      <c r="FH345" s="368"/>
      <c r="FI345" s="368"/>
      <c r="FJ345" s="368"/>
      <c r="FK345" s="368"/>
      <c r="FL345" s="368"/>
      <c r="FM345" s="368"/>
      <c r="FN345" s="368"/>
      <c r="FO345" s="368"/>
      <c r="FP345" s="368"/>
      <c r="FQ345" s="368"/>
      <c r="FR345" s="368"/>
      <c r="FS345" s="368"/>
      <c r="FT345" s="368"/>
      <c r="FU345" s="368"/>
      <c r="FV345" s="368"/>
      <c r="FW345" s="368"/>
      <c r="FX345" s="368"/>
      <c r="FY345" s="368"/>
      <c r="FZ345" s="368"/>
      <c r="GA345" s="368"/>
      <c r="GB345" s="368"/>
      <c r="GC345" s="368"/>
      <c r="GD345" s="368"/>
      <c r="GE345" s="368"/>
      <c r="GF345" s="368"/>
      <c r="GG345" s="368"/>
      <c r="GH345" s="368"/>
      <c r="GI345" s="368"/>
      <c r="GJ345" s="368"/>
      <c r="GK345" s="368"/>
      <c r="GL345" s="368"/>
      <c r="GM345" s="368"/>
      <c r="GN345" s="368"/>
      <c r="GO345" s="368"/>
      <c r="GP345" s="368"/>
      <c r="GQ345" s="368"/>
      <c r="GR345" s="368"/>
      <c r="GS345" s="368"/>
      <c r="GT345" s="368"/>
      <c r="GU345" s="368"/>
      <c r="GV345" s="368"/>
      <c r="GW345" s="368"/>
      <c r="GX345" s="368"/>
      <c r="GY345" s="368"/>
      <c r="GZ345" s="368"/>
      <c r="HA345" s="368"/>
      <c r="HB345" s="368"/>
      <c r="HC345" s="368"/>
      <c r="HD345" s="368"/>
      <c r="HE345" s="368"/>
      <c r="HF345" s="368"/>
      <c r="HG345" s="368"/>
      <c r="HH345" s="368"/>
      <c r="HI345" s="368"/>
      <c r="HJ345" s="368"/>
      <c r="HK345" s="368"/>
      <c r="HL345" s="368"/>
      <c r="HM345" s="368"/>
      <c r="HN345" s="368"/>
      <c r="HO345" s="368"/>
      <c r="HP345" s="368"/>
      <c r="HQ345" s="368"/>
      <c r="HR345" s="368"/>
      <c r="HS345" s="368"/>
      <c r="HT345" s="368"/>
      <c r="HU345" s="368"/>
      <c r="HV345" s="368"/>
      <c r="HW345" s="368"/>
      <c r="HX345" s="368"/>
      <c r="HY345" s="368"/>
      <c r="HZ345" s="368"/>
      <c r="IA345" s="368"/>
      <c r="IB345" s="368"/>
      <c r="IC345" s="368"/>
      <c r="ID345" s="368"/>
      <c r="IE345" s="368"/>
      <c r="IF345" s="368"/>
      <c r="IG345" s="368"/>
      <c r="IH345" s="368"/>
      <c r="II345" s="368"/>
      <c r="IJ345" s="368"/>
      <c r="IK345" s="368"/>
      <c r="IL345" s="368"/>
      <c r="IM345" s="368"/>
      <c r="IN345" s="368"/>
      <c r="IO345" s="368"/>
      <c r="IP345" s="368"/>
      <c r="IQ345" s="368"/>
      <c r="IR345" s="368"/>
      <c r="IS345" s="368"/>
      <c r="IT345" s="368"/>
      <c r="IU345" s="368"/>
      <c r="IV345" s="368"/>
      <c r="IW345" s="368"/>
      <c r="IX345" s="368"/>
      <c r="IY345" s="368"/>
      <c r="IZ345" s="368"/>
      <c r="JA345" s="368"/>
      <c r="JB345" s="368"/>
      <c r="JC345" s="368"/>
      <c r="JD345" s="368"/>
      <c r="JE345" s="368"/>
      <c r="JF345" s="368"/>
    </row>
    <row r="346" spans="1:266" s="364" customFormat="1" x14ac:dyDescent="0.3">
      <c r="A346" s="391"/>
      <c r="B346" s="544"/>
      <c r="C346" s="365"/>
      <c r="D346" s="375"/>
      <c r="E346" s="311"/>
      <c r="F346" s="311"/>
      <c r="G346" s="311"/>
      <c r="H346" s="363"/>
      <c r="I346" s="279"/>
      <c r="J346" s="307"/>
      <c r="K346" s="307"/>
      <c r="L346" s="399"/>
      <c r="M346" s="399"/>
      <c r="N346" s="303"/>
      <c r="O346" s="303"/>
      <c r="P346" s="171"/>
      <c r="Q346" s="171"/>
      <c r="R346" s="534"/>
      <c r="S346" s="534"/>
      <c r="T346" s="470"/>
      <c r="U346" s="470"/>
      <c r="V346" s="497"/>
      <c r="W346" s="497"/>
      <c r="X346" s="154"/>
      <c r="Y346" s="154"/>
      <c r="Z346" s="165"/>
      <c r="AA346" s="165"/>
      <c r="AB346" s="514"/>
      <c r="AC346" s="514"/>
      <c r="AD346" s="534"/>
      <c r="AE346" s="534"/>
      <c r="AF346" s="183"/>
      <c r="AG346" s="183"/>
      <c r="AH346" s="307"/>
      <c r="AI346" s="307"/>
      <c r="AJ346" s="40"/>
      <c r="AK346" s="40"/>
      <c r="AL346" s="570"/>
      <c r="AM346" s="570"/>
      <c r="AN346" s="316"/>
      <c r="AO346" s="316"/>
      <c r="AP346" s="279"/>
      <c r="AQ346" s="279"/>
      <c r="AR346" s="637"/>
      <c r="AS346" s="637"/>
      <c r="AT346" s="161"/>
      <c r="AU346" s="161"/>
      <c r="AV346" s="338"/>
      <c r="AW346" s="338"/>
      <c r="AX346" s="649"/>
      <c r="AY346" s="649"/>
      <c r="AZ346" s="289"/>
      <c r="BA346" s="289"/>
      <c r="BB346" s="171"/>
      <c r="BC346" s="171"/>
      <c r="BD346" s="279"/>
      <c r="BE346" s="279"/>
      <c r="BF346" s="154"/>
      <c r="BG346" s="154"/>
      <c r="BH346" s="702"/>
      <c r="BI346" s="702"/>
      <c r="BJ346" s="708"/>
      <c r="BK346" s="708"/>
      <c r="BL346" s="713"/>
      <c r="BM346" s="713"/>
      <c r="BN346" s="726"/>
      <c r="BO346" s="726"/>
      <c r="BP346" s="731"/>
      <c r="BQ346" s="731"/>
      <c r="BR346" s="736"/>
      <c r="BS346" s="736"/>
      <c r="BT346" s="741"/>
      <c r="BU346" s="741"/>
      <c r="BV346" s="753"/>
      <c r="BW346" s="753"/>
      <c r="BX346" s="756"/>
      <c r="BY346" s="756"/>
      <c r="BZ346" s="731"/>
      <c r="CA346" s="731"/>
      <c r="CB346" s="771"/>
      <c r="CC346" s="768"/>
      <c r="CD346" s="774"/>
      <c r="CE346" s="777"/>
      <c r="CF346" s="780"/>
      <c r="CG346" s="780"/>
      <c r="CH346" s="753"/>
      <c r="CI346" s="783"/>
      <c r="CJ346" s="813"/>
      <c r="CK346" s="816"/>
      <c r="CL346" s="824"/>
      <c r="CM346" s="824"/>
      <c r="CN346" s="780"/>
      <c r="CO346" s="780"/>
      <c r="CP346" s="768"/>
      <c r="CQ346" s="771"/>
      <c r="CR346" s="834"/>
      <c r="CS346" s="831"/>
      <c r="CT346" s="753"/>
      <c r="CU346" s="753"/>
      <c r="CV346" s="847"/>
      <c r="CW346" s="850"/>
      <c r="CX346" s="708"/>
      <c r="CY346" s="708"/>
      <c r="CZ346" s="853"/>
      <c r="DA346" s="853"/>
      <c r="DB346" s="856"/>
      <c r="DC346" s="856"/>
      <c r="DD346" s="708"/>
      <c r="DE346" s="708"/>
      <c r="DF346" s="783"/>
      <c r="DG346" s="783"/>
      <c r="DH346" s="780"/>
      <c r="DI346" s="780"/>
      <c r="DJ346" s="863"/>
      <c r="DK346" s="866"/>
      <c r="DL346" s="873"/>
      <c r="DM346" s="873"/>
      <c r="DN346" s="783"/>
      <c r="DO346" s="783"/>
      <c r="DP346" s="824"/>
      <c r="DQ346" s="824"/>
      <c r="DR346" s="882"/>
      <c r="DS346" s="885"/>
      <c r="DT346" s="850"/>
      <c r="DU346" s="850"/>
      <c r="DV346" s="853"/>
      <c r="DW346" s="853"/>
      <c r="DX346" s="888"/>
      <c r="DY346" s="888"/>
      <c r="DZ346" s="891"/>
      <c r="EA346" s="891"/>
      <c r="EB346" s="753"/>
      <c r="EC346" s="753"/>
      <c r="ED346" s="900"/>
      <c r="EE346" s="900"/>
      <c r="EF346" s="907"/>
      <c r="EG346" s="910"/>
      <c r="EH346" s="863"/>
      <c r="EI346" s="866"/>
      <c r="EJ346" s="368"/>
      <c r="EK346" s="368"/>
      <c r="EL346" s="368"/>
      <c r="EM346" s="368"/>
      <c r="EN346" s="368"/>
      <c r="EO346" s="368"/>
      <c r="EP346" s="368"/>
      <c r="EQ346" s="368"/>
      <c r="ER346" s="368"/>
      <c r="ES346" s="368"/>
      <c r="ET346" s="368"/>
      <c r="EU346" s="368"/>
      <c r="EV346" s="368"/>
      <c r="EW346" s="368"/>
      <c r="EX346" s="368"/>
      <c r="EY346" s="368"/>
      <c r="EZ346" s="368"/>
      <c r="FA346" s="368"/>
      <c r="FB346" s="368"/>
      <c r="FC346" s="368"/>
      <c r="FD346" s="368"/>
      <c r="FE346" s="368"/>
      <c r="FF346" s="368"/>
      <c r="FG346" s="368"/>
      <c r="FH346" s="368"/>
      <c r="FI346" s="368"/>
      <c r="FJ346" s="368"/>
      <c r="FK346" s="368"/>
      <c r="FL346" s="368"/>
      <c r="FM346" s="368"/>
      <c r="FN346" s="368"/>
      <c r="FO346" s="368"/>
      <c r="FP346" s="368"/>
      <c r="FQ346" s="368"/>
      <c r="FR346" s="368"/>
      <c r="FS346" s="368"/>
      <c r="FT346" s="368"/>
      <c r="FU346" s="368"/>
      <c r="FV346" s="368"/>
      <c r="FW346" s="368"/>
      <c r="FX346" s="368"/>
      <c r="FY346" s="368"/>
      <c r="FZ346" s="368"/>
      <c r="GA346" s="368"/>
      <c r="GB346" s="368"/>
      <c r="GC346" s="368"/>
      <c r="GD346" s="368"/>
      <c r="GE346" s="368"/>
      <c r="GF346" s="368"/>
      <c r="GG346" s="368"/>
      <c r="GH346" s="368"/>
      <c r="GI346" s="368"/>
      <c r="GJ346" s="368"/>
      <c r="GK346" s="368"/>
      <c r="GL346" s="368"/>
      <c r="GM346" s="368"/>
      <c r="GN346" s="368"/>
      <c r="GO346" s="368"/>
      <c r="GP346" s="368"/>
      <c r="GQ346" s="368"/>
      <c r="GR346" s="368"/>
      <c r="GS346" s="368"/>
      <c r="GT346" s="368"/>
      <c r="GU346" s="368"/>
      <c r="GV346" s="368"/>
      <c r="GW346" s="368"/>
      <c r="GX346" s="368"/>
      <c r="GY346" s="368"/>
      <c r="GZ346" s="368"/>
      <c r="HA346" s="368"/>
      <c r="HB346" s="368"/>
      <c r="HC346" s="368"/>
      <c r="HD346" s="368"/>
      <c r="HE346" s="368"/>
      <c r="HF346" s="368"/>
      <c r="HG346" s="368"/>
      <c r="HH346" s="368"/>
      <c r="HI346" s="368"/>
      <c r="HJ346" s="368"/>
      <c r="HK346" s="368"/>
      <c r="HL346" s="368"/>
      <c r="HM346" s="368"/>
      <c r="HN346" s="368"/>
      <c r="HO346" s="368"/>
      <c r="HP346" s="368"/>
      <c r="HQ346" s="368"/>
      <c r="HR346" s="368"/>
      <c r="HS346" s="368"/>
      <c r="HT346" s="368"/>
      <c r="HU346" s="368"/>
      <c r="HV346" s="368"/>
      <c r="HW346" s="368"/>
      <c r="HX346" s="368"/>
      <c r="HY346" s="368"/>
      <c r="HZ346" s="368"/>
      <c r="IA346" s="368"/>
      <c r="IB346" s="368"/>
      <c r="IC346" s="368"/>
      <c r="ID346" s="368"/>
      <c r="IE346" s="368"/>
      <c r="IF346" s="368"/>
      <c r="IG346" s="368"/>
      <c r="IH346" s="368"/>
      <c r="II346" s="368"/>
      <c r="IJ346" s="368"/>
      <c r="IK346" s="368"/>
      <c r="IL346" s="368"/>
      <c r="IM346" s="368"/>
      <c r="IN346" s="368"/>
      <c r="IO346" s="368"/>
      <c r="IP346" s="368"/>
      <c r="IQ346" s="368"/>
      <c r="IR346" s="368"/>
      <c r="IS346" s="368"/>
      <c r="IT346" s="368"/>
      <c r="IU346" s="368"/>
      <c r="IV346" s="368"/>
      <c r="IW346" s="368"/>
      <c r="IX346" s="368"/>
      <c r="IY346" s="368"/>
      <c r="IZ346" s="368"/>
      <c r="JA346" s="368"/>
      <c r="JB346" s="368"/>
      <c r="JC346" s="368"/>
      <c r="JD346" s="368"/>
      <c r="JE346" s="368"/>
      <c r="JF346" s="368"/>
    </row>
    <row r="347" spans="1:266" s="364" customFormat="1" x14ac:dyDescent="0.3">
      <c r="A347" s="391"/>
      <c r="B347" s="544"/>
      <c r="C347" s="365"/>
      <c r="D347" s="375"/>
      <c r="E347" s="311"/>
      <c r="F347" s="311"/>
      <c r="G347" s="311"/>
      <c r="H347" s="363"/>
      <c r="I347" s="279"/>
      <c r="J347" s="307"/>
      <c r="K347" s="307"/>
      <c r="L347" s="399"/>
      <c r="M347" s="399"/>
      <c r="N347" s="303"/>
      <c r="O347" s="303"/>
      <c r="P347" s="171"/>
      <c r="Q347" s="171"/>
      <c r="R347" s="534"/>
      <c r="S347" s="534"/>
      <c r="T347" s="470"/>
      <c r="U347" s="470"/>
      <c r="V347" s="497"/>
      <c r="W347" s="497"/>
      <c r="X347" s="154"/>
      <c r="Y347" s="154"/>
      <c r="Z347" s="165"/>
      <c r="AA347" s="165"/>
      <c r="AB347" s="514"/>
      <c r="AC347" s="514"/>
      <c r="AD347" s="534"/>
      <c r="AE347" s="534"/>
      <c r="AF347" s="183"/>
      <c r="AG347" s="183"/>
      <c r="AH347" s="307"/>
      <c r="AI347" s="307"/>
      <c r="AJ347" s="40"/>
      <c r="AK347" s="40"/>
      <c r="AL347" s="570"/>
      <c r="AM347" s="570"/>
      <c r="AN347" s="316"/>
      <c r="AO347" s="316"/>
      <c r="AP347" s="279"/>
      <c r="AQ347" s="279"/>
      <c r="AR347" s="637"/>
      <c r="AS347" s="637"/>
      <c r="AT347" s="161"/>
      <c r="AU347" s="161"/>
      <c r="AV347" s="338"/>
      <c r="AW347" s="338"/>
      <c r="AX347" s="649"/>
      <c r="AY347" s="649"/>
      <c r="AZ347" s="289"/>
      <c r="BA347" s="289"/>
      <c r="BB347" s="171"/>
      <c r="BC347" s="171"/>
      <c r="BD347" s="279"/>
      <c r="BE347" s="279"/>
      <c r="BF347" s="154"/>
      <c r="BG347" s="154"/>
      <c r="BH347" s="702"/>
      <c r="BI347" s="702"/>
      <c r="BJ347" s="708"/>
      <c r="BK347" s="708"/>
      <c r="BL347" s="713"/>
      <c r="BM347" s="713"/>
      <c r="BN347" s="726"/>
      <c r="BO347" s="726"/>
      <c r="BP347" s="731"/>
      <c r="BQ347" s="731"/>
      <c r="BR347" s="736"/>
      <c r="BS347" s="736"/>
      <c r="BT347" s="741"/>
      <c r="BU347" s="741"/>
      <c r="BV347" s="753"/>
      <c r="BW347" s="753"/>
      <c r="BX347" s="756"/>
      <c r="BY347" s="756"/>
      <c r="BZ347" s="731"/>
      <c r="CA347" s="731"/>
      <c r="CB347" s="771"/>
      <c r="CC347" s="768"/>
      <c r="CD347" s="774"/>
      <c r="CE347" s="777"/>
      <c r="CF347" s="780"/>
      <c r="CG347" s="780"/>
      <c r="CH347" s="753"/>
      <c r="CI347" s="783"/>
      <c r="CJ347" s="813"/>
      <c r="CK347" s="816"/>
      <c r="CL347" s="824"/>
      <c r="CM347" s="824"/>
      <c r="CN347" s="780"/>
      <c r="CO347" s="780"/>
      <c r="CP347" s="768"/>
      <c r="CQ347" s="771"/>
      <c r="CR347" s="834"/>
      <c r="CS347" s="831"/>
      <c r="CT347" s="753"/>
      <c r="CU347" s="753"/>
      <c r="CV347" s="847"/>
      <c r="CW347" s="850"/>
      <c r="CX347" s="708"/>
      <c r="CY347" s="708"/>
      <c r="CZ347" s="853"/>
      <c r="DA347" s="853"/>
      <c r="DB347" s="856"/>
      <c r="DC347" s="856"/>
      <c r="DD347" s="708"/>
      <c r="DE347" s="708"/>
      <c r="DF347" s="783"/>
      <c r="DG347" s="783"/>
      <c r="DH347" s="780"/>
      <c r="DI347" s="780"/>
      <c r="DJ347" s="863"/>
      <c r="DK347" s="866"/>
      <c r="DL347" s="873"/>
      <c r="DM347" s="873"/>
      <c r="DN347" s="783"/>
      <c r="DO347" s="783"/>
      <c r="DP347" s="824"/>
      <c r="DQ347" s="824"/>
      <c r="DR347" s="882"/>
      <c r="DS347" s="885"/>
      <c r="DT347" s="850"/>
      <c r="DU347" s="850"/>
      <c r="DV347" s="853"/>
      <c r="DW347" s="853"/>
      <c r="DX347" s="888"/>
      <c r="DY347" s="888"/>
      <c r="DZ347" s="891"/>
      <c r="EA347" s="891"/>
      <c r="EB347" s="753"/>
      <c r="EC347" s="753"/>
      <c r="ED347" s="900"/>
      <c r="EE347" s="900"/>
      <c r="EF347" s="907"/>
      <c r="EG347" s="910"/>
      <c r="EH347" s="863"/>
      <c r="EI347" s="866"/>
      <c r="EJ347" s="368"/>
      <c r="EK347" s="368"/>
      <c r="EL347" s="368"/>
      <c r="EM347" s="368"/>
      <c r="EN347" s="368"/>
      <c r="EO347" s="368"/>
      <c r="EP347" s="368"/>
      <c r="EQ347" s="368"/>
      <c r="ER347" s="368"/>
      <c r="ES347" s="368"/>
      <c r="ET347" s="368"/>
      <c r="EU347" s="368"/>
      <c r="EV347" s="368"/>
      <c r="EW347" s="368"/>
      <c r="EX347" s="368"/>
      <c r="EY347" s="368"/>
      <c r="EZ347" s="368"/>
      <c r="FA347" s="368"/>
      <c r="FB347" s="368"/>
      <c r="FC347" s="368"/>
      <c r="FD347" s="368"/>
      <c r="FE347" s="368"/>
      <c r="FF347" s="368"/>
      <c r="FG347" s="368"/>
      <c r="FH347" s="368"/>
      <c r="FI347" s="368"/>
      <c r="FJ347" s="368"/>
      <c r="FK347" s="368"/>
      <c r="FL347" s="368"/>
      <c r="FM347" s="368"/>
      <c r="FN347" s="368"/>
      <c r="FO347" s="368"/>
      <c r="FP347" s="368"/>
      <c r="FQ347" s="368"/>
      <c r="FR347" s="368"/>
      <c r="FS347" s="368"/>
      <c r="FT347" s="368"/>
      <c r="FU347" s="368"/>
      <c r="FV347" s="368"/>
      <c r="FW347" s="368"/>
      <c r="FX347" s="368"/>
      <c r="FY347" s="368"/>
      <c r="FZ347" s="368"/>
      <c r="GA347" s="368"/>
      <c r="GB347" s="368"/>
      <c r="GC347" s="368"/>
      <c r="GD347" s="368"/>
      <c r="GE347" s="368"/>
      <c r="GF347" s="368"/>
      <c r="GG347" s="368"/>
      <c r="GH347" s="368"/>
      <c r="GI347" s="368"/>
      <c r="GJ347" s="368"/>
      <c r="GK347" s="368"/>
      <c r="GL347" s="368"/>
      <c r="GM347" s="368"/>
      <c r="GN347" s="368"/>
      <c r="GO347" s="368"/>
      <c r="GP347" s="368"/>
      <c r="GQ347" s="368"/>
      <c r="GR347" s="368"/>
      <c r="GS347" s="368"/>
      <c r="GT347" s="368"/>
      <c r="GU347" s="368"/>
      <c r="GV347" s="368"/>
      <c r="GW347" s="368"/>
      <c r="GX347" s="368"/>
      <c r="GY347" s="368"/>
      <c r="GZ347" s="368"/>
      <c r="HA347" s="368"/>
      <c r="HB347" s="368"/>
      <c r="HC347" s="368"/>
      <c r="HD347" s="368"/>
      <c r="HE347" s="368"/>
      <c r="HF347" s="368"/>
      <c r="HG347" s="368"/>
      <c r="HH347" s="368"/>
      <c r="HI347" s="368"/>
      <c r="HJ347" s="368"/>
      <c r="HK347" s="368"/>
      <c r="HL347" s="368"/>
      <c r="HM347" s="368"/>
      <c r="HN347" s="368"/>
      <c r="HO347" s="368"/>
      <c r="HP347" s="368"/>
      <c r="HQ347" s="368"/>
      <c r="HR347" s="368"/>
      <c r="HS347" s="368"/>
      <c r="HT347" s="368"/>
      <c r="HU347" s="368"/>
      <c r="HV347" s="368"/>
      <c r="HW347" s="368"/>
      <c r="HX347" s="368"/>
      <c r="HY347" s="368"/>
      <c r="HZ347" s="368"/>
      <c r="IA347" s="368"/>
      <c r="IB347" s="368"/>
      <c r="IC347" s="368"/>
      <c r="ID347" s="368"/>
      <c r="IE347" s="368"/>
      <c r="IF347" s="368"/>
      <c r="IG347" s="368"/>
      <c r="IH347" s="368"/>
      <c r="II347" s="368"/>
      <c r="IJ347" s="368"/>
      <c r="IK347" s="368"/>
      <c r="IL347" s="368"/>
      <c r="IM347" s="368"/>
      <c r="IN347" s="368"/>
      <c r="IO347" s="368"/>
      <c r="IP347" s="368"/>
      <c r="IQ347" s="368"/>
      <c r="IR347" s="368"/>
      <c r="IS347" s="368"/>
      <c r="IT347" s="368"/>
      <c r="IU347" s="368"/>
      <c r="IV347" s="368"/>
      <c r="IW347" s="368"/>
      <c r="IX347" s="368"/>
      <c r="IY347" s="368"/>
      <c r="IZ347" s="368"/>
      <c r="JA347" s="368"/>
      <c r="JB347" s="368"/>
      <c r="JC347" s="368"/>
      <c r="JD347" s="368"/>
      <c r="JE347" s="368"/>
      <c r="JF347" s="368"/>
    </row>
    <row r="348" spans="1:266" s="364" customFormat="1" x14ac:dyDescent="0.3">
      <c r="A348" s="391"/>
      <c r="B348" s="544"/>
      <c r="C348" s="365"/>
      <c r="D348" s="375"/>
      <c r="E348" s="311"/>
      <c r="F348" s="311"/>
      <c r="G348" s="311"/>
      <c r="H348" s="363"/>
      <c r="I348" s="279"/>
      <c r="J348" s="307"/>
      <c r="K348" s="307"/>
      <c r="L348" s="399"/>
      <c r="M348" s="399"/>
      <c r="N348" s="303"/>
      <c r="O348" s="303"/>
      <c r="P348" s="171"/>
      <c r="Q348" s="171"/>
      <c r="R348" s="534"/>
      <c r="S348" s="534"/>
      <c r="T348" s="470"/>
      <c r="U348" s="470"/>
      <c r="V348" s="497"/>
      <c r="W348" s="497"/>
      <c r="X348" s="154"/>
      <c r="Y348" s="154"/>
      <c r="Z348" s="165"/>
      <c r="AA348" s="165"/>
      <c r="AB348" s="514"/>
      <c r="AC348" s="514"/>
      <c r="AD348" s="534"/>
      <c r="AE348" s="534"/>
      <c r="AF348" s="183"/>
      <c r="AG348" s="183"/>
      <c r="AH348" s="307"/>
      <c r="AI348" s="307"/>
      <c r="AJ348" s="40"/>
      <c r="AK348" s="40"/>
      <c r="AL348" s="570"/>
      <c r="AM348" s="570"/>
      <c r="AN348" s="316"/>
      <c r="AO348" s="316"/>
      <c r="AP348" s="279"/>
      <c r="AQ348" s="279"/>
      <c r="AR348" s="637"/>
      <c r="AS348" s="637"/>
      <c r="AT348" s="161"/>
      <c r="AU348" s="161"/>
      <c r="AV348" s="338"/>
      <c r="AW348" s="338"/>
      <c r="AX348" s="649"/>
      <c r="AY348" s="649"/>
      <c r="AZ348" s="289"/>
      <c r="BA348" s="289"/>
      <c r="BB348" s="171"/>
      <c r="BC348" s="171"/>
      <c r="BD348" s="279"/>
      <c r="BE348" s="279"/>
      <c r="BF348" s="154"/>
      <c r="BG348" s="154"/>
      <c r="BH348" s="702"/>
      <c r="BI348" s="702"/>
      <c r="BJ348" s="708"/>
      <c r="BK348" s="708"/>
      <c r="BL348" s="713"/>
      <c r="BM348" s="713"/>
      <c r="BN348" s="726"/>
      <c r="BO348" s="726"/>
      <c r="BP348" s="731"/>
      <c r="BQ348" s="731"/>
      <c r="BR348" s="736"/>
      <c r="BS348" s="736"/>
      <c r="BT348" s="741"/>
      <c r="BU348" s="741"/>
      <c r="BV348" s="753"/>
      <c r="BW348" s="753"/>
      <c r="BX348" s="756"/>
      <c r="BY348" s="756"/>
      <c r="BZ348" s="731"/>
      <c r="CA348" s="731"/>
      <c r="CB348" s="771"/>
      <c r="CC348" s="768"/>
      <c r="CD348" s="774"/>
      <c r="CE348" s="777"/>
      <c r="CF348" s="780"/>
      <c r="CG348" s="780"/>
      <c r="CH348" s="753"/>
      <c r="CI348" s="783"/>
      <c r="CJ348" s="813"/>
      <c r="CK348" s="816"/>
      <c r="CL348" s="824"/>
      <c r="CM348" s="824"/>
      <c r="CN348" s="780"/>
      <c r="CO348" s="780"/>
      <c r="CP348" s="768"/>
      <c r="CQ348" s="771"/>
      <c r="CR348" s="834"/>
      <c r="CS348" s="831"/>
      <c r="CT348" s="753"/>
      <c r="CU348" s="753"/>
      <c r="CV348" s="847"/>
      <c r="CW348" s="850"/>
      <c r="CX348" s="708"/>
      <c r="CY348" s="708"/>
      <c r="CZ348" s="853"/>
      <c r="DA348" s="853"/>
      <c r="DB348" s="856"/>
      <c r="DC348" s="856"/>
      <c r="DD348" s="708"/>
      <c r="DE348" s="708"/>
      <c r="DF348" s="783"/>
      <c r="DG348" s="783"/>
      <c r="DH348" s="780"/>
      <c r="DI348" s="780"/>
      <c r="DJ348" s="863"/>
      <c r="DK348" s="866"/>
      <c r="DL348" s="873"/>
      <c r="DM348" s="873"/>
      <c r="DN348" s="783"/>
      <c r="DO348" s="783"/>
      <c r="DP348" s="824"/>
      <c r="DQ348" s="824"/>
      <c r="DR348" s="882"/>
      <c r="DS348" s="885"/>
      <c r="DT348" s="850"/>
      <c r="DU348" s="850"/>
      <c r="DV348" s="853"/>
      <c r="DW348" s="853"/>
      <c r="DX348" s="888"/>
      <c r="DY348" s="888"/>
      <c r="DZ348" s="891"/>
      <c r="EA348" s="891"/>
      <c r="EB348" s="753"/>
      <c r="EC348" s="753"/>
      <c r="ED348" s="900"/>
      <c r="EE348" s="900"/>
      <c r="EF348" s="907"/>
      <c r="EG348" s="910"/>
      <c r="EH348" s="863"/>
      <c r="EI348" s="866"/>
      <c r="EJ348" s="368"/>
      <c r="EK348" s="368"/>
      <c r="EL348" s="368"/>
      <c r="EM348" s="368"/>
      <c r="EN348" s="368"/>
      <c r="EO348" s="368"/>
      <c r="EP348" s="368"/>
      <c r="EQ348" s="368"/>
      <c r="ER348" s="368"/>
      <c r="ES348" s="368"/>
      <c r="ET348" s="368"/>
      <c r="EU348" s="368"/>
      <c r="EV348" s="368"/>
      <c r="EW348" s="368"/>
      <c r="EX348" s="368"/>
      <c r="EY348" s="368"/>
      <c r="EZ348" s="368"/>
      <c r="FA348" s="368"/>
      <c r="FB348" s="368"/>
      <c r="FC348" s="368"/>
      <c r="FD348" s="368"/>
      <c r="FE348" s="368"/>
      <c r="FF348" s="368"/>
      <c r="FG348" s="368"/>
      <c r="FH348" s="368"/>
      <c r="FI348" s="368"/>
      <c r="FJ348" s="368"/>
      <c r="FK348" s="368"/>
      <c r="FL348" s="368"/>
      <c r="FM348" s="368"/>
      <c r="FN348" s="368"/>
      <c r="FO348" s="368"/>
      <c r="FP348" s="368"/>
      <c r="FQ348" s="368"/>
      <c r="FR348" s="368"/>
      <c r="FS348" s="368"/>
      <c r="FT348" s="368"/>
      <c r="FU348" s="368"/>
      <c r="FV348" s="368"/>
      <c r="FW348" s="368"/>
      <c r="FX348" s="368"/>
      <c r="FY348" s="368"/>
      <c r="FZ348" s="368"/>
      <c r="GA348" s="368"/>
      <c r="GB348" s="368"/>
      <c r="GC348" s="368"/>
      <c r="GD348" s="368"/>
      <c r="GE348" s="368"/>
      <c r="GF348" s="368"/>
      <c r="GG348" s="368"/>
      <c r="GH348" s="368"/>
      <c r="GI348" s="368"/>
      <c r="GJ348" s="368"/>
      <c r="GK348" s="368"/>
      <c r="GL348" s="368"/>
      <c r="GM348" s="368"/>
      <c r="GN348" s="368"/>
      <c r="GO348" s="368"/>
      <c r="GP348" s="368"/>
      <c r="GQ348" s="368"/>
      <c r="GR348" s="368"/>
      <c r="GS348" s="368"/>
      <c r="GT348" s="368"/>
      <c r="GU348" s="368"/>
      <c r="GV348" s="368"/>
      <c r="GW348" s="368"/>
      <c r="GX348" s="368"/>
      <c r="GY348" s="368"/>
      <c r="GZ348" s="368"/>
      <c r="HA348" s="368"/>
      <c r="HB348" s="368"/>
      <c r="HC348" s="368"/>
      <c r="HD348" s="368"/>
      <c r="HE348" s="368"/>
      <c r="HF348" s="368"/>
      <c r="HG348" s="368"/>
      <c r="HH348" s="368"/>
      <c r="HI348" s="368"/>
      <c r="HJ348" s="368"/>
      <c r="HK348" s="368"/>
      <c r="HL348" s="368"/>
      <c r="HM348" s="368"/>
      <c r="HN348" s="368"/>
      <c r="HO348" s="368"/>
      <c r="HP348" s="368"/>
      <c r="HQ348" s="368"/>
      <c r="HR348" s="368"/>
      <c r="HS348" s="368"/>
      <c r="HT348" s="368"/>
      <c r="HU348" s="368"/>
      <c r="HV348" s="368"/>
      <c r="HW348" s="368"/>
      <c r="HX348" s="368"/>
      <c r="HY348" s="368"/>
      <c r="HZ348" s="368"/>
      <c r="IA348" s="368"/>
      <c r="IB348" s="368"/>
      <c r="IC348" s="368"/>
      <c r="ID348" s="368"/>
      <c r="IE348" s="368"/>
      <c r="IF348" s="368"/>
      <c r="IG348" s="368"/>
      <c r="IH348" s="368"/>
      <c r="II348" s="368"/>
      <c r="IJ348" s="368"/>
      <c r="IK348" s="368"/>
      <c r="IL348" s="368"/>
      <c r="IM348" s="368"/>
      <c r="IN348" s="368"/>
      <c r="IO348" s="368"/>
      <c r="IP348" s="368"/>
      <c r="IQ348" s="368"/>
      <c r="IR348" s="368"/>
      <c r="IS348" s="368"/>
      <c r="IT348" s="368"/>
      <c r="IU348" s="368"/>
      <c r="IV348" s="368"/>
      <c r="IW348" s="368"/>
      <c r="IX348" s="368"/>
      <c r="IY348" s="368"/>
      <c r="IZ348" s="368"/>
      <c r="JA348" s="368"/>
      <c r="JB348" s="368"/>
      <c r="JC348" s="368"/>
      <c r="JD348" s="368"/>
      <c r="JE348" s="368"/>
      <c r="JF348" s="368"/>
    </row>
    <row r="349" spans="1:266" s="364" customFormat="1" x14ac:dyDescent="0.3">
      <c r="A349" s="391"/>
      <c r="B349" s="544"/>
      <c r="C349" s="365"/>
      <c r="D349" s="375"/>
      <c r="E349" s="311"/>
      <c r="F349" s="311"/>
      <c r="G349" s="311"/>
      <c r="H349" s="363"/>
      <c r="I349" s="279"/>
      <c r="J349" s="307"/>
      <c r="K349" s="307"/>
      <c r="L349" s="399"/>
      <c r="M349" s="399"/>
      <c r="N349" s="303"/>
      <c r="O349" s="303"/>
      <c r="P349" s="171"/>
      <c r="Q349" s="171"/>
      <c r="R349" s="534"/>
      <c r="S349" s="534"/>
      <c r="T349" s="470"/>
      <c r="U349" s="470"/>
      <c r="V349" s="497"/>
      <c r="W349" s="497"/>
      <c r="X349" s="154"/>
      <c r="Y349" s="154"/>
      <c r="Z349" s="165"/>
      <c r="AA349" s="165"/>
      <c r="AB349" s="514"/>
      <c r="AC349" s="514"/>
      <c r="AD349" s="534"/>
      <c r="AE349" s="534"/>
      <c r="AF349" s="183"/>
      <c r="AG349" s="183"/>
      <c r="AH349" s="307"/>
      <c r="AI349" s="307"/>
      <c r="AJ349" s="40"/>
      <c r="AK349" s="40"/>
      <c r="AL349" s="570"/>
      <c r="AM349" s="570"/>
      <c r="AN349" s="316"/>
      <c r="AO349" s="316"/>
      <c r="AP349" s="279"/>
      <c r="AQ349" s="279"/>
      <c r="AR349" s="637"/>
      <c r="AS349" s="637"/>
      <c r="AT349" s="161"/>
      <c r="AU349" s="161"/>
      <c r="AV349" s="338"/>
      <c r="AW349" s="338"/>
      <c r="AX349" s="649"/>
      <c r="AY349" s="649"/>
      <c r="AZ349" s="289"/>
      <c r="BA349" s="289"/>
      <c r="BB349" s="171"/>
      <c r="BC349" s="171"/>
      <c r="BD349" s="279"/>
      <c r="BE349" s="279"/>
      <c r="BF349" s="154"/>
      <c r="BG349" s="154"/>
      <c r="BH349" s="702"/>
      <c r="BI349" s="702"/>
      <c r="BJ349" s="708"/>
      <c r="BK349" s="708"/>
      <c r="BL349" s="713"/>
      <c r="BM349" s="713"/>
      <c r="BN349" s="726"/>
      <c r="BO349" s="726"/>
      <c r="BP349" s="731"/>
      <c r="BQ349" s="731"/>
      <c r="BR349" s="736"/>
      <c r="BS349" s="736"/>
      <c r="BT349" s="741"/>
      <c r="BU349" s="741"/>
      <c r="BV349" s="753"/>
      <c r="BW349" s="753"/>
      <c r="BX349" s="756"/>
      <c r="BY349" s="756"/>
      <c r="BZ349" s="731"/>
      <c r="CA349" s="731"/>
      <c r="CB349" s="771"/>
      <c r="CC349" s="768"/>
      <c r="CD349" s="774"/>
      <c r="CE349" s="777"/>
      <c r="CF349" s="780"/>
      <c r="CG349" s="780"/>
      <c r="CH349" s="753"/>
      <c r="CI349" s="783"/>
      <c r="CJ349" s="813"/>
      <c r="CK349" s="816"/>
      <c r="CL349" s="824"/>
      <c r="CM349" s="824"/>
      <c r="CN349" s="780"/>
      <c r="CO349" s="780"/>
      <c r="CP349" s="768"/>
      <c r="CQ349" s="771"/>
      <c r="CR349" s="834"/>
      <c r="CS349" s="831"/>
      <c r="CT349" s="753"/>
      <c r="CU349" s="753"/>
      <c r="CV349" s="847"/>
      <c r="CW349" s="850"/>
      <c r="CX349" s="708"/>
      <c r="CY349" s="708"/>
      <c r="CZ349" s="853"/>
      <c r="DA349" s="853"/>
      <c r="DB349" s="856"/>
      <c r="DC349" s="856"/>
      <c r="DD349" s="708"/>
      <c r="DE349" s="708"/>
      <c r="DF349" s="783"/>
      <c r="DG349" s="783"/>
      <c r="DH349" s="780"/>
      <c r="DI349" s="780"/>
      <c r="DJ349" s="863"/>
      <c r="DK349" s="866"/>
      <c r="DL349" s="873"/>
      <c r="DM349" s="873"/>
      <c r="DN349" s="783"/>
      <c r="DO349" s="783"/>
      <c r="DP349" s="824"/>
      <c r="DQ349" s="824"/>
      <c r="DR349" s="882"/>
      <c r="DS349" s="885"/>
      <c r="DT349" s="850"/>
      <c r="DU349" s="850"/>
      <c r="DV349" s="853"/>
      <c r="DW349" s="853"/>
      <c r="DX349" s="888"/>
      <c r="DY349" s="888"/>
      <c r="DZ349" s="891"/>
      <c r="EA349" s="891"/>
      <c r="EB349" s="753"/>
      <c r="EC349" s="753"/>
      <c r="ED349" s="900"/>
      <c r="EE349" s="900"/>
      <c r="EF349" s="907"/>
      <c r="EG349" s="910"/>
      <c r="EH349" s="863"/>
      <c r="EI349" s="866"/>
      <c r="EJ349" s="368"/>
      <c r="EK349" s="368"/>
      <c r="EL349" s="368"/>
      <c r="EM349" s="368"/>
      <c r="EN349" s="368"/>
      <c r="EO349" s="368"/>
      <c r="EP349" s="368"/>
      <c r="EQ349" s="368"/>
      <c r="ER349" s="368"/>
      <c r="ES349" s="368"/>
      <c r="ET349" s="368"/>
      <c r="EU349" s="368"/>
      <c r="EV349" s="368"/>
      <c r="EW349" s="368"/>
      <c r="EX349" s="368"/>
      <c r="EY349" s="368"/>
      <c r="EZ349" s="368"/>
      <c r="FA349" s="368"/>
      <c r="FB349" s="368"/>
      <c r="FC349" s="368"/>
      <c r="FD349" s="368"/>
      <c r="FE349" s="368"/>
      <c r="FF349" s="368"/>
      <c r="FG349" s="368"/>
      <c r="FH349" s="368"/>
      <c r="FI349" s="368"/>
      <c r="FJ349" s="368"/>
      <c r="FK349" s="368"/>
      <c r="FL349" s="368"/>
      <c r="FM349" s="368"/>
      <c r="FN349" s="368"/>
      <c r="FO349" s="368"/>
      <c r="FP349" s="368"/>
      <c r="FQ349" s="368"/>
      <c r="FR349" s="368"/>
      <c r="FS349" s="368"/>
      <c r="FT349" s="368"/>
      <c r="FU349" s="368"/>
      <c r="FV349" s="368"/>
      <c r="FW349" s="368"/>
      <c r="FX349" s="368"/>
      <c r="FY349" s="368"/>
      <c r="FZ349" s="368"/>
      <c r="GA349" s="368"/>
      <c r="GB349" s="368"/>
      <c r="GC349" s="368"/>
      <c r="GD349" s="368"/>
      <c r="GE349" s="368"/>
      <c r="GF349" s="368"/>
      <c r="GG349" s="368"/>
      <c r="GH349" s="368"/>
      <c r="GI349" s="368"/>
      <c r="GJ349" s="368"/>
      <c r="GK349" s="368"/>
      <c r="GL349" s="368"/>
      <c r="GM349" s="368"/>
      <c r="GN349" s="368"/>
      <c r="GO349" s="368"/>
      <c r="GP349" s="368"/>
      <c r="GQ349" s="368"/>
      <c r="GR349" s="368"/>
      <c r="GS349" s="368"/>
      <c r="GT349" s="368"/>
      <c r="GU349" s="368"/>
      <c r="GV349" s="368"/>
      <c r="GW349" s="368"/>
      <c r="GX349" s="368"/>
      <c r="GY349" s="368"/>
      <c r="GZ349" s="368"/>
      <c r="HA349" s="368"/>
      <c r="HB349" s="368"/>
      <c r="HC349" s="368"/>
      <c r="HD349" s="368"/>
      <c r="HE349" s="368"/>
      <c r="HF349" s="368"/>
      <c r="HG349" s="368"/>
      <c r="HH349" s="368"/>
      <c r="HI349" s="368"/>
      <c r="HJ349" s="368"/>
      <c r="HK349" s="368"/>
      <c r="HL349" s="368"/>
      <c r="HM349" s="368"/>
      <c r="HN349" s="368"/>
      <c r="HO349" s="368"/>
      <c r="HP349" s="368"/>
      <c r="HQ349" s="368"/>
      <c r="HR349" s="368"/>
      <c r="HS349" s="368"/>
      <c r="HT349" s="368"/>
      <c r="HU349" s="368"/>
      <c r="HV349" s="368"/>
      <c r="HW349" s="368"/>
      <c r="HX349" s="368"/>
      <c r="HY349" s="368"/>
      <c r="HZ349" s="368"/>
      <c r="IA349" s="368"/>
      <c r="IB349" s="368"/>
      <c r="IC349" s="368"/>
      <c r="ID349" s="368"/>
      <c r="IE349" s="368"/>
      <c r="IF349" s="368"/>
      <c r="IG349" s="368"/>
      <c r="IH349" s="368"/>
      <c r="II349" s="368"/>
      <c r="IJ349" s="368"/>
      <c r="IK349" s="368"/>
      <c r="IL349" s="368"/>
      <c r="IM349" s="368"/>
      <c r="IN349" s="368"/>
      <c r="IO349" s="368"/>
      <c r="IP349" s="368"/>
      <c r="IQ349" s="368"/>
      <c r="IR349" s="368"/>
      <c r="IS349" s="368"/>
      <c r="IT349" s="368"/>
      <c r="IU349" s="368"/>
      <c r="IV349" s="368"/>
      <c r="IW349" s="368"/>
      <c r="IX349" s="368"/>
      <c r="IY349" s="368"/>
      <c r="IZ349" s="368"/>
      <c r="JA349" s="368"/>
      <c r="JB349" s="368"/>
      <c r="JC349" s="368"/>
      <c r="JD349" s="368"/>
      <c r="JE349" s="368"/>
      <c r="JF349" s="368"/>
    </row>
    <row r="350" spans="1:266" s="364" customFormat="1" x14ac:dyDescent="0.3">
      <c r="A350" s="391"/>
      <c r="B350" s="544"/>
      <c r="C350" s="365"/>
      <c r="D350" s="375"/>
      <c r="E350" s="311"/>
      <c r="F350" s="311"/>
      <c r="G350" s="311"/>
      <c r="H350" s="363"/>
      <c r="I350" s="279"/>
      <c r="J350" s="307"/>
      <c r="K350" s="307"/>
      <c r="L350" s="399"/>
      <c r="M350" s="399"/>
      <c r="N350" s="303"/>
      <c r="O350" s="303"/>
      <c r="P350" s="171"/>
      <c r="Q350" s="171"/>
      <c r="R350" s="534"/>
      <c r="S350" s="534"/>
      <c r="T350" s="470"/>
      <c r="U350" s="470"/>
      <c r="V350" s="497"/>
      <c r="W350" s="497"/>
      <c r="X350" s="154"/>
      <c r="Y350" s="154"/>
      <c r="Z350" s="165"/>
      <c r="AA350" s="165"/>
      <c r="AB350" s="514"/>
      <c r="AC350" s="514"/>
      <c r="AD350" s="534"/>
      <c r="AE350" s="534"/>
      <c r="AF350" s="183"/>
      <c r="AG350" s="183"/>
      <c r="AH350" s="307"/>
      <c r="AI350" s="307"/>
      <c r="AJ350" s="40"/>
      <c r="AK350" s="40"/>
      <c r="AL350" s="570"/>
      <c r="AM350" s="570"/>
      <c r="AN350" s="316"/>
      <c r="AO350" s="316"/>
      <c r="AP350" s="279"/>
      <c r="AQ350" s="279"/>
      <c r="AR350" s="637"/>
      <c r="AS350" s="637"/>
      <c r="AT350" s="161"/>
      <c r="AU350" s="161"/>
      <c r="AV350" s="338"/>
      <c r="AW350" s="338"/>
      <c r="AX350" s="649"/>
      <c r="AY350" s="649"/>
      <c r="AZ350" s="289"/>
      <c r="BA350" s="289"/>
      <c r="BB350" s="171"/>
      <c r="BC350" s="171"/>
      <c r="BD350" s="279"/>
      <c r="BE350" s="279"/>
      <c r="BF350" s="154"/>
      <c r="BG350" s="154"/>
      <c r="BH350" s="702"/>
      <c r="BI350" s="702"/>
      <c r="BJ350" s="708"/>
      <c r="BK350" s="708"/>
      <c r="BL350" s="713"/>
      <c r="BM350" s="713"/>
      <c r="BN350" s="726"/>
      <c r="BO350" s="726"/>
      <c r="BP350" s="731"/>
      <c r="BQ350" s="731"/>
      <c r="BR350" s="736"/>
      <c r="BS350" s="736"/>
      <c r="BT350" s="741"/>
      <c r="BU350" s="741"/>
      <c r="BV350" s="753"/>
      <c r="BW350" s="753"/>
      <c r="BX350" s="756"/>
      <c r="BY350" s="756"/>
      <c r="BZ350" s="731"/>
      <c r="CA350" s="731"/>
      <c r="CB350" s="771"/>
      <c r="CC350" s="768"/>
      <c r="CD350" s="774"/>
      <c r="CE350" s="777"/>
      <c r="CF350" s="780"/>
      <c r="CG350" s="780"/>
      <c r="CH350" s="753"/>
      <c r="CI350" s="783"/>
      <c r="CJ350" s="813"/>
      <c r="CK350" s="816"/>
      <c r="CL350" s="824"/>
      <c r="CM350" s="824"/>
      <c r="CN350" s="780"/>
      <c r="CO350" s="780"/>
      <c r="CP350" s="768"/>
      <c r="CQ350" s="771"/>
      <c r="CR350" s="834"/>
      <c r="CS350" s="831"/>
      <c r="CT350" s="753"/>
      <c r="CU350" s="753"/>
      <c r="CV350" s="847"/>
      <c r="CW350" s="850"/>
      <c r="CX350" s="708"/>
      <c r="CY350" s="708"/>
      <c r="CZ350" s="853"/>
      <c r="DA350" s="853"/>
      <c r="DB350" s="856"/>
      <c r="DC350" s="856"/>
      <c r="DD350" s="708"/>
      <c r="DE350" s="708"/>
      <c r="DF350" s="783"/>
      <c r="DG350" s="783"/>
      <c r="DH350" s="780"/>
      <c r="DI350" s="780"/>
      <c r="DJ350" s="863"/>
      <c r="DK350" s="866"/>
      <c r="DL350" s="873"/>
      <c r="DM350" s="873"/>
      <c r="DN350" s="783"/>
      <c r="DO350" s="783"/>
      <c r="DP350" s="824"/>
      <c r="DQ350" s="824"/>
      <c r="DR350" s="882"/>
      <c r="DS350" s="885"/>
      <c r="DT350" s="850"/>
      <c r="DU350" s="850"/>
      <c r="DV350" s="853"/>
      <c r="DW350" s="853"/>
      <c r="DX350" s="888"/>
      <c r="DY350" s="888"/>
      <c r="DZ350" s="891"/>
      <c r="EA350" s="891"/>
      <c r="EB350" s="753"/>
      <c r="EC350" s="753"/>
      <c r="ED350" s="900"/>
      <c r="EE350" s="900"/>
      <c r="EF350" s="907"/>
      <c r="EG350" s="910"/>
      <c r="EH350" s="863"/>
      <c r="EI350" s="866"/>
      <c r="EJ350" s="368"/>
      <c r="EK350" s="368"/>
      <c r="EL350" s="368"/>
      <c r="EM350" s="368"/>
      <c r="EN350" s="368"/>
      <c r="EO350" s="368"/>
      <c r="EP350" s="368"/>
      <c r="EQ350" s="368"/>
      <c r="ER350" s="368"/>
      <c r="ES350" s="368"/>
      <c r="ET350" s="368"/>
      <c r="EU350" s="368"/>
      <c r="EV350" s="368"/>
      <c r="EW350" s="368"/>
      <c r="EX350" s="368"/>
      <c r="EY350" s="368"/>
      <c r="EZ350" s="368"/>
      <c r="FA350" s="368"/>
      <c r="FB350" s="368"/>
      <c r="FC350" s="368"/>
      <c r="FD350" s="368"/>
      <c r="FE350" s="368"/>
      <c r="FF350" s="368"/>
      <c r="FG350" s="368"/>
      <c r="FH350" s="368"/>
      <c r="FI350" s="368"/>
      <c r="FJ350" s="368"/>
      <c r="FK350" s="368"/>
      <c r="FL350" s="368"/>
      <c r="FM350" s="368"/>
      <c r="FN350" s="368"/>
      <c r="FO350" s="368"/>
      <c r="FP350" s="368"/>
      <c r="FQ350" s="368"/>
      <c r="FR350" s="368"/>
      <c r="FS350" s="368"/>
      <c r="FT350" s="368"/>
      <c r="FU350" s="368"/>
      <c r="FV350" s="368"/>
      <c r="FW350" s="368"/>
      <c r="FX350" s="368"/>
      <c r="FY350" s="368"/>
      <c r="FZ350" s="368"/>
      <c r="GA350" s="368"/>
      <c r="GB350" s="368"/>
      <c r="GC350" s="368"/>
      <c r="GD350" s="368"/>
      <c r="GE350" s="368"/>
      <c r="GF350" s="368"/>
      <c r="GG350" s="368"/>
      <c r="GH350" s="368"/>
      <c r="GI350" s="368"/>
      <c r="GJ350" s="368"/>
      <c r="GK350" s="368"/>
      <c r="GL350" s="368"/>
      <c r="GM350" s="368"/>
      <c r="GN350" s="368"/>
      <c r="GO350" s="368"/>
      <c r="GP350" s="368"/>
      <c r="GQ350" s="368"/>
      <c r="GR350" s="368"/>
      <c r="GS350" s="368"/>
      <c r="GT350" s="368"/>
      <c r="GU350" s="368"/>
      <c r="GV350" s="368"/>
      <c r="GW350" s="368"/>
      <c r="GX350" s="368"/>
      <c r="GY350" s="368"/>
      <c r="GZ350" s="368"/>
      <c r="HA350" s="368"/>
      <c r="HB350" s="368"/>
      <c r="HC350" s="368"/>
      <c r="HD350" s="368"/>
      <c r="HE350" s="368"/>
      <c r="HF350" s="368"/>
      <c r="HG350" s="368"/>
      <c r="HH350" s="368"/>
      <c r="HI350" s="368"/>
      <c r="HJ350" s="368"/>
      <c r="HK350" s="368"/>
      <c r="HL350" s="368"/>
      <c r="HM350" s="368"/>
      <c r="HN350" s="368"/>
      <c r="HO350" s="368"/>
      <c r="HP350" s="368"/>
      <c r="HQ350" s="368"/>
      <c r="HR350" s="368"/>
      <c r="HS350" s="368"/>
      <c r="HT350" s="368"/>
      <c r="HU350" s="368"/>
      <c r="HV350" s="368"/>
      <c r="HW350" s="368"/>
      <c r="HX350" s="368"/>
      <c r="HY350" s="368"/>
      <c r="HZ350" s="368"/>
      <c r="IA350" s="368"/>
      <c r="IB350" s="368"/>
      <c r="IC350" s="368"/>
      <c r="ID350" s="368"/>
      <c r="IE350" s="368"/>
      <c r="IF350" s="368"/>
      <c r="IG350" s="368"/>
      <c r="IH350" s="368"/>
      <c r="II350" s="368"/>
      <c r="IJ350" s="368"/>
      <c r="IK350" s="368"/>
      <c r="IL350" s="368"/>
      <c r="IM350" s="368"/>
      <c r="IN350" s="368"/>
      <c r="IO350" s="368"/>
      <c r="IP350" s="368"/>
      <c r="IQ350" s="368"/>
      <c r="IR350" s="368"/>
      <c r="IS350" s="368"/>
      <c r="IT350" s="368"/>
      <c r="IU350" s="368"/>
      <c r="IV350" s="368"/>
      <c r="IW350" s="368"/>
      <c r="IX350" s="368"/>
      <c r="IY350" s="368"/>
      <c r="IZ350" s="368"/>
      <c r="JA350" s="368"/>
      <c r="JB350" s="368"/>
      <c r="JC350" s="368"/>
      <c r="JD350" s="368"/>
      <c r="JE350" s="368"/>
      <c r="JF350" s="368"/>
    </row>
    <row r="351" spans="1:266" s="364" customFormat="1" x14ac:dyDescent="0.3">
      <c r="A351" s="391"/>
      <c r="B351" s="544"/>
      <c r="C351" s="365"/>
      <c r="D351" s="375"/>
      <c r="E351" s="311"/>
      <c r="F351" s="311"/>
      <c r="G351" s="311"/>
      <c r="H351" s="363"/>
      <c r="I351" s="279"/>
      <c r="J351" s="307"/>
      <c r="K351" s="307"/>
      <c r="L351" s="399"/>
      <c r="M351" s="399"/>
      <c r="N351" s="303"/>
      <c r="O351" s="303"/>
      <c r="P351" s="171"/>
      <c r="Q351" s="171"/>
      <c r="R351" s="534"/>
      <c r="S351" s="534"/>
      <c r="T351" s="470"/>
      <c r="U351" s="470"/>
      <c r="V351" s="497"/>
      <c r="W351" s="497"/>
      <c r="X351" s="154"/>
      <c r="Y351" s="154"/>
      <c r="Z351" s="165"/>
      <c r="AA351" s="165"/>
      <c r="AB351" s="514"/>
      <c r="AC351" s="514"/>
      <c r="AD351" s="534"/>
      <c r="AE351" s="534"/>
      <c r="AF351" s="183"/>
      <c r="AG351" s="183"/>
      <c r="AH351" s="307"/>
      <c r="AI351" s="307"/>
      <c r="AJ351" s="40"/>
      <c r="AK351" s="40"/>
      <c r="AL351" s="570"/>
      <c r="AM351" s="570"/>
      <c r="AN351" s="316"/>
      <c r="AO351" s="316"/>
      <c r="AP351" s="279"/>
      <c r="AQ351" s="279"/>
      <c r="AR351" s="637"/>
      <c r="AS351" s="637"/>
      <c r="AT351" s="161"/>
      <c r="AU351" s="161"/>
      <c r="AV351" s="338"/>
      <c r="AW351" s="338"/>
      <c r="AX351" s="649"/>
      <c r="AY351" s="649"/>
      <c r="AZ351" s="289"/>
      <c r="BA351" s="289"/>
      <c r="BB351" s="171"/>
      <c r="BC351" s="171"/>
      <c r="BD351" s="279"/>
      <c r="BE351" s="279"/>
      <c r="BF351" s="154"/>
      <c r="BG351" s="154"/>
      <c r="BH351" s="702"/>
      <c r="BI351" s="702"/>
      <c r="BJ351" s="708"/>
      <c r="BK351" s="708"/>
      <c r="BL351" s="713"/>
      <c r="BM351" s="713"/>
      <c r="BN351" s="726"/>
      <c r="BO351" s="726"/>
      <c r="BP351" s="731"/>
      <c r="BQ351" s="731"/>
      <c r="BR351" s="736"/>
      <c r="BS351" s="736"/>
      <c r="BT351" s="741"/>
      <c r="BU351" s="741"/>
      <c r="BV351" s="753"/>
      <c r="BW351" s="753"/>
      <c r="BX351" s="756"/>
      <c r="BY351" s="756"/>
      <c r="BZ351" s="731"/>
      <c r="CA351" s="731"/>
      <c r="CB351" s="771"/>
      <c r="CC351" s="768"/>
      <c r="CD351" s="774"/>
      <c r="CE351" s="777"/>
      <c r="CF351" s="780"/>
      <c r="CG351" s="780"/>
      <c r="CH351" s="753"/>
      <c r="CI351" s="783"/>
      <c r="CJ351" s="813"/>
      <c r="CK351" s="816"/>
      <c r="CL351" s="824"/>
      <c r="CM351" s="824"/>
      <c r="CN351" s="780"/>
      <c r="CO351" s="780"/>
      <c r="CP351" s="768"/>
      <c r="CQ351" s="771"/>
      <c r="CR351" s="834"/>
      <c r="CS351" s="831"/>
      <c r="CT351" s="753"/>
      <c r="CU351" s="753"/>
      <c r="CV351" s="847"/>
      <c r="CW351" s="850"/>
      <c r="CX351" s="708"/>
      <c r="CY351" s="708"/>
      <c r="CZ351" s="853"/>
      <c r="DA351" s="853"/>
      <c r="DB351" s="856"/>
      <c r="DC351" s="856"/>
      <c r="DD351" s="708"/>
      <c r="DE351" s="708"/>
      <c r="DF351" s="783"/>
      <c r="DG351" s="783"/>
      <c r="DH351" s="780"/>
      <c r="DI351" s="780"/>
      <c r="DJ351" s="863"/>
      <c r="DK351" s="866"/>
      <c r="DL351" s="873"/>
      <c r="DM351" s="873"/>
      <c r="DN351" s="783"/>
      <c r="DO351" s="783"/>
      <c r="DP351" s="824"/>
      <c r="DQ351" s="824"/>
      <c r="DR351" s="882"/>
      <c r="DS351" s="885"/>
      <c r="DT351" s="850"/>
      <c r="DU351" s="850"/>
      <c r="DV351" s="853"/>
      <c r="DW351" s="853"/>
      <c r="DX351" s="888"/>
      <c r="DY351" s="888"/>
      <c r="DZ351" s="891"/>
      <c r="EA351" s="891"/>
      <c r="EB351" s="753"/>
      <c r="EC351" s="753"/>
      <c r="ED351" s="900"/>
      <c r="EE351" s="900"/>
      <c r="EF351" s="907"/>
      <c r="EG351" s="910"/>
      <c r="EH351" s="863"/>
      <c r="EI351" s="866"/>
      <c r="EJ351" s="368"/>
      <c r="EK351" s="368"/>
      <c r="EL351" s="368"/>
      <c r="EM351" s="368"/>
      <c r="EN351" s="368"/>
      <c r="EO351" s="368"/>
      <c r="EP351" s="368"/>
      <c r="EQ351" s="368"/>
      <c r="ER351" s="368"/>
      <c r="ES351" s="368"/>
      <c r="ET351" s="368"/>
      <c r="EU351" s="368"/>
      <c r="EV351" s="368"/>
      <c r="EW351" s="368"/>
      <c r="EX351" s="368"/>
      <c r="EY351" s="368"/>
      <c r="EZ351" s="368"/>
      <c r="FA351" s="368"/>
      <c r="FB351" s="368"/>
      <c r="FC351" s="368"/>
      <c r="FD351" s="368"/>
      <c r="FE351" s="368"/>
      <c r="FF351" s="368"/>
      <c r="FG351" s="368"/>
      <c r="FH351" s="368"/>
      <c r="FI351" s="368"/>
      <c r="FJ351" s="368"/>
      <c r="FK351" s="368"/>
      <c r="FL351" s="368"/>
      <c r="FM351" s="368"/>
      <c r="FN351" s="368"/>
      <c r="FO351" s="368"/>
      <c r="FP351" s="368"/>
      <c r="FQ351" s="368"/>
      <c r="FR351" s="368"/>
      <c r="FS351" s="368"/>
      <c r="FT351" s="368"/>
      <c r="FU351" s="368"/>
      <c r="FV351" s="368"/>
      <c r="FW351" s="368"/>
      <c r="FX351" s="368"/>
      <c r="FY351" s="368"/>
      <c r="FZ351" s="368"/>
      <c r="GA351" s="368"/>
      <c r="GB351" s="368"/>
      <c r="GC351" s="368"/>
      <c r="GD351" s="368"/>
      <c r="GE351" s="368"/>
      <c r="GF351" s="368"/>
      <c r="GG351" s="368"/>
      <c r="GH351" s="368"/>
      <c r="GI351" s="368"/>
      <c r="GJ351" s="368"/>
      <c r="GK351" s="368"/>
      <c r="GL351" s="368"/>
      <c r="GM351" s="368"/>
      <c r="GN351" s="368"/>
      <c r="GO351" s="368"/>
      <c r="GP351" s="368"/>
      <c r="GQ351" s="368"/>
      <c r="GR351" s="368"/>
      <c r="GS351" s="368"/>
      <c r="GT351" s="368"/>
      <c r="GU351" s="368"/>
      <c r="GV351" s="368"/>
      <c r="GW351" s="368"/>
      <c r="GX351" s="368"/>
      <c r="GY351" s="368"/>
      <c r="GZ351" s="368"/>
      <c r="HA351" s="368"/>
      <c r="HB351" s="368"/>
      <c r="HC351" s="368"/>
      <c r="HD351" s="368"/>
      <c r="HE351" s="368"/>
      <c r="HF351" s="368"/>
      <c r="HG351" s="368"/>
      <c r="HH351" s="368"/>
      <c r="HI351" s="368"/>
      <c r="HJ351" s="368"/>
      <c r="HK351" s="368"/>
      <c r="HL351" s="368"/>
      <c r="HM351" s="368"/>
      <c r="HN351" s="368"/>
      <c r="HO351" s="368"/>
      <c r="HP351" s="368"/>
      <c r="HQ351" s="368"/>
      <c r="HR351" s="368"/>
      <c r="HS351" s="368"/>
      <c r="HT351" s="368"/>
      <c r="HU351" s="368"/>
      <c r="HV351" s="368"/>
      <c r="HW351" s="368"/>
      <c r="HX351" s="368"/>
      <c r="HY351" s="368"/>
      <c r="HZ351" s="368"/>
      <c r="IA351" s="368"/>
      <c r="IB351" s="368"/>
      <c r="IC351" s="368"/>
      <c r="ID351" s="368"/>
      <c r="IE351" s="368"/>
      <c r="IF351" s="368"/>
      <c r="IG351" s="368"/>
      <c r="IH351" s="368"/>
      <c r="II351" s="368"/>
      <c r="IJ351" s="368"/>
      <c r="IK351" s="368"/>
      <c r="IL351" s="368"/>
      <c r="IM351" s="368"/>
      <c r="IN351" s="368"/>
      <c r="IO351" s="368"/>
      <c r="IP351" s="368"/>
      <c r="IQ351" s="368"/>
      <c r="IR351" s="368"/>
      <c r="IS351" s="368"/>
      <c r="IT351" s="368"/>
      <c r="IU351" s="368"/>
      <c r="IV351" s="368"/>
      <c r="IW351" s="368"/>
      <c r="IX351" s="368"/>
      <c r="IY351" s="368"/>
      <c r="IZ351" s="368"/>
      <c r="JA351" s="368"/>
      <c r="JB351" s="368"/>
      <c r="JC351" s="368"/>
      <c r="JD351" s="368"/>
      <c r="JE351" s="368"/>
      <c r="JF351" s="368"/>
    </row>
    <row r="352" spans="1:266" s="364" customFormat="1" x14ac:dyDescent="0.3">
      <c r="A352" s="391"/>
      <c r="B352" s="544"/>
      <c r="C352" s="365"/>
      <c r="D352" s="375"/>
      <c r="E352" s="311"/>
      <c r="F352" s="311"/>
      <c r="G352" s="311"/>
      <c r="H352" s="363"/>
      <c r="I352" s="279"/>
      <c r="J352" s="307"/>
      <c r="K352" s="307"/>
      <c r="L352" s="399"/>
      <c r="M352" s="399"/>
      <c r="N352" s="303"/>
      <c r="O352" s="303"/>
      <c r="P352" s="171"/>
      <c r="Q352" s="171"/>
      <c r="R352" s="534"/>
      <c r="S352" s="534"/>
      <c r="T352" s="470"/>
      <c r="U352" s="470"/>
      <c r="V352" s="497"/>
      <c r="W352" s="497"/>
      <c r="X352" s="154"/>
      <c r="Y352" s="154"/>
      <c r="Z352" s="165"/>
      <c r="AA352" s="165"/>
      <c r="AB352" s="514"/>
      <c r="AC352" s="514"/>
      <c r="AD352" s="534"/>
      <c r="AE352" s="534"/>
      <c r="AF352" s="183"/>
      <c r="AG352" s="183"/>
      <c r="AH352" s="307"/>
      <c r="AI352" s="307"/>
      <c r="AJ352" s="40"/>
      <c r="AK352" s="40"/>
      <c r="AL352" s="570"/>
      <c r="AM352" s="570"/>
      <c r="AN352" s="316"/>
      <c r="AO352" s="316"/>
      <c r="AP352" s="279"/>
      <c r="AQ352" s="279"/>
      <c r="AR352" s="637"/>
      <c r="AS352" s="637"/>
      <c r="AT352" s="161"/>
      <c r="AU352" s="161"/>
      <c r="AV352" s="338"/>
      <c r="AW352" s="338"/>
      <c r="AX352" s="649"/>
      <c r="AY352" s="649"/>
      <c r="AZ352" s="289"/>
      <c r="BA352" s="289"/>
      <c r="BB352" s="171"/>
      <c r="BC352" s="171"/>
      <c r="BD352" s="279"/>
      <c r="BE352" s="279"/>
      <c r="BF352" s="154"/>
      <c r="BG352" s="154"/>
      <c r="BH352" s="702"/>
      <c r="BI352" s="702"/>
      <c r="BJ352" s="708"/>
      <c r="BK352" s="708"/>
      <c r="BL352" s="713"/>
      <c r="BM352" s="713"/>
      <c r="BN352" s="726"/>
      <c r="BO352" s="726"/>
      <c r="BP352" s="731"/>
      <c r="BQ352" s="731"/>
      <c r="BR352" s="736"/>
      <c r="BS352" s="736"/>
      <c r="BT352" s="741"/>
      <c r="BU352" s="741"/>
      <c r="BV352" s="753"/>
      <c r="BW352" s="753"/>
      <c r="BX352" s="756"/>
      <c r="BY352" s="756"/>
      <c r="BZ352" s="731"/>
      <c r="CA352" s="731"/>
      <c r="CB352" s="771"/>
      <c r="CC352" s="768"/>
      <c r="CD352" s="774"/>
      <c r="CE352" s="777"/>
      <c r="CF352" s="780"/>
      <c r="CG352" s="780"/>
      <c r="CH352" s="753"/>
      <c r="CI352" s="783"/>
      <c r="CJ352" s="813"/>
      <c r="CK352" s="816"/>
      <c r="CL352" s="824"/>
      <c r="CM352" s="824"/>
      <c r="CN352" s="780"/>
      <c r="CO352" s="780"/>
      <c r="CP352" s="768"/>
      <c r="CQ352" s="771"/>
      <c r="CR352" s="834"/>
      <c r="CS352" s="831"/>
      <c r="CT352" s="753"/>
      <c r="CU352" s="753"/>
      <c r="CV352" s="847"/>
      <c r="CW352" s="850"/>
      <c r="CX352" s="708"/>
      <c r="CY352" s="708"/>
      <c r="CZ352" s="853"/>
      <c r="DA352" s="853"/>
      <c r="DB352" s="856"/>
      <c r="DC352" s="856"/>
      <c r="DD352" s="708"/>
      <c r="DE352" s="708"/>
      <c r="DF352" s="783"/>
      <c r="DG352" s="783"/>
      <c r="DH352" s="780"/>
      <c r="DI352" s="780"/>
      <c r="DJ352" s="863"/>
      <c r="DK352" s="866"/>
      <c r="DL352" s="873"/>
      <c r="DM352" s="873"/>
      <c r="DN352" s="783"/>
      <c r="DO352" s="783"/>
      <c r="DP352" s="824"/>
      <c r="DQ352" s="824"/>
      <c r="DR352" s="882"/>
      <c r="DS352" s="885"/>
      <c r="DT352" s="850"/>
      <c r="DU352" s="850"/>
      <c r="DV352" s="853"/>
      <c r="DW352" s="853"/>
      <c r="DX352" s="888"/>
      <c r="DY352" s="888"/>
      <c r="DZ352" s="891"/>
      <c r="EA352" s="891"/>
      <c r="EB352" s="753"/>
      <c r="EC352" s="753"/>
      <c r="ED352" s="900"/>
      <c r="EE352" s="900"/>
      <c r="EF352" s="907"/>
      <c r="EG352" s="910"/>
      <c r="EH352" s="863"/>
      <c r="EI352" s="866"/>
      <c r="EJ352" s="368"/>
      <c r="EK352" s="368"/>
      <c r="EL352" s="368"/>
      <c r="EM352" s="368"/>
      <c r="EN352" s="368"/>
      <c r="EO352" s="368"/>
      <c r="EP352" s="368"/>
      <c r="EQ352" s="368"/>
      <c r="ER352" s="368"/>
      <c r="ES352" s="368"/>
      <c r="ET352" s="368"/>
      <c r="EU352" s="368"/>
      <c r="EV352" s="368"/>
      <c r="EW352" s="368"/>
      <c r="EX352" s="368"/>
      <c r="EY352" s="368"/>
      <c r="EZ352" s="368"/>
      <c r="FA352" s="368"/>
      <c r="FB352" s="368"/>
      <c r="FC352" s="368"/>
      <c r="FD352" s="368"/>
      <c r="FE352" s="368"/>
      <c r="FF352" s="368"/>
      <c r="FG352" s="368"/>
      <c r="FH352" s="368"/>
      <c r="FI352" s="368"/>
      <c r="FJ352" s="368"/>
      <c r="FK352" s="368"/>
      <c r="FL352" s="368"/>
      <c r="FM352" s="368"/>
      <c r="FN352" s="368"/>
      <c r="FO352" s="368"/>
      <c r="FP352" s="368"/>
      <c r="FQ352" s="368"/>
      <c r="FR352" s="368"/>
      <c r="FS352" s="368"/>
      <c r="FT352" s="368"/>
      <c r="FU352" s="368"/>
      <c r="FV352" s="368"/>
      <c r="FW352" s="368"/>
      <c r="FX352" s="368"/>
      <c r="FY352" s="368"/>
      <c r="FZ352" s="368"/>
      <c r="GA352" s="368"/>
      <c r="GB352" s="368"/>
      <c r="GC352" s="368"/>
      <c r="GD352" s="368"/>
      <c r="GE352" s="368"/>
      <c r="GF352" s="368"/>
      <c r="GG352" s="368"/>
      <c r="GH352" s="368"/>
      <c r="GI352" s="368"/>
      <c r="GJ352" s="368"/>
      <c r="GK352" s="368"/>
      <c r="GL352" s="368"/>
      <c r="GM352" s="368"/>
      <c r="GN352" s="368"/>
      <c r="GO352" s="368"/>
      <c r="GP352" s="368"/>
      <c r="GQ352" s="368"/>
      <c r="GR352" s="368"/>
      <c r="GS352" s="368"/>
      <c r="GT352" s="368"/>
      <c r="GU352" s="368"/>
      <c r="GV352" s="368"/>
      <c r="GW352" s="368"/>
      <c r="GX352" s="368"/>
      <c r="GY352" s="368"/>
      <c r="GZ352" s="368"/>
      <c r="HA352" s="368"/>
      <c r="HB352" s="368"/>
      <c r="HC352" s="368"/>
      <c r="HD352" s="368"/>
      <c r="HE352" s="368"/>
      <c r="HF352" s="368"/>
      <c r="HG352" s="368"/>
      <c r="HH352" s="368"/>
      <c r="HI352" s="368"/>
      <c r="HJ352" s="368"/>
      <c r="HK352" s="368"/>
      <c r="HL352" s="368"/>
      <c r="HM352" s="368"/>
      <c r="HN352" s="368"/>
      <c r="HO352" s="368"/>
      <c r="HP352" s="368"/>
      <c r="HQ352" s="368"/>
      <c r="HR352" s="368"/>
      <c r="HS352" s="368"/>
      <c r="HT352" s="368"/>
      <c r="HU352" s="368"/>
      <c r="HV352" s="368"/>
      <c r="HW352" s="368"/>
      <c r="HX352" s="368"/>
      <c r="HY352" s="368"/>
      <c r="HZ352" s="368"/>
      <c r="IA352" s="368"/>
      <c r="IB352" s="368"/>
      <c r="IC352" s="368"/>
      <c r="ID352" s="368"/>
      <c r="IE352" s="368"/>
      <c r="IF352" s="368"/>
      <c r="IG352" s="368"/>
      <c r="IH352" s="368"/>
      <c r="II352" s="368"/>
      <c r="IJ352" s="368"/>
      <c r="IK352" s="368"/>
      <c r="IL352" s="368"/>
      <c r="IM352" s="368"/>
      <c r="IN352" s="368"/>
      <c r="IO352" s="368"/>
      <c r="IP352" s="368"/>
      <c r="IQ352" s="368"/>
      <c r="IR352" s="368"/>
      <c r="IS352" s="368"/>
      <c r="IT352" s="368"/>
      <c r="IU352" s="368"/>
      <c r="IV352" s="368"/>
      <c r="IW352" s="368"/>
      <c r="IX352" s="368"/>
      <c r="IY352" s="368"/>
      <c r="IZ352" s="368"/>
      <c r="JA352" s="368"/>
      <c r="JB352" s="368"/>
      <c r="JC352" s="368"/>
      <c r="JD352" s="368"/>
      <c r="JE352" s="368"/>
      <c r="JF352" s="368"/>
    </row>
    <row r="353" spans="1:266" s="364" customFormat="1" x14ac:dyDescent="0.3">
      <c r="A353" s="391"/>
      <c r="B353" s="544"/>
      <c r="C353" s="366"/>
      <c r="D353" s="375"/>
      <c r="E353" s="311"/>
      <c r="F353" s="311"/>
      <c r="G353" s="311"/>
      <c r="H353" s="363"/>
      <c r="I353" s="367"/>
      <c r="J353" s="393"/>
      <c r="K353" s="393"/>
      <c r="L353" s="400"/>
      <c r="M353" s="400"/>
      <c r="N353" s="444"/>
      <c r="O353" s="444"/>
      <c r="P353" s="459"/>
      <c r="Q353" s="459"/>
      <c r="R353" s="535"/>
      <c r="S353" s="535"/>
      <c r="T353" s="471"/>
      <c r="U353" s="471"/>
      <c r="V353" s="498"/>
      <c r="W353" s="498"/>
      <c r="X353" s="480"/>
      <c r="Y353" s="480"/>
      <c r="Z353" s="488"/>
      <c r="AA353" s="488"/>
      <c r="AB353" s="515"/>
      <c r="AC353" s="515"/>
      <c r="AD353" s="535"/>
      <c r="AE353" s="535"/>
      <c r="AF353" s="452"/>
      <c r="AG353" s="452"/>
      <c r="AH353" s="393"/>
      <c r="AI353" s="393"/>
      <c r="AJ353" s="558"/>
      <c r="AK353" s="558"/>
      <c r="AL353" s="571"/>
      <c r="AM353" s="571"/>
      <c r="AN353" s="623"/>
      <c r="AO353" s="623"/>
      <c r="AP353" s="367"/>
      <c r="AQ353" s="367"/>
      <c r="AR353" s="480"/>
      <c r="AS353" s="480"/>
      <c r="AT353" s="670"/>
      <c r="AU353" s="670"/>
      <c r="AV353" s="338"/>
      <c r="AW353" s="338"/>
      <c r="AX353" s="650"/>
      <c r="AY353" s="650"/>
      <c r="AZ353" s="660"/>
      <c r="BA353" s="660"/>
      <c r="BB353" s="459"/>
      <c r="BC353" s="459"/>
      <c r="BD353" s="367"/>
      <c r="BE353" s="367"/>
      <c r="BF353" s="480"/>
      <c r="BG353" s="480"/>
      <c r="BH353" s="702"/>
      <c r="BI353" s="702"/>
      <c r="BJ353" s="708"/>
      <c r="BK353" s="708"/>
      <c r="BL353" s="713"/>
      <c r="BM353" s="713"/>
      <c r="BN353" s="726"/>
      <c r="BO353" s="726"/>
      <c r="BP353" s="731"/>
      <c r="BQ353" s="731"/>
      <c r="BR353" s="736"/>
      <c r="BS353" s="736"/>
      <c r="BT353" s="741"/>
      <c r="BU353" s="741"/>
      <c r="BV353" s="753"/>
      <c r="BW353" s="753"/>
      <c r="BX353" s="756"/>
      <c r="BY353" s="756"/>
      <c r="BZ353" s="731"/>
      <c r="CA353" s="731"/>
      <c r="CB353" s="771"/>
      <c r="CC353" s="768"/>
      <c r="CD353" s="774"/>
      <c r="CE353" s="777"/>
      <c r="CF353" s="780"/>
      <c r="CG353" s="780"/>
      <c r="CH353" s="753"/>
      <c r="CI353" s="783"/>
      <c r="CJ353" s="813"/>
      <c r="CK353" s="816"/>
      <c r="CL353" s="824"/>
      <c r="CM353" s="824"/>
      <c r="CN353" s="780"/>
      <c r="CO353" s="780"/>
      <c r="CP353" s="768"/>
      <c r="CQ353" s="771"/>
      <c r="CR353" s="834"/>
      <c r="CS353" s="831"/>
      <c r="CT353" s="753"/>
      <c r="CU353" s="753"/>
      <c r="CV353" s="847"/>
      <c r="CW353" s="850"/>
      <c r="CX353" s="708"/>
      <c r="CY353" s="708"/>
      <c r="CZ353" s="853"/>
      <c r="DA353" s="853"/>
      <c r="DB353" s="856"/>
      <c r="DC353" s="856"/>
      <c r="DD353" s="708"/>
      <c r="DE353" s="708"/>
      <c r="DF353" s="783"/>
      <c r="DG353" s="783"/>
      <c r="DH353" s="780"/>
      <c r="DI353" s="780"/>
      <c r="DJ353" s="863"/>
      <c r="DK353" s="866"/>
      <c r="DL353" s="873"/>
      <c r="DM353" s="873"/>
      <c r="DN353" s="783"/>
      <c r="DO353" s="783"/>
      <c r="DP353" s="824"/>
      <c r="DQ353" s="824"/>
      <c r="DR353" s="882"/>
      <c r="DS353" s="885"/>
      <c r="DT353" s="850"/>
      <c r="DU353" s="850"/>
      <c r="DV353" s="853"/>
      <c r="DW353" s="853"/>
      <c r="DX353" s="888"/>
      <c r="DY353" s="888"/>
      <c r="DZ353" s="891"/>
      <c r="EA353" s="891"/>
      <c r="EB353" s="753"/>
      <c r="EC353" s="753"/>
      <c r="ED353" s="900"/>
      <c r="EE353" s="900"/>
      <c r="EF353" s="907"/>
      <c r="EG353" s="910"/>
      <c r="EH353" s="863"/>
      <c r="EI353" s="866"/>
      <c r="EJ353" s="368"/>
      <c r="EK353" s="368"/>
      <c r="EL353" s="368"/>
      <c r="EM353" s="368"/>
      <c r="EN353" s="368"/>
      <c r="EO353" s="368"/>
      <c r="EP353" s="368"/>
      <c r="EQ353" s="368"/>
      <c r="ER353" s="368"/>
      <c r="ES353" s="368"/>
      <c r="ET353" s="368"/>
      <c r="EU353" s="368"/>
      <c r="EV353" s="368"/>
      <c r="EW353" s="368"/>
      <c r="EX353" s="368"/>
      <c r="EY353" s="368"/>
      <c r="EZ353" s="368"/>
      <c r="FA353" s="368"/>
      <c r="FB353" s="368"/>
      <c r="FC353" s="368"/>
      <c r="FD353" s="368"/>
      <c r="FE353" s="368"/>
      <c r="FF353" s="368"/>
      <c r="FG353" s="368"/>
      <c r="FH353" s="368"/>
      <c r="FI353" s="368"/>
      <c r="FJ353" s="368"/>
      <c r="FK353" s="368"/>
      <c r="FL353" s="368"/>
      <c r="FM353" s="368"/>
      <c r="FN353" s="368"/>
      <c r="FO353" s="368"/>
      <c r="FP353" s="368"/>
      <c r="FQ353" s="368"/>
      <c r="FR353" s="368"/>
      <c r="FS353" s="368"/>
      <c r="FT353" s="368"/>
      <c r="FU353" s="368"/>
      <c r="FV353" s="368"/>
      <c r="FW353" s="368"/>
      <c r="FX353" s="368"/>
      <c r="FY353" s="368"/>
      <c r="FZ353" s="368"/>
      <c r="GA353" s="368"/>
      <c r="GB353" s="368"/>
      <c r="GC353" s="368"/>
      <c r="GD353" s="368"/>
      <c r="GE353" s="368"/>
      <c r="GF353" s="368"/>
      <c r="GG353" s="368"/>
      <c r="GH353" s="368"/>
      <c r="GI353" s="368"/>
      <c r="GJ353" s="368"/>
      <c r="GK353" s="368"/>
      <c r="GL353" s="368"/>
      <c r="GM353" s="368"/>
      <c r="GN353" s="368"/>
      <c r="GO353" s="368"/>
      <c r="GP353" s="368"/>
      <c r="GQ353" s="368"/>
      <c r="GR353" s="368"/>
      <c r="GS353" s="368"/>
      <c r="GT353" s="368"/>
      <c r="GU353" s="368"/>
      <c r="GV353" s="368"/>
      <c r="GW353" s="368"/>
      <c r="GX353" s="368"/>
      <c r="GY353" s="368"/>
      <c r="GZ353" s="368"/>
      <c r="HA353" s="368"/>
      <c r="HB353" s="368"/>
      <c r="HC353" s="368"/>
      <c r="HD353" s="368"/>
      <c r="HE353" s="368"/>
      <c r="HF353" s="368"/>
      <c r="HG353" s="368"/>
      <c r="HH353" s="368"/>
      <c r="HI353" s="368"/>
      <c r="HJ353" s="368"/>
      <c r="HK353" s="368"/>
      <c r="HL353" s="368"/>
      <c r="HM353" s="368"/>
      <c r="HN353" s="368"/>
      <c r="HO353" s="368"/>
      <c r="HP353" s="368"/>
      <c r="HQ353" s="368"/>
      <c r="HR353" s="368"/>
      <c r="HS353" s="368"/>
      <c r="HT353" s="368"/>
      <c r="HU353" s="368"/>
      <c r="HV353" s="368"/>
      <c r="HW353" s="368"/>
      <c r="HX353" s="368"/>
      <c r="HY353" s="368"/>
      <c r="HZ353" s="368"/>
      <c r="IA353" s="368"/>
      <c r="IB353" s="368"/>
      <c r="IC353" s="368"/>
      <c r="ID353" s="368"/>
      <c r="IE353" s="368"/>
      <c r="IF353" s="368"/>
      <c r="IG353" s="368"/>
      <c r="IH353" s="368"/>
      <c r="II353" s="368"/>
      <c r="IJ353" s="368"/>
      <c r="IK353" s="368"/>
      <c r="IL353" s="368"/>
      <c r="IM353" s="368"/>
      <c r="IN353" s="368"/>
      <c r="IO353" s="368"/>
      <c r="IP353" s="368"/>
      <c r="IQ353" s="368"/>
      <c r="IR353" s="368"/>
      <c r="IS353" s="368"/>
      <c r="IT353" s="368"/>
      <c r="IU353" s="368"/>
      <c r="IV353" s="368"/>
      <c r="IW353" s="368"/>
      <c r="IX353" s="368"/>
      <c r="IY353" s="368"/>
      <c r="IZ353" s="368"/>
      <c r="JA353" s="368"/>
      <c r="JB353" s="368"/>
      <c r="JC353" s="368"/>
      <c r="JD353" s="368"/>
      <c r="JE353" s="368"/>
      <c r="JF353" s="368"/>
    </row>
    <row r="354" spans="1:266" s="364" customFormat="1" x14ac:dyDescent="0.3">
      <c r="A354" s="391"/>
      <c r="B354" s="544"/>
      <c r="C354" s="366"/>
      <c r="D354" s="375"/>
      <c r="E354" s="311"/>
      <c r="F354" s="311"/>
      <c r="G354" s="311"/>
      <c r="H354" s="363"/>
      <c r="I354" s="367"/>
      <c r="J354" s="393"/>
      <c r="K354" s="393"/>
      <c r="L354" s="400"/>
      <c r="M354" s="400"/>
      <c r="N354" s="444"/>
      <c r="O354" s="444"/>
      <c r="P354" s="459"/>
      <c r="Q354" s="459"/>
      <c r="R354" s="535"/>
      <c r="S354" s="535"/>
      <c r="T354" s="471"/>
      <c r="U354" s="471"/>
      <c r="V354" s="498"/>
      <c r="W354" s="498"/>
      <c r="X354" s="480"/>
      <c r="Y354" s="480"/>
      <c r="Z354" s="488"/>
      <c r="AA354" s="488"/>
      <c r="AB354" s="515"/>
      <c r="AC354" s="515"/>
      <c r="AD354" s="535"/>
      <c r="AE354" s="535"/>
      <c r="AF354" s="452"/>
      <c r="AG354" s="452"/>
      <c r="AH354" s="393"/>
      <c r="AI354" s="393"/>
      <c r="AJ354" s="558"/>
      <c r="AK354" s="558"/>
      <c r="AL354" s="571"/>
      <c r="AM354" s="571"/>
      <c r="AN354" s="623"/>
      <c r="AO354" s="623"/>
      <c r="AP354" s="367"/>
      <c r="AQ354" s="367"/>
      <c r="AR354" s="480"/>
      <c r="AS354" s="480"/>
      <c r="AT354" s="670"/>
      <c r="AU354" s="670"/>
      <c r="AV354" s="338"/>
      <c r="AW354" s="338"/>
      <c r="AX354" s="650"/>
      <c r="AY354" s="650"/>
      <c r="AZ354" s="660"/>
      <c r="BA354" s="660"/>
      <c r="BB354" s="459"/>
      <c r="BC354" s="459"/>
      <c r="BD354" s="367"/>
      <c r="BE354" s="367"/>
      <c r="BF354" s="480"/>
      <c r="BG354" s="480"/>
      <c r="BH354" s="702"/>
      <c r="BI354" s="702"/>
      <c r="BJ354" s="708"/>
      <c r="BK354" s="708"/>
      <c r="BL354" s="713"/>
      <c r="BM354" s="713"/>
      <c r="BN354" s="726"/>
      <c r="BO354" s="726"/>
      <c r="BP354" s="731"/>
      <c r="BQ354" s="731"/>
      <c r="BR354" s="736"/>
      <c r="BS354" s="736"/>
      <c r="BT354" s="741"/>
      <c r="BU354" s="741"/>
      <c r="BV354" s="753"/>
      <c r="BW354" s="753"/>
      <c r="BX354" s="756"/>
      <c r="BY354" s="756"/>
      <c r="BZ354" s="731"/>
      <c r="CA354" s="731"/>
      <c r="CB354" s="771"/>
      <c r="CC354" s="768"/>
      <c r="CD354" s="774"/>
      <c r="CE354" s="777"/>
      <c r="CF354" s="780"/>
      <c r="CG354" s="780"/>
      <c r="CH354" s="753"/>
      <c r="CI354" s="783"/>
      <c r="CJ354" s="813"/>
      <c r="CK354" s="816"/>
      <c r="CL354" s="824"/>
      <c r="CM354" s="824"/>
      <c r="CN354" s="780"/>
      <c r="CO354" s="780"/>
      <c r="CP354" s="768"/>
      <c r="CQ354" s="771"/>
      <c r="CR354" s="834"/>
      <c r="CS354" s="831"/>
      <c r="CT354" s="753"/>
      <c r="CU354" s="753"/>
      <c r="CV354" s="847"/>
      <c r="CW354" s="850"/>
      <c r="CX354" s="708"/>
      <c r="CY354" s="708"/>
      <c r="CZ354" s="853"/>
      <c r="DA354" s="853"/>
      <c r="DB354" s="856"/>
      <c r="DC354" s="856"/>
      <c r="DD354" s="708"/>
      <c r="DE354" s="708"/>
      <c r="DF354" s="783"/>
      <c r="DG354" s="783"/>
      <c r="DH354" s="780"/>
      <c r="DI354" s="780"/>
      <c r="DJ354" s="863"/>
      <c r="DK354" s="866"/>
      <c r="DL354" s="873"/>
      <c r="DM354" s="873"/>
      <c r="DN354" s="783"/>
      <c r="DO354" s="783"/>
      <c r="DP354" s="824"/>
      <c r="DQ354" s="824"/>
      <c r="DR354" s="882"/>
      <c r="DS354" s="885"/>
      <c r="DT354" s="850"/>
      <c r="DU354" s="850"/>
      <c r="DV354" s="853"/>
      <c r="DW354" s="853"/>
      <c r="DX354" s="888"/>
      <c r="DY354" s="888"/>
      <c r="DZ354" s="891"/>
      <c r="EA354" s="891"/>
      <c r="EB354" s="753"/>
      <c r="EC354" s="753"/>
      <c r="ED354" s="900"/>
      <c r="EE354" s="900"/>
      <c r="EF354" s="907"/>
      <c r="EG354" s="910"/>
      <c r="EH354" s="863"/>
      <c r="EI354" s="866"/>
      <c r="EJ354" s="368"/>
      <c r="EK354" s="368"/>
      <c r="EL354" s="368"/>
      <c r="EM354" s="368"/>
      <c r="EN354" s="368"/>
      <c r="EO354" s="368"/>
      <c r="EP354" s="368"/>
      <c r="EQ354" s="368"/>
      <c r="ER354" s="368"/>
      <c r="ES354" s="368"/>
      <c r="ET354" s="368"/>
      <c r="EU354" s="368"/>
      <c r="EV354" s="368"/>
      <c r="EW354" s="368"/>
      <c r="EX354" s="368"/>
      <c r="EY354" s="368"/>
      <c r="EZ354" s="368"/>
      <c r="FA354" s="368"/>
      <c r="FB354" s="368"/>
      <c r="FC354" s="368"/>
      <c r="FD354" s="368"/>
      <c r="FE354" s="368"/>
      <c r="FF354" s="368"/>
      <c r="FG354" s="368"/>
      <c r="FH354" s="368"/>
      <c r="FI354" s="368"/>
      <c r="FJ354" s="368"/>
      <c r="FK354" s="368"/>
      <c r="FL354" s="368"/>
      <c r="FM354" s="368"/>
      <c r="FN354" s="368"/>
      <c r="FO354" s="368"/>
      <c r="FP354" s="368"/>
      <c r="FQ354" s="368"/>
      <c r="FR354" s="368"/>
      <c r="FS354" s="368"/>
      <c r="FT354" s="368"/>
      <c r="FU354" s="368"/>
      <c r="FV354" s="368"/>
      <c r="FW354" s="368"/>
      <c r="FX354" s="368"/>
      <c r="FY354" s="368"/>
      <c r="FZ354" s="368"/>
      <c r="GA354" s="368"/>
      <c r="GB354" s="368"/>
      <c r="GC354" s="368"/>
      <c r="GD354" s="368"/>
      <c r="GE354" s="368"/>
      <c r="GF354" s="368"/>
      <c r="GG354" s="368"/>
      <c r="GH354" s="368"/>
      <c r="GI354" s="368"/>
      <c r="GJ354" s="368"/>
      <c r="GK354" s="368"/>
      <c r="GL354" s="368"/>
      <c r="GM354" s="368"/>
      <c r="GN354" s="368"/>
      <c r="GO354" s="368"/>
      <c r="GP354" s="368"/>
      <c r="GQ354" s="368"/>
      <c r="GR354" s="368"/>
      <c r="GS354" s="368"/>
      <c r="GT354" s="368"/>
      <c r="GU354" s="368"/>
      <c r="GV354" s="368"/>
      <c r="GW354" s="368"/>
      <c r="GX354" s="368"/>
      <c r="GY354" s="368"/>
      <c r="GZ354" s="368"/>
      <c r="HA354" s="368"/>
      <c r="HB354" s="368"/>
      <c r="HC354" s="368"/>
      <c r="HD354" s="368"/>
      <c r="HE354" s="368"/>
      <c r="HF354" s="368"/>
      <c r="HG354" s="368"/>
      <c r="HH354" s="368"/>
      <c r="HI354" s="368"/>
      <c r="HJ354" s="368"/>
      <c r="HK354" s="368"/>
      <c r="HL354" s="368"/>
      <c r="HM354" s="368"/>
      <c r="HN354" s="368"/>
      <c r="HO354" s="368"/>
      <c r="HP354" s="368"/>
      <c r="HQ354" s="368"/>
      <c r="HR354" s="368"/>
      <c r="HS354" s="368"/>
      <c r="HT354" s="368"/>
      <c r="HU354" s="368"/>
      <c r="HV354" s="368"/>
      <c r="HW354" s="368"/>
      <c r="HX354" s="368"/>
      <c r="HY354" s="368"/>
      <c r="HZ354" s="368"/>
      <c r="IA354" s="368"/>
      <c r="IB354" s="368"/>
      <c r="IC354" s="368"/>
      <c r="ID354" s="368"/>
      <c r="IE354" s="368"/>
      <c r="IF354" s="368"/>
      <c r="IG354" s="368"/>
      <c r="IH354" s="368"/>
      <c r="II354" s="368"/>
      <c r="IJ354" s="368"/>
      <c r="IK354" s="368"/>
      <c r="IL354" s="368"/>
      <c r="IM354" s="368"/>
      <c r="IN354" s="368"/>
      <c r="IO354" s="368"/>
      <c r="IP354" s="368"/>
      <c r="IQ354" s="368"/>
      <c r="IR354" s="368"/>
      <c r="IS354" s="368"/>
      <c r="IT354" s="368"/>
      <c r="IU354" s="368"/>
      <c r="IV354" s="368"/>
      <c r="IW354" s="368"/>
      <c r="IX354" s="368"/>
      <c r="IY354" s="368"/>
      <c r="IZ354" s="368"/>
      <c r="JA354" s="368"/>
      <c r="JB354" s="368"/>
      <c r="JC354" s="368"/>
      <c r="JD354" s="368"/>
      <c r="JE354" s="368"/>
      <c r="JF354" s="368"/>
    </row>
    <row r="355" spans="1:266" s="364" customFormat="1" x14ac:dyDescent="0.3">
      <c r="A355" s="391"/>
      <c r="B355" s="544"/>
      <c r="C355" s="365"/>
      <c r="D355" s="375"/>
      <c r="E355" s="311"/>
      <c r="F355" s="311"/>
      <c r="G355" s="311"/>
      <c r="H355" s="363"/>
      <c r="I355" s="279"/>
      <c r="J355" s="307"/>
      <c r="K355" s="307"/>
      <c r="L355" s="399"/>
      <c r="M355" s="399"/>
      <c r="N355" s="303"/>
      <c r="O355" s="303"/>
      <c r="P355" s="171"/>
      <c r="Q355" s="171"/>
      <c r="R355" s="534"/>
      <c r="S355" s="534"/>
      <c r="T355" s="470"/>
      <c r="U355" s="470"/>
      <c r="V355" s="497"/>
      <c r="W355" s="497"/>
      <c r="X355" s="154"/>
      <c r="Y355" s="154"/>
      <c r="Z355" s="165"/>
      <c r="AA355" s="165"/>
      <c r="AB355" s="514"/>
      <c r="AC355" s="514"/>
      <c r="AD355" s="534"/>
      <c r="AE355" s="534"/>
      <c r="AF355" s="183"/>
      <c r="AG355" s="183"/>
      <c r="AH355" s="307"/>
      <c r="AI355" s="307"/>
      <c r="AJ355" s="40"/>
      <c r="AK355" s="40"/>
      <c r="AL355" s="570"/>
      <c r="AM355" s="570"/>
      <c r="AN355" s="316"/>
      <c r="AO355" s="316"/>
      <c r="AP355" s="279"/>
      <c r="AQ355" s="279"/>
      <c r="AR355" s="637"/>
      <c r="AS355" s="637"/>
      <c r="AT355" s="161"/>
      <c r="AU355" s="161"/>
      <c r="AV355" s="338"/>
      <c r="AW355" s="338"/>
      <c r="AX355" s="649"/>
      <c r="AY355" s="649"/>
      <c r="AZ355" s="289"/>
      <c r="BA355" s="289"/>
      <c r="BB355" s="171"/>
      <c r="BC355" s="171"/>
      <c r="BD355" s="279"/>
      <c r="BE355" s="279"/>
      <c r="BF355" s="154"/>
      <c r="BG355" s="154"/>
      <c r="BH355" s="702"/>
      <c r="BI355" s="702"/>
      <c r="BJ355" s="708"/>
      <c r="BK355" s="708"/>
      <c r="BL355" s="713"/>
      <c r="BM355" s="713"/>
      <c r="BN355" s="726"/>
      <c r="BO355" s="726"/>
      <c r="BP355" s="731"/>
      <c r="BQ355" s="731"/>
      <c r="BR355" s="736"/>
      <c r="BS355" s="736"/>
      <c r="BT355" s="741"/>
      <c r="BU355" s="741"/>
      <c r="BV355" s="753"/>
      <c r="BW355" s="753"/>
      <c r="BX355" s="756"/>
      <c r="BY355" s="756"/>
      <c r="BZ355" s="731"/>
      <c r="CA355" s="731"/>
      <c r="CB355" s="771"/>
      <c r="CC355" s="768"/>
      <c r="CD355" s="774"/>
      <c r="CE355" s="777"/>
      <c r="CF355" s="780"/>
      <c r="CG355" s="780"/>
      <c r="CH355" s="753"/>
      <c r="CI355" s="783"/>
      <c r="CJ355" s="813"/>
      <c r="CK355" s="816"/>
      <c r="CL355" s="824"/>
      <c r="CM355" s="824"/>
      <c r="CN355" s="780"/>
      <c r="CO355" s="780"/>
      <c r="CP355" s="768"/>
      <c r="CQ355" s="771"/>
      <c r="CR355" s="834"/>
      <c r="CS355" s="831"/>
      <c r="CT355" s="753"/>
      <c r="CU355" s="753"/>
      <c r="CV355" s="847"/>
      <c r="CW355" s="850"/>
      <c r="CX355" s="708"/>
      <c r="CY355" s="708"/>
      <c r="CZ355" s="853"/>
      <c r="DA355" s="853"/>
      <c r="DB355" s="856"/>
      <c r="DC355" s="856"/>
      <c r="DD355" s="708"/>
      <c r="DE355" s="708"/>
      <c r="DF355" s="783"/>
      <c r="DG355" s="783"/>
      <c r="DH355" s="780"/>
      <c r="DI355" s="780"/>
      <c r="DJ355" s="863"/>
      <c r="DK355" s="866"/>
      <c r="DL355" s="873"/>
      <c r="DM355" s="873"/>
      <c r="DN355" s="783"/>
      <c r="DO355" s="783"/>
      <c r="DP355" s="824"/>
      <c r="DQ355" s="824"/>
      <c r="DR355" s="882"/>
      <c r="DS355" s="885"/>
      <c r="DT355" s="850"/>
      <c r="DU355" s="850"/>
      <c r="DV355" s="853"/>
      <c r="DW355" s="853"/>
      <c r="DX355" s="888"/>
      <c r="DY355" s="888"/>
      <c r="DZ355" s="891"/>
      <c r="EA355" s="891"/>
      <c r="EB355" s="753"/>
      <c r="EC355" s="753"/>
      <c r="ED355" s="900"/>
      <c r="EE355" s="900"/>
      <c r="EF355" s="907"/>
      <c r="EG355" s="910"/>
      <c r="EH355" s="863"/>
      <c r="EI355" s="866"/>
      <c r="EJ355" s="368"/>
      <c r="EK355" s="368"/>
      <c r="EL355" s="368"/>
      <c r="EM355" s="368"/>
      <c r="EN355" s="368"/>
      <c r="EO355" s="368"/>
      <c r="EP355" s="368"/>
      <c r="EQ355" s="368"/>
      <c r="ER355" s="368"/>
      <c r="ES355" s="368"/>
      <c r="ET355" s="368"/>
      <c r="EU355" s="368"/>
      <c r="EV355" s="368"/>
      <c r="EW355" s="368"/>
      <c r="EX355" s="368"/>
      <c r="EY355" s="368"/>
      <c r="EZ355" s="368"/>
      <c r="FA355" s="368"/>
      <c r="FB355" s="368"/>
      <c r="FC355" s="368"/>
      <c r="FD355" s="368"/>
      <c r="FE355" s="368"/>
      <c r="FF355" s="368"/>
      <c r="FG355" s="368"/>
      <c r="FH355" s="368"/>
      <c r="FI355" s="368"/>
      <c r="FJ355" s="368"/>
      <c r="FK355" s="368"/>
      <c r="FL355" s="368"/>
      <c r="FM355" s="368"/>
      <c r="FN355" s="368"/>
      <c r="FO355" s="368"/>
      <c r="FP355" s="368"/>
      <c r="FQ355" s="368"/>
      <c r="FR355" s="368"/>
      <c r="FS355" s="368"/>
      <c r="FT355" s="368"/>
      <c r="FU355" s="368"/>
      <c r="FV355" s="368"/>
      <c r="FW355" s="368"/>
      <c r="FX355" s="368"/>
      <c r="FY355" s="368"/>
      <c r="FZ355" s="368"/>
      <c r="GA355" s="368"/>
      <c r="GB355" s="368"/>
      <c r="GC355" s="368"/>
      <c r="GD355" s="368"/>
      <c r="GE355" s="368"/>
      <c r="GF355" s="368"/>
      <c r="GG355" s="368"/>
      <c r="GH355" s="368"/>
      <c r="GI355" s="368"/>
      <c r="GJ355" s="368"/>
      <c r="GK355" s="368"/>
      <c r="GL355" s="368"/>
      <c r="GM355" s="368"/>
      <c r="GN355" s="368"/>
      <c r="GO355" s="368"/>
      <c r="GP355" s="368"/>
      <c r="GQ355" s="368"/>
      <c r="GR355" s="368"/>
      <c r="GS355" s="368"/>
      <c r="GT355" s="368"/>
      <c r="GU355" s="368"/>
      <c r="GV355" s="368"/>
      <c r="GW355" s="368"/>
      <c r="GX355" s="368"/>
      <c r="GY355" s="368"/>
      <c r="GZ355" s="368"/>
      <c r="HA355" s="368"/>
      <c r="HB355" s="368"/>
      <c r="HC355" s="368"/>
      <c r="HD355" s="368"/>
      <c r="HE355" s="368"/>
      <c r="HF355" s="368"/>
      <c r="HG355" s="368"/>
      <c r="HH355" s="368"/>
      <c r="HI355" s="368"/>
      <c r="HJ355" s="368"/>
      <c r="HK355" s="368"/>
      <c r="HL355" s="368"/>
      <c r="HM355" s="368"/>
      <c r="HN355" s="368"/>
      <c r="HO355" s="368"/>
      <c r="HP355" s="368"/>
      <c r="HQ355" s="368"/>
      <c r="HR355" s="368"/>
      <c r="HS355" s="368"/>
      <c r="HT355" s="368"/>
      <c r="HU355" s="368"/>
      <c r="HV355" s="368"/>
      <c r="HW355" s="368"/>
      <c r="HX355" s="368"/>
      <c r="HY355" s="368"/>
      <c r="HZ355" s="368"/>
      <c r="IA355" s="368"/>
      <c r="IB355" s="368"/>
      <c r="IC355" s="368"/>
      <c r="ID355" s="368"/>
      <c r="IE355" s="368"/>
      <c r="IF355" s="368"/>
      <c r="IG355" s="368"/>
      <c r="IH355" s="368"/>
      <c r="II355" s="368"/>
      <c r="IJ355" s="368"/>
      <c r="IK355" s="368"/>
      <c r="IL355" s="368"/>
      <c r="IM355" s="368"/>
      <c r="IN355" s="368"/>
      <c r="IO355" s="368"/>
      <c r="IP355" s="368"/>
      <c r="IQ355" s="368"/>
      <c r="IR355" s="368"/>
      <c r="IS355" s="368"/>
      <c r="IT355" s="368"/>
      <c r="IU355" s="368"/>
      <c r="IV355" s="368"/>
      <c r="IW355" s="368"/>
      <c r="IX355" s="368"/>
      <c r="IY355" s="368"/>
      <c r="IZ355" s="368"/>
      <c r="JA355" s="368"/>
      <c r="JB355" s="368"/>
      <c r="JC355" s="368"/>
      <c r="JD355" s="368"/>
      <c r="JE355" s="368"/>
      <c r="JF355" s="368"/>
    </row>
    <row r="356" spans="1:266" s="364" customFormat="1" x14ac:dyDescent="0.3">
      <c r="A356" s="391"/>
      <c r="B356" s="544"/>
      <c r="C356" s="365"/>
      <c r="D356" s="375"/>
      <c r="E356" s="311"/>
      <c r="F356" s="311"/>
      <c r="G356" s="311"/>
      <c r="H356" s="363"/>
      <c r="I356" s="279"/>
      <c r="J356" s="307"/>
      <c r="K356" s="307"/>
      <c r="L356" s="399"/>
      <c r="M356" s="399"/>
      <c r="N356" s="303"/>
      <c r="O356" s="303"/>
      <c r="P356" s="171"/>
      <c r="Q356" s="171"/>
      <c r="R356" s="534"/>
      <c r="S356" s="534"/>
      <c r="T356" s="470"/>
      <c r="U356" s="470"/>
      <c r="V356" s="497"/>
      <c r="W356" s="497"/>
      <c r="X356" s="154"/>
      <c r="Y356" s="154"/>
      <c r="Z356" s="165"/>
      <c r="AA356" s="165"/>
      <c r="AB356" s="514"/>
      <c r="AC356" s="514"/>
      <c r="AD356" s="534"/>
      <c r="AE356" s="534"/>
      <c r="AF356" s="183"/>
      <c r="AG356" s="183"/>
      <c r="AH356" s="307"/>
      <c r="AI356" s="307"/>
      <c r="AJ356" s="40"/>
      <c r="AK356" s="40"/>
      <c r="AL356" s="570"/>
      <c r="AM356" s="570"/>
      <c r="AN356" s="316"/>
      <c r="AO356" s="316"/>
      <c r="AP356" s="279"/>
      <c r="AQ356" s="279"/>
      <c r="AR356" s="637"/>
      <c r="AS356" s="637"/>
      <c r="AT356" s="161"/>
      <c r="AU356" s="161"/>
      <c r="AV356" s="338"/>
      <c r="AW356" s="338"/>
      <c r="AX356" s="649"/>
      <c r="AY356" s="649"/>
      <c r="AZ356" s="289"/>
      <c r="BA356" s="289"/>
      <c r="BB356" s="171"/>
      <c r="BC356" s="171"/>
      <c r="BD356" s="279"/>
      <c r="BE356" s="279"/>
      <c r="BF356" s="154"/>
      <c r="BG356" s="154"/>
      <c r="BH356" s="702"/>
      <c r="BI356" s="702"/>
      <c r="BJ356" s="708"/>
      <c r="BK356" s="708"/>
      <c r="BL356" s="713"/>
      <c r="BM356" s="713"/>
      <c r="BN356" s="726"/>
      <c r="BO356" s="726"/>
      <c r="BP356" s="731"/>
      <c r="BQ356" s="731"/>
      <c r="BR356" s="736"/>
      <c r="BS356" s="736"/>
      <c r="BT356" s="741"/>
      <c r="BU356" s="741"/>
      <c r="BV356" s="753"/>
      <c r="BW356" s="753"/>
      <c r="BX356" s="756"/>
      <c r="BY356" s="756"/>
      <c r="BZ356" s="731"/>
      <c r="CA356" s="731"/>
      <c r="CB356" s="771"/>
      <c r="CC356" s="768"/>
      <c r="CD356" s="774"/>
      <c r="CE356" s="777"/>
      <c r="CF356" s="780"/>
      <c r="CG356" s="780"/>
      <c r="CH356" s="753"/>
      <c r="CI356" s="783"/>
      <c r="CJ356" s="813"/>
      <c r="CK356" s="816"/>
      <c r="CL356" s="824"/>
      <c r="CM356" s="824"/>
      <c r="CN356" s="780"/>
      <c r="CO356" s="780"/>
      <c r="CP356" s="768"/>
      <c r="CQ356" s="771"/>
      <c r="CR356" s="834"/>
      <c r="CS356" s="831"/>
      <c r="CT356" s="753"/>
      <c r="CU356" s="753"/>
      <c r="CV356" s="847"/>
      <c r="CW356" s="850"/>
      <c r="CX356" s="708"/>
      <c r="CY356" s="708"/>
      <c r="CZ356" s="853"/>
      <c r="DA356" s="853"/>
      <c r="DB356" s="856"/>
      <c r="DC356" s="856"/>
      <c r="DD356" s="708"/>
      <c r="DE356" s="708"/>
      <c r="DF356" s="783"/>
      <c r="DG356" s="783"/>
      <c r="DH356" s="780"/>
      <c r="DI356" s="780"/>
      <c r="DJ356" s="863"/>
      <c r="DK356" s="866"/>
      <c r="DL356" s="873"/>
      <c r="DM356" s="873"/>
      <c r="DN356" s="783"/>
      <c r="DO356" s="783"/>
      <c r="DP356" s="824"/>
      <c r="DQ356" s="824"/>
      <c r="DR356" s="882"/>
      <c r="DS356" s="885"/>
      <c r="DT356" s="850"/>
      <c r="DU356" s="850"/>
      <c r="DV356" s="853"/>
      <c r="DW356" s="853"/>
      <c r="DX356" s="888"/>
      <c r="DY356" s="888"/>
      <c r="DZ356" s="891"/>
      <c r="EA356" s="891"/>
      <c r="EB356" s="753"/>
      <c r="EC356" s="753"/>
      <c r="ED356" s="900"/>
      <c r="EE356" s="900"/>
      <c r="EF356" s="907"/>
      <c r="EG356" s="910"/>
      <c r="EH356" s="863"/>
      <c r="EI356" s="866"/>
      <c r="EJ356" s="368"/>
      <c r="EK356" s="368"/>
      <c r="EL356" s="368"/>
      <c r="EM356" s="368"/>
      <c r="EN356" s="368"/>
      <c r="EO356" s="368"/>
      <c r="EP356" s="368"/>
      <c r="EQ356" s="368"/>
      <c r="ER356" s="368"/>
      <c r="ES356" s="368"/>
      <c r="ET356" s="368"/>
      <c r="EU356" s="368"/>
      <c r="EV356" s="368"/>
      <c r="EW356" s="368"/>
      <c r="EX356" s="368"/>
      <c r="EY356" s="368"/>
      <c r="EZ356" s="368"/>
      <c r="FA356" s="368"/>
      <c r="FB356" s="368"/>
      <c r="FC356" s="368"/>
      <c r="FD356" s="368"/>
      <c r="FE356" s="368"/>
      <c r="FF356" s="368"/>
      <c r="FG356" s="368"/>
      <c r="FH356" s="368"/>
      <c r="FI356" s="368"/>
      <c r="FJ356" s="368"/>
      <c r="FK356" s="368"/>
      <c r="FL356" s="368"/>
      <c r="FM356" s="368"/>
      <c r="FN356" s="368"/>
      <c r="FO356" s="368"/>
      <c r="FP356" s="368"/>
      <c r="FQ356" s="368"/>
      <c r="FR356" s="368"/>
      <c r="FS356" s="368"/>
      <c r="FT356" s="368"/>
      <c r="FU356" s="368"/>
      <c r="FV356" s="368"/>
      <c r="FW356" s="368"/>
      <c r="FX356" s="368"/>
      <c r="FY356" s="368"/>
      <c r="FZ356" s="368"/>
      <c r="GA356" s="368"/>
      <c r="GB356" s="368"/>
      <c r="GC356" s="368"/>
      <c r="GD356" s="368"/>
      <c r="GE356" s="368"/>
      <c r="GF356" s="368"/>
      <c r="GG356" s="368"/>
      <c r="GH356" s="368"/>
      <c r="GI356" s="368"/>
      <c r="GJ356" s="368"/>
      <c r="GK356" s="368"/>
      <c r="GL356" s="368"/>
      <c r="GM356" s="368"/>
      <c r="GN356" s="368"/>
      <c r="GO356" s="368"/>
      <c r="GP356" s="368"/>
      <c r="GQ356" s="368"/>
      <c r="GR356" s="368"/>
      <c r="GS356" s="368"/>
      <c r="GT356" s="368"/>
      <c r="GU356" s="368"/>
      <c r="GV356" s="368"/>
      <c r="GW356" s="368"/>
      <c r="GX356" s="368"/>
      <c r="GY356" s="368"/>
      <c r="GZ356" s="368"/>
      <c r="HA356" s="368"/>
      <c r="HB356" s="368"/>
      <c r="HC356" s="368"/>
      <c r="HD356" s="368"/>
      <c r="HE356" s="368"/>
      <c r="HF356" s="368"/>
      <c r="HG356" s="368"/>
      <c r="HH356" s="368"/>
      <c r="HI356" s="368"/>
      <c r="HJ356" s="368"/>
      <c r="HK356" s="368"/>
      <c r="HL356" s="368"/>
      <c r="HM356" s="368"/>
      <c r="HN356" s="368"/>
      <c r="HO356" s="368"/>
      <c r="HP356" s="368"/>
      <c r="HQ356" s="368"/>
      <c r="HR356" s="368"/>
      <c r="HS356" s="368"/>
      <c r="HT356" s="368"/>
      <c r="HU356" s="368"/>
      <c r="HV356" s="368"/>
      <c r="HW356" s="368"/>
      <c r="HX356" s="368"/>
      <c r="HY356" s="368"/>
      <c r="HZ356" s="368"/>
      <c r="IA356" s="368"/>
      <c r="IB356" s="368"/>
      <c r="IC356" s="368"/>
      <c r="ID356" s="368"/>
      <c r="IE356" s="368"/>
      <c r="IF356" s="368"/>
      <c r="IG356" s="368"/>
      <c r="IH356" s="368"/>
      <c r="II356" s="368"/>
      <c r="IJ356" s="368"/>
      <c r="IK356" s="368"/>
      <c r="IL356" s="368"/>
      <c r="IM356" s="368"/>
      <c r="IN356" s="368"/>
      <c r="IO356" s="368"/>
      <c r="IP356" s="368"/>
      <c r="IQ356" s="368"/>
      <c r="IR356" s="368"/>
      <c r="IS356" s="368"/>
      <c r="IT356" s="368"/>
      <c r="IU356" s="368"/>
      <c r="IV356" s="368"/>
      <c r="IW356" s="368"/>
      <c r="IX356" s="368"/>
      <c r="IY356" s="368"/>
      <c r="IZ356" s="368"/>
      <c r="JA356" s="368"/>
      <c r="JB356" s="368"/>
      <c r="JC356" s="368"/>
      <c r="JD356" s="368"/>
      <c r="JE356" s="368"/>
      <c r="JF356" s="368"/>
    </row>
    <row r="357" spans="1:266" s="364" customFormat="1" x14ac:dyDescent="0.3">
      <c r="A357" s="391"/>
      <c r="B357" s="544"/>
      <c r="C357" s="365"/>
      <c r="D357" s="375"/>
      <c r="E357" s="311"/>
      <c r="F357" s="311"/>
      <c r="G357" s="311"/>
      <c r="H357" s="363"/>
      <c r="I357" s="279"/>
      <c r="J357" s="307"/>
      <c r="K357" s="307"/>
      <c r="L357" s="399"/>
      <c r="M357" s="399"/>
      <c r="N357" s="303"/>
      <c r="O357" s="303"/>
      <c r="P357" s="171"/>
      <c r="Q357" s="171"/>
      <c r="R357" s="534"/>
      <c r="S357" s="534"/>
      <c r="T357" s="470"/>
      <c r="U357" s="470"/>
      <c r="V357" s="497"/>
      <c r="W357" s="497"/>
      <c r="X357" s="154"/>
      <c r="Y357" s="154"/>
      <c r="Z357" s="165"/>
      <c r="AA357" s="165"/>
      <c r="AB357" s="514"/>
      <c r="AC357" s="514"/>
      <c r="AD357" s="534"/>
      <c r="AE357" s="534"/>
      <c r="AF357" s="183"/>
      <c r="AG357" s="183"/>
      <c r="AH357" s="307"/>
      <c r="AI357" s="307"/>
      <c r="AJ357" s="40"/>
      <c r="AK357" s="40"/>
      <c r="AL357" s="570"/>
      <c r="AM357" s="570"/>
      <c r="AN357" s="316"/>
      <c r="AO357" s="316"/>
      <c r="AP357" s="279"/>
      <c r="AQ357" s="279"/>
      <c r="AR357" s="637"/>
      <c r="AS357" s="637"/>
      <c r="AT357" s="161"/>
      <c r="AU357" s="161"/>
      <c r="AV357" s="338"/>
      <c r="AW357" s="338"/>
      <c r="AX357" s="649"/>
      <c r="AY357" s="649"/>
      <c r="AZ357" s="289"/>
      <c r="BA357" s="289"/>
      <c r="BB357" s="171"/>
      <c r="BC357" s="171"/>
      <c r="BD357" s="279"/>
      <c r="BE357" s="279"/>
      <c r="BF357" s="154"/>
      <c r="BG357" s="154"/>
      <c r="BH357" s="702"/>
      <c r="BI357" s="702"/>
      <c r="BJ357" s="708"/>
      <c r="BK357" s="708"/>
      <c r="BL357" s="713"/>
      <c r="BM357" s="713"/>
      <c r="BN357" s="726"/>
      <c r="BO357" s="726"/>
      <c r="BP357" s="731"/>
      <c r="BQ357" s="731"/>
      <c r="BR357" s="736"/>
      <c r="BS357" s="736"/>
      <c r="BT357" s="741"/>
      <c r="BU357" s="741"/>
      <c r="BV357" s="753"/>
      <c r="BW357" s="753"/>
      <c r="BX357" s="756"/>
      <c r="BY357" s="756"/>
      <c r="BZ357" s="731"/>
      <c r="CA357" s="731"/>
      <c r="CB357" s="771"/>
      <c r="CC357" s="768"/>
      <c r="CD357" s="774"/>
      <c r="CE357" s="777"/>
      <c r="CF357" s="780"/>
      <c r="CG357" s="780"/>
      <c r="CH357" s="753"/>
      <c r="CI357" s="783"/>
      <c r="CJ357" s="813"/>
      <c r="CK357" s="816"/>
      <c r="CL357" s="824"/>
      <c r="CM357" s="824"/>
      <c r="CN357" s="780"/>
      <c r="CO357" s="780"/>
      <c r="CP357" s="768"/>
      <c r="CQ357" s="771"/>
      <c r="CR357" s="834"/>
      <c r="CS357" s="831"/>
      <c r="CT357" s="753"/>
      <c r="CU357" s="753"/>
      <c r="CV357" s="847"/>
      <c r="CW357" s="850"/>
      <c r="CX357" s="708"/>
      <c r="CY357" s="708"/>
      <c r="CZ357" s="853"/>
      <c r="DA357" s="853"/>
      <c r="DB357" s="856"/>
      <c r="DC357" s="856"/>
      <c r="DD357" s="708"/>
      <c r="DE357" s="708"/>
      <c r="DF357" s="783"/>
      <c r="DG357" s="783"/>
      <c r="DH357" s="780"/>
      <c r="DI357" s="780"/>
      <c r="DJ357" s="863"/>
      <c r="DK357" s="866"/>
      <c r="DL357" s="873"/>
      <c r="DM357" s="873"/>
      <c r="DN357" s="783"/>
      <c r="DO357" s="783"/>
      <c r="DP357" s="824"/>
      <c r="DQ357" s="824"/>
      <c r="DR357" s="882"/>
      <c r="DS357" s="885"/>
      <c r="DT357" s="850"/>
      <c r="DU357" s="850"/>
      <c r="DV357" s="853"/>
      <c r="DW357" s="853"/>
      <c r="DX357" s="888"/>
      <c r="DY357" s="888"/>
      <c r="DZ357" s="891"/>
      <c r="EA357" s="891"/>
      <c r="EB357" s="753"/>
      <c r="EC357" s="753"/>
      <c r="ED357" s="900"/>
      <c r="EE357" s="900"/>
      <c r="EF357" s="907"/>
      <c r="EG357" s="910"/>
      <c r="EH357" s="863"/>
      <c r="EI357" s="866"/>
      <c r="EJ357" s="368"/>
      <c r="EK357" s="368"/>
      <c r="EL357" s="368"/>
      <c r="EM357" s="368"/>
      <c r="EN357" s="368"/>
      <c r="EO357" s="368"/>
      <c r="EP357" s="368"/>
      <c r="EQ357" s="368"/>
      <c r="ER357" s="368"/>
      <c r="ES357" s="368"/>
      <c r="ET357" s="368"/>
      <c r="EU357" s="368"/>
      <c r="EV357" s="368"/>
      <c r="EW357" s="368"/>
      <c r="EX357" s="368"/>
      <c r="EY357" s="368"/>
      <c r="EZ357" s="368"/>
      <c r="FA357" s="368"/>
      <c r="FB357" s="368"/>
      <c r="FC357" s="368"/>
      <c r="FD357" s="368"/>
      <c r="FE357" s="368"/>
      <c r="FF357" s="368"/>
      <c r="FG357" s="368"/>
      <c r="FH357" s="368"/>
      <c r="FI357" s="368"/>
      <c r="FJ357" s="368"/>
      <c r="FK357" s="368"/>
      <c r="FL357" s="368"/>
      <c r="FM357" s="368"/>
      <c r="FN357" s="368"/>
      <c r="FO357" s="368"/>
      <c r="FP357" s="368"/>
      <c r="FQ357" s="368"/>
      <c r="FR357" s="368"/>
      <c r="FS357" s="368"/>
      <c r="FT357" s="368"/>
      <c r="FU357" s="368"/>
      <c r="FV357" s="368"/>
      <c r="FW357" s="368"/>
      <c r="FX357" s="368"/>
      <c r="FY357" s="368"/>
      <c r="FZ357" s="368"/>
      <c r="GA357" s="368"/>
      <c r="GB357" s="368"/>
      <c r="GC357" s="368"/>
      <c r="GD357" s="368"/>
      <c r="GE357" s="368"/>
      <c r="GF357" s="368"/>
      <c r="GG357" s="368"/>
      <c r="GH357" s="368"/>
      <c r="GI357" s="368"/>
      <c r="GJ357" s="368"/>
      <c r="GK357" s="368"/>
      <c r="GL357" s="368"/>
      <c r="GM357" s="368"/>
      <c r="GN357" s="368"/>
      <c r="GO357" s="368"/>
      <c r="GP357" s="368"/>
      <c r="GQ357" s="368"/>
      <c r="GR357" s="368"/>
      <c r="GS357" s="368"/>
      <c r="GT357" s="368"/>
      <c r="GU357" s="368"/>
      <c r="GV357" s="368"/>
      <c r="GW357" s="368"/>
      <c r="GX357" s="368"/>
      <c r="GY357" s="368"/>
      <c r="GZ357" s="368"/>
      <c r="HA357" s="368"/>
      <c r="HB357" s="368"/>
      <c r="HC357" s="368"/>
      <c r="HD357" s="368"/>
      <c r="HE357" s="368"/>
      <c r="HF357" s="368"/>
      <c r="HG357" s="368"/>
      <c r="HH357" s="368"/>
      <c r="HI357" s="368"/>
      <c r="HJ357" s="368"/>
      <c r="HK357" s="368"/>
      <c r="HL357" s="368"/>
      <c r="HM357" s="368"/>
      <c r="HN357" s="368"/>
      <c r="HO357" s="368"/>
      <c r="HP357" s="368"/>
      <c r="HQ357" s="368"/>
      <c r="HR357" s="368"/>
      <c r="HS357" s="368"/>
      <c r="HT357" s="368"/>
      <c r="HU357" s="368"/>
      <c r="HV357" s="368"/>
      <c r="HW357" s="368"/>
      <c r="HX357" s="368"/>
      <c r="HY357" s="368"/>
      <c r="HZ357" s="368"/>
      <c r="IA357" s="368"/>
      <c r="IB357" s="368"/>
      <c r="IC357" s="368"/>
      <c r="ID357" s="368"/>
      <c r="IE357" s="368"/>
      <c r="IF357" s="368"/>
      <c r="IG357" s="368"/>
      <c r="IH357" s="368"/>
      <c r="II357" s="368"/>
      <c r="IJ357" s="368"/>
      <c r="IK357" s="368"/>
      <c r="IL357" s="368"/>
      <c r="IM357" s="368"/>
      <c r="IN357" s="368"/>
      <c r="IO357" s="368"/>
      <c r="IP357" s="368"/>
      <c r="IQ357" s="368"/>
      <c r="IR357" s="368"/>
      <c r="IS357" s="368"/>
      <c r="IT357" s="368"/>
      <c r="IU357" s="368"/>
      <c r="IV357" s="368"/>
      <c r="IW357" s="368"/>
      <c r="IX357" s="368"/>
      <c r="IY357" s="368"/>
      <c r="IZ357" s="368"/>
      <c r="JA357" s="368"/>
      <c r="JB357" s="368"/>
      <c r="JC357" s="368"/>
      <c r="JD357" s="368"/>
      <c r="JE357" s="368"/>
      <c r="JF357" s="368"/>
    </row>
    <row r="358" spans="1:266" s="364" customFormat="1" x14ac:dyDescent="0.3">
      <c r="A358" s="391"/>
      <c r="B358" s="544"/>
      <c r="C358" s="365"/>
      <c r="D358" s="375"/>
      <c r="E358" s="311"/>
      <c r="F358" s="311"/>
      <c r="G358" s="311"/>
      <c r="H358" s="362"/>
      <c r="I358" s="362"/>
      <c r="J358" s="307"/>
      <c r="K358" s="307"/>
      <c r="L358" s="399"/>
      <c r="M358" s="399"/>
      <c r="N358" s="303"/>
      <c r="O358" s="303"/>
      <c r="P358" s="171"/>
      <c r="Q358" s="171"/>
      <c r="R358" s="534"/>
      <c r="S358" s="534"/>
      <c r="T358" s="470"/>
      <c r="U358" s="470"/>
      <c r="V358" s="497"/>
      <c r="W358" s="497"/>
      <c r="X358" s="154"/>
      <c r="Y358" s="154"/>
      <c r="Z358" s="165"/>
      <c r="AA358" s="165"/>
      <c r="AB358" s="514"/>
      <c r="AC358" s="514"/>
      <c r="AD358" s="534"/>
      <c r="AE358" s="534"/>
      <c r="AF358" s="183"/>
      <c r="AG358" s="183"/>
      <c r="AH358" s="307"/>
      <c r="AI358" s="307"/>
      <c r="AJ358" s="40"/>
      <c r="AK358" s="40"/>
      <c r="AL358" s="570"/>
      <c r="AM358" s="570"/>
      <c r="AN358" s="316"/>
      <c r="AO358" s="316"/>
      <c r="AP358" s="279"/>
      <c r="AQ358" s="279"/>
      <c r="AR358" s="637"/>
      <c r="AS358" s="637"/>
      <c r="AT358" s="161"/>
      <c r="AU358" s="161"/>
      <c r="AV358" s="338"/>
      <c r="AW358" s="338"/>
      <c r="AX358" s="649"/>
      <c r="AY358" s="649"/>
      <c r="AZ358" s="289"/>
      <c r="BA358" s="289"/>
      <c r="BB358" s="171"/>
      <c r="BC358" s="171"/>
      <c r="BD358" s="279"/>
      <c r="BE358" s="279"/>
      <c r="BF358" s="154"/>
      <c r="BG358" s="154"/>
      <c r="BH358" s="702"/>
      <c r="BI358" s="702"/>
      <c r="BJ358" s="708"/>
      <c r="BK358" s="708"/>
      <c r="BL358" s="713"/>
      <c r="BM358" s="713"/>
      <c r="BN358" s="726"/>
      <c r="BO358" s="726"/>
      <c r="BP358" s="731"/>
      <c r="BQ358" s="731"/>
      <c r="BR358" s="736"/>
      <c r="BS358" s="736"/>
      <c r="BT358" s="741"/>
      <c r="BU358" s="741"/>
      <c r="BV358" s="753"/>
      <c r="BW358" s="753"/>
      <c r="BX358" s="756"/>
      <c r="BY358" s="756"/>
      <c r="BZ358" s="731"/>
      <c r="CA358" s="731"/>
      <c r="CB358" s="771"/>
      <c r="CC358" s="768"/>
      <c r="CD358" s="774"/>
      <c r="CE358" s="777"/>
      <c r="CF358" s="780"/>
      <c r="CG358" s="780"/>
      <c r="CH358" s="753"/>
      <c r="CI358" s="783"/>
      <c r="CJ358" s="813"/>
      <c r="CK358" s="816"/>
      <c r="CL358" s="824"/>
      <c r="CM358" s="824"/>
      <c r="CN358" s="780"/>
      <c r="CO358" s="780"/>
      <c r="CP358" s="768"/>
      <c r="CQ358" s="771"/>
      <c r="CR358" s="834"/>
      <c r="CS358" s="831"/>
      <c r="CT358" s="753"/>
      <c r="CU358" s="753"/>
      <c r="CV358" s="847"/>
      <c r="CW358" s="850"/>
      <c r="CX358" s="708"/>
      <c r="CY358" s="708"/>
      <c r="CZ358" s="853"/>
      <c r="DA358" s="853"/>
      <c r="DB358" s="856"/>
      <c r="DC358" s="856"/>
      <c r="DD358" s="708"/>
      <c r="DE358" s="708"/>
      <c r="DF358" s="783"/>
      <c r="DG358" s="783"/>
      <c r="DH358" s="780"/>
      <c r="DI358" s="780"/>
      <c r="DJ358" s="863"/>
      <c r="DK358" s="866"/>
      <c r="DL358" s="873"/>
      <c r="DM358" s="873"/>
      <c r="DN358" s="783"/>
      <c r="DO358" s="783"/>
      <c r="DP358" s="824"/>
      <c r="DQ358" s="824"/>
      <c r="DR358" s="882"/>
      <c r="DS358" s="885"/>
      <c r="DT358" s="850"/>
      <c r="DU358" s="850"/>
      <c r="DV358" s="853"/>
      <c r="DW358" s="853"/>
      <c r="DX358" s="888"/>
      <c r="DY358" s="888"/>
      <c r="DZ358" s="891"/>
      <c r="EA358" s="891"/>
      <c r="EB358" s="753"/>
      <c r="EC358" s="753"/>
      <c r="ED358" s="900"/>
      <c r="EE358" s="900"/>
      <c r="EF358" s="907"/>
      <c r="EG358" s="910"/>
      <c r="EH358" s="863"/>
      <c r="EI358" s="866"/>
      <c r="EJ358" s="368"/>
      <c r="EK358" s="368"/>
      <c r="EL358" s="368"/>
      <c r="EM358" s="368"/>
      <c r="EN358" s="368"/>
      <c r="EO358" s="368"/>
      <c r="EP358" s="368"/>
      <c r="EQ358" s="368"/>
      <c r="ER358" s="368"/>
      <c r="ES358" s="368"/>
      <c r="ET358" s="368"/>
      <c r="EU358" s="368"/>
      <c r="EV358" s="368"/>
      <c r="EW358" s="368"/>
      <c r="EX358" s="368"/>
      <c r="EY358" s="368"/>
      <c r="EZ358" s="368"/>
      <c r="FA358" s="368"/>
      <c r="FB358" s="368"/>
      <c r="FC358" s="368"/>
      <c r="FD358" s="368"/>
      <c r="FE358" s="368"/>
      <c r="FF358" s="368"/>
      <c r="FG358" s="368"/>
      <c r="FH358" s="368"/>
      <c r="FI358" s="368"/>
      <c r="FJ358" s="368"/>
      <c r="FK358" s="368"/>
      <c r="FL358" s="368"/>
      <c r="FM358" s="368"/>
      <c r="FN358" s="368"/>
      <c r="FO358" s="368"/>
      <c r="FP358" s="368"/>
      <c r="FQ358" s="368"/>
      <c r="FR358" s="368"/>
      <c r="FS358" s="368"/>
      <c r="FT358" s="368"/>
      <c r="FU358" s="368"/>
      <c r="FV358" s="368"/>
      <c r="FW358" s="368"/>
      <c r="FX358" s="368"/>
      <c r="FY358" s="368"/>
      <c r="FZ358" s="368"/>
      <c r="GA358" s="368"/>
      <c r="GB358" s="368"/>
      <c r="GC358" s="368"/>
      <c r="GD358" s="368"/>
      <c r="GE358" s="368"/>
      <c r="GF358" s="368"/>
      <c r="GG358" s="368"/>
      <c r="GH358" s="368"/>
      <c r="GI358" s="368"/>
      <c r="GJ358" s="368"/>
      <c r="GK358" s="368"/>
      <c r="GL358" s="368"/>
      <c r="GM358" s="368"/>
      <c r="GN358" s="368"/>
      <c r="GO358" s="368"/>
      <c r="GP358" s="368"/>
      <c r="GQ358" s="368"/>
      <c r="GR358" s="368"/>
      <c r="GS358" s="368"/>
      <c r="GT358" s="368"/>
      <c r="GU358" s="368"/>
      <c r="GV358" s="368"/>
      <c r="GW358" s="368"/>
      <c r="GX358" s="368"/>
      <c r="GY358" s="368"/>
      <c r="GZ358" s="368"/>
      <c r="HA358" s="368"/>
      <c r="HB358" s="368"/>
      <c r="HC358" s="368"/>
      <c r="HD358" s="368"/>
      <c r="HE358" s="368"/>
      <c r="HF358" s="368"/>
      <c r="HG358" s="368"/>
      <c r="HH358" s="368"/>
      <c r="HI358" s="368"/>
      <c r="HJ358" s="368"/>
      <c r="HK358" s="368"/>
      <c r="HL358" s="368"/>
      <c r="HM358" s="368"/>
      <c r="HN358" s="368"/>
      <c r="HO358" s="368"/>
      <c r="HP358" s="368"/>
      <c r="HQ358" s="368"/>
      <c r="HR358" s="368"/>
      <c r="HS358" s="368"/>
      <c r="HT358" s="368"/>
      <c r="HU358" s="368"/>
      <c r="HV358" s="368"/>
      <c r="HW358" s="368"/>
      <c r="HX358" s="368"/>
      <c r="HY358" s="368"/>
      <c r="HZ358" s="368"/>
      <c r="IA358" s="368"/>
      <c r="IB358" s="368"/>
      <c r="IC358" s="368"/>
      <c r="ID358" s="368"/>
      <c r="IE358" s="368"/>
      <c r="IF358" s="368"/>
      <c r="IG358" s="368"/>
      <c r="IH358" s="368"/>
      <c r="II358" s="368"/>
      <c r="IJ358" s="368"/>
      <c r="IK358" s="368"/>
      <c r="IL358" s="368"/>
      <c r="IM358" s="368"/>
      <c r="IN358" s="368"/>
      <c r="IO358" s="368"/>
      <c r="IP358" s="368"/>
      <c r="IQ358" s="368"/>
      <c r="IR358" s="368"/>
      <c r="IS358" s="368"/>
      <c r="IT358" s="368"/>
      <c r="IU358" s="368"/>
      <c r="IV358" s="368"/>
      <c r="IW358" s="368"/>
      <c r="IX358" s="368"/>
      <c r="IY358" s="368"/>
      <c r="IZ358" s="368"/>
      <c r="JA358" s="368"/>
      <c r="JB358" s="368"/>
      <c r="JC358" s="368"/>
      <c r="JD358" s="368"/>
      <c r="JE358" s="368"/>
      <c r="JF358" s="368"/>
    </row>
    <row r="359" spans="1:266" s="364" customFormat="1" x14ac:dyDescent="0.3">
      <c r="A359" s="391"/>
      <c r="B359" s="544"/>
      <c r="C359" s="365"/>
      <c r="D359" s="375"/>
      <c r="E359" s="311"/>
      <c r="F359" s="311"/>
      <c r="G359" s="311"/>
      <c r="H359" s="362"/>
      <c r="I359" s="362"/>
      <c r="J359" s="307"/>
      <c r="K359" s="307"/>
      <c r="L359" s="399"/>
      <c r="M359" s="399"/>
      <c r="N359" s="303"/>
      <c r="O359" s="303"/>
      <c r="P359" s="171"/>
      <c r="Q359" s="171"/>
      <c r="R359" s="534"/>
      <c r="S359" s="534"/>
      <c r="T359" s="470"/>
      <c r="U359" s="470"/>
      <c r="V359" s="497"/>
      <c r="W359" s="497"/>
      <c r="X359" s="154"/>
      <c r="Y359" s="154"/>
      <c r="Z359" s="165"/>
      <c r="AA359" s="165"/>
      <c r="AB359" s="514"/>
      <c r="AC359" s="514"/>
      <c r="AD359" s="534"/>
      <c r="AE359" s="534"/>
      <c r="AF359" s="183"/>
      <c r="AG359" s="183"/>
      <c r="AH359" s="307"/>
      <c r="AI359" s="307"/>
      <c r="AJ359" s="40"/>
      <c r="AK359" s="40"/>
      <c r="AL359" s="570"/>
      <c r="AM359" s="570"/>
      <c r="AN359" s="316"/>
      <c r="AO359" s="316"/>
      <c r="AP359" s="279"/>
      <c r="AQ359" s="279"/>
      <c r="AR359" s="637"/>
      <c r="AS359" s="637"/>
      <c r="AT359" s="161"/>
      <c r="AU359" s="161"/>
      <c r="AV359" s="338"/>
      <c r="AW359" s="338"/>
      <c r="AX359" s="649"/>
      <c r="AY359" s="649"/>
      <c r="AZ359" s="289"/>
      <c r="BA359" s="289"/>
      <c r="BB359" s="171"/>
      <c r="BC359" s="171"/>
      <c r="BD359" s="279"/>
      <c r="BE359" s="279"/>
      <c r="BF359" s="154"/>
      <c r="BG359" s="154"/>
      <c r="BH359" s="702"/>
      <c r="BI359" s="702"/>
      <c r="BJ359" s="708"/>
      <c r="BK359" s="708"/>
      <c r="BL359" s="713"/>
      <c r="BM359" s="713"/>
      <c r="BN359" s="726"/>
      <c r="BO359" s="726"/>
      <c r="BP359" s="731"/>
      <c r="BQ359" s="731"/>
      <c r="BR359" s="736"/>
      <c r="BS359" s="736"/>
      <c r="BT359" s="741"/>
      <c r="BU359" s="741"/>
      <c r="BV359" s="753"/>
      <c r="BW359" s="753"/>
      <c r="BX359" s="756"/>
      <c r="BY359" s="756"/>
      <c r="BZ359" s="731"/>
      <c r="CA359" s="731"/>
      <c r="CB359" s="771"/>
      <c r="CC359" s="768"/>
      <c r="CD359" s="774"/>
      <c r="CE359" s="777"/>
      <c r="CF359" s="780"/>
      <c r="CG359" s="780"/>
      <c r="CH359" s="753"/>
      <c r="CI359" s="783"/>
      <c r="CJ359" s="813"/>
      <c r="CK359" s="816"/>
      <c r="CL359" s="824"/>
      <c r="CM359" s="824"/>
      <c r="CN359" s="780"/>
      <c r="CO359" s="780"/>
      <c r="CP359" s="768"/>
      <c r="CQ359" s="771"/>
      <c r="CR359" s="834"/>
      <c r="CS359" s="831"/>
      <c r="CT359" s="753"/>
      <c r="CU359" s="753"/>
      <c r="CV359" s="847"/>
      <c r="CW359" s="850"/>
      <c r="CX359" s="708"/>
      <c r="CY359" s="708"/>
      <c r="CZ359" s="853"/>
      <c r="DA359" s="853"/>
      <c r="DB359" s="856"/>
      <c r="DC359" s="856"/>
      <c r="DD359" s="708"/>
      <c r="DE359" s="708"/>
      <c r="DF359" s="783"/>
      <c r="DG359" s="783"/>
      <c r="DH359" s="780"/>
      <c r="DI359" s="780"/>
      <c r="DJ359" s="863"/>
      <c r="DK359" s="866"/>
      <c r="DL359" s="873"/>
      <c r="DM359" s="873"/>
      <c r="DN359" s="783"/>
      <c r="DO359" s="783"/>
      <c r="DP359" s="824"/>
      <c r="DQ359" s="824"/>
      <c r="DR359" s="882"/>
      <c r="DS359" s="885"/>
      <c r="DT359" s="850"/>
      <c r="DU359" s="850"/>
      <c r="DV359" s="853"/>
      <c r="DW359" s="853"/>
      <c r="DX359" s="888"/>
      <c r="DY359" s="888"/>
      <c r="DZ359" s="891"/>
      <c r="EA359" s="891"/>
      <c r="EB359" s="753"/>
      <c r="EC359" s="753"/>
      <c r="ED359" s="900"/>
      <c r="EE359" s="900"/>
      <c r="EF359" s="907"/>
      <c r="EG359" s="910"/>
      <c r="EH359" s="863"/>
      <c r="EI359" s="866"/>
      <c r="EJ359" s="368"/>
      <c r="EK359" s="368"/>
      <c r="EL359" s="368"/>
      <c r="EM359" s="368"/>
      <c r="EN359" s="368"/>
      <c r="EO359" s="368"/>
      <c r="EP359" s="368"/>
      <c r="EQ359" s="368"/>
      <c r="ER359" s="368"/>
      <c r="ES359" s="368"/>
      <c r="ET359" s="368"/>
      <c r="EU359" s="368"/>
      <c r="EV359" s="368"/>
      <c r="EW359" s="368"/>
      <c r="EX359" s="368"/>
      <c r="EY359" s="368"/>
      <c r="EZ359" s="368"/>
      <c r="FA359" s="368"/>
      <c r="FB359" s="368"/>
      <c r="FC359" s="368"/>
      <c r="FD359" s="368"/>
      <c r="FE359" s="368"/>
      <c r="FF359" s="368"/>
      <c r="FG359" s="368"/>
      <c r="FH359" s="368"/>
      <c r="FI359" s="368"/>
      <c r="FJ359" s="368"/>
      <c r="FK359" s="368"/>
      <c r="FL359" s="368"/>
      <c r="FM359" s="368"/>
      <c r="FN359" s="368"/>
      <c r="FO359" s="368"/>
      <c r="FP359" s="368"/>
      <c r="FQ359" s="368"/>
      <c r="FR359" s="368"/>
      <c r="FS359" s="368"/>
      <c r="FT359" s="368"/>
      <c r="FU359" s="368"/>
      <c r="FV359" s="368"/>
      <c r="FW359" s="368"/>
      <c r="FX359" s="368"/>
      <c r="FY359" s="368"/>
      <c r="FZ359" s="368"/>
      <c r="GA359" s="368"/>
      <c r="GB359" s="368"/>
      <c r="GC359" s="368"/>
      <c r="GD359" s="368"/>
      <c r="GE359" s="368"/>
      <c r="GF359" s="368"/>
      <c r="GG359" s="368"/>
      <c r="GH359" s="368"/>
      <c r="GI359" s="368"/>
      <c r="GJ359" s="368"/>
      <c r="GK359" s="368"/>
      <c r="GL359" s="368"/>
      <c r="GM359" s="368"/>
      <c r="GN359" s="368"/>
      <c r="GO359" s="368"/>
      <c r="GP359" s="368"/>
      <c r="GQ359" s="368"/>
      <c r="GR359" s="368"/>
      <c r="GS359" s="368"/>
      <c r="GT359" s="368"/>
      <c r="GU359" s="368"/>
      <c r="GV359" s="368"/>
      <c r="GW359" s="368"/>
      <c r="GX359" s="368"/>
      <c r="GY359" s="368"/>
      <c r="GZ359" s="368"/>
      <c r="HA359" s="368"/>
      <c r="HB359" s="368"/>
      <c r="HC359" s="368"/>
      <c r="HD359" s="368"/>
      <c r="HE359" s="368"/>
      <c r="HF359" s="368"/>
      <c r="HG359" s="368"/>
      <c r="HH359" s="368"/>
      <c r="HI359" s="368"/>
      <c r="HJ359" s="368"/>
      <c r="HK359" s="368"/>
      <c r="HL359" s="368"/>
      <c r="HM359" s="368"/>
      <c r="HN359" s="368"/>
      <c r="HO359" s="368"/>
      <c r="HP359" s="368"/>
      <c r="HQ359" s="368"/>
      <c r="HR359" s="368"/>
      <c r="HS359" s="368"/>
      <c r="HT359" s="368"/>
      <c r="HU359" s="368"/>
      <c r="HV359" s="368"/>
      <c r="HW359" s="368"/>
      <c r="HX359" s="368"/>
      <c r="HY359" s="368"/>
      <c r="HZ359" s="368"/>
      <c r="IA359" s="368"/>
      <c r="IB359" s="368"/>
      <c r="IC359" s="368"/>
      <c r="ID359" s="368"/>
      <c r="IE359" s="368"/>
      <c r="IF359" s="368"/>
      <c r="IG359" s="368"/>
      <c r="IH359" s="368"/>
      <c r="II359" s="368"/>
      <c r="IJ359" s="368"/>
      <c r="IK359" s="368"/>
      <c r="IL359" s="368"/>
      <c r="IM359" s="368"/>
      <c r="IN359" s="368"/>
      <c r="IO359" s="368"/>
      <c r="IP359" s="368"/>
      <c r="IQ359" s="368"/>
      <c r="IR359" s="368"/>
      <c r="IS359" s="368"/>
      <c r="IT359" s="368"/>
      <c r="IU359" s="368"/>
      <c r="IV359" s="368"/>
      <c r="IW359" s="368"/>
      <c r="IX359" s="368"/>
      <c r="IY359" s="368"/>
      <c r="IZ359" s="368"/>
      <c r="JA359" s="368"/>
      <c r="JB359" s="368"/>
      <c r="JC359" s="368"/>
      <c r="JD359" s="368"/>
      <c r="JE359" s="368"/>
      <c r="JF359" s="368"/>
    </row>
    <row r="360" spans="1:266" s="364" customFormat="1" x14ac:dyDescent="0.3">
      <c r="A360" s="391"/>
      <c r="B360" s="544"/>
      <c r="C360" s="365"/>
      <c r="D360" s="375"/>
      <c r="E360" s="311"/>
      <c r="F360" s="311"/>
      <c r="G360" s="311"/>
      <c r="H360" s="362"/>
      <c r="I360" s="362"/>
      <c r="J360" s="307"/>
      <c r="K360" s="307"/>
      <c r="L360" s="399"/>
      <c r="M360" s="399"/>
      <c r="N360" s="303"/>
      <c r="O360" s="303"/>
      <c r="P360" s="171"/>
      <c r="Q360" s="171"/>
      <c r="R360" s="534"/>
      <c r="S360" s="534"/>
      <c r="T360" s="470"/>
      <c r="U360" s="470"/>
      <c r="V360" s="497"/>
      <c r="W360" s="497"/>
      <c r="X360" s="154"/>
      <c r="Y360" s="154"/>
      <c r="Z360" s="165"/>
      <c r="AA360" s="165"/>
      <c r="AB360" s="514"/>
      <c r="AC360" s="514"/>
      <c r="AD360" s="534"/>
      <c r="AE360" s="534"/>
      <c r="AF360" s="183"/>
      <c r="AG360" s="183"/>
      <c r="AH360" s="307"/>
      <c r="AI360" s="307"/>
      <c r="AJ360" s="40"/>
      <c r="AK360" s="40"/>
      <c r="AL360" s="570"/>
      <c r="AM360" s="570"/>
      <c r="AN360" s="316"/>
      <c r="AO360" s="316"/>
      <c r="AP360" s="279"/>
      <c r="AQ360" s="279"/>
      <c r="AR360" s="637"/>
      <c r="AS360" s="637"/>
      <c r="AT360" s="161"/>
      <c r="AU360" s="161"/>
      <c r="AV360" s="338"/>
      <c r="AW360" s="338"/>
      <c r="AX360" s="649"/>
      <c r="AY360" s="649"/>
      <c r="AZ360" s="289"/>
      <c r="BA360" s="289"/>
      <c r="BB360" s="171"/>
      <c r="BC360" s="171"/>
      <c r="BD360" s="279"/>
      <c r="BE360" s="279"/>
      <c r="BF360" s="154"/>
      <c r="BG360" s="154"/>
      <c r="BH360" s="702"/>
      <c r="BI360" s="702"/>
      <c r="BJ360" s="708"/>
      <c r="BK360" s="708"/>
      <c r="BL360" s="713"/>
      <c r="BM360" s="713"/>
      <c r="BN360" s="726"/>
      <c r="BO360" s="726"/>
      <c r="BP360" s="731"/>
      <c r="BQ360" s="731"/>
      <c r="BR360" s="736"/>
      <c r="BS360" s="736"/>
      <c r="BT360" s="741"/>
      <c r="BU360" s="741"/>
      <c r="BV360" s="753"/>
      <c r="BW360" s="753"/>
      <c r="BX360" s="756"/>
      <c r="BY360" s="756"/>
      <c r="BZ360" s="731"/>
      <c r="CA360" s="731"/>
      <c r="CB360" s="771"/>
      <c r="CC360" s="768"/>
      <c r="CD360" s="774"/>
      <c r="CE360" s="777"/>
      <c r="CF360" s="780"/>
      <c r="CG360" s="780"/>
      <c r="CH360" s="753"/>
      <c r="CI360" s="783"/>
      <c r="CJ360" s="813"/>
      <c r="CK360" s="816"/>
      <c r="CL360" s="824"/>
      <c r="CM360" s="824"/>
      <c r="CN360" s="780"/>
      <c r="CO360" s="780"/>
      <c r="CP360" s="768"/>
      <c r="CQ360" s="771"/>
      <c r="CR360" s="834"/>
      <c r="CS360" s="831"/>
      <c r="CT360" s="753"/>
      <c r="CU360" s="753"/>
      <c r="CV360" s="847"/>
      <c r="CW360" s="850"/>
      <c r="CX360" s="708"/>
      <c r="CY360" s="708"/>
      <c r="CZ360" s="853"/>
      <c r="DA360" s="853"/>
      <c r="DB360" s="856"/>
      <c r="DC360" s="856"/>
      <c r="DD360" s="708"/>
      <c r="DE360" s="708"/>
      <c r="DF360" s="783"/>
      <c r="DG360" s="783"/>
      <c r="DH360" s="780"/>
      <c r="DI360" s="780"/>
      <c r="DJ360" s="863"/>
      <c r="DK360" s="866"/>
      <c r="DL360" s="873"/>
      <c r="DM360" s="873"/>
      <c r="DN360" s="783"/>
      <c r="DO360" s="783"/>
      <c r="DP360" s="824"/>
      <c r="DQ360" s="824"/>
      <c r="DR360" s="882"/>
      <c r="DS360" s="885"/>
      <c r="DT360" s="850"/>
      <c r="DU360" s="850"/>
      <c r="DV360" s="853"/>
      <c r="DW360" s="853"/>
      <c r="DX360" s="888"/>
      <c r="DY360" s="888"/>
      <c r="DZ360" s="891"/>
      <c r="EA360" s="891"/>
      <c r="EB360" s="753"/>
      <c r="EC360" s="753"/>
      <c r="ED360" s="900"/>
      <c r="EE360" s="900"/>
      <c r="EF360" s="907"/>
      <c r="EG360" s="910"/>
      <c r="EH360" s="863"/>
      <c r="EI360" s="866"/>
      <c r="EJ360" s="368"/>
      <c r="EK360" s="368"/>
      <c r="EL360" s="368"/>
      <c r="EM360" s="368"/>
      <c r="EN360" s="368"/>
      <c r="EO360" s="368"/>
      <c r="EP360" s="368"/>
      <c r="EQ360" s="368"/>
      <c r="ER360" s="368"/>
      <c r="ES360" s="368"/>
      <c r="ET360" s="368"/>
      <c r="EU360" s="368"/>
      <c r="EV360" s="368"/>
      <c r="EW360" s="368"/>
      <c r="EX360" s="368"/>
      <c r="EY360" s="368"/>
      <c r="EZ360" s="368"/>
      <c r="FA360" s="368"/>
      <c r="FB360" s="368"/>
      <c r="FC360" s="368"/>
      <c r="FD360" s="368"/>
      <c r="FE360" s="368"/>
      <c r="FF360" s="368"/>
      <c r="FG360" s="368"/>
      <c r="FH360" s="368"/>
      <c r="FI360" s="368"/>
      <c r="FJ360" s="368"/>
      <c r="FK360" s="368"/>
      <c r="FL360" s="368"/>
      <c r="FM360" s="368"/>
      <c r="FN360" s="368"/>
      <c r="FO360" s="368"/>
      <c r="FP360" s="368"/>
      <c r="FQ360" s="368"/>
      <c r="FR360" s="368"/>
      <c r="FS360" s="368"/>
      <c r="FT360" s="368"/>
      <c r="FU360" s="368"/>
      <c r="FV360" s="368"/>
      <c r="FW360" s="368"/>
      <c r="FX360" s="368"/>
      <c r="FY360" s="368"/>
      <c r="FZ360" s="368"/>
      <c r="GA360" s="368"/>
      <c r="GB360" s="368"/>
      <c r="GC360" s="368"/>
      <c r="GD360" s="368"/>
      <c r="GE360" s="368"/>
      <c r="GF360" s="368"/>
      <c r="GG360" s="368"/>
      <c r="GH360" s="368"/>
      <c r="GI360" s="368"/>
      <c r="GJ360" s="368"/>
      <c r="GK360" s="368"/>
      <c r="GL360" s="368"/>
      <c r="GM360" s="368"/>
      <c r="GN360" s="368"/>
      <c r="GO360" s="368"/>
      <c r="GP360" s="368"/>
      <c r="GQ360" s="368"/>
      <c r="GR360" s="368"/>
      <c r="GS360" s="368"/>
      <c r="GT360" s="368"/>
      <c r="GU360" s="368"/>
      <c r="GV360" s="368"/>
      <c r="GW360" s="368"/>
      <c r="GX360" s="368"/>
      <c r="GY360" s="368"/>
      <c r="GZ360" s="368"/>
      <c r="HA360" s="368"/>
      <c r="HB360" s="368"/>
      <c r="HC360" s="368"/>
      <c r="HD360" s="368"/>
      <c r="HE360" s="368"/>
      <c r="HF360" s="368"/>
      <c r="HG360" s="368"/>
      <c r="HH360" s="368"/>
      <c r="HI360" s="368"/>
      <c r="HJ360" s="368"/>
      <c r="HK360" s="368"/>
      <c r="HL360" s="368"/>
      <c r="HM360" s="368"/>
      <c r="HN360" s="368"/>
      <c r="HO360" s="368"/>
      <c r="HP360" s="368"/>
      <c r="HQ360" s="368"/>
      <c r="HR360" s="368"/>
      <c r="HS360" s="368"/>
      <c r="HT360" s="368"/>
      <c r="HU360" s="368"/>
      <c r="HV360" s="368"/>
      <c r="HW360" s="368"/>
      <c r="HX360" s="368"/>
      <c r="HY360" s="368"/>
      <c r="HZ360" s="368"/>
      <c r="IA360" s="368"/>
      <c r="IB360" s="368"/>
      <c r="IC360" s="368"/>
      <c r="ID360" s="368"/>
      <c r="IE360" s="368"/>
      <c r="IF360" s="368"/>
      <c r="IG360" s="368"/>
      <c r="IH360" s="368"/>
      <c r="II360" s="368"/>
      <c r="IJ360" s="368"/>
      <c r="IK360" s="368"/>
      <c r="IL360" s="368"/>
      <c r="IM360" s="368"/>
      <c r="IN360" s="368"/>
      <c r="IO360" s="368"/>
      <c r="IP360" s="368"/>
      <c r="IQ360" s="368"/>
      <c r="IR360" s="368"/>
      <c r="IS360" s="368"/>
      <c r="IT360" s="368"/>
      <c r="IU360" s="368"/>
      <c r="IV360" s="368"/>
      <c r="IW360" s="368"/>
      <c r="IX360" s="368"/>
      <c r="IY360" s="368"/>
      <c r="IZ360" s="368"/>
      <c r="JA360" s="368"/>
      <c r="JB360" s="368"/>
      <c r="JC360" s="368"/>
      <c r="JD360" s="368"/>
      <c r="JE360" s="368"/>
      <c r="JF360" s="368"/>
    </row>
    <row r="361" spans="1:266" s="364" customFormat="1" x14ac:dyDescent="0.3">
      <c r="A361" s="391"/>
      <c r="B361" s="544"/>
      <c r="C361" s="365"/>
      <c r="D361" s="375"/>
      <c r="E361" s="311"/>
      <c r="F361" s="311"/>
      <c r="G361" s="311"/>
      <c r="H361" s="362"/>
      <c r="I361" s="362"/>
      <c r="J361" s="307"/>
      <c r="K361" s="307"/>
      <c r="L361" s="399"/>
      <c r="M361" s="399"/>
      <c r="N361" s="303"/>
      <c r="O361" s="303"/>
      <c r="P361" s="171"/>
      <c r="Q361" s="171"/>
      <c r="R361" s="534"/>
      <c r="S361" s="534"/>
      <c r="T361" s="470"/>
      <c r="U361" s="470"/>
      <c r="V361" s="497"/>
      <c r="W361" s="497"/>
      <c r="X361" s="154"/>
      <c r="Y361" s="154"/>
      <c r="Z361" s="165"/>
      <c r="AA361" s="165"/>
      <c r="AB361" s="514"/>
      <c r="AC361" s="514"/>
      <c r="AD361" s="534"/>
      <c r="AE361" s="534"/>
      <c r="AF361" s="183"/>
      <c r="AG361" s="183"/>
      <c r="AH361" s="307"/>
      <c r="AI361" s="307"/>
      <c r="AJ361" s="40"/>
      <c r="AK361" s="40"/>
      <c r="AL361" s="570"/>
      <c r="AM361" s="570"/>
      <c r="AN361" s="316"/>
      <c r="AO361" s="316"/>
      <c r="AP361" s="279"/>
      <c r="AQ361" s="279"/>
      <c r="AR361" s="637"/>
      <c r="AS361" s="637"/>
      <c r="AT361" s="161"/>
      <c r="AU361" s="161"/>
      <c r="AV361" s="338"/>
      <c r="AW361" s="338"/>
      <c r="AX361" s="649"/>
      <c r="AY361" s="649"/>
      <c r="AZ361" s="289"/>
      <c r="BA361" s="289"/>
      <c r="BB361" s="171"/>
      <c r="BC361" s="171"/>
      <c r="BD361" s="279"/>
      <c r="BE361" s="279"/>
      <c r="BF361" s="154"/>
      <c r="BG361" s="154"/>
      <c r="BH361" s="702"/>
      <c r="BI361" s="702"/>
      <c r="BJ361" s="708"/>
      <c r="BK361" s="708"/>
      <c r="BL361" s="713"/>
      <c r="BM361" s="713"/>
      <c r="BN361" s="726"/>
      <c r="BO361" s="726"/>
      <c r="BP361" s="731"/>
      <c r="BQ361" s="731"/>
      <c r="BR361" s="736"/>
      <c r="BS361" s="736"/>
      <c r="BT361" s="741"/>
      <c r="BU361" s="741"/>
      <c r="BV361" s="753"/>
      <c r="BW361" s="753"/>
      <c r="BX361" s="756"/>
      <c r="BY361" s="756"/>
      <c r="BZ361" s="731"/>
      <c r="CA361" s="731"/>
      <c r="CB361" s="771"/>
      <c r="CC361" s="768"/>
      <c r="CD361" s="774"/>
      <c r="CE361" s="777"/>
      <c r="CF361" s="780"/>
      <c r="CG361" s="780"/>
      <c r="CH361" s="753"/>
      <c r="CI361" s="783"/>
      <c r="CJ361" s="813"/>
      <c r="CK361" s="816"/>
      <c r="CL361" s="824"/>
      <c r="CM361" s="824"/>
      <c r="CN361" s="780"/>
      <c r="CO361" s="780"/>
      <c r="CP361" s="768"/>
      <c r="CQ361" s="771"/>
      <c r="CR361" s="834"/>
      <c r="CS361" s="831"/>
      <c r="CT361" s="753"/>
      <c r="CU361" s="753"/>
      <c r="CV361" s="847"/>
      <c r="CW361" s="850"/>
      <c r="CX361" s="708"/>
      <c r="CY361" s="708"/>
      <c r="CZ361" s="853"/>
      <c r="DA361" s="853"/>
      <c r="DB361" s="856"/>
      <c r="DC361" s="856"/>
      <c r="DD361" s="708"/>
      <c r="DE361" s="708"/>
      <c r="DF361" s="783"/>
      <c r="DG361" s="783"/>
      <c r="DH361" s="780"/>
      <c r="DI361" s="780"/>
      <c r="DJ361" s="863"/>
      <c r="DK361" s="866"/>
      <c r="DL361" s="873"/>
      <c r="DM361" s="873"/>
      <c r="DN361" s="783"/>
      <c r="DO361" s="783"/>
      <c r="DP361" s="824"/>
      <c r="DQ361" s="824"/>
      <c r="DR361" s="882"/>
      <c r="DS361" s="885"/>
      <c r="DT361" s="850"/>
      <c r="DU361" s="850"/>
      <c r="DV361" s="853"/>
      <c r="DW361" s="853"/>
      <c r="DX361" s="888"/>
      <c r="DY361" s="888"/>
      <c r="DZ361" s="891"/>
      <c r="EA361" s="891"/>
      <c r="EB361" s="753"/>
      <c r="EC361" s="753"/>
      <c r="ED361" s="900"/>
      <c r="EE361" s="900"/>
      <c r="EF361" s="907"/>
      <c r="EG361" s="910"/>
      <c r="EH361" s="863"/>
      <c r="EI361" s="866"/>
      <c r="EJ361" s="368"/>
      <c r="EK361" s="368"/>
      <c r="EL361" s="368"/>
      <c r="EM361" s="368"/>
      <c r="EN361" s="368"/>
      <c r="EO361" s="368"/>
      <c r="EP361" s="368"/>
      <c r="EQ361" s="368"/>
      <c r="ER361" s="368"/>
      <c r="ES361" s="368"/>
      <c r="ET361" s="368"/>
      <c r="EU361" s="368"/>
      <c r="EV361" s="368"/>
      <c r="EW361" s="368"/>
      <c r="EX361" s="368"/>
      <c r="EY361" s="368"/>
      <c r="EZ361" s="368"/>
      <c r="FA361" s="368"/>
      <c r="FB361" s="368"/>
      <c r="FC361" s="368"/>
      <c r="FD361" s="368"/>
      <c r="FE361" s="368"/>
      <c r="FF361" s="368"/>
      <c r="FG361" s="368"/>
      <c r="FH361" s="368"/>
      <c r="FI361" s="368"/>
      <c r="FJ361" s="368"/>
      <c r="FK361" s="368"/>
      <c r="FL361" s="368"/>
      <c r="FM361" s="368"/>
      <c r="FN361" s="368"/>
      <c r="FO361" s="368"/>
      <c r="FP361" s="368"/>
      <c r="FQ361" s="368"/>
      <c r="FR361" s="368"/>
      <c r="FS361" s="368"/>
      <c r="FT361" s="368"/>
      <c r="FU361" s="368"/>
      <c r="FV361" s="368"/>
      <c r="FW361" s="368"/>
      <c r="FX361" s="368"/>
      <c r="FY361" s="368"/>
      <c r="FZ361" s="368"/>
      <c r="GA361" s="368"/>
      <c r="GB361" s="368"/>
      <c r="GC361" s="368"/>
      <c r="GD361" s="368"/>
      <c r="GE361" s="368"/>
      <c r="GF361" s="368"/>
      <c r="GG361" s="368"/>
      <c r="GH361" s="368"/>
      <c r="GI361" s="368"/>
      <c r="GJ361" s="368"/>
      <c r="GK361" s="368"/>
      <c r="GL361" s="368"/>
      <c r="GM361" s="368"/>
      <c r="GN361" s="368"/>
      <c r="GO361" s="368"/>
      <c r="GP361" s="368"/>
      <c r="GQ361" s="368"/>
      <c r="GR361" s="368"/>
      <c r="GS361" s="368"/>
      <c r="GT361" s="368"/>
      <c r="GU361" s="368"/>
      <c r="GV361" s="368"/>
      <c r="GW361" s="368"/>
      <c r="GX361" s="368"/>
      <c r="GY361" s="368"/>
      <c r="GZ361" s="368"/>
      <c r="HA361" s="368"/>
      <c r="HB361" s="368"/>
      <c r="HC361" s="368"/>
      <c r="HD361" s="368"/>
      <c r="HE361" s="368"/>
      <c r="HF361" s="368"/>
      <c r="HG361" s="368"/>
      <c r="HH361" s="368"/>
      <c r="HI361" s="368"/>
      <c r="HJ361" s="368"/>
      <c r="HK361" s="368"/>
      <c r="HL361" s="368"/>
      <c r="HM361" s="368"/>
      <c r="HN361" s="368"/>
      <c r="HO361" s="368"/>
      <c r="HP361" s="368"/>
      <c r="HQ361" s="368"/>
      <c r="HR361" s="368"/>
      <c r="HS361" s="368"/>
      <c r="HT361" s="368"/>
      <c r="HU361" s="368"/>
      <c r="HV361" s="368"/>
      <c r="HW361" s="368"/>
      <c r="HX361" s="368"/>
      <c r="HY361" s="368"/>
      <c r="HZ361" s="368"/>
      <c r="IA361" s="368"/>
      <c r="IB361" s="368"/>
      <c r="IC361" s="368"/>
      <c r="ID361" s="368"/>
      <c r="IE361" s="368"/>
      <c r="IF361" s="368"/>
      <c r="IG361" s="368"/>
      <c r="IH361" s="368"/>
      <c r="II361" s="368"/>
      <c r="IJ361" s="368"/>
      <c r="IK361" s="368"/>
      <c r="IL361" s="368"/>
      <c r="IM361" s="368"/>
      <c r="IN361" s="368"/>
      <c r="IO361" s="368"/>
      <c r="IP361" s="368"/>
      <c r="IQ361" s="368"/>
      <c r="IR361" s="368"/>
      <c r="IS361" s="368"/>
      <c r="IT361" s="368"/>
      <c r="IU361" s="368"/>
      <c r="IV361" s="368"/>
      <c r="IW361" s="368"/>
      <c r="IX361" s="368"/>
      <c r="IY361" s="368"/>
      <c r="IZ361" s="368"/>
      <c r="JA361" s="368"/>
      <c r="JB361" s="368"/>
      <c r="JC361" s="368"/>
      <c r="JD361" s="368"/>
      <c r="JE361" s="368"/>
      <c r="JF361" s="368"/>
    </row>
    <row r="362" spans="1:266" s="364" customFormat="1" x14ac:dyDescent="0.3">
      <c r="A362" s="391"/>
      <c r="B362" s="544"/>
      <c r="C362" s="365"/>
      <c r="D362" s="375"/>
      <c r="E362" s="311"/>
      <c r="F362" s="311"/>
      <c r="G362" s="311"/>
      <c r="H362" s="362"/>
      <c r="I362" s="279"/>
      <c r="J362" s="307"/>
      <c r="K362" s="307"/>
      <c r="L362" s="399"/>
      <c r="M362" s="399"/>
      <c r="N362" s="303"/>
      <c r="O362" s="303"/>
      <c r="P362" s="171"/>
      <c r="Q362" s="171"/>
      <c r="R362" s="534"/>
      <c r="S362" s="534"/>
      <c r="T362" s="470"/>
      <c r="U362" s="470"/>
      <c r="V362" s="497"/>
      <c r="W362" s="497"/>
      <c r="X362" s="154"/>
      <c r="Y362" s="154"/>
      <c r="Z362" s="165"/>
      <c r="AA362" s="165"/>
      <c r="AB362" s="514"/>
      <c r="AC362" s="514"/>
      <c r="AD362" s="534"/>
      <c r="AE362" s="534"/>
      <c r="AF362" s="183"/>
      <c r="AG362" s="183"/>
      <c r="AH362" s="307"/>
      <c r="AI362" s="307"/>
      <c r="AJ362" s="40"/>
      <c r="AK362" s="40"/>
      <c r="AL362" s="570"/>
      <c r="AM362" s="570"/>
      <c r="AN362" s="316"/>
      <c r="AO362" s="316"/>
      <c r="AP362" s="279"/>
      <c r="AQ362" s="279"/>
      <c r="AR362" s="637"/>
      <c r="AS362" s="637"/>
      <c r="AT362" s="161"/>
      <c r="AU362" s="161"/>
      <c r="AV362" s="338"/>
      <c r="AW362" s="338"/>
      <c r="AX362" s="649"/>
      <c r="AY362" s="649"/>
      <c r="AZ362" s="289"/>
      <c r="BA362" s="289"/>
      <c r="BB362" s="171"/>
      <c r="BC362" s="171"/>
      <c r="BD362" s="279"/>
      <c r="BE362" s="279"/>
      <c r="BF362" s="154"/>
      <c r="BG362" s="154"/>
      <c r="BH362" s="702"/>
      <c r="BI362" s="702"/>
      <c r="BJ362" s="708"/>
      <c r="BK362" s="708"/>
      <c r="BL362" s="713"/>
      <c r="BM362" s="713"/>
      <c r="BN362" s="726"/>
      <c r="BO362" s="726"/>
      <c r="BP362" s="731"/>
      <c r="BQ362" s="731"/>
      <c r="BR362" s="736"/>
      <c r="BS362" s="736"/>
      <c r="BT362" s="741"/>
      <c r="BU362" s="741"/>
      <c r="BV362" s="753"/>
      <c r="BW362" s="753"/>
      <c r="BX362" s="756"/>
      <c r="BY362" s="756"/>
      <c r="BZ362" s="731"/>
      <c r="CA362" s="731"/>
      <c r="CB362" s="771"/>
      <c r="CC362" s="768"/>
      <c r="CD362" s="774"/>
      <c r="CE362" s="777"/>
      <c r="CF362" s="780"/>
      <c r="CG362" s="780"/>
      <c r="CH362" s="753"/>
      <c r="CI362" s="783"/>
      <c r="CJ362" s="813"/>
      <c r="CK362" s="816"/>
      <c r="CL362" s="824"/>
      <c r="CM362" s="824"/>
      <c r="CN362" s="780"/>
      <c r="CO362" s="780"/>
      <c r="CP362" s="768"/>
      <c r="CQ362" s="771"/>
      <c r="CR362" s="834"/>
      <c r="CS362" s="831"/>
      <c r="CT362" s="753"/>
      <c r="CU362" s="753"/>
      <c r="CV362" s="847"/>
      <c r="CW362" s="850"/>
      <c r="CX362" s="708"/>
      <c r="CY362" s="708"/>
      <c r="CZ362" s="853"/>
      <c r="DA362" s="853"/>
      <c r="DB362" s="856"/>
      <c r="DC362" s="856"/>
      <c r="DD362" s="708"/>
      <c r="DE362" s="708"/>
      <c r="DF362" s="783"/>
      <c r="DG362" s="783"/>
      <c r="DH362" s="780"/>
      <c r="DI362" s="780"/>
      <c r="DJ362" s="863"/>
      <c r="DK362" s="866"/>
      <c r="DL362" s="873"/>
      <c r="DM362" s="873"/>
      <c r="DN362" s="783"/>
      <c r="DO362" s="783"/>
      <c r="DP362" s="824"/>
      <c r="DQ362" s="824"/>
      <c r="DR362" s="882"/>
      <c r="DS362" s="885"/>
      <c r="DT362" s="850"/>
      <c r="DU362" s="850"/>
      <c r="DV362" s="853"/>
      <c r="DW362" s="853"/>
      <c r="DX362" s="888"/>
      <c r="DY362" s="888"/>
      <c r="DZ362" s="891"/>
      <c r="EA362" s="891"/>
      <c r="EB362" s="753"/>
      <c r="EC362" s="753"/>
      <c r="ED362" s="900"/>
      <c r="EE362" s="900"/>
      <c r="EF362" s="907"/>
      <c r="EG362" s="910"/>
      <c r="EH362" s="863"/>
      <c r="EI362" s="866"/>
      <c r="EJ362" s="368"/>
      <c r="EK362" s="368"/>
      <c r="EL362" s="368"/>
      <c r="EM362" s="368"/>
      <c r="EN362" s="368"/>
      <c r="EO362" s="368"/>
      <c r="EP362" s="368"/>
      <c r="EQ362" s="368"/>
      <c r="ER362" s="368"/>
      <c r="ES362" s="368"/>
      <c r="ET362" s="368"/>
      <c r="EU362" s="368"/>
      <c r="EV362" s="368"/>
      <c r="EW362" s="368"/>
      <c r="EX362" s="368"/>
      <c r="EY362" s="368"/>
      <c r="EZ362" s="368"/>
      <c r="FA362" s="368"/>
      <c r="FB362" s="368"/>
      <c r="FC362" s="368"/>
      <c r="FD362" s="368"/>
      <c r="FE362" s="368"/>
      <c r="FF362" s="368"/>
      <c r="FG362" s="368"/>
      <c r="FH362" s="368"/>
      <c r="FI362" s="368"/>
      <c r="FJ362" s="368"/>
      <c r="FK362" s="368"/>
      <c r="FL362" s="368"/>
      <c r="FM362" s="368"/>
      <c r="FN362" s="368"/>
      <c r="FO362" s="368"/>
      <c r="FP362" s="368"/>
      <c r="FQ362" s="368"/>
      <c r="FR362" s="368"/>
      <c r="FS362" s="368"/>
      <c r="FT362" s="368"/>
      <c r="FU362" s="368"/>
      <c r="FV362" s="368"/>
      <c r="FW362" s="368"/>
      <c r="FX362" s="368"/>
      <c r="FY362" s="368"/>
      <c r="FZ362" s="368"/>
      <c r="GA362" s="368"/>
      <c r="GB362" s="368"/>
      <c r="GC362" s="368"/>
      <c r="GD362" s="368"/>
      <c r="GE362" s="368"/>
      <c r="GF362" s="368"/>
      <c r="GG362" s="368"/>
      <c r="GH362" s="368"/>
      <c r="GI362" s="368"/>
      <c r="GJ362" s="368"/>
      <c r="GK362" s="368"/>
      <c r="GL362" s="368"/>
      <c r="GM362" s="368"/>
      <c r="GN362" s="368"/>
      <c r="GO362" s="368"/>
      <c r="GP362" s="368"/>
      <c r="GQ362" s="368"/>
      <c r="GR362" s="368"/>
      <c r="GS362" s="368"/>
      <c r="GT362" s="368"/>
      <c r="GU362" s="368"/>
      <c r="GV362" s="368"/>
      <c r="GW362" s="368"/>
      <c r="GX362" s="368"/>
      <c r="GY362" s="368"/>
      <c r="GZ362" s="368"/>
      <c r="HA362" s="368"/>
      <c r="HB362" s="368"/>
      <c r="HC362" s="368"/>
      <c r="HD362" s="368"/>
      <c r="HE362" s="368"/>
      <c r="HF362" s="368"/>
      <c r="HG362" s="368"/>
      <c r="HH362" s="368"/>
      <c r="HI362" s="368"/>
      <c r="HJ362" s="368"/>
      <c r="HK362" s="368"/>
      <c r="HL362" s="368"/>
      <c r="HM362" s="368"/>
      <c r="HN362" s="368"/>
      <c r="HO362" s="368"/>
      <c r="HP362" s="368"/>
      <c r="HQ362" s="368"/>
      <c r="HR362" s="368"/>
      <c r="HS362" s="368"/>
      <c r="HT362" s="368"/>
      <c r="HU362" s="368"/>
      <c r="HV362" s="368"/>
      <c r="HW362" s="368"/>
      <c r="HX362" s="368"/>
      <c r="HY362" s="368"/>
      <c r="HZ362" s="368"/>
      <c r="IA362" s="368"/>
      <c r="IB362" s="368"/>
      <c r="IC362" s="368"/>
      <c r="ID362" s="368"/>
      <c r="IE362" s="368"/>
      <c r="IF362" s="368"/>
      <c r="IG362" s="368"/>
      <c r="IH362" s="368"/>
      <c r="II362" s="368"/>
      <c r="IJ362" s="368"/>
      <c r="IK362" s="368"/>
      <c r="IL362" s="368"/>
      <c r="IM362" s="368"/>
      <c r="IN362" s="368"/>
      <c r="IO362" s="368"/>
      <c r="IP362" s="368"/>
      <c r="IQ362" s="368"/>
      <c r="IR362" s="368"/>
      <c r="IS362" s="368"/>
      <c r="IT362" s="368"/>
      <c r="IU362" s="368"/>
      <c r="IV362" s="368"/>
      <c r="IW362" s="368"/>
      <c r="IX362" s="368"/>
      <c r="IY362" s="368"/>
      <c r="IZ362" s="368"/>
      <c r="JA362" s="368"/>
      <c r="JB362" s="368"/>
      <c r="JC362" s="368"/>
      <c r="JD362" s="368"/>
      <c r="JE362" s="368"/>
      <c r="JF362" s="368"/>
    </row>
    <row r="363" spans="1:266" s="364" customFormat="1" x14ac:dyDescent="0.3">
      <c r="A363" s="391"/>
      <c r="B363" s="544"/>
      <c r="C363" s="365"/>
      <c r="D363" s="375"/>
      <c r="E363" s="311"/>
      <c r="F363" s="311"/>
      <c r="G363" s="311"/>
      <c r="H363" s="362"/>
      <c r="I363" s="279"/>
      <c r="J363" s="307"/>
      <c r="K363" s="307"/>
      <c r="L363" s="399"/>
      <c r="M363" s="399"/>
      <c r="N363" s="303"/>
      <c r="O363" s="303"/>
      <c r="P363" s="171"/>
      <c r="Q363" s="171"/>
      <c r="R363" s="534"/>
      <c r="S363" s="534"/>
      <c r="T363" s="470"/>
      <c r="U363" s="470"/>
      <c r="V363" s="497"/>
      <c r="W363" s="497"/>
      <c r="X363" s="154"/>
      <c r="Y363" s="154"/>
      <c r="Z363" s="165"/>
      <c r="AA363" s="165"/>
      <c r="AB363" s="514"/>
      <c r="AC363" s="514"/>
      <c r="AD363" s="534"/>
      <c r="AE363" s="534"/>
      <c r="AF363" s="183"/>
      <c r="AG363" s="183"/>
      <c r="AH363" s="307"/>
      <c r="AI363" s="307"/>
      <c r="AJ363" s="40"/>
      <c r="AK363" s="40"/>
      <c r="AL363" s="570"/>
      <c r="AM363" s="570"/>
      <c r="AN363" s="316"/>
      <c r="AO363" s="316"/>
      <c r="AP363" s="279"/>
      <c r="AQ363" s="279"/>
      <c r="AR363" s="637"/>
      <c r="AS363" s="637"/>
      <c r="AT363" s="161"/>
      <c r="AU363" s="161"/>
      <c r="AV363" s="338"/>
      <c r="AW363" s="338"/>
      <c r="AX363" s="649"/>
      <c r="AY363" s="649"/>
      <c r="AZ363" s="289"/>
      <c r="BA363" s="289"/>
      <c r="BB363" s="171"/>
      <c r="BC363" s="171"/>
      <c r="BD363" s="279"/>
      <c r="BE363" s="279"/>
      <c r="BF363" s="154"/>
      <c r="BG363" s="154"/>
      <c r="BH363" s="702"/>
      <c r="BI363" s="702"/>
      <c r="BJ363" s="708"/>
      <c r="BK363" s="708"/>
      <c r="BL363" s="713"/>
      <c r="BM363" s="713"/>
      <c r="BN363" s="726"/>
      <c r="BO363" s="726"/>
      <c r="BP363" s="731"/>
      <c r="BQ363" s="731"/>
      <c r="BR363" s="736"/>
      <c r="BS363" s="736"/>
      <c r="BT363" s="741"/>
      <c r="BU363" s="741"/>
      <c r="BV363" s="753"/>
      <c r="BW363" s="753"/>
      <c r="BX363" s="756"/>
      <c r="BY363" s="756"/>
      <c r="BZ363" s="731"/>
      <c r="CA363" s="731"/>
      <c r="CB363" s="771"/>
      <c r="CC363" s="768"/>
      <c r="CD363" s="774"/>
      <c r="CE363" s="777"/>
      <c r="CF363" s="780"/>
      <c r="CG363" s="780"/>
      <c r="CH363" s="753"/>
      <c r="CI363" s="783"/>
      <c r="CJ363" s="813"/>
      <c r="CK363" s="816"/>
      <c r="CL363" s="824"/>
      <c r="CM363" s="824"/>
      <c r="CN363" s="780"/>
      <c r="CO363" s="780"/>
      <c r="CP363" s="768"/>
      <c r="CQ363" s="771"/>
      <c r="CR363" s="834"/>
      <c r="CS363" s="831"/>
      <c r="CT363" s="753"/>
      <c r="CU363" s="753"/>
      <c r="CV363" s="847"/>
      <c r="CW363" s="850"/>
      <c r="CX363" s="708"/>
      <c r="CY363" s="708"/>
      <c r="CZ363" s="853"/>
      <c r="DA363" s="853"/>
      <c r="DB363" s="856"/>
      <c r="DC363" s="856"/>
      <c r="DD363" s="708"/>
      <c r="DE363" s="708"/>
      <c r="DF363" s="783"/>
      <c r="DG363" s="783"/>
      <c r="DH363" s="780"/>
      <c r="DI363" s="780"/>
      <c r="DJ363" s="863"/>
      <c r="DK363" s="866"/>
      <c r="DL363" s="873"/>
      <c r="DM363" s="873"/>
      <c r="DN363" s="783"/>
      <c r="DO363" s="783"/>
      <c r="DP363" s="824"/>
      <c r="DQ363" s="824"/>
      <c r="DR363" s="882"/>
      <c r="DS363" s="885"/>
      <c r="DT363" s="850"/>
      <c r="DU363" s="850"/>
      <c r="DV363" s="853"/>
      <c r="DW363" s="853"/>
      <c r="DX363" s="888"/>
      <c r="DY363" s="888"/>
      <c r="DZ363" s="891"/>
      <c r="EA363" s="891"/>
      <c r="EB363" s="753"/>
      <c r="EC363" s="753"/>
      <c r="ED363" s="900"/>
      <c r="EE363" s="900"/>
      <c r="EF363" s="907"/>
      <c r="EG363" s="910"/>
      <c r="EH363" s="863"/>
      <c r="EI363" s="866"/>
      <c r="EJ363" s="368"/>
      <c r="EK363" s="368"/>
      <c r="EL363" s="368"/>
      <c r="EM363" s="368"/>
      <c r="EN363" s="368"/>
      <c r="EO363" s="368"/>
      <c r="EP363" s="368"/>
      <c r="EQ363" s="368"/>
      <c r="ER363" s="368"/>
      <c r="ES363" s="368"/>
      <c r="ET363" s="368"/>
      <c r="EU363" s="368"/>
      <c r="EV363" s="368"/>
      <c r="EW363" s="368"/>
      <c r="EX363" s="368"/>
      <c r="EY363" s="368"/>
      <c r="EZ363" s="368"/>
      <c r="FA363" s="368"/>
      <c r="FB363" s="368"/>
      <c r="FC363" s="368"/>
      <c r="FD363" s="368"/>
      <c r="FE363" s="368"/>
      <c r="FF363" s="368"/>
      <c r="FG363" s="368"/>
      <c r="FH363" s="368"/>
      <c r="FI363" s="368"/>
      <c r="FJ363" s="368"/>
      <c r="FK363" s="368"/>
      <c r="FL363" s="368"/>
      <c r="FM363" s="368"/>
      <c r="FN363" s="368"/>
      <c r="FO363" s="368"/>
      <c r="FP363" s="368"/>
      <c r="FQ363" s="368"/>
      <c r="FR363" s="368"/>
      <c r="FS363" s="368"/>
      <c r="FT363" s="368"/>
      <c r="FU363" s="368"/>
      <c r="FV363" s="368"/>
      <c r="FW363" s="368"/>
      <c r="FX363" s="368"/>
      <c r="FY363" s="368"/>
      <c r="FZ363" s="368"/>
      <c r="GA363" s="368"/>
      <c r="GB363" s="368"/>
      <c r="GC363" s="368"/>
      <c r="GD363" s="368"/>
      <c r="GE363" s="368"/>
      <c r="GF363" s="368"/>
      <c r="GG363" s="368"/>
      <c r="GH363" s="368"/>
      <c r="GI363" s="368"/>
      <c r="GJ363" s="368"/>
      <c r="GK363" s="368"/>
      <c r="GL363" s="368"/>
      <c r="GM363" s="368"/>
      <c r="GN363" s="368"/>
      <c r="GO363" s="368"/>
      <c r="GP363" s="368"/>
      <c r="GQ363" s="368"/>
      <c r="GR363" s="368"/>
      <c r="GS363" s="368"/>
      <c r="GT363" s="368"/>
      <c r="GU363" s="368"/>
      <c r="GV363" s="368"/>
      <c r="GW363" s="368"/>
      <c r="GX363" s="368"/>
      <c r="GY363" s="368"/>
      <c r="GZ363" s="368"/>
      <c r="HA363" s="368"/>
      <c r="HB363" s="368"/>
      <c r="HC363" s="368"/>
      <c r="HD363" s="368"/>
      <c r="HE363" s="368"/>
      <c r="HF363" s="368"/>
      <c r="HG363" s="368"/>
      <c r="HH363" s="368"/>
      <c r="HI363" s="368"/>
      <c r="HJ363" s="368"/>
      <c r="HK363" s="368"/>
      <c r="HL363" s="368"/>
      <c r="HM363" s="368"/>
      <c r="HN363" s="368"/>
      <c r="HO363" s="368"/>
      <c r="HP363" s="368"/>
      <c r="HQ363" s="368"/>
      <c r="HR363" s="368"/>
      <c r="HS363" s="368"/>
      <c r="HT363" s="368"/>
      <c r="HU363" s="368"/>
      <c r="HV363" s="368"/>
      <c r="HW363" s="368"/>
      <c r="HX363" s="368"/>
      <c r="HY363" s="368"/>
      <c r="HZ363" s="368"/>
      <c r="IA363" s="368"/>
      <c r="IB363" s="368"/>
      <c r="IC363" s="368"/>
      <c r="ID363" s="368"/>
      <c r="IE363" s="368"/>
      <c r="IF363" s="368"/>
      <c r="IG363" s="368"/>
      <c r="IH363" s="368"/>
      <c r="II363" s="368"/>
      <c r="IJ363" s="368"/>
      <c r="IK363" s="368"/>
      <c r="IL363" s="368"/>
      <c r="IM363" s="368"/>
      <c r="IN363" s="368"/>
      <c r="IO363" s="368"/>
      <c r="IP363" s="368"/>
      <c r="IQ363" s="368"/>
      <c r="IR363" s="368"/>
      <c r="IS363" s="368"/>
      <c r="IT363" s="368"/>
      <c r="IU363" s="368"/>
      <c r="IV363" s="368"/>
      <c r="IW363" s="368"/>
      <c r="IX363" s="368"/>
      <c r="IY363" s="368"/>
      <c r="IZ363" s="368"/>
      <c r="JA363" s="368"/>
      <c r="JB363" s="368"/>
      <c r="JC363" s="368"/>
      <c r="JD363" s="368"/>
      <c r="JE363" s="368"/>
      <c r="JF363" s="368"/>
    </row>
    <row r="364" spans="1:266" s="364" customFormat="1" x14ac:dyDescent="0.3">
      <c r="A364" s="391"/>
      <c r="B364" s="544"/>
      <c r="C364" s="365"/>
      <c r="D364" s="375"/>
      <c r="E364" s="311"/>
      <c r="F364" s="311"/>
      <c r="G364" s="311"/>
      <c r="H364" s="362"/>
      <c r="I364" s="279"/>
      <c r="J364" s="307"/>
      <c r="K364" s="307"/>
      <c r="L364" s="399"/>
      <c r="M364" s="399"/>
      <c r="N364" s="303"/>
      <c r="O364" s="303"/>
      <c r="P364" s="171"/>
      <c r="Q364" s="171"/>
      <c r="R364" s="534"/>
      <c r="S364" s="534"/>
      <c r="T364" s="470"/>
      <c r="U364" s="470"/>
      <c r="V364" s="497"/>
      <c r="W364" s="497"/>
      <c r="X364" s="154"/>
      <c r="Y364" s="154"/>
      <c r="Z364" s="165"/>
      <c r="AA364" s="165"/>
      <c r="AB364" s="514"/>
      <c r="AC364" s="514"/>
      <c r="AD364" s="534"/>
      <c r="AE364" s="534"/>
      <c r="AF364" s="183"/>
      <c r="AG364" s="183"/>
      <c r="AH364" s="307"/>
      <c r="AI364" s="307"/>
      <c r="AJ364" s="40"/>
      <c r="AK364" s="40"/>
      <c r="AL364" s="570"/>
      <c r="AM364" s="570"/>
      <c r="AN364" s="316"/>
      <c r="AO364" s="316"/>
      <c r="AP364" s="279"/>
      <c r="AQ364" s="279"/>
      <c r="AR364" s="637"/>
      <c r="AS364" s="637"/>
      <c r="AT364" s="161"/>
      <c r="AU364" s="161"/>
      <c r="AV364" s="338"/>
      <c r="AW364" s="338"/>
      <c r="AX364" s="649"/>
      <c r="AY364" s="649"/>
      <c r="AZ364" s="289"/>
      <c r="BA364" s="289"/>
      <c r="BB364" s="171"/>
      <c r="BC364" s="171"/>
      <c r="BD364" s="279"/>
      <c r="BE364" s="279"/>
      <c r="BF364" s="154"/>
      <c r="BG364" s="154"/>
      <c r="BH364" s="702"/>
      <c r="BI364" s="702"/>
      <c r="BJ364" s="708"/>
      <c r="BK364" s="708"/>
      <c r="BL364" s="713"/>
      <c r="BM364" s="713"/>
      <c r="BN364" s="726"/>
      <c r="BO364" s="726"/>
      <c r="BP364" s="731"/>
      <c r="BQ364" s="731"/>
      <c r="BR364" s="736"/>
      <c r="BS364" s="736"/>
      <c r="BT364" s="741"/>
      <c r="BU364" s="741"/>
      <c r="BV364" s="753"/>
      <c r="BW364" s="753"/>
      <c r="BX364" s="756"/>
      <c r="BY364" s="756"/>
      <c r="BZ364" s="731"/>
      <c r="CA364" s="731"/>
      <c r="CB364" s="771"/>
      <c r="CC364" s="768"/>
      <c r="CD364" s="774"/>
      <c r="CE364" s="777"/>
      <c r="CF364" s="780"/>
      <c r="CG364" s="780"/>
      <c r="CH364" s="753"/>
      <c r="CI364" s="783"/>
      <c r="CJ364" s="813"/>
      <c r="CK364" s="816"/>
      <c r="CL364" s="824"/>
      <c r="CM364" s="824"/>
      <c r="CN364" s="780"/>
      <c r="CO364" s="780"/>
      <c r="CP364" s="768"/>
      <c r="CQ364" s="771"/>
      <c r="CR364" s="834"/>
      <c r="CS364" s="831"/>
      <c r="CT364" s="753"/>
      <c r="CU364" s="753"/>
      <c r="CV364" s="847"/>
      <c r="CW364" s="850"/>
      <c r="CX364" s="708"/>
      <c r="CY364" s="708"/>
      <c r="CZ364" s="853"/>
      <c r="DA364" s="853"/>
      <c r="DB364" s="856"/>
      <c r="DC364" s="856"/>
      <c r="DD364" s="708"/>
      <c r="DE364" s="708"/>
      <c r="DF364" s="783"/>
      <c r="DG364" s="783"/>
      <c r="DH364" s="780"/>
      <c r="DI364" s="780"/>
      <c r="DJ364" s="863"/>
      <c r="DK364" s="866"/>
      <c r="DL364" s="873"/>
      <c r="DM364" s="873"/>
      <c r="DN364" s="783"/>
      <c r="DO364" s="783"/>
      <c r="DP364" s="824"/>
      <c r="DQ364" s="824"/>
      <c r="DR364" s="882"/>
      <c r="DS364" s="885"/>
      <c r="DT364" s="850"/>
      <c r="DU364" s="850"/>
      <c r="DV364" s="853"/>
      <c r="DW364" s="853"/>
      <c r="DX364" s="888"/>
      <c r="DY364" s="888"/>
      <c r="DZ364" s="891"/>
      <c r="EA364" s="891"/>
      <c r="EB364" s="753"/>
      <c r="EC364" s="753"/>
      <c r="ED364" s="900"/>
      <c r="EE364" s="900"/>
      <c r="EF364" s="907"/>
      <c r="EG364" s="910"/>
      <c r="EH364" s="863"/>
      <c r="EI364" s="866"/>
      <c r="EJ364" s="368"/>
      <c r="EK364" s="368"/>
      <c r="EL364" s="368"/>
      <c r="EM364" s="368"/>
      <c r="EN364" s="368"/>
      <c r="EO364" s="368"/>
      <c r="EP364" s="368"/>
      <c r="EQ364" s="368"/>
      <c r="ER364" s="368"/>
      <c r="ES364" s="368"/>
      <c r="ET364" s="368"/>
      <c r="EU364" s="368"/>
      <c r="EV364" s="368"/>
      <c r="EW364" s="368"/>
      <c r="EX364" s="368"/>
      <c r="EY364" s="368"/>
      <c r="EZ364" s="368"/>
      <c r="FA364" s="368"/>
      <c r="FB364" s="368"/>
      <c r="FC364" s="368"/>
      <c r="FD364" s="368"/>
      <c r="FE364" s="368"/>
      <c r="FF364" s="368"/>
      <c r="FG364" s="368"/>
      <c r="FH364" s="368"/>
      <c r="FI364" s="368"/>
      <c r="FJ364" s="368"/>
      <c r="FK364" s="368"/>
      <c r="FL364" s="368"/>
      <c r="FM364" s="368"/>
      <c r="FN364" s="368"/>
      <c r="FO364" s="368"/>
      <c r="FP364" s="368"/>
      <c r="FQ364" s="368"/>
      <c r="FR364" s="368"/>
      <c r="FS364" s="368"/>
      <c r="FT364" s="368"/>
      <c r="FU364" s="368"/>
      <c r="FV364" s="368"/>
      <c r="FW364" s="368"/>
      <c r="FX364" s="368"/>
      <c r="FY364" s="368"/>
      <c r="FZ364" s="368"/>
      <c r="GA364" s="368"/>
      <c r="GB364" s="368"/>
      <c r="GC364" s="368"/>
      <c r="GD364" s="368"/>
      <c r="GE364" s="368"/>
      <c r="GF364" s="368"/>
      <c r="GG364" s="368"/>
      <c r="GH364" s="368"/>
      <c r="GI364" s="368"/>
      <c r="GJ364" s="368"/>
      <c r="GK364" s="368"/>
      <c r="GL364" s="368"/>
      <c r="GM364" s="368"/>
      <c r="GN364" s="368"/>
      <c r="GO364" s="368"/>
      <c r="GP364" s="368"/>
      <c r="GQ364" s="368"/>
      <c r="GR364" s="368"/>
      <c r="GS364" s="368"/>
      <c r="GT364" s="368"/>
      <c r="GU364" s="368"/>
      <c r="GV364" s="368"/>
      <c r="GW364" s="368"/>
      <c r="GX364" s="368"/>
      <c r="GY364" s="368"/>
      <c r="GZ364" s="368"/>
      <c r="HA364" s="368"/>
      <c r="HB364" s="368"/>
      <c r="HC364" s="368"/>
      <c r="HD364" s="368"/>
      <c r="HE364" s="368"/>
      <c r="HF364" s="368"/>
      <c r="HG364" s="368"/>
      <c r="HH364" s="368"/>
      <c r="HI364" s="368"/>
      <c r="HJ364" s="368"/>
      <c r="HK364" s="368"/>
      <c r="HL364" s="368"/>
      <c r="HM364" s="368"/>
      <c r="HN364" s="368"/>
      <c r="HO364" s="368"/>
      <c r="HP364" s="368"/>
      <c r="HQ364" s="368"/>
      <c r="HR364" s="368"/>
      <c r="HS364" s="368"/>
      <c r="HT364" s="368"/>
      <c r="HU364" s="368"/>
      <c r="HV364" s="368"/>
      <c r="HW364" s="368"/>
      <c r="HX364" s="368"/>
      <c r="HY364" s="368"/>
      <c r="HZ364" s="368"/>
      <c r="IA364" s="368"/>
      <c r="IB364" s="368"/>
      <c r="IC364" s="368"/>
      <c r="ID364" s="368"/>
      <c r="IE364" s="368"/>
      <c r="IF364" s="368"/>
      <c r="IG364" s="368"/>
      <c r="IH364" s="368"/>
      <c r="II364" s="368"/>
      <c r="IJ364" s="368"/>
      <c r="IK364" s="368"/>
      <c r="IL364" s="368"/>
      <c r="IM364" s="368"/>
      <c r="IN364" s="368"/>
      <c r="IO364" s="368"/>
      <c r="IP364" s="368"/>
      <c r="IQ364" s="368"/>
      <c r="IR364" s="368"/>
      <c r="IS364" s="368"/>
      <c r="IT364" s="368"/>
      <c r="IU364" s="368"/>
      <c r="IV364" s="368"/>
      <c r="IW364" s="368"/>
      <c r="IX364" s="368"/>
      <c r="IY364" s="368"/>
      <c r="IZ364" s="368"/>
      <c r="JA364" s="368"/>
      <c r="JB364" s="368"/>
      <c r="JC364" s="368"/>
      <c r="JD364" s="368"/>
      <c r="JE364" s="368"/>
      <c r="JF364" s="368"/>
    </row>
    <row r="365" spans="1:266" s="364" customFormat="1" x14ac:dyDescent="0.3">
      <c r="A365" s="391"/>
      <c r="B365" s="544"/>
      <c r="C365" s="365"/>
      <c r="D365" s="375"/>
      <c r="E365" s="311"/>
      <c r="F365" s="311"/>
      <c r="G365" s="311"/>
      <c r="H365" s="362"/>
      <c r="I365" s="279"/>
      <c r="J365" s="307"/>
      <c r="K365" s="307"/>
      <c r="L365" s="399"/>
      <c r="M365" s="399"/>
      <c r="N365" s="303"/>
      <c r="O365" s="303"/>
      <c r="P365" s="171"/>
      <c r="Q365" s="171"/>
      <c r="R365" s="534"/>
      <c r="S365" s="534"/>
      <c r="T365" s="470"/>
      <c r="U365" s="470"/>
      <c r="V365" s="497"/>
      <c r="W365" s="497"/>
      <c r="X365" s="154"/>
      <c r="Y365" s="154"/>
      <c r="Z365" s="165"/>
      <c r="AA365" s="165"/>
      <c r="AB365" s="514"/>
      <c r="AC365" s="514"/>
      <c r="AD365" s="534"/>
      <c r="AE365" s="534"/>
      <c r="AF365" s="183"/>
      <c r="AG365" s="183"/>
      <c r="AH365" s="307"/>
      <c r="AI365" s="307"/>
      <c r="AJ365" s="40"/>
      <c r="AK365" s="40"/>
      <c r="AL365" s="570"/>
      <c r="AM365" s="570"/>
      <c r="AN365" s="316"/>
      <c r="AO365" s="316"/>
      <c r="AP365" s="279"/>
      <c r="AQ365" s="279"/>
      <c r="AR365" s="637"/>
      <c r="AS365" s="637"/>
      <c r="AT365" s="161"/>
      <c r="AU365" s="161"/>
      <c r="AV365" s="338"/>
      <c r="AW365" s="338"/>
      <c r="AX365" s="649"/>
      <c r="AY365" s="649"/>
      <c r="AZ365" s="289"/>
      <c r="BA365" s="289"/>
      <c r="BB365" s="171"/>
      <c r="BC365" s="171"/>
      <c r="BD365" s="279"/>
      <c r="BE365" s="279"/>
      <c r="BF365" s="154"/>
      <c r="BG365" s="154"/>
      <c r="BH365" s="702"/>
      <c r="BI365" s="702"/>
      <c r="BJ365" s="708"/>
      <c r="BK365" s="708"/>
      <c r="BL365" s="713"/>
      <c r="BM365" s="713"/>
      <c r="BN365" s="726"/>
      <c r="BO365" s="726"/>
      <c r="BP365" s="731"/>
      <c r="BQ365" s="731"/>
      <c r="BR365" s="736"/>
      <c r="BS365" s="736"/>
      <c r="BT365" s="741"/>
      <c r="BU365" s="741"/>
      <c r="BV365" s="753"/>
      <c r="BW365" s="753"/>
      <c r="BX365" s="756"/>
      <c r="BY365" s="756"/>
      <c r="BZ365" s="731"/>
      <c r="CA365" s="731"/>
      <c r="CB365" s="771"/>
      <c r="CC365" s="768"/>
      <c r="CD365" s="774"/>
      <c r="CE365" s="777"/>
      <c r="CF365" s="780"/>
      <c r="CG365" s="780"/>
      <c r="CH365" s="753"/>
      <c r="CI365" s="783"/>
      <c r="CJ365" s="813"/>
      <c r="CK365" s="816"/>
      <c r="CL365" s="824"/>
      <c r="CM365" s="824"/>
      <c r="CN365" s="780"/>
      <c r="CO365" s="780"/>
      <c r="CP365" s="768"/>
      <c r="CQ365" s="771"/>
      <c r="CR365" s="834"/>
      <c r="CS365" s="831"/>
      <c r="CT365" s="753"/>
      <c r="CU365" s="753"/>
      <c r="CV365" s="847"/>
      <c r="CW365" s="850"/>
      <c r="CX365" s="708"/>
      <c r="CY365" s="708"/>
      <c r="CZ365" s="853"/>
      <c r="DA365" s="853"/>
      <c r="DB365" s="856"/>
      <c r="DC365" s="856"/>
      <c r="DD365" s="708"/>
      <c r="DE365" s="708"/>
      <c r="DF365" s="783"/>
      <c r="DG365" s="783"/>
      <c r="DH365" s="780"/>
      <c r="DI365" s="780"/>
      <c r="DJ365" s="863"/>
      <c r="DK365" s="866"/>
      <c r="DL365" s="873"/>
      <c r="DM365" s="873"/>
      <c r="DN365" s="783"/>
      <c r="DO365" s="783"/>
      <c r="DP365" s="824"/>
      <c r="DQ365" s="824"/>
      <c r="DR365" s="882"/>
      <c r="DS365" s="885"/>
      <c r="DT365" s="850"/>
      <c r="DU365" s="850"/>
      <c r="DV365" s="853"/>
      <c r="DW365" s="853"/>
      <c r="DX365" s="888"/>
      <c r="DY365" s="888"/>
      <c r="DZ365" s="891"/>
      <c r="EA365" s="891"/>
      <c r="EB365" s="753"/>
      <c r="EC365" s="753"/>
      <c r="ED365" s="900"/>
      <c r="EE365" s="900"/>
      <c r="EF365" s="907"/>
      <c r="EG365" s="910"/>
      <c r="EH365" s="863"/>
      <c r="EI365" s="866"/>
      <c r="EJ365" s="368"/>
      <c r="EK365" s="368"/>
      <c r="EL365" s="368"/>
      <c r="EM365" s="368"/>
      <c r="EN365" s="368"/>
      <c r="EO365" s="368"/>
      <c r="EP365" s="368"/>
      <c r="EQ365" s="368"/>
      <c r="ER365" s="368"/>
      <c r="ES365" s="368"/>
      <c r="ET365" s="368"/>
      <c r="EU365" s="368"/>
      <c r="EV365" s="368"/>
      <c r="EW365" s="368"/>
      <c r="EX365" s="368"/>
      <c r="EY365" s="368"/>
      <c r="EZ365" s="368"/>
      <c r="FA365" s="368"/>
      <c r="FB365" s="368"/>
      <c r="FC365" s="368"/>
      <c r="FD365" s="368"/>
      <c r="FE365" s="368"/>
      <c r="FF365" s="368"/>
      <c r="FG365" s="368"/>
      <c r="FH365" s="368"/>
      <c r="FI365" s="368"/>
      <c r="FJ365" s="368"/>
      <c r="FK365" s="368"/>
      <c r="FL365" s="368"/>
      <c r="FM365" s="368"/>
      <c r="FN365" s="368"/>
      <c r="FO365" s="368"/>
      <c r="FP365" s="368"/>
      <c r="FQ365" s="368"/>
      <c r="FR365" s="368"/>
      <c r="FS365" s="368"/>
      <c r="FT365" s="368"/>
      <c r="FU365" s="368"/>
      <c r="FV365" s="368"/>
      <c r="FW365" s="368"/>
      <c r="FX365" s="368"/>
      <c r="FY365" s="368"/>
      <c r="FZ365" s="368"/>
      <c r="GA365" s="368"/>
      <c r="GB365" s="368"/>
      <c r="GC365" s="368"/>
      <c r="GD365" s="368"/>
      <c r="GE365" s="368"/>
      <c r="GF365" s="368"/>
      <c r="GG365" s="368"/>
      <c r="GH365" s="368"/>
      <c r="GI365" s="368"/>
      <c r="GJ365" s="368"/>
      <c r="GK365" s="368"/>
      <c r="GL365" s="368"/>
      <c r="GM365" s="368"/>
      <c r="GN365" s="368"/>
      <c r="GO365" s="368"/>
      <c r="GP365" s="368"/>
      <c r="GQ365" s="368"/>
      <c r="GR365" s="368"/>
      <c r="GS365" s="368"/>
      <c r="GT365" s="368"/>
      <c r="GU365" s="368"/>
      <c r="GV365" s="368"/>
      <c r="GW365" s="368"/>
      <c r="GX365" s="368"/>
      <c r="GY365" s="368"/>
      <c r="GZ365" s="368"/>
      <c r="HA365" s="368"/>
      <c r="HB365" s="368"/>
      <c r="HC365" s="368"/>
      <c r="HD365" s="368"/>
      <c r="HE365" s="368"/>
      <c r="HF365" s="368"/>
      <c r="HG365" s="368"/>
      <c r="HH365" s="368"/>
      <c r="HI365" s="368"/>
      <c r="HJ365" s="368"/>
      <c r="HK365" s="368"/>
      <c r="HL365" s="368"/>
      <c r="HM365" s="368"/>
      <c r="HN365" s="368"/>
      <c r="HO365" s="368"/>
      <c r="HP365" s="368"/>
      <c r="HQ365" s="368"/>
      <c r="HR365" s="368"/>
      <c r="HS365" s="368"/>
      <c r="HT365" s="368"/>
      <c r="HU365" s="368"/>
      <c r="HV365" s="368"/>
      <c r="HW365" s="368"/>
      <c r="HX365" s="368"/>
      <c r="HY365" s="368"/>
      <c r="HZ365" s="368"/>
      <c r="IA365" s="368"/>
      <c r="IB365" s="368"/>
      <c r="IC365" s="368"/>
      <c r="ID365" s="368"/>
      <c r="IE365" s="368"/>
      <c r="IF365" s="368"/>
      <c r="IG365" s="368"/>
      <c r="IH365" s="368"/>
      <c r="II365" s="368"/>
      <c r="IJ365" s="368"/>
      <c r="IK365" s="368"/>
      <c r="IL365" s="368"/>
      <c r="IM365" s="368"/>
      <c r="IN365" s="368"/>
      <c r="IO365" s="368"/>
      <c r="IP365" s="368"/>
      <c r="IQ365" s="368"/>
      <c r="IR365" s="368"/>
      <c r="IS365" s="368"/>
      <c r="IT365" s="368"/>
      <c r="IU365" s="368"/>
      <c r="IV365" s="368"/>
      <c r="IW365" s="368"/>
      <c r="IX365" s="368"/>
      <c r="IY365" s="368"/>
      <c r="IZ365" s="368"/>
      <c r="JA365" s="368"/>
      <c r="JB365" s="368"/>
      <c r="JC365" s="368"/>
      <c r="JD365" s="368"/>
      <c r="JE365" s="368"/>
      <c r="JF365" s="368"/>
    </row>
    <row r="366" spans="1:266" s="364" customFormat="1" x14ac:dyDescent="0.3">
      <c r="A366" s="391"/>
      <c r="B366" s="544"/>
      <c r="C366" s="365"/>
      <c r="D366" s="375"/>
      <c r="E366" s="311"/>
      <c r="F366" s="311"/>
      <c r="G366" s="311"/>
      <c r="H366" s="362"/>
      <c r="I366" s="279"/>
      <c r="J366" s="307"/>
      <c r="K366" s="307"/>
      <c r="L366" s="399"/>
      <c r="M366" s="399"/>
      <c r="N366" s="303"/>
      <c r="O366" s="303"/>
      <c r="P366" s="171"/>
      <c r="Q366" s="171"/>
      <c r="R366" s="534"/>
      <c r="S366" s="534"/>
      <c r="T366" s="470"/>
      <c r="U366" s="470"/>
      <c r="V366" s="497"/>
      <c r="W366" s="497"/>
      <c r="X366" s="154"/>
      <c r="Y366" s="154"/>
      <c r="Z366" s="165"/>
      <c r="AA366" s="165"/>
      <c r="AB366" s="514"/>
      <c r="AC366" s="514"/>
      <c r="AD366" s="534"/>
      <c r="AE366" s="534"/>
      <c r="AF366" s="183"/>
      <c r="AG366" s="183"/>
      <c r="AH366" s="307"/>
      <c r="AI366" s="307"/>
      <c r="AJ366" s="40"/>
      <c r="AK366" s="40"/>
      <c r="AL366" s="570"/>
      <c r="AM366" s="570"/>
      <c r="AN366" s="316"/>
      <c r="AO366" s="316"/>
      <c r="AP366" s="279"/>
      <c r="AQ366" s="279"/>
      <c r="AR366" s="637"/>
      <c r="AS366" s="637"/>
      <c r="AT366" s="161"/>
      <c r="AU366" s="161"/>
      <c r="AV366" s="338"/>
      <c r="AW366" s="338"/>
      <c r="AX366" s="649"/>
      <c r="AY366" s="649"/>
      <c r="AZ366" s="289"/>
      <c r="BA366" s="289"/>
      <c r="BB366" s="171"/>
      <c r="BC366" s="171"/>
      <c r="BD366" s="279"/>
      <c r="BE366" s="279"/>
      <c r="BF366" s="154"/>
      <c r="BG366" s="154"/>
      <c r="BH366" s="702"/>
      <c r="BI366" s="702"/>
      <c r="BJ366" s="708"/>
      <c r="BK366" s="708"/>
      <c r="BL366" s="713"/>
      <c r="BM366" s="713"/>
      <c r="BN366" s="726"/>
      <c r="BO366" s="726"/>
      <c r="BP366" s="731"/>
      <c r="BQ366" s="731"/>
      <c r="BR366" s="736"/>
      <c r="BS366" s="736"/>
      <c r="BT366" s="741"/>
      <c r="BU366" s="741"/>
      <c r="BV366" s="753"/>
      <c r="BW366" s="753"/>
      <c r="BX366" s="756"/>
      <c r="BY366" s="756"/>
      <c r="BZ366" s="731"/>
      <c r="CA366" s="731"/>
      <c r="CB366" s="771"/>
      <c r="CC366" s="768"/>
      <c r="CD366" s="774"/>
      <c r="CE366" s="777"/>
      <c r="CF366" s="780"/>
      <c r="CG366" s="780"/>
      <c r="CH366" s="753"/>
      <c r="CI366" s="783"/>
      <c r="CJ366" s="813"/>
      <c r="CK366" s="816"/>
      <c r="CL366" s="824"/>
      <c r="CM366" s="824"/>
      <c r="CN366" s="780"/>
      <c r="CO366" s="780"/>
      <c r="CP366" s="768"/>
      <c r="CQ366" s="771"/>
      <c r="CR366" s="834"/>
      <c r="CS366" s="831"/>
      <c r="CT366" s="753"/>
      <c r="CU366" s="753"/>
      <c r="CV366" s="847"/>
      <c r="CW366" s="850"/>
      <c r="CX366" s="708"/>
      <c r="CY366" s="708"/>
      <c r="CZ366" s="853"/>
      <c r="DA366" s="853"/>
      <c r="DB366" s="856"/>
      <c r="DC366" s="856"/>
      <c r="DD366" s="708"/>
      <c r="DE366" s="708"/>
      <c r="DF366" s="783"/>
      <c r="DG366" s="783"/>
      <c r="DH366" s="780"/>
      <c r="DI366" s="780"/>
      <c r="DJ366" s="863"/>
      <c r="DK366" s="866"/>
      <c r="DL366" s="873"/>
      <c r="DM366" s="873"/>
      <c r="DN366" s="783"/>
      <c r="DO366" s="783"/>
      <c r="DP366" s="824"/>
      <c r="DQ366" s="824"/>
      <c r="DR366" s="882"/>
      <c r="DS366" s="885"/>
      <c r="DT366" s="850"/>
      <c r="DU366" s="850"/>
      <c r="DV366" s="853"/>
      <c r="DW366" s="853"/>
      <c r="DX366" s="888"/>
      <c r="DY366" s="888"/>
      <c r="DZ366" s="891"/>
      <c r="EA366" s="891"/>
      <c r="EB366" s="753"/>
      <c r="EC366" s="753"/>
      <c r="ED366" s="900"/>
      <c r="EE366" s="900"/>
      <c r="EF366" s="907"/>
      <c r="EG366" s="910"/>
      <c r="EH366" s="863"/>
      <c r="EI366" s="866"/>
      <c r="EJ366" s="368"/>
      <c r="EK366" s="368"/>
      <c r="EL366" s="368"/>
      <c r="EM366" s="368"/>
      <c r="EN366" s="368"/>
      <c r="EO366" s="368"/>
      <c r="EP366" s="368"/>
      <c r="EQ366" s="368"/>
      <c r="ER366" s="368"/>
      <c r="ES366" s="368"/>
      <c r="ET366" s="368"/>
      <c r="EU366" s="368"/>
      <c r="EV366" s="368"/>
      <c r="EW366" s="368"/>
      <c r="EX366" s="368"/>
      <c r="EY366" s="368"/>
      <c r="EZ366" s="368"/>
      <c r="FA366" s="368"/>
      <c r="FB366" s="368"/>
      <c r="FC366" s="368"/>
      <c r="FD366" s="368"/>
      <c r="FE366" s="368"/>
      <c r="FF366" s="368"/>
      <c r="FG366" s="368"/>
      <c r="FH366" s="368"/>
      <c r="FI366" s="368"/>
      <c r="FJ366" s="368"/>
      <c r="FK366" s="368"/>
      <c r="FL366" s="368"/>
      <c r="FM366" s="368"/>
      <c r="FN366" s="368"/>
      <c r="FO366" s="368"/>
      <c r="FP366" s="368"/>
      <c r="FQ366" s="368"/>
      <c r="FR366" s="368"/>
      <c r="FS366" s="368"/>
      <c r="FT366" s="368"/>
      <c r="FU366" s="368"/>
      <c r="FV366" s="368"/>
      <c r="FW366" s="368"/>
      <c r="FX366" s="368"/>
      <c r="FY366" s="368"/>
      <c r="FZ366" s="368"/>
      <c r="GA366" s="368"/>
      <c r="GB366" s="368"/>
      <c r="GC366" s="368"/>
      <c r="GD366" s="368"/>
      <c r="GE366" s="368"/>
      <c r="GF366" s="368"/>
      <c r="GG366" s="368"/>
      <c r="GH366" s="368"/>
      <c r="GI366" s="368"/>
      <c r="GJ366" s="368"/>
      <c r="GK366" s="368"/>
      <c r="GL366" s="368"/>
      <c r="GM366" s="368"/>
      <c r="GN366" s="368"/>
      <c r="GO366" s="368"/>
      <c r="GP366" s="368"/>
      <c r="GQ366" s="368"/>
      <c r="GR366" s="368"/>
      <c r="GS366" s="368"/>
      <c r="GT366" s="368"/>
      <c r="GU366" s="368"/>
      <c r="GV366" s="368"/>
      <c r="GW366" s="368"/>
      <c r="GX366" s="368"/>
      <c r="GY366" s="368"/>
      <c r="GZ366" s="368"/>
      <c r="HA366" s="368"/>
      <c r="HB366" s="368"/>
      <c r="HC366" s="368"/>
      <c r="HD366" s="368"/>
      <c r="HE366" s="368"/>
      <c r="HF366" s="368"/>
      <c r="HG366" s="368"/>
      <c r="HH366" s="368"/>
      <c r="HI366" s="368"/>
      <c r="HJ366" s="368"/>
      <c r="HK366" s="368"/>
      <c r="HL366" s="368"/>
      <c r="HM366" s="368"/>
      <c r="HN366" s="368"/>
      <c r="HO366" s="368"/>
      <c r="HP366" s="368"/>
      <c r="HQ366" s="368"/>
      <c r="HR366" s="368"/>
      <c r="HS366" s="368"/>
      <c r="HT366" s="368"/>
      <c r="HU366" s="368"/>
      <c r="HV366" s="368"/>
      <c r="HW366" s="368"/>
      <c r="HX366" s="368"/>
      <c r="HY366" s="368"/>
      <c r="HZ366" s="368"/>
      <c r="IA366" s="368"/>
      <c r="IB366" s="368"/>
      <c r="IC366" s="368"/>
      <c r="ID366" s="368"/>
      <c r="IE366" s="368"/>
      <c r="IF366" s="368"/>
      <c r="IG366" s="368"/>
      <c r="IH366" s="368"/>
      <c r="II366" s="368"/>
      <c r="IJ366" s="368"/>
      <c r="IK366" s="368"/>
      <c r="IL366" s="368"/>
      <c r="IM366" s="368"/>
      <c r="IN366" s="368"/>
      <c r="IO366" s="368"/>
      <c r="IP366" s="368"/>
      <c r="IQ366" s="368"/>
      <c r="IR366" s="368"/>
      <c r="IS366" s="368"/>
      <c r="IT366" s="368"/>
      <c r="IU366" s="368"/>
      <c r="IV366" s="368"/>
      <c r="IW366" s="368"/>
      <c r="IX366" s="368"/>
      <c r="IY366" s="368"/>
      <c r="IZ366" s="368"/>
      <c r="JA366" s="368"/>
      <c r="JB366" s="368"/>
      <c r="JC366" s="368"/>
      <c r="JD366" s="368"/>
      <c r="JE366" s="368"/>
      <c r="JF366" s="368"/>
    </row>
    <row r="367" spans="1:266" s="364" customFormat="1" x14ac:dyDescent="0.3">
      <c r="A367" s="391"/>
      <c r="B367" s="544"/>
      <c r="C367" s="365"/>
      <c r="D367" s="375"/>
      <c r="E367" s="311"/>
      <c r="F367" s="311"/>
      <c r="G367" s="311"/>
      <c r="H367" s="362"/>
      <c r="I367" s="279"/>
      <c r="J367" s="307"/>
      <c r="K367" s="307"/>
      <c r="L367" s="399"/>
      <c r="M367" s="399"/>
      <c r="N367" s="303"/>
      <c r="O367" s="303"/>
      <c r="P367" s="171"/>
      <c r="Q367" s="171"/>
      <c r="R367" s="534"/>
      <c r="S367" s="534"/>
      <c r="T367" s="470"/>
      <c r="U367" s="470"/>
      <c r="V367" s="497"/>
      <c r="W367" s="497"/>
      <c r="X367" s="154"/>
      <c r="Y367" s="154"/>
      <c r="Z367" s="165"/>
      <c r="AA367" s="165"/>
      <c r="AB367" s="514"/>
      <c r="AC367" s="514"/>
      <c r="AD367" s="534"/>
      <c r="AE367" s="534"/>
      <c r="AF367" s="183"/>
      <c r="AG367" s="183"/>
      <c r="AH367" s="307"/>
      <c r="AI367" s="307"/>
      <c r="AJ367" s="40"/>
      <c r="AK367" s="40"/>
      <c r="AL367" s="570"/>
      <c r="AM367" s="570"/>
      <c r="AN367" s="316"/>
      <c r="AO367" s="316"/>
      <c r="AP367" s="279"/>
      <c r="AQ367" s="279"/>
      <c r="AR367" s="637"/>
      <c r="AS367" s="637"/>
      <c r="AT367" s="161"/>
      <c r="AU367" s="161"/>
      <c r="AV367" s="338"/>
      <c r="AW367" s="338"/>
      <c r="AX367" s="649"/>
      <c r="AY367" s="649"/>
      <c r="AZ367" s="289"/>
      <c r="BA367" s="289"/>
      <c r="BB367" s="171"/>
      <c r="BC367" s="171"/>
      <c r="BD367" s="279"/>
      <c r="BE367" s="279"/>
      <c r="BF367" s="154"/>
      <c r="BG367" s="154"/>
      <c r="BH367" s="702"/>
      <c r="BI367" s="702"/>
      <c r="BJ367" s="708"/>
      <c r="BK367" s="708"/>
      <c r="BL367" s="713"/>
      <c r="BM367" s="713"/>
      <c r="BN367" s="726"/>
      <c r="BO367" s="726"/>
      <c r="BP367" s="731"/>
      <c r="BQ367" s="731"/>
      <c r="BR367" s="736"/>
      <c r="BS367" s="736"/>
      <c r="BT367" s="741"/>
      <c r="BU367" s="741"/>
      <c r="BV367" s="753"/>
      <c r="BW367" s="753"/>
      <c r="BX367" s="756"/>
      <c r="BY367" s="756"/>
      <c r="BZ367" s="731"/>
      <c r="CA367" s="731"/>
      <c r="CB367" s="771"/>
      <c r="CC367" s="768"/>
      <c r="CD367" s="774"/>
      <c r="CE367" s="777"/>
      <c r="CF367" s="780"/>
      <c r="CG367" s="780"/>
      <c r="CH367" s="753"/>
      <c r="CI367" s="783"/>
      <c r="CJ367" s="813"/>
      <c r="CK367" s="816"/>
      <c r="CL367" s="824"/>
      <c r="CM367" s="824"/>
      <c r="CN367" s="780"/>
      <c r="CO367" s="780"/>
      <c r="CP367" s="768"/>
      <c r="CQ367" s="771"/>
      <c r="CR367" s="834"/>
      <c r="CS367" s="831"/>
      <c r="CT367" s="753"/>
      <c r="CU367" s="753"/>
      <c r="CV367" s="847"/>
      <c r="CW367" s="850"/>
      <c r="CX367" s="708"/>
      <c r="CY367" s="708"/>
      <c r="CZ367" s="853"/>
      <c r="DA367" s="853"/>
      <c r="DB367" s="856"/>
      <c r="DC367" s="856"/>
      <c r="DD367" s="708"/>
      <c r="DE367" s="708"/>
      <c r="DF367" s="783"/>
      <c r="DG367" s="783"/>
      <c r="DH367" s="780"/>
      <c r="DI367" s="780"/>
      <c r="DJ367" s="863"/>
      <c r="DK367" s="866"/>
      <c r="DL367" s="873"/>
      <c r="DM367" s="873"/>
      <c r="DN367" s="783"/>
      <c r="DO367" s="783"/>
      <c r="DP367" s="824"/>
      <c r="DQ367" s="824"/>
      <c r="DR367" s="882"/>
      <c r="DS367" s="885"/>
      <c r="DT367" s="850"/>
      <c r="DU367" s="850"/>
      <c r="DV367" s="853"/>
      <c r="DW367" s="853"/>
      <c r="DX367" s="888"/>
      <c r="DY367" s="888"/>
      <c r="DZ367" s="891"/>
      <c r="EA367" s="891"/>
      <c r="EB367" s="753"/>
      <c r="EC367" s="753"/>
      <c r="ED367" s="900"/>
      <c r="EE367" s="900"/>
      <c r="EF367" s="907"/>
      <c r="EG367" s="910"/>
      <c r="EH367" s="863"/>
      <c r="EI367" s="866"/>
      <c r="EJ367" s="368"/>
      <c r="EK367" s="368"/>
      <c r="EL367" s="368"/>
      <c r="EM367" s="368"/>
      <c r="EN367" s="368"/>
      <c r="EO367" s="368"/>
      <c r="EP367" s="368"/>
      <c r="EQ367" s="368"/>
      <c r="ER367" s="368"/>
      <c r="ES367" s="368"/>
      <c r="ET367" s="368"/>
      <c r="EU367" s="368"/>
      <c r="EV367" s="368"/>
      <c r="EW367" s="368"/>
      <c r="EX367" s="368"/>
      <c r="EY367" s="368"/>
      <c r="EZ367" s="368"/>
      <c r="FA367" s="368"/>
      <c r="FB367" s="368"/>
      <c r="FC367" s="368"/>
      <c r="FD367" s="368"/>
      <c r="FE367" s="368"/>
      <c r="FF367" s="368"/>
      <c r="FG367" s="368"/>
      <c r="FH367" s="368"/>
      <c r="FI367" s="368"/>
      <c r="FJ367" s="368"/>
      <c r="FK367" s="368"/>
      <c r="FL367" s="368"/>
      <c r="FM367" s="368"/>
      <c r="FN367" s="368"/>
      <c r="FO367" s="368"/>
      <c r="FP367" s="368"/>
      <c r="FQ367" s="368"/>
      <c r="FR367" s="368"/>
      <c r="FS367" s="368"/>
      <c r="FT367" s="368"/>
      <c r="FU367" s="368"/>
      <c r="FV367" s="368"/>
      <c r="FW367" s="368"/>
      <c r="FX367" s="368"/>
      <c r="FY367" s="368"/>
      <c r="FZ367" s="368"/>
      <c r="GA367" s="368"/>
      <c r="GB367" s="368"/>
      <c r="GC367" s="368"/>
      <c r="GD367" s="368"/>
      <c r="GE367" s="368"/>
      <c r="GF367" s="368"/>
      <c r="GG367" s="368"/>
      <c r="GH367" s="368"/>
      <c r="GI367" s="368"/>
      <c r="GJ367" s="368"/>
      <c r="GK367" s="368"/>
      <c r="GL367" s="368"/>
      <c r="GM367" s="368"/>
      <c r="GN367" s="368"/>
      <c r="GO367" s="368"/>
      <c r="GP367" s="368"/>
      <c r="GQ367" s="368"/>
      <c r="GR367" s="368"/>
      <c r="GS367" s="368"/>
      <c r="GT367" s="368"/>
      <c r="GU367" s="368"/>
      <c r="GV367" s="368"/>
      <c r="GW367" s="368"/>
      <c r="GX367" s="368"/>
      <c r="GY367" s="368"/>
      <c r="GZ367" s="368"/>
      <c r="HA367" s="368"/>
      <c r="HB367" s="368"/>
      <c r="HC367" s="368"/>
      <c r="HD367" s="368"/>
      <c r="HE367" s="368"/>
      <c r="HF367" s="368"/>
      <c r="HG367" s="368"/>
      <c r="HH367" s="368"/>
      <c r="HI367" s="368"/>
      <c r="HJ367" s="368"/>
      <c r="HK367" s="368"/>
      <c r="HL367" s="368"/>
      <c r="HM367" s="368"/>
      <c r="HN367" s="368"/>
      <c r="HO367" s="368"/>
      <c r="HP367" s="368"/>
      <c r="HQ367" s="368"/>
      <c r="HR367" s="368"/>
      <c r="HS367" s="368"/>
      <c r="HT367" s="368"/>
      <c r="HU367" s="368"/>
      <c r="HV367" s="368"/>
      <c r="HW367" s="368"/>
      <c r="HX367" s="368"/>
      <c r="HY367" s="368"/>
      <c r="HZ367" s="368"/>
      <c r="IA367" s="368"/>
      <c r="IB367" s="368"/>
      <c r="IC367" s="368"/>
      <c r="ID367" s="368"/>
      <c r="IE367" s="368"/>
      <c r="IF367" s="368"/>
      <c r="IG367" s="368"/>
      <c r="IH367" s="368"/>
      <c r="II367" s="368"/>
      <c r="IJ367" s="368"/>
      <c r="IK367" s="368"/>
      <c r="IL367" s="368"/>
      <c r="IM367" s="368"/>
      <c r="IN367" s="368"/>
      <c r="IO367" s="368"/>
      <c r="IP367" s="368"/>
      <c r="IQ367" s="368"/>
      <c r="IR367" s="368"/>
      <c r="IS367" s="368"/>
      <c r="IT367" s="368"/>
      <c r="IU367" s="368"/>
      <c r="IV367" s="368"/>
      <c r="IW367" s="368"/>
      <c r="IX367" s="368"/>
      <c r="IY367" s="368"/>
      <c r="IZ367" s="368"/>
      <c r="JA367" s="368"/>
      <c r="JB367" s="368"/>
      <c r="JC367" s="368"/>
      <c r="JD367" s="368"/>
      <c r="JE367" s="368"/>
      <c r="JF367" s="368"/>
    </row>
    <row r="368" spans="1:266" s="364" customFormat="1" x14ac:dyDescent="0.3">
      <c r="A368" s="391"/>
      <c r="B368" s="544"/>
      <c r="C368" s="365"/>
      <c r="D368" s="375"/>
      <c r="E368" s="311"/>
      <c r="F368" s="311"/>
      <c r="G368" s="311"/>
      <c r="H368" s="362"/>
      <c r="I368" s="279"/>
      <c r="J368" s="307"/>
      <c r="K368" s="307"/>
      <c r="L368" s="399"/>
      <c r="M368" s="399"/>
      <c r="N368" s="303"/>
      <c r="O368" s="303"/>
      <c r="P368" s="171"/>
      <c r="Q368" s="171"/>
      <c r="R368" s="534"/>
      <c r="S368" s="534"/>
      <c r="T368" s="470"/>
      <c r="U368" s="470"/>
      <c r="V368" s="497"/>
      <c r="W368" s="497"/>
      <c r="X368" s="154"/>
      <c r="Y368" s="154"/>
      <c r="Z368" s="165"/>
      <c r="AA368" s="165"/>
      <c r="AB368" s="514"/>
      <c r="AC368" s="514"/>
      <c r="AD368" s="534"/>
      <c r="AE368" s="534"/>
      <c r="AF368" s="183"/>
      <c r="AG368" s="183"/>
      <c r="AH368" s="307"/>
      <c r="AI368" s="307"/>
      <c r="AJ368" s="40"/>
      <c r="AK368" s="40"/>
      <c r="AL368" s="570"/>
      <c r="AM368" s="570"/>
      <c r="AN368" s="316"/>
      <c r="AO368" s="316"/>
      <c r="AP368" s="279"/>
      <c r="AQ368" s="279"/>
      <c r="AR368" s="637"/>
      <c r="AS368" s="637"/>
      <c r="AT368" s="161"/>
      <c r="AU368" s="161"/>
      <c r="AV368" s="338"/>
      <c r="AW368" s="338"/>
      <c r="AX368" s="649"/>
      <c r="AY368" s="649"/>
      <c r="AZ368" s="289"/>
      <c r="BA368" s="289"/>
      <c r="BB368" s="171"/>
      <c r="BC368" s="171"/>
      <c r="BD368" s="279"/>
      <c r="BE368" s="279"/>
      <c r="BF368" s="154"/>
      <c r="BG368" s="154"/>
      <c r="BH368" s="702"/>
      <c r="BI368" s="702"/>
      <c r="BJ368" s="708"/>
      <c r="BK368" s="708"/>
      <c r="BL368" s="713"/>
      <c r="BM368" s="713"/>
      <c r="BN368" s="726"/>
      <c r="BO368" s="726"/>
      <c r="BP368" s="731"/>
      <c r="BQ368" s="731"/>
      <c r="BR368" s="736"/>
      <c r="BS368" s="736"/>
      <c r="BT368" s="741"/>
      <c r="BU368" s="741"/>
      <c r="BV368" s="753"/>
      <c r="BW368" s="753"/>
      <c r="BX368" s="756"/>
      <c r="BY368" s="756"/>
      <c r="BZ368" s="731"/>
      <c r="CA368" s="731"/>
      <c r="CB368" s="771"/>
      <c r="CC368" s="768"/>
      <c r="CD368" s="774"/>
      <c r="CE368" s="777"/>
      <c r="CF368" s="780"/>
      <c r="CG368" s="780"/>
      <c r="CH368" s="753"/>
      <c r="CI368" s="783"/>
      <c r="CJ368" s="813"/>
      <c r="CK368" s="816"/>
      <c r="CL368" s="824"/>
      <c r="CM368" s="824"/>
      <c r="CN368" s="780"/>
      <c r="CO368" s="780"/>
      <c r="CP368" s="768"/>
      <c r="CQ368" s="771"/>
      <c r="CR368" s="834"/>
      <c r="CS368" s="831"/>
      <c r="CT368" s="753"/>
      <c r="CU368" s="753"/>
      <c r="CV368" s="847"/>
      <c r="CW368" s="850"/>
      <c r="CX368" s="708"/>
      <c r="CY368" s="708"/>
      <c r="CZ368" s="853"/>
      <c r="DA368" s="853"/>
      <c r="DB368" s="856"/>
      <c r="DC368" s="856"/>
      <c r="DD368" s="708"/>
      <c r="DE368" s="708"/>
      <c r="DF368" s="783"/>
      <c r="DG368" s="783"/>
      <c r="DH368" s="780"/>
      <c r="DI368" s="780"/>
      <c r="DJ368" s="863"/>
      <c r="DK368" s="866"/>
      <c r="DL368" s="873"/>
      <c r="DM368" s="873"/>
      <c r="DN368" s="783"/>
      <c r="DO368" s="783"/>
      <c r="DP368" s="824"/>
      <c r="DQ368" s="824"/>
      <c r="DR368" s="882"/>
      <c r="DS368" s="885"/>
      <c r="DT368" s="850"/>
      <c r="DU368" s="850"/>
      <c r="DV368" s="853"/>
      <c r="DW368" s="853"/>
      <c r="DX368" s="888"/>
      <c r="DY368" s="888"/>
      <c r="DZ368" s="891"/>
      <c r="EA368" s="891"/>
      <c r="EB368" s="753"/>
      <c r="EC368" s="753"/>
      <c r="ED368" s="900"/>
      <c r="EE368" s="900"/>
      <c r="EF368" s="907"/>
      <c r="EG368" s="910"/>
      <c r="EH368" s="863"/>
      <c r="EI368" s="866"/>
      <c r="EJ368" s="368"/>
      <c r="EK368" s="368"/>
      <c r="EL368" s="368"/>
      <c r="EM368" s="368"/>
      <c r="EN368" s="368"/>
      <c r="EO368" s="368"/>
      <c r="EP368" s="368"/>
      <c r="EQ368" s="368"/>
      <c r="ER368" s="368"/>
      <c r="ES368" s="368"/>
      <c r="ET368" s="368"/>
      <c r="EU368" s="368"/>
      <c r="EV368" s="368"/>
      <c r="EW368" s="368"/>
      <c r="EX368" s="368"/>
      <c r="EY368" s="368"/>
      <c r="EZ368" s="368"/>
      <c r="FA368" s="368"/>
      <c r="FB368" s="368"/>
      <c r="FC368" s="368"/>
      <c r="FD368" s="368"/>
      <c r="FE368" s="368"/>
      <c r="FF368" s="368"/>
      <c r="FG368" s="368"/>
      <c r="FH368" s="368"/>
      <c r="FI368" s="368"/>
      <c r="FJ368" s="368"/>
      <c r="FK368" s="368"/>
      <c r="FL368" s="368"/>
      <c r="FM368" s="368"/>
      <c r="FN368" s="368"/>
      <c r="FO368" s="368"/>
      <c r="FP368" s="368"/>
      <c r="FQ368" s="368"/>
      <c r="FR368" s="368"/>
      <c r="FS368" s="368"/>
      <c r="FT368" s="368"/>
      <c r="FU368" s="368"/>
      <c r="FV368" s="368"/>
      <c r="FW368" s="368"/>
      <c r="FX368" s="368"/>
      <c r="FY368" s="368"/>
      <c r="FZ368" s="368"/>
      <c r="GA368" s="368"/>
      <c r="GB368" s="368"/>
      <c r="GC368" s="368"/>
      <c r="GD368" s="368"/>
      <c r="GE368" s="368"/>
      <c r="GF368" s="368"/>
      <c r="GG368" s="368"/>
      <c r="GH368" s="368"/>
      <c r="GI368" s="368"/>
      <c r="GJ368" s="368"/>
      <c r="GK368" s="368"/>
      <c r="GL368" s="368"/>
      <c r="GM368" s="368"/>
      <c r="GN368" s="368"/>
      <c r="GO368" s="368"/>
      <c r="GP368" s="368"/>
      <c r="GQ368" s="368"/>
      <c r="GR368" s="368"/>
      <c r="GS368" s="368"/>
      <c r="GT368" s="368"/>
      <c r="GU368" s="368"/>
      <c r="GV368" s="368"/>
      <c r="GW368" s="368"/>
      <c r="GX368" s="368"/>
      <c r="GY368" s="368"/>
      <c r="GZ368" s="368"/>
      <c r="HA368" s="368"/>
      <c r="HB368" s="368"/>
      <c r="HC368" s="368"/>
      <c r="HD368" s="368"/>
      <c r="HE368" s="368"/>
      <c r="HF368" s="368"/>
      <c r="HG368" s="368"/>
      <c r="HH368" s="368"/>
      <c r="HI368" s="368"/>
      <c r="HJ368" s="368"/>
      <c r="HK368" s="368"/>
      <c r="HL368" s="368"/>
      <c r="HM368" s="368"/>
      <c r="HN368" s="368"/>
      <c r="HO368" s="368"/>
      <c r="HP368" s="368"/>
      <c r="HQ368" s="368"/>
      <c r="HR368" s="368"/>
      <c r="HS368" s="368"/>
      <c r="HT368" s="368"/>
      <c r="HU368" s="368"/>
      <c r="HV368" s="368"/>
      <c r="HW368" s="368"/>
      <c r="HX368" s="368"/>
      <c r="HY368" s="368"/>
      <c r="HZ368" s="368"/>
      <c r="IA368" s="368"/>
      <c r="IB368" s="368"/>
      <c r="IC368" s="368"/>
      <c r="ID368" s="368"/>
      <c r="IE368" s="368"/>
      <c r="IF368" s="368"/>
      <c r="IG368" s="368"/>
      <c r="IH368" s="368"/>
      <c r="II368" s="368"/>
      <c r="IJ368" s="368"/>
      <c r="IK368" s="368"/>
      <c r="IL368" s="368"/>
      <c r="IM368" s="368"/>
      <c r="IN368" s="368"/>
      <c r="IO368" s="368"/>
      <c r="IP368" s="368"/>
      <c r="IQ368" s="368"/>
      <c r="IR368" s="368"/>
      <c r="IS368" s="368"/>
      <c r="IT368" s="368"/>
      <c r="IU368" s="368"/>
      <c r="IV368" s="368"/>
      <c r="IW368" s="368"/>
      <c r="IX368" s="368"/>
      <c r="IY368" s="368"/>
      <c r="IZ368" s="368"/>
      <c r="JA368" s="368"/>
      <c r="JB368" s="368"/>
      <c r="JC368" s="368"/>
      <c r="JD368" s="368"/>
      <c r="JE368" s="368"/>
      <c r="JF368" s="368"/>
    </row>
    <row r="369" spans="1:266" s="364" customFormat="1" x14ac:dyDescent="0.3">
      <c r="A369" s="391"/>
      <c r="B369" s="544"/>
      <c r="C369" s="365"/>
      <c r="D369" s="375"/>
      <c r="E369" s="311"/>
      <c r="F369" s="311"/>
      <c r="G369" s="311"/>
      <c r="H369" s="362"/>
      <c r="I369" s="279"/>
      <c r="J369" s="307"/>
      <c r="K369" s="307"/>
      <c r="L369" s="399"/>
      <c r="M369" s="399"/>
      <c r="N369" s="303"/>
      <c r="O369" s="303"/>
      <c r="P369" s="171"/>
      <c r="Q369" s="171"/>
      <c r="R369" s="534"/>
      <c r="S369" s="534"/>
      <c r="T369" s="470"/>
      <c r="U369" s="470"/>
      <c r="V369" s="497"/>
      <c r="W369" s="497"/>
      <c r="X369" s="154"/>
      <c r="Y369" s="154"/>
      <c r="Z369" s="165"/>
      <c r="AA369" s="165"/>
      <c r="AB369" s="514"/>
      <c r="AC369" s="514"/>
      <c r="AD369" s="534"/>
      <c r="AE369" s="534"/>
      <c r="AF369" s="183"/>
      <c r="AG369" s="183"/>
      <c r="AH369" s="307"/>
      <c r="AI369" s="307"/>
      <c r="AJ369" s="40"/>
      <c r="AK369" s="40"/>
      <c r="AL369" s="570"/>
      <c r="AM369" s="570"/>
      <c r="AN369" s="316"/>
      <c r="AO369" s="316"/>
      <c r="AP369" s="279"/>
      <c r="AQ369" s="279"/>
      <c r="AR369" s="637"/>
      <c r="AS369" s="637"/>
      <c r="AT369" s="161"/>
      <c r="AU369" s="161"/>
      <c r="AV369" s="338"/>
      <c r="AW369" s="338"/>
      <c r="AX369" s="649"/>
      <c r="AY369" s="649"/>
      <c r="AZ369" s="289"/>
      <c r="BA369" s="289"/>
      <c r="BB369" s="171"/>
      <c r="BC369" s="171"/>
      <c r="BD369" s="279"/>
      <c r="BE369" s="279"/>
      <c r="BF369" s="154"/>
      <c r="BG369" s="154"/>
      <c r="BH369" s="702"/>
      <c r="BI369" s="702"/>
      <c r="BJ369" s="708"/>
      <c r="BK369" s="708"/>
      <c r="BL369" s="713"/>
      <c r="BM369" s="713"/>
      <c r="BN369" s="726"/>
      <c r="BO369" s="726"/>
      <c r="BP369" s="731"/>
      <c r="BQ369" s="731"/>
      <c r="BR369" s="736"/>
      <c r="BS369" s="736"/>
      <c r="BT369" s="741"/>
      <c r="BU369" s="741"/>
      <c r="BV369" s="753"/>
      <c r="BW369" s="753"/>
      <c r="BX369" s="756"/>
      <c r="BY369" s="756"/>
      <c r="BZ369" s="731"/>
      <c r="CA369" s="731"/>
      <c r="CB369" s="771"/>
      <c r="CC369" s="768"/>
      <c r="CD369" s="774"/>
      <c r="CE369" s="777"/>
      <c r="CF369" s="780"/>
      <c r="CG369" s="780"/>
      <c r="CH369" s="753"/>
      <c r="CI369" s="783"/>
      <c r="CJ369" s="813"/>
      <c r="CK369" s="816"/>
      <c r="CL369" s="824"/>
      <c r="CM369" s="824"/>
      <c r="CN369" s="780"/>
      <c r="CO369" s="780"/>
      <c r="CP369" s="768"/>
      <c r="CQ369" s="771"/>
      <c r="CR369" s="834"/>
      <c r="CS369" s="831"/>
      <c r="CT369" s="753"/>
      <c r="CU369" s="753"/>
      <c r="CV369" s="847"/>
      <c r="CW369" s="850"/>
      <c r="CX369" s="708"/>
      <c r="CY369" s="708"/>
      <c r="CZ369" s="853"/>
      <c r="DA369" s="853"/>
      <c r="DB369" s="856"/>
      <c r="DC369" s="856"/>
      <c r="DD369" s="708"/>
      <c r="DE369" s="708"/>
      <c r="DF369" s="783"/>
      <c r="DG369" s="783"/>
      <c r="DH369" s="780"/>
      <c r="DI369" s="780"/>
      <c r="DJ369" s="863"/>
      <c r="DK369" s="866"/>
      <c r="DL369" s="873"/>
      <c r="DM369" s="873"/>
      <c r="DN369" s="783"/>
      <c r="DO369" s="783"/>
      <c r="DP369" s="824"/>
      <c r="DQ369" s="824"/>
      <c r="DR369" s="882"/>
      <c r="DS369" s="885"/>
      <c r="DT369" s="850"/>
      <c r="DU369" s="850"/>
      <c r="DV369" s="853"/>
      <c r="DW369" s="853"/>
      <c r="DX369" s="888"/>
      <c r="DY369" s="888"/>
      <c r="DZ369" s="891"/>
      <c r="EA369" s="891"/>
      <c r="EB369" s="753"/>
      <c r="EC369" s="753"/>
      <c r="ED369" s="900"/>
      <c r="EE369" s="900"/>
      <c r="EF369" s="907"/>
      <c r="EG369" s="910"/>
      <c r="EH369" s="863"/>
      <c r="EI369" s="866"/>
      <c r="EJ369" s="368"/>
      <c r="EK369" s="368"/>
      <c r="EL369" s="368"/>
      <c r="EM369" s="368"/>
      <c r="EN369" s="368"/>
      <c r="EO369" s="368"/>
      <c r="EP369" s="368"/>
      <c r="EQ369" s="368"/>
      <c r="ER369" s="368"/>
      <c r="ES369" s="368"/>
      <c r="ET369" s="368"/>
      <c r="EU369" s="368"/>
      <c r="EV369" s="368"/>
      <c r="EW369" s="368"/>
      <c r="EX369" s="368"/>
      <c r="EY369" s="368"/>
      <c r="EZ369" s="368"/>
      <c r="FA369" s="368"/>
      <c r="FB369" s="368"/>
      <c r="FC369" s="368"/>
      <c r="FD369" s="368"/>
      <c r="FE369" s="368"/>
      <c r="FF369" s="368"/>
      <c r="FG369" s="368"/>
      <c r="FH369" s="368"/>
      <c r="FI369" s="368"/>
      <c r="FJ369" s="368"/>
      <c r="FK369" s="368"/>
      <c r="FL369" s="368"/>
      <c r="FM369" s="368"/>
      <c r="FN369" s="368"/>
      <c r="FO369" s="368"/>
      <c r="FP369" s="368"/>
      <c r="FQ369" s="368"/>
      <c r="FR369" s="368"/>
      <c r="FS369" s="368"/>
      <c r="FT369" s="368"/>
      <c r="FU369" s="368"/>
      <c r="FV369" s="368"/>
      <c r="FW369" s="368"/>
      <c r="FX369" s="368"/>
      <c r="FY369" s="368"/>
      <c r="FZ369" s="368"/>
      <c r="GA369" s="368"/>
      <c r="GB369" s="368"/>
      <c r="GC369" s="368"/>
      <c r="GD369" s="368"/>
      <c r="GE369" s="368"/>
      <c r="GF369" s="368"/>
      <c r="GG369" s="368"/>
      <c r="GH369" s="368"/>
      <c r="GI369" s="368"/>
      <c r="GJ369" s="368"/>
      <c r="GK369" s="368"/>
      <c r="GL369" s="368"/>
      <c r="GM369" s="368"/>
      <c r="GN369" s="368"/>
      <c r="GO369" s="368"/>
      <c r="GP369" s="368"/>
      <c r="GQ369" s="368"/>
      <c r="GR369" s="368"/>
      <c r="GS369" s="368"/>
      <c r="GT369" s="368"/>
      <c r="GU369" s="368"/>
      <c r="GV369" s="368"/>
      <c r="GW369" s="368"/>
      <c r="GX369" s="368"/>
      <c r="GY369" s="368"/>
      <c r="GZ369" s="368"/>
      <c r="HA369" s="368"/>
      <c r="HB369" s="368"/>
      <c r="HC369" s="368"/>
      <c r="HD369" s="368"/>
      <c r="HE369" s="368"/>
      <c r="HF369" s="368"/>
      <c r="HG369" s="368"/>
      <c r="HH369" s="368"/>
      <c r="HI369" s="368"/>
      <c r="HJ369" s="368"/>
      <c r="HK369" s="368"/>
      <c r="HL369" s="368"/>
      <c r="HM369" s="368"/>
      <c r="HN369" s="368"/>
      <c r="HO369" s="368"/>
      <c r="HP369" s="368"/>
      <c r="HQ369" s="368"/>
      <c r="HR369" s="368"/>
      <c r="HS369" s="368"/>
      <c r="HT369" s="368"/>
      <c r="HU369" s="368"/>
      <c r="HV369" s="368"/>
      <c r="HW369" s="368"/>
      <c r="HX369" s="368"/>
      <c r="HY369" s="368"/>
      <c r="HZ369" s="368"/>
      <c r="IA369" s="368"/>
      <c r="IB369" s="368"/>
      <c r="IC369" s="368"/>
      <c r="ID369" s="368"/>
      <c r="IE369" s="368"/>
      <c r="IF369" s="368"/>
      <c r="IG369" s="368"/>
      <c r="IH369" s="368"/>
      <c r="II369" s="368"/>
      <c r="IJ369" s="368"/>
      <c r="IK369" s="368"/>
      <c r="IL369" s="368"/>
      <c r="IM369" s="368"/>
      <c r="IN369" s="368"/>
      <c r="IO369" s="368"/>
      <c r="IP369" s="368"/>
      <c r="IQ369" s="368"/>
      <c r="IR369" s="368"/>
      <c r="IS369" s="368"/>
      <c r="IT369" s="368"/>
      <c r="IU369" s="368"/>
      <c r="IV369" s="368"/>
      <c r="IW369" s="368"/>
      <c r="IX369" s="368"/>
      <c r="IY369" s="368"/>
      <c r="IZ369" s="368"/>
      <c r="JA369" s="368"/>
      <c r="JB369" s="368"/>
      <c r="JC369" s="368"/>
      <c r="JD369" s="368"/>
      <c r="JE369" s="368"/>
      <c r="JF369" s="368"/>
    </row>
    <row r="370" spans="1:266" s="364" customFormat="1" x14ac:dyDescent="0.3">
      <c r="A370" s="391"/>
      <c r="B370" s="544"/>
      <c r="C370" s="365"/>
      <c r="D370" s="375"/>
      <c r="E370" s="311"/>
      <c r="F370" s="311"/>
      <c r="G370" s="311"/>
      <c r="H370" s="362"/>
      <c r="I370" s="279"/>
      <c r="J370" s="307"/>
      <c r="K370" s="307"/>
      <c r="L370" s="399"/>
      <c r="M370" s="399"/>
      <c r="N370" s="303"/>
      <c r="O370" s="303"/>
      <c r="P370" s="171"/>
      <c r="Q370" s="171"/>
      <c r="R370" s="534"/>
      <c r="S370" s="534"/>
      <c r="T370" s="470"/>
      <c r="U370" s="470"/>
      <c r="V370" s="497"/>
      <c r="W370" s="497"/>
      <c r="X370" s="154"/>
      <c r="Y370" s="154"/>
      <c r="Z370" s="165"/>
      <c r="AA370" s="165"/>
      <c r="AB370" s="514"/>
      <c r="AC370" s="514"/>
      <c r="AD370" s="534"/>
      <c r="AE370" s="534"/>
      <c r="AF370" s="183"/>
      <c r="AG370" s="183"/>
      <c r="AH370" s="307"/>
      <c r="AI370" s="307"/>
      <c r="AJ370" s="40"/>
      <c r="AK370" s="40"/>
      <c r="AL370" s="570"/>
      <c r="AM370" s="570"/>
      <c r="AN370" s="316"/>
      <c r="AO370" s="316"/>
      <c r="AP370" s="279"/>
      <c r="AQ370" s="279"/>
      <c r="AR370" s="637"/>
      <c r="AS370" s="637"/>
      <c r="AT370" s="161"/>
      <c r="AU370" s="161"/>
      <c r="AV370" s="338"/>
      <c r="AW370" s="338"/>
      <c r="AX370" s="649"/>
      <c r="AY370" s="649"/>
      <c r="AZ370" s="289"/>
      <c r="BA370" s="289"/>
      <c r="BB370" s="171"/>
      <c r="BC370" s="171"/>
      <c r="BD370" s="279"/>
      <c r="BE370" s="279"/>
      <c r="BF370" s="154"/>
      <c r="BG370" s="154"/>
      <c r="BH370" s="702"/>
      <c r="BI370" s="702"/>
      <c r="BJ370" s="708"/>
      <c r="BK370" s="708"/>
      <c r="BL370" s="713"/>
      <c r="BM370" s="713"/>
      <c r="BN370" s="726"/>
      <c r="BO370" s="726"/>
      <c r="BP370" s="731"/>
      <c r="BQ370" s="731"/>
      <c r="BR370" s="736"/>
      <c r="BS370" s="736"/>
      <c r="BT370" s="741"/>
      <c r="BU370" s="741"/>
      <c r="BV370" s="753"/>
      <c r="BW370" s="753"/>
      <c r="BX370" s="756"/>
      <c r="BY370" s="756"/>
      <c r="BZ370" s="731"/>
      <c r="CA370" s="731"/>
      <c r="CB370" s="771"/>
      <c r="CC370" s="768"/>
      <c r="CD370" s="774"/>
      <c r="CE370" s="777"/>
      <c r="CF370" s="780"/>
      <c r="CG370" s="780"/>
      <c r="CH370" s="753"/>
      <c r="CI370" s="783"/>
      <c r="CJ370" s="813"/>
      <c r="CK370" s="816"/>
      <c r="CL370" s="824"/>
      <c r="CM370" s="824"/>
      <c r="CN370" s="780"/>
      <c r="CO370" s="780"/>
      <c r="CP370" s="768"/>
      <c r="CQ370" s="771"/>
      <c r="CR370" s="834"/>
      <c r="CS370" s="831"/>
      <c r="CT370" s="753"/>
      <c r="CU370" s="753"/>
      <c r="CV370" s="847"/>
      <c r="CW370" s="850"/>
      <c r="CX370" s="708"/>
      <c r="CY370" s="708"/>
      <c r="CZ370" s="853"/>
      <c r="DA370" s="853"/>
      <c r="DB370" s="856"/>
      <c r="DC370" s="856"/>
      <c r="DD370" s="708"/>
      <c r="DE370" s="708"/>
      <c r="DF370" s="783"/>
      <c r="DG370" s="783"/>
      <c r="DH370" s="780"/>
      <c r="DI370" s="780"/>
      <c r="DJ370" s="863"/>
      <c r="DK370" s="866"/>
      <c r="DL370" s="873"/>
      <c r="DM370" s="873"/>
      <c r="DN370" s="783"/>
      <c r="DO370" s="783"/>
      <c r="DP370" s="824"/>
      <c r="DQ370" s="824"/>
      <c r="DR370" s="882"/>
      <c r="DS370" s="885"/>
      <c r="DT370" s="850"/>
      <c r="DU370" s="850"/>
      <c r="DV370" s="853"/>
      <c r="DW370" s="853"/>
      <c r="DX370" s="888"/>
      <c r="DY370" s="888"/>
      <c r="DZ370" s="891"/>
      <c r="EA370" s="891"/>
      <c r="EB370" s="753"/>
      <c r="EC370" s="753"/>
      <c r="ED370" s="900"/>
      <c r="EE370" s="900"/>
      <c r="EF370" s="907"/>
      <c r="EG370" s="910"/>
      <c r="EH370" s="863"/>
      <c r="EI370" s="866"/>
      <c r="EJ370" s="368"/>
      <c r="EK370" s="368"/>
      <c r="EL370" s="368"/>
      <c r="EM370" s="368"/>
      <c r="EN370" s="368"/>
      <c r="EO370" s="368"/>
      <c r="EP370" s="368"/>
      <c r="EQ370" s="368"/>
      <c r="ER370" s="368"/>
      <c r="ES370" s="368"/>
      <c r="ET370" s="368"/>
      <c r="EU370" s="368"/>
      <c r="EV370" s="368"/>
      <c r="EW370" s="368"/>
      <c r="EX370" s="368"/>
      <c r="EY370" s="368"/>
      <c r="EZ370" s="368"/>
      <c r="FA370" s="368"/>
      <c r="FB370" s="368"/>
      <c r="FC370" s="368"/>
      <c r="FD370" s="368"/>
      <c r="FE370" s="368"/>
      <c r="FF370" s="368"/>
      <c r="FG370" s="368"/>
      <c r="FH370" s="368"/>
      <c r="FI370" s="368"/>
      <c r="FJ370" s="368"/>
      <c r="FK370" s="368"/>
      <c r="FL370" s="368"/>
      <c r="FM370" s="368"/>
      <c r="FN370" s="368"/>
      <c r="FO370" s="368"/>
      <c r="FP370" s="368"/>
      <c r="FQ370" s="368"/>
      <c r="FR370" s="368"/>
      <c r="FS370" s="368"/>
      <c r="FT370" s="368"/>
      <c r="FU370" s="368"/>
      <c r="FV370" s="368"/>
      <c r="FW370" s="368"/>
      <c r="FX370" s="368"/>
      <c r="FY370" s="368"/>
      <c r="FZ370" s="368"/>
      <c r="GA370" s="368"/>
      <c r="GB370" s="368"/>
      <c r="GC370" s="368"/>
      <c r="GD370" s="368"/>
      <c r="GE370" s="368"/>
      <c r="GF370" s="368"/>
      <c r="GG370" s="368"/>
      <c r="GH370" s="368"/>
      <c r="GI370" s="368"/>
      <c r="GJ370" s="368"/>
      <c r="GK370" s="368"/>
      <c r="GL370" s="368"/>
      <c r="GM370" s="368"/>
      <c r="GN370" s="368"/>
      <c r="GO370" s="368"/>
      <c r="GP370" s="368"/>
      <c r="GQ370" s="368"/>
      <c r="GR370" s="368"/>
      <c r="GS370" s="368"/>
      <c r="GT370" s="368"/>
      <c r="GU370" s="368"/>
      <c r="GV370" s="368"/>
      <c r="GW370" s="368"/>
      <c r="GX370" s="368"/>
      <c r="GY370" s="368"/>
      <c r="GZ370" s="368"/>
      <c r="HA370" s="368"/>
      <c r="HB370" s="368"/>
      <c r="HC370" s="368"/>
      <c r="HD370" s="368"/>
      <c r="HE370" s="368"/>
      <c r="HF370" s="368"/>
      <c r="HG370" s="368"/>
      <c r="HH370" s="368"/>
      <c r="HI370" s="368"/>
      <c r="HJ370" s="368"/>
      <c r="HK370" s="368"/>
      <c r="HL370" s="368"/>
      <c r="HM370" s="368"/>
      <c r="HN370" s="368"/>
      <c r="HO370" s="368"/>
      <c r="HP370" s="368"/>
      <c r="HQ370" s="368"/>
      <c r="HR370" s="368"/>
      <c r="HS370" s="368"/>
      <c r="HT370" s="368"/>
      <c r="HU370" s="368"/>
      <c r="HV370" s="368"/>
      <c r="HW370" s="368"/>
      <c r="HX370" s="368"/>
      <c r="HY370" s="368"/>
      <c r="HZ370" s="368"/>
      <c r="IA370" s="368"/>
      <c r="IB370" s="368"/>
      <c r="IC370" s="368"/>
      <c r="ID370" s="368"/>
      <c r="IE370" s="368"/>
      <c r="IF370" s="368"/>
      <c r="IG370" s="368"/>
      <c r="IH370" s="368"/>
      <c r="II370" s="368"/>
      <c r="IJ370" s="368"/>
      <c r="IK370" s="368"/>
      <c r="IL370" s="368"/>
      <c r="IM370" s="368"/>
      <c r="IN370" s="368"/>
      <c r="IO370" s="368"/>
      <c r="IP370" s="368"/>
      <c r="IQ370" s="368"/>
      <c r="IR370" s="368"/>
      <c r="IS370" s="368"/>
      <c r="IT370" s="368"/>
      <c r="IU370" s="368"/>
      <c r="IV370" s="368"/>
      <c r="IW370" s="368"/>
      <c r="IX370" s="368"/>
      <c r="IY370" s="368"/>
      <c r="IZ370" s="368"/>
      <c r="JA370" s="368"/>
      <c r="JB370" s="368"/>
      <c r="JC370" s="368"/>
      <c r="JD370" s="368"/>
      <c r="JE370" s="368"/>
      <c r="JF370" s="368"/>
    </row>
    <row r="371" spans="1:266" s="364" customFormat="1" x14ac:dyDescent="0.3">
      <c r="A371" s="391"/>
      <c r="B371" s="544"/>
      <c r="C371" s="365"/>
      <c r="D371" s="375"/>
      <c r="E371" s="311"/>
      <c r="F371" s="311"/>
      <c r="G371" s="311"/>
      <c r="H371" s="362"/>
      <c r="I371" s="279"/>
      <c r="J371" s="307"/>
      <c r="K371" s="307"/>
      <c r="L371" s="399"/>
      <c r="M371" s="399"/>
      <c r="N371" s="303"/>
      <c r="O371" s="303"/>
      <c r="P371" s="171"/>
      <c r="Q371" s="171"/>
      <c r="R371" s="534"/>
      <c r="S371" s="534"/>
      <c r="T371" s="470"/>
      <c r="U371" s="470"/>
      <c r="V371" s="497"/>
      <c r="W371" s="497"/>
      <c r="X371" s="154"/>
      <c r="Y371" s="154"/>
      <c r="Z371" s="165"/>
      <c r="AA371" s="165"/>
      <c r="AB371" s="514"/>
      <c r="AC371" s="514"/>
      <c r="AD371" s="534"/>
      <c r="AE371" s="534"/>
      <c r="AF371" s="183"/>
      <c r="AG371" s="183"/>
      <c r="AH371" s="307"/>
      <c r="AI371" s="307"/>
      <c r="AJ371" s="40"/>
      <c r="AK371" s="40"/>
      <c r="AL371" s="570"/>
      <c r="AM371" s="570"/>
      <c r="AN371" s="316"/>
      <c r="AO371" s="316"/>
      <c r="AP371" s="279"/>
      <c r="AQ371" s="279"/>
      <c r="AR371" s="637"/>
      <c r="AS371" s="637"/>
      <c r="AT371" s="161"/>
      <c r="AU371" s="161"/>
      <c r="AV371" s="338"/>
      <c r="AW371" s="338"/>
      <c r="AX371" s="649"/>
      <c r="AY371" s="649"/>
      <c r="AZ371" s="289"/>
      <c r="BA371" s="289"/>
      <c r="BB371" s="171"/>
      <c r="BC371" s="171"/>
      <c r="BD371" s="279"/>
      <c r="BE371" s="279"/>
      <c r="BF371" s="154"/>
      <c r="BG371" s="154"/>
      <c r="BH371" s="702"/>
      <c r="BI371" s="702"/>
      <c r="BJ371" s="708"/>
      <c r="BK371" s="708"/>
      <c r="BL371" s="713"/>
      <c r="BM371" s="713"/>
      <c r="BN371" s="726"/>
      <c r="BO371" s="726"/>
      <c r="BP371" s="731"/>
      <c r="BQ371" s="731"/>
      <c r="BR371" s="736"/>
      <c r="BS371" s="736"/>
      <c r="BT371" s="741"/>
      <c r="BU371" s="741"/>
      <c r="BV371" s="753"/>
      <c r="BW371" s="753"/>
      <c r="BX371" s="756"/>
      <c r="BY371" s="756"/>
      <c r="BZ371" s="731"/>
      <c r="CA371" s="731"/>
      <c r="CB371" s="771"/>
      <c r="CC371" s="768"/>
      <c r="CD371" s="774"/>
      <c r="CE371" s="777"/>
      <c r="CF371" s="780"/>
      <c r="CG371" s="780"/>
      <c r="CH371" s="753"/>
      <c r="CI371" s="783"/>
      <c r="CJ371" s="813"/>
      <c r="CK371" s="816"/>
      <c r="CL371" s="824"/>
      <c r="CM371" s="824"/>
      <c r="CN371" s="780"/>
      <c r="CO371" s="780"/>
      <c r="CP371" s="768"/>
      <c r="CQ371" s="771"/>
      <c r="CR371" s="834"/>
      <c r="CS371" s="831"/>
      <c r="CT371" s="753"/>
      <c r="CU371" s="753"/>
      <c r="CV371" s="847"/>
      <c r="CW371" s="850"/>
      <c r="CX371" s="708"/>
      <c r="CY371" s="708"/>
      <c r="CZ371" s="853"/>
      <c r="DA371" s="853"/>
      <c r="DB371" s="856"/>
      <c r="DC371" s="856"/>
      <c r="DD371" s="708"/>
      <c r="DE371" s="708"/>
      <c r="DF371" s="783"/>
      <c r="DG371" s="783"/>
      <c r="DH371" s="780"/>
      <c r="DI371" s="780"/>
      <c r="DJ371" s="863"/>
      <c r="DK371" s="866"/>
      <c r="DL371" s="873"/>
      <c r="DM371" s="873"/>
      <c r="DN371" s="783"/>
      <c r="DO371" s="783"/>
      <c r="DP371" s="824"/>
      <c r="DQ371" s="824"/>
      <c r="DR371" s="882"/>
      <c r="DS371" s="885"/>
      <c r="DT371" s="850"/>
      <c r="DU371" s="850"/>
      <c r="DV371" s="853"/>
      <c r="DW371" s="853"/>
      <c r="DX371" s="888"/>
      <c r="DY371" s="888"/>
      <c r="DZ371" s="891"/>
      <c r="EA371" s="891"/>
      <c r="EB371" s="753"/>
      <c r="EC371" s="753"/>
      <c r="ED371" s="900"/>
      <c r="EE371" s="900"/>
      <c r="EF371" s="907"/>
      <c r="EG371" s="910"/>
      <c r="EH371" s="863"/>
      <c r="EI371" s="866"/>
      <c r="EJ371" s="368"/>
      <c r="EK371" s="368"/>
      <c r="EL371" s="368"/>
      <c r="EM371" s="368"/>
      <c r="EN371" s="368"/>
      <c r="EO371" s="368"/>
      <c r="EP371" s="368"/>
      <c r="EQ371" s="368"/>
      <c r="ER371" s="368"/>
      <c r="ES371" s="368"/>
      <c r="ET371" s="368"/>
      <c r="EU371" s="368"/>
      <c r="EV371" s="368"/>
      <c r="EW371" s="368"/>
      <c r="EX371" s="368"/>
      <c r="EY371" s="368"/>
      <c r="EZ371" s="368"/>
      <c r="FA371" s="368"/>
      <c r="FB371" s="368"/>
      <c r="FC371" s="368"/>
      <c r="FD371" s="368"/>
      <c r="FE371" s="368"/>
      <c r="FF371" s="368"/>
      <c r="FG371" s="368"/>
      <c r="FH371" s="368"/>
      <c r="FI371" s="368"/>
      <c r="FJ371" s="368"/>
      <c r="FK371" s="368"/>
      <c r="FL371" s="368"/>
      <c r="FM371" s="368"/>
      <c r="FN371" s="368"/>
      <c r="FO371" s="368"/>
      <c r="FP371" s="368"/>
      <c r="FQ371" s="368"/>
      <c r="FR371" s="368"/>
      <c r="FS371" s="368"/>
      <c r="FT371" s="368"/>
      <c r="FU371" s="368"/>
      <c r="FV371" s="368"/>
      <c r="FW371" s="368"/>
      <c r="FX371" s="368"/>
      <c r="FY371" s="368"/>
      <c r="FZ371" s="368"/>
      <c r="GA371" s="368"/>
      <c r="GB371" s="368"/>
      <c r="GC371" s="368"/>
      <c r="GD371" s="368"/>
      <c r="GE371" s="368"/>
      <c r="GF371" s="368"/>
      <c r="GG371" s="368"/>
      <c r="GH371" s="368"/>
      <c r="GI371" s="368"/>
      <c r="GJ371" s="368"/>
      <c r="GK371" s="368"/>
      <c r="GL371" s="368"/>
      <c r="GM371" s="368"/>
      <c r="GN371" s="368"/>
      <c r="GO371" s="368"/>
      <c r="GP371" s="368"/>
      <c r="GQ371" s="368"/>
      <c r="GR371" s="368"/>
      <c r="GS371" s="368"/>
      <c r="GT371" s="368"/>
      <c r="GU371" s="368"/>
      <c r="GV371" s="368"/>
      <c r="GW371" s="368"/>
      <c r="GX371" s="368"/>
      <c r="GY371" s="368"/>
      <c r="GZ371" s="368"/>
      <c r="HA371" s="368"/>
      <c r="HB371" s="368"/>
      <c r="HC371" s="368"/>
      <c r="HD371" s="368"/>
      <c r="HE371" s="368"/>
      <c r="HF371" s="368"/>
      <c r="HG371" s="368"/>
      <c r="HH371" s="368"/>
      <c r="HI371" s="368"/>
      <c r="HJ371" s="368"/>
      <c r="HK371" s="368"/>
      <c r="HL371" s="368"/>
      <c r="HM371" s="368"/>
      <c r="HN371" s="368"/>
      <c r="HO371" s="368"/>
      <c r="HP371" s="368"/>
      <c r="HQ371" s="368"/>
      <c r="HR371" s="368"/>
      <c r="HS371" s="368"/>
      <c r="HT371" s="368"/>
      <c r="HU371" s="368"/>
      <c r="HV371" s="368"/>
      <c r="HW371" s="368"/>
      <c r="HX371" s="368"/>
      <c r="HY371" s="368"/>
      <c r="HZ371" s="368"/>
      <c r="IA371" s="368"/>
      <c r="IB371" s="368"/>
      <c r="IC371" s="368"/>
      <c r="ID371" s="368"/>
      <c r="IE371" s="368"/>
      <c r="IF371" s="368"/>
      <c r="IG371" s="368"/>
      <c r="IH371" s="368"/>
      <c r="II371" s="368"/>
      <c r="IJ371" s="368"/>
      <c r="IK371" s="368"/>
      <c r="IL371" s="368"/>
      <c r="IM371" s="368"/>
      <c r="IN371" s="368"/>
      <c r="IO371" s="368"/>
      <c r="IP371" s="368"/>
      <c r="IQ371" s="368"/>
      <c r="IR371" s="368"/>
      <c r="IS371" s="368"/>
      <c r="IT371" s="368"/>
      <c r="IU371" s="368"/>
      <c r="IV371" s="368"/>
      <c r="IW371" s="368"/>
      <c r="IX371" s="368"/>
      <c r="IY371" s="368"/>
      <c r="IZ371" s="368"/>
      <c r="JA371" s="368"/>
      <c r="JB371" s="368"/>
      <c r="JC371" s="368"/>
      <c r="JD371" s="368"/>
      <c r="JE371" s="368"/>
      <c r="JF371" s="368"/>
    </row>
    <row r="372" spans="1:266" s="364" customFormat="1" x14ac:dyDescent="0.3">
      <c r="A372" s="391"/>
      <c r="B372" s="544"/>
      <c r="C372" s="365"/>
      <c r="D372" s="375"/>
      <c r="E372" s="311"/>
      <c r="F372" s="311"/>
      <c r="G372" s="311"/>
      <c r="H372" s="362"/>
      <c r="I372" s="279"/>
      <c r="J372" s="307"/>
      <c r="K372" s="307"/>
      <c r="L372" s="399"/>
      <c r="M372" s="399"/>
      <c r="N372" s="303"/>
      <c r="O372" s="303"/>
      <c r="P372" s="171"/>
      <c r="Q372" s="171"/>
      <c r="R372" s="534"/>
      <c r="S372" s="534"/>
      <c r="T372" s="470"/>
      <c r="U372" s="470"/>
      <c r="V372" s="497"/>
      <c r="W372" s="497"/>
      <c r="X372" s="154"/>
      <c r="Y372" s="154"/>
      <c r="Z372" s="165"/>
      <c r="AA372" s="165"/>
      <c r="AB372" s="514"/>
      <c r="AC372" s="514"/>
      <c r="AD372" s="534"/>
      <c r="AE372" s="534"/>
      <c r="AF372" s="183"/>
      <c r="AG372" s="183"/>
      <c r="AH372" s="307"/>
      <c r="AI372" s="307"/>
      <c r="AJ372" s="40"/>
      <c r="AK372" s="40"/>
      <c r="AL372" s="570"/>
      <c r="AM372" s="570"/>
      <c r="AN372" s="316"/>
      <c r="AO372" s="316"/>
      <c r="AP372" s="279"/>
      <c r="AQ372" s="279"/>
      <c r="AR372" s="637"/>
      <c r="AS372" s="637"/>
      <c r="AT372" s="161"/>
      <c r="AU372" s="161"/>
      <c r="AV372" s="338"/>
      <c r="AW372" s="338"/>
      <c r="AX372" s="649"/>
      <c r="AY372" s="649"/>
      <c r="AZ372" s="289"/>
      <c r="BA372" s="289"/>
      <c r="BB372" s="171"/>
      <c r="BC372" s="171"/>
      <c r="BD372" s="279"/>
      <c r="BE372" s="279"/>
      <c r="BF372" s="154"/>
      <c r="BG372" s="154"/>
      <c r="BH372" s="702"/>
      <c r="BI372" s="702"/>
      <c r="BJ372" s="708"/>
      <c r="BK372" s="708"/>
      <c r="BL372" s="713"/>
      <c r="BM372" s="713"/>
      <c r="BN372" s="726"/>
      <c r="BO372" s="726"/>
      <c r="BP372" s="731"/>
      <c r="BQ372" s="731"/>
      <c r="BR372" s="736"/>
      <c r="BS372" s="736"/>
      <c r="BT372" s="741"/>
      <c r="BU372" s="741"/>
      <c r="BV372" s="753"/>
      <c r="BW372" s="753"/>
      <c r="BX372" s="756"/>
      <c r="BY372" s="756"/>
      <c r="BZ372" s="731"/>
      <c r="CA372" s="731"/>
      <c r="CB372" s="771"/>
      <c r="CC372" s="768"/>
      <c r="CD372" s="774"/>
      <c r="CE372" s="777"/>
      <c r="CF372" s="780"/>
      <c r="CG372" s="780"/>
      <c r="CH372" s="753"/>
      <c r="CI372" s="783"/>
      <c r="CJ372" s="813"/>
      <c r="CK372" s="816"/>
      <c r="CL372" s="824"/>
      <c r="CM372" s="824"/>
      <c r="CN372" s="780"/>
      <c r="CO372" s="780"/>
      <c r="CP372" s="768"/>
      <c r="CQ372" s="771"/>
      <c r="CR372" s="834"/>
      <c r="CS372" s="831"/>
      <c r="CT372" s="753"/>
      <c r="CU372" s="753"/>
      <c r="CV372" s="847"/>
      <c r="CW372" s="850"/>
      <c r="CX372" s="708"/>
      <c r="CY372" s="708"/>
      <c r="CZ372" s="853"/>
      <c r="DA372" s="853"/>
      <c r="DB372" s="856"/>
      <c r="DC372" s="856"/>
      <c r="DD372" s="708"/>
      <c r="DE372" s="708"/>
      <c r="DF372" s="783"/>
      <c r="DG372" s="783"/>
      <c r="DH372" s="780"/>
      <c r="DI372" s="780"/>
      <c r="DJ372" s="863"/>
      <c r="DK372" s="866"/>
      <c r="DL372" s="873"/>
      <c r="DM372" s="873"/>
      <c r="DN372" s="783"/>
      <c r="DO372" s="783"/>
      <c r="DP372" s="824"/>
      <c r="DQ372" s="824"/>
      <c r="DR372" s="882"/>
      <c r="DS372" s="885"/>
      <c r="DT372" s="850"/>
      <c r="DU372" s="850"/>
      <c r="DV372" s="853"/>
      <c r="DW372" s="853"/>
      <c r="DX372" s="888"/>
      <c r="DY372" s="888"/>
      <c r="DZ372" s="891"/>
      <c r="EA372" s="891"/>
      <c r="EB372" s="753"/>
      <c r="EC372" s="753"/>
      <c r="ED372" s="900"/>
      <c r="EE372" s="900"/>
      <c r="EF372" s="907"/>
      <c r="EG372" s="910"/>
      <c r="EH372" s="863"/>
      <c r="EI372" s="866"/>
      <c r="EJ372" s="368"/>
      <c r="EK372" s="368"/>
      <c r="EL372" s="368"/>
      <c r="EM372" s="368"/>
      <c r="EN372" s="368"/>
      <c r="EO372" s="368"/>
      <c r="EP372" s="368"/>
      <c r="EQ372" s="368"/>
      <c r="ER372" s="368"/>
      <c r="ES372" s="368"/>
      <c r="ET372" s="368"/>
      <c r="EU372" s="368"/>
      <c r="EV372" s="368"/>
      <c r="EW372" s="368"/>
      <c r="EX372" s="368"/>
      <c r="EY372" s="368"/>
      <c r="EZ372" s="368"/>
      <c r="FA372" s="368"/>
      <c r="FB372" s="368"/>
      <c r="FC372" s="368"/>
      <c r="FD372" s="368"/>
      <c r="FE372" s="368"/>
      <c r="FF372" s="368"/>
      <c r="FG372" s="368"/>
      <c r="FH372" s="368"/>
      <c r="FI372" s="368"/>
      <c r="FJ372" s="368"/>
      <c r="FK372" s="368"/>
      <c r="FL372" s="368"/>
      <c r="FM372" s="368"/>
      <c r="FN372" s="368"/>
      <c r="FO372" s="368"/>
      <c r="FP372" s="368"/>
      <c r="FQ372" s="368"/>
      <c r="FR372" s="368"/>
      <c r="FS372" s="368"/>
      <c r="FT372" s="368"/>
      <c r="FU372" s="368"/>
      <c r="FV372" s="368"/>
      <c r="FW372" s="368"/>
      <c r="FX372" s="368"/>
      <c r="FY372" s="368"/>
      <c r="FZ372" s="368"/>
      <c r="GA372" s="368"/>
      <c r="GB372" s="368"/>
      <c r="GC372" s="368"/>
      <c r="GD372" s="368"/>
      <c r="GE372" s="368"/>
      <c r="GF372" s="368"/>
      <c r="GG372" s="368"/>
      <c r="GH372" s="368"/>
      <c r="GI372" s="368"/>
      <c r="GJ372" s="368"/>
      <c r="GK372" s="368"/>
      <c r="GL372" s="368"/>
      <c r="GM372" s="368"/>
      <c r="GN372" s="368"/>
      <c r="GO372" s="368"/>
      <c r="GP372" s="368"/>
      <c r="GQ372" s="368"/>
      <c r="GR372" s="368"/>
      <c r="GS372" s="368"/>
      <c r="GT372" s="368"/>
      <c r="GU372" s="368"/>
      <c r="GV372" s="368"/>
      <c r="GW372" s="368"/>
      <c r="GX372" s="368"/>
      <c r="GY372" s="368"/>
      <c r="GZ372" s="368"/>
      <c r="HA372" s="368"/>
      <c r="HB372" s="368"/>
      <c r="HC372" s="368"/>
      <c r="HD372" s="368"/>
      <c r="HE372" s="368"/>
      <c r="HF372" s="368"/>
      <c r="HG372" s="368"/>
      <c r="HH372" s="368"/>
      <c r="HI372" s="368"/>
      <c r="HJ372" s="368"/>
      <c r="HK372" s="368"/>
      <c r="HL372" s="368"/>
      <c r="HM372" s="368"/>
      <c r="HN372" s="368"/>
      <c r="HO372" s="368"/>
      <c r="HP372" s="368"/>
      <c r="HQ372" s="368"/>
      <c r="HR372" s="368"/>
      <c r="HS372" s="368"/>
      <c r="HT372" s="368"/>
      <c r="HU372" s="368"/>
      <c r="HV372" s="368"/>
      <c r="HW372" s="368"/>
      <c r="HX372" s="368"/>
      <c r="HY372" s="368"/>
      <c r="HZ372" s="368"/>
      <c r="IA372" s="368"/>
      <c r="IB372" s="368"/>
      <c r="IC372" s="368"/>
      <c r="ID372" s="368"/>
      <c r="IE372" s="368"/>
      <c r="IF372" s="368"/>
      <c r="IG372" s="368"/>
      <c r="IH372" s="368"/>
      <c r="II372" s="368"/>
      <c r="IJ372" s="368"/>
      <c r="IK372" s="368"/>
      <c r="IL372" s="368"/>
      <c r="IM372" s="368"/>
      <c r="IN372" s="368"/>
      <c r="IO372" s="368"/>
      <c r="IP372" s="368"/>
      <c r="IQ372" s="368"/>
      <c r="IR372" s="368"/>
      <c r="IS372" s="368"/>
      <c r="IT372" s="368"/>
      <c r="IU372" s="368"/>
      <c r="IV372" s="368"/>
      <c r="IW372" s="368"/>
      <c r="IX372" s="368"/>
      <c r="IY372" s="368"/>
      <c r="IZ372" s="368"/>
      <c r="JA372" s="368"/>
      <c r="JB372" s="368"/>
      <c r="JC372" s="368"/>
      <c r="JD372" s="368"/>
      <c r="JE372" s="368"/>
      <c r="JF372" s="368"/>
    </row>
    <row r="373" spans="1:266" s="364" customFormat="1" x14ac:dyDescent="0.3">
      <c r="A373" s="391"/>
      <c r="B373" s="544"/>
      <c r="C373" s="365"/>
      <c r="D373" s="375"/>
      <c r="E373" s="311"/>
      <c r="F373" s="311"/>
      <c r="G373" s="311"/>
      <c r="H373" s="362"/>
      <c r="I373" s="279"/>
      <c r="J373" s="307"/>
      <c r="K373" s="307"/>
      <c r="L373" s="399"/>
      <c r="M373" s="399"/>
      <c r="N373" s="303"/>
      <c r="O373" s="303"/>
      <c r="P373" s="171"/>
      <c r="Q373" s="171"/>
      <c r="R373" s="534"/>
      <c r="S373" s="534"/>
      <c r="T373" s="470"/>
      <c r="U373" s="470"/>
      <c r="V373" s="497"/>
      <c r="W373" s="497"/>
      <c r="X373" s="154"/>
      <c r="Y373" s="154"/>
      <c r="Z373" s="165"/>
      <c r="AA373" s="165"/>
      <c r="AB373" s="514"/>
      <c r="AC373" s="514"/>
      <c r="AD373" s="534"/>
      <c r="AE373" s="534"/>
      <c r="AF373" s="183"/>
      <c r="AG373" s="183"/>
      <c r="AH373" s="307"/>
      <c r="AI373" s="307"/>
      <c r="AJ373" s="40"/>
      <c r="AK373" s="40"/>
      <c r="AL373" s="570"/>
      <c r="AM373" s="570"/>
      <c r="AN373" s="316"/>
      <c r="AO373" s="316"/>
      <c r="AP373" s="279"/>
      <c r="AQ373" s="279"/>
      <c r="AR373" s="637"/>
      <c r="AS373" s="637"/>
      <c r="AT373" s="161"/>
      <c r="AU373" s="161"/>
      <c r="AV373" s="338"/>
      <c r="AW373" s="338"/>
      <c r="AX373" s="649"/>
      <c r="AY373" s="649"/>
      <c r="AZ373" s="289"/>
      <c r="BA373" s="289"/>
      <c r="BB373" s="171"/>
      <c r="BC373" s="171"/>
      <c r="BD373" s="279"/>
      <c r="BE373" s="279"/>
      <c r="BF373" s="154"/>
      <c r="BG373" s="154"/>
      <c r="BH373" s="702"/>
      <c r="BI373" s="702"/>
      <c r="BJ373" s="708"/>
      <c r="BK373" s="708"/>
      <c r="BL373" s="713"/>
      <c r="BM373" s="713"/>
      <c r="BN373" s="726"/>
      <c r="BO373" s="726"/>
      <c r="BP373" s="731"/>
      <c r="BQ373" s="731"/>
      <c r="BR373" s="736"/>
      <c r="BS373" s="736"/>
      <c r="BT373" s="741"/>
      <c r="BU373" s="741"/>
      <c r="BV373" s="753"/>
      <c r="BW373" s="753"/>
      <c r="BX373" s="756"/>
      <c r="BY373" s="756"/>
      <c r="BZ373" s="731"/>
      <c r="CA373" s="731"/>
      <c r="CB373" s="771"/>
      <c r="CC373" s="768"/>
      <c r="CD373" s="774"/>
      <c r="CE373" s="777"/>
      <c r="CF373" s="780"/>
      <c r="CG373" s="780"/>
      <c r="CH373" s="753"/>
      <c r="CI373" s="783"/>
      <c r="CJ373" s="813"/>
      <c r="CK373" s="816"/>
      <c r="CL373" s="824"/>
      <c r="CM373" s="824"/>
      <c r="CN373" s="780"/>
      <c r="CO373" s="780"/>
      <c r="CP373" s="768"/>
      <c r="CQ373" s="771"/>
      <c r="CR373" s="834"/>
      <c r="CS373" s="831"/>
      <c r="CT373" s="753"/>
      <c r="CU373" s="753"/>
      <c r="CV373" s="847"/>
      <c r="CW373" s="850"/>
      <c r="CX373" s="708"/>
      <c r="CY373" s="708"/>
      <c r="CZ373" s="853"/>
      <c r="DA373" s="853"/>
      <c r="DB373" s="856"/>
      <c r="DC373" s="856"/>
      <c r="DD373" s="708"/>
      <c r="DE373" s="708"/>
      <c r="DF373" s="783"/>
      <c r="DG373" s="783"/>
      <c r="DH373" s="780"/>
      <c r="DI373" s="780"/>
      <c r="DJ373" s="863"/>
      <c r="DK373" s="866"/>
      <c r="DL373" s="873"/>
      <c r="DM373" s="873"/>
      <c r="DN373" s="783"/>
      <c r="DO373" s="783"/>
      <c r="DP373" s="824"/>
      <c r="DQ373" s="824"/>
      <c r="DR373" s="882"/>
      <c r="DS373" s="885"/>
      <c r="DT373" s="850"/>
      <c r="DU373" s="850"/>
      <c r="DV373" s="853"/>
      <c r="DW373" s="853"/>
      <c r="DX373" s="888"/>
      <c r="DY373" s="888"/>
      <c r="DZ373" s="891"/>
      <c r="EA373" s="891"/>
      <c r="EB373" s="753"/>
      <c r="EC373" s="753"/>
      <c r="ED373" s="900"/>
      <c r="EE373" s="900"/>
      <c r="EF373" s="907"/>
      <c r="EG373" s="910"/>
      <c r="EH373" s="863"/>
      <c r="EI373" s="866"/>
      <c r="EJ373" s="368"/>
      <c r="EK373" s="368"/>
      <c r="EL373" s="368"/>
      <c r="EM373" s="368"/>
      <c r="EN373" s="368"/>
      <c r="EO373" s="368"/>
      <c r="EP373" s="368"/>
      <c r="EQ373" s="368"/>
      <c r="ER373" s="368"/>
      <c r="ES373" s="368"/>
      <c r="ET373" s="368"/>
      <c r="EU373" s="368"/>
      <c r="EV373" s="368"/>
      <c r="EW373" s="368"/>
      <c r="EX373" s="368"/>
      <c r="EY373" s="368"/>
      <c r="EZ373" s="368"/>
      <c r="FA373" s="368"/>
      <c r="FB373" s="368"/>
      <c r="FC373" s="368"/>
      <c r="FD373" s="368"/>
      <c r="FE373" s="368"/>
      <c r="FF373" s="368"/>
      <c r="FG373" s="368"/>
      <c r="FH373" s="368"/>
      <c r="FI373" s="368"/>
      <c r="FJ373" s="368"/>
      <c r="FK373" s="368"/>
      <c r="FL373" s="368"/>
      <c r="FM373" s="368"/>
      <c r="FN373" s="368"/>
      <c r="FO373" s="368"/>
      <c r="FP373" s="368"/>
      <c r="FQ373" s="368"/>
      <c r="FR373" s="368"/>
      <c r="FS373" s="368"/>
      <c r="FT373" s="368"/>
      <c r="FU373" s="368"/>
      <c r="FV373" s="368"/>
      <c r="FW373" s="368"/>
      <c r="FX373" s="368"/>
      <c r="FY373" s="368"/>
      <c r="FZ373" s="368"/>
      <c r="GA373" s="368"/>
      <c r="GB373" s="368"/>
      <c r="GC373" s="368"/>
      <c r="GD373" s="368"/>
      <c r="GE373" s="368"/>
      <c r="GF373" s="368"/>
      <c r="GG373" s="368"/>
      <c r="GH373" s="368"/>
      <c r="GI373" s="368"/>
      <c r="GJ373" s="368"/>
      <c r="GK373" s="368"/>
      <c r="GL373" s="368"/>
      <c r="GM373" s="368"/>
      <c r="GN373" s="368"/>
      <c r="GO373" s="368"/>
      <c r="GP373" s="368"/>
      <c r="GQ373" s="368"/>
      <c r="GR373" s="368"/>
      <c r="GS373" s="368"/>
      <c r="GT373" s="368"/>
      <c r="GU373" s="368"/>
      <c r="GV373" s="368"/>
      <c r="GW373" s="368"/>
      <c r="GX373" s="368"/>
      <c r="GY373" s="368"/>
      <c r="GZ373" s="368"/>
      <c r="HA373" s="368"/>
      <c r="HB373" s="368"/>
      <c r="HC373" s="368"/>
      <c r="HD373" s="368"/>
      <c r="HE373" s="368"/>
      <c r="HF373" s="368"/>
      <c r="HG373" s="368"/>
      <c r="HH373" s="368"/>
      <c r="HI373" s="368"/>
      <c r="HJ373" s="368"/>
      <c r="HK373" s="368"/>
      <c r="HL373" s="368"/>
      <c r="HM373" s="368"/>
      <c r="HN373" s="368"/>
      <c r="HO373" s="368"/>
      <c r="HP373" s="368"/>
      <c r="HQ373" s="368"/>
      <c r="HR373" s="368"/>
      <c r="HS373" s="368"/>
      <c r="HT373" s="368"/>
      <c r="HU373" s="368"/>
      <c r="HV373" s="368"/>
      <c r="HW373" s="368"/>
      <c r="HX373" s="368"/>
      <c r="HY373" s="368"/>
      <c r="HZ373" s="368"/>
      <c r="IA373" s="368"/>
      <c r="IB373" s="368"/>
      <c r="IC373" s="368"/>
      <c r="ID373" s="368"/>
      <c r="IE373" s="368"/>
      <c r="IF373" s="368"/>
      <c r="IG373" s="368"/>
      <c r="IH373" s="368"/>
      <c r="II373" s="368"/>
      <c r="IJ373" s="368"/>
      <c r="IK373" s="368"/>
      <c r="IL373" s="368"/>
      <c r="IM373" s="368"/>
      <c r="IN373" s="368"/>
      <c r="IO373" s="368"/>
      <c r="IP373" s="368"/>
      <c r="IQ373" s="368"/>
      <c r="IR373" s="368"/>
      <c r="IS373" s="368"/>
      <c r="IT373" s="368"/>
      <c r="IU373" s="368"/>
      <c r="IV373" s="368"/>
      <c r="IW373" s="368"/>
      <c r="IX373" s="368"/>
      <c r="IY373" s="368"/>
      <c r="IZ373" s="368"/>
      <c r="JA373" s="368"/>
      <c r="JB373" s="368"/>
      <c r="JC373" s="368"/>
      <c r="JD373" s="368"/>
      <c r="JE373" s="368"/>
      <c r="JF373" s="368"/>
    </row>
    <row r="374" spans="1:266" s="364" customFormat="1" x14ac:dyDescent="0.3">
      <c r="A374" s="391"/>
      <c r="B374" s="544"/>
      <c r="C374" s="365"/>
      <c r="D374" s="375"/>
      <c r="E374" s="311"/>
      <c r="F374" s="311"/>
      <c r="G374" s="311"/>
      <c r="H374" s="362"/>
      <c r="I374" s="279"/>
      <c r="J374" s="307"/>
      <c r="K374" s="307"/>
      <c r="L374" s="399"/>
      <c r="M374" s="399"/>
      <c r="N374" s="303"/>
      <c r="O374" s="303"/>
      <c r="P374" s="171"/>
      <c r="Q374" s="171"/>
      <c r="R374" s="534"/>
      <c r="S374" s="534"/>
      <c r="T374" s="470"/>
      <c r="U374" s="470"/>
      <c r="V374" s="497"/>
      <c r="W374" s="497"/>
      <c r="X374" s="154"/>
      <c r="Y374" s="154"/>
      <c r="Z374" s="165"/>
      <c r="AA374" s="165"/>
      <c r="AB374" s="514"/>
      <c r="AC374" s="514"/>
      <c r="AD374" s="534"/>
      <c r="AE374" s="534"/>
      <c r="AF374" s="183"/>
      <c r="AG374" s="183"/>
      <c r="AH374" s="307"/>
      <c r="AI374" s="307"/>
      <c r="AJ374" s="40"/>
      <c r="AK374" s="40"/>
      <c r="AL374" s="570"/>
      <c r="AM374" s="570"/>
      <c r="AN374" s="316"/>
      <c r="AO374" s="316"/>
      <c r="AP374" s="279"/>
      <c r="AQ374" s="279"/>
      <c r="AR374" s="637"/>
      <c r="AS374" s="637"/>
      <c r="AT374" s="161"/>
      <c r="AU374" s="161"/>
      <c r="AV374" s="338"/>
      <c r="AW374" s="338"/>
      <c r="AX374" s="649"/>
      <c r="AY374" s="649"/>
      <c r="AZ374" s="289"/>
      <c r="BA374" s="289"/>
      <c r="BB374" s="171"/>
      <c r="BC374" s="171"/>
      <c r="BD374" s="279"/>
      <c r="BE374" s="279"/>
      <c r="BF374" s="154"/>
      <c r="BG374" s="154"/>
      <c r="BH374" s="702"/>
      <c r="BI374" s="702"/>
      <c r="BJ374" s="708"/>
      <c r="BK374" s="708"/>
      <c r="BL374" s="713"/>
      <c r="BM374" s="713"/>
      <c r="BN374" s="726"/>
      <c r="BO374" s="726"/>
      <c r="BP374" s="731"/>
      <c r="BQ374" s="731"/>
      <c r="BR374" s="736"/>
      <c r="BS374" s="736"/>
      <c r="BT374" s="741"/>
      <c r="BU374" s="741"/>
      <c r="BV374" s="753"/>
      <c r="BW374" s="753"/>
      <c r="BX374" s="756"/>
      <c r="BY374" s="756"/>
      <c r="BZ374" s="731"/>
      <c r="CA374" s="731"/>
      <c r="CB374" s="771"/>
      <c r="CC374" s="768"/>
      <c r="CD374" s="774"/>
      <c r="CE374" s="777"/>
      <c r="CF374" s="780"/>
      <c r="CG374" s="780"/>
      <c r="CH374" s="753"/>
      <c r="CI374" s="783"/>
      <c r="CJ374" s="813"/>
      <c r="CK374" s="816"/>
      <c r="CL374" s="824"/>
      <c r="CM374" s="824"/>
      <c r="CN374" s="780"/>
      <c r="CO374" s="780"/>
      <c r="CP374" s="768"/>
      <c r="CQ374" s="771"/>
      <c r="CR374" s="834"/>
      <c r="CS374" s="831"/>
      <c r="CT374" s="753"/>
      <c r="CU374" s="753"/>
      <c r="CV374" s="847"/>
      <c r="CW374" s="850"/>
      <c r="CX374" s="708"/>
      <c r="CY374" s="708"/>
      <c r="CZ374" s="853"/>
      <c r="DA374" s="853"/>
      <c r="DB374" s="856"/>
      <c r="DC374" s="856"/>
      <c r="DD374" s="708"/>
      <c r="DE374" s="708"/>
      <c r="DF374" s="783"/>
      <c r="DG374" s="783"/>
      <c r="DH374" s="780"/>
      <c r="DI374" s="780"/>
      <c r="DJ374" s="863"/>
      <c r="DK374" s="866"/>
      <c r="DL374" s="873"/>
      <c r="DM374" s="873"/>
      <c r="DN374" s="783"/>
      <c r="DO374" s="783"/>
      <c r="DP374" s="824"/>
      <c r="DQ374" s="824"/>
      <c r="DR374" s="882"/>
      <c r="DS374" s="885"/>
      <c r="DT374" s="850"/>
      <c r="DU374" s="850"/>
      <c r="DV374" s="853"/>
      <c r="DW374" s="853"/>
      <c r="DX374" s="888"/>
      <c r="DY374" s="888"/>
      <c r="DZ374" s="891"/>
      <c r="EA374" s="891"/>
      <c r="EB374" s="753"/>
      <c r="EC374" s="753"/>
      <c r="ED374" s="900"/>
      <c r="EE374" s="900"/>
      <c r="EF374" s="907"/>
      <c r="EG374" s="910"/>
      <c r="EH374" s="863"/>
      <c r="EI374" s="866"/>
      <c r="EJ374" s="368"/>
      <c r="EK374" s="368"/>
      <c r="EL374" s="368"/>
      <c r="EM374" s="368"/>
      <c r="EN374" s="368"/>
      <c r="EO374" s="368"/>
      <c r="EP374" s="368"/>
      <c r="EQ374" s="368"/>
      <c r="ER374" s="368"/>
      <c r="ES374" s="368"/>
      <c r="ET374" s="368"/>
      <c r="EU374" s="368"/>
      <c r="EV374" s="368"/>
      <c r="EW374" s="368"/>
      <c r="EX374" s="368"/>
      <c r="EY374" s="368"/>
      <c r="EZ374" s="368"/>
      <c r="FA374" s="368"/>
      <c r="FB374" s="368"/>
      <c r="FC374" s="368"/>
      <c r="FD374" s="368"/>
      <c r="FE374" s="368"/>
      <c r="FF374" s="368"/>
      <c r="FG374" s="368"/>
      <c r="FH374" s="368"/>
      <c r="FI374" s="368"/>
      <c r="FJ374" s="368"/>
      <c r="FK374" s="368"/>
      <c r="FL374" s="368"/>
      <c r="FM374" s="368"/>
      <c r="FN374" s="368"/>
      <c r="FO374" s="368"/>
      <c r="FP374" s="368"/>
      <c r="FQ374" s="368"/>
      <c r="FR374" s="368"/>
      <c r="FS374" s="368"/>
      <c r="FT374" s="368"/>
      <c r="FU374" s="368"/>
      <c r="FV374" s="368"/>
      <c r="FW374" s="368"/>
      <c r="FX374" s="368"/>
      <c r="FY374" s="368"/>
      <c r="FZ374" s="368"/>
      <c r="GA374" s="368"/>
      <c r="GB374" s="368"/>
      <c r="GC374" s="368"/>
      <c r="GD374" s="368"/>
      <c r="GE374" s="368"/>
      <c r="GF374" s="368"/>
      <c r="GG374" s="368"/>
      <c r="GH374" s="368"/>
      <c r="GI374" s="368"/>
      <c r="GJ374" s="368"/>
      <c r="GK374" s="368"/>
      <c r="GL374" s="368"/>
      <c r="GM374" s="368"/>
      <c r="GN374" s="368"/>
      <c r="GO374" s="368"/>
      <c r="GP374" s="368"/>
      <c r="GQ374" s="368"/>
      <c r="GR374" s="368"/>
      <c r="GS374" s="368"/>
      <c r="GT374" s="368"/>
      <c r="GU374" s="368"/>
      <c r="GV374" s="368"/>
      <c r="GW374" s="368"/>
      <c r="GX374" s="368"/>
      <c r="GY374" s="368"/>
      <c r="GZ374" s="368"/>
      <c r="HA374" s="368"/>
      <c r="HB374" s="368"/>
      <c r="HC374" s="368"/>
      <c r="HD374" s="368"/>
      <c r="HE374" s="368"/>
      <c r="HF374" s="368"/>
      <c r="HG374" s="368"/>
      <c r="HH374" s="368"/>
      <c r="HI374" s="368"/>
      <c r="HJ374" s="368"/>
      <c r="HK374" s="368"/>
      <c r="HL374" s="368"/>
      <c r="HM374" s="368"/>
      <c r="HN374" s="368"/>
      <c r="HO374" s="368"/>
      <c r="HP374" s="368"/>
      <c r="HQ374" s="368"/>
      <c r="HR374" s="368"/>
      <c r="HS374" s="368"/>
      <c r="HT374" s="368"/>
      <c r="HU374" s="368"/>
      <c r="HV374" s="368"/>
      <c r="HW374" s="368"/>
      <c r="HX374" s="368"/>
      <c r="HY374" s="368"/>
      <c r="HZ374" s="368"/>
      <c r="IA374" s="368"/>
      <c r="IB374" s="368"/>
      <c r="IC374" s="368"/>
      <c r="ID374" s="368"/>
      <c r="IE374" s="368"/>
      <c r="IF374" s="368"/>
      <c r="IG374" s="368"/>
      <c r="IH374" s="368"/>
      <c r="II374" s="368"/>
      <c r="IJ374" s="368"/>
      <c r="IK374" s="368"/>
      <c r="IL374" s="368"/>
      <c r="IM374" s="368"/>
      <c r="IN374" s="368"/>
      <c r="IO374" s="368"/>
      <c r="IP374" s="368"/>
      <c r="IQ374" s="368"/>
      <c r="IR374" s="368"/>
      <c r="IS374" s="368"/>
      <c r="IT374" s="368"/>
      <c r="IU374" s="368"/>
      <c r="IV374" s="368"/>
      <c r="IW374" s="368"/>
      <c r="IX374" s="368"/>
      <c r="IY374" s="368"/>
      <c r="IZ374" s="368"/>
      <c r="JA374" s="368"/>
      <c r="JB374" s="368"/>
      <c r="JC374" s="368"/>
      <c r="JD374" s="368"/>
      <c r="JE374" s="368"/>
      <c r="JF374" s="368"/>
    </row>
    <row r="375" spans="1:266" s="364" customFormat="1" x14ac:dyDescent="0.3">
      <c r="A375" s="391"/>
      <c r="B375" s="544"/>
      <c r="C375" s="365"/>
      <c r="D375" s="375"/>
      <c r="E375" s="311"/>
      <c r="F375" s="311"/>
      <c r="G375" s="311"/>
      <c r="H375" s="362"/>
      <c r="I375" s="279"/>
      <c r="J375" s="307"/>
      <c r="K375" s="307"/>
      <c r="L375" s="399"/>
      <c r="M375" s="399"/>
      <c r="N375" s="303"/>
      <c r="O375" s="303"/>
      <c r="P375" s="171"/>
      <c r="Q375" s="171"/>
      <c r="R375" s="534"/>
      <c r="S375" s="534"/>
      <c r="T375" s="470"/>
      <c r="U375" s="470"/>
      <c r="V375" s="497"/>
      <c r="W375" s="497"/>
      <c r="X375" s="154"/>
      <c r="Y375" s="154"/>
      <c r="Z375" s="165"/>
      <c r="AA375" s="165"/>
      <c r="AB375" s="514"/>
      <c r="AC375" s="514"/>
      <c r="AD375" s="534"/>
      <c r="AE375" s="534"/>
      <c r="AF375" s="183"/>
      <c r="AG375" s="183"/>
      <c r="AH375" s="307"/>
      <c r="AI375" s="307"/>
      <c r="AJ375" s="40"/>
      <c r="AK375" s="40"/>
      <c r="AL375" s="570"/>
      <c r="AM375" s="570"/>
      <c r="AN375" s="316"/>
      <c r="AO375" s="316"/>
      <c r="AP375" s="279"/>
      <c r="AQ375" s="279"/>
      <c r="AR375" s="637"/>
      <c r="AS375" s="637"/>
      <c r="AT375" s="161"/>
      <c r="AU375" s="161"/>
      <c r="AV375" s="338"/>
      <c r="AW375" s="338"/>
      <c r="AX375" s="649"/>
      <c r="AY375" s="649"/>
      <c r="AZ375" s="289"/>
      <c r="BA375" s="289"/>
      <c r="BB375" s="171"/>
      <c r="BC375" s="171"/>
      <c r="BD375" s="279"/>
      <c r="BE375" s="279"/>
      <c r="BF375" s="154"/>
      <c r="BG375" s="154"/>
      <c r="BH375" s="702"/>
      <c r="BI375" s="702"/>
      <c r="BJ375" s="708"/>
      <c r="BK375" s="708"/>
      <c r="BL375" s="713"/>
      <c r="BM375" s="713"/>
      <c r="BN375" s="726"/>
      <c r="BO375" s="726"/>
      <c r="BP375" s="731"/>
      <c r="BQ375" s="731"/>
      <c r="BR375" s="736"/>
      <c r="BS375" s="736"/>
      <c r="BT375" s="741"/>
      <c r="BU375" s="741"/>
      <c r="BV375" s="753"/>
      <c r="BW375" s="753"/>
      <c r="BX375" s="756"/>
      <c r="BY375" s="756"/>
      <c r="BZ375" s="731"/>
      <c r="CA375" s="731"/>
      <c r="CB375" s="771"/>
      <c r="CC375" s="768"/>
      <c r="CD375" s="774"/>
      <c r="CE375" s="777"/>
      <c r="CF375" s="780"/>
      <c r="CG375" s="780"/>
      <c r="CH375" s="753"/>
      <c r="CI375" s="783"/>
      <c r="CJ375" s="813"/>
      <c r="CK375" s="816"/>
      <c r="CL375" s="824"/>
      <c r="CM375" s="824"/>
      <c r="CN375" s="780"/>
      <c r="CO375" s="780"/>
      <c r="CP375" s="768"/>
      <c r="CQ375" s="771"/>
      <c r="CR375" s="834"/>
      <c r="CS375" s="831"/>
      <c r="CT375" s="753"/>
      <c r="CU375" s="753"/>
      <c r="CV375" s="847"/>
      <c r="CW375" s="850"/>
      <c r="CX375" s="708"/>
      <c r="CY375" s="708"/>
      <c r="CZ375" s="853"/>
      <c r="DA375" s="853"/>
      <c r="DB375" s="856"/>
      <c r="DC375" s="856"/>
      <c r="DD375" s="708"/>
      <c r="DE375" s="708"/>
      <c r="DF375" s="783"/>
      <c r="DG375" s="783"/>
      <c r="DH375" s="780"/>
      <c r="DI375" s="780"/>
      <c r="DJ375" s="863"/>
      <c r="DK375" s="866"/>
      <c r="DL375" s="873"/>
      <c r="DM375" s="873"/>
      <c r="DN375" s="783"/>
      <c r="DO375" s="783"/>
      <c r="DP375" s="824"/>
      <c r="DQ375" s="824"/>
      <c r="DR375" s="882"/>
      <c r="DS375" s="885"/>
      <c r="DT375" s="850"/>
      <c r="DU375" s="850"/>
      <c r="DV375" s="853"/>
      <c r="DW375" s="853"/>
      <c r="DX375" s="888"/>
      <c r="DY375" s="888"/>
      <c r="DZ375" s="891"/>
      <c r="EA375" s="891"/>
      <c r="EB375" s="753"/>
      <c r="EC375" s="753"/>
      <c r="ED375" s="900"/>
      <c r="EE375" s="900"/>
      <c r="EF375" s="907"/>
      <c r="EG375" s="910"/>
      <c r="EH375" s="863"/>
      <c r="EI375" s="866"/>
      <c r="EJ375" s="368"/>
      <c r="EK375" s="368"/>
      <c r="EL375" s="368"/>
      <c r="EM375" s="368"/>
      <c r="EN375" s="368"/>
      <c r="EO375" s="368"/>
      <c r="EP375" s="368"/>
      <c r="EQ375" s="368"/>
      <c r="ER375" s="368"/>
      <c r="ES375" s="368"/>
      <c r="ET375" s="368"/>
      <c r="EU375" s="368"/>
      <c r="EV375" s="368"/>
      <c r="EW375" s="368"/>
      <c r="EX375" s="368"/>
      <c r="EY375" s="368"/>
      <c r="EZ375" s="368"/>
      <c r="FA375" s="368"/>
      <c r="FB375" s="368"/>
      <c r="FC375" s="368"/>
      <c r="FD375" s="368"/>
      <c r="FE375" s="368"/>
      <c r="FF375" s="368"/>
      <c r="FG375" s="368"/>
      <c r="FH375" s="368"/>
      <c r="FI375" s="368"/>
      <c r="FJ375" s="368"/>
      <c r="FK375" s="368"/>
      <c r="FL375" s="368"/>
      <c r="FM375" s="368"/>
      <c r="FN375" s="368"/>
      <c r="FO375" s="368"/>
      <c r="FP375" s="368"/>
      <c r="FQ375" s="368"/>
      <c r="FR375" s="368"/>
      <c r="FS375" s="368"/>
      <c r="FT375" s="368"/>
      <c r="FU375" s="368"/>
      <c r="FV375" s="368"/>
      <c r="FW375" s="368"/>
      <c r="FX375" s="368"/>
      <c r="FY375" s="368"/>
      <c r="FZ375" s="368"/>
      <c r="GA375" s="368"/>
      <c r="GB375" s="368"/>
      <c r="GC375" s="368"/>
      <c r="GD375" s="368"/>
      <c r="GE375" s="368"/>
      <c r="GF375" s="368"/>
      <c r="GG375" s="368"/>
      <c r="GH375" s="368"/>
      <c r="GI375" s="368"/>
      <c r="GJ375" s="368"/>
      <c r="GK375" s="368"/>
      <c r="GL375" s="368"/>
      <c r="GM375" s="368"/>
      <c r="GN375" s="368"/>
      <c r="GO375" s="368"/>
      <c r="GP375" s="368"/>
      <c r="GQ375" s="368"/>
      <c r="GR375" s="368"/>
      <c r="GS375" s="368"/>
      <c r="GT375" s="368"/>
      <c r="GU375" s="368"/>
      <c r="GV375" s="368"/>
      <c r="GW375" s="368"/>
      <c r="GX375" s="368"/>
      <c r="GY375" s="368"/>
      <c r="GZ375" s="368"/>
      <c r="HA375" s="368"/>
      <c r="HB375" s="368"/>
      <c r="HC375" s="368"/>
      <c r="HD375" s="368"/>
      <c r="HE375" s="368"/>
      <c r="HF375" s="368"/>
      <c r="HG375" s="368"/>
      <c r="HH375" s="368"/>
      <c r="HI375" s="368"/>
      <c r="HJ375" s="368"/>
      <c r="HK375" s="368"/>
      <c r="HL375" s="368"/>
      <c r="HM375" s="368"/>
      <c r="HN375" s="368"/>
      <c r="HO375" s="368"/>
      <c r="HP375" s="368"/>
      <c r="HQ375" s="368"/>
      <c r="HR375" s="368"/>
      <c r="HS375" s="368"/>
      <c r="HT375" s="368"/>
      <c r="HU375" s="368"/>
      <c r="HV375" s="368"/>
      <c r="HW375" s="368"/>
      <c r="HX375" s="368"/>
      <c r="HY375" s="368"/>
      <c r="HZ375" s="368"/>
      <c r="IA375" s="368"/>
      <c r="IB375" s="368"/>
      <c r="IC375" s="368"/>
      <c r="ID375" s="368"/>
      <c r="IE375" s="368"/>
      <c r="IF375" s="368"/>
      <c r="IG375" s="368"/>
      <c r="IH375" s="368"/>
      <c r="II375" s="368"/>
      <c r="IJ375" s="368"/>
      <c r="IK375" s="368"/>
      <c r="IL375" s="368"/>
      <c r="IM375" s="368"/>
      <c r="IN375" s="368"/>
      <c r="IO375" s="368"/>
      <c r="IP375" s="368"/>
      <c r="IQ375" s="368"/>
      <c r="IR375" s="368"/>
      <c r="IS375" s="368"/>
      <c r="IT375" s="368"/>
      <c r="IU375" s="368"/>
      <c r="IV375" s="368"/>
      <c r="IW375" s="368"/>
      <c r="IX375" s="368"/>
      <c r="IY375" s="368"/>
      <c r="IZ375" s="368"/>
      <c r="JA375" s="368"/>
      <c r="JB375" s="368"/>
      <c r="JC375" s="368"/>
      <c r="JD375" s="368"/>
      <c r="JE375" s="368"/>
      <c r="JF375" s="368"/>
    </row>
    <row r="376" spans="1:266" s="364" customFormat="1" x14ac:dyDescent="0.3">
      <c r="A376" s="391"/>
      <c r="B376" s="544"/>
      <c r="C376" s="365"/>
      <c r="D376" s="375"/>
      <c r="E376" s="311"/>
      <c r="F376" s="311"/>
      <c r="G376" s="311"/>
      <c r="H376" s="362"/>
      <c r="I376" s="279"/>
      <c r="J376" s="307"/>
      <c r="K376" s="307"/>
      <c r="L376" s="399"/>
      <c r="M376" s="399"/>
      <c r="N376" s="303"/>
      <c r="O376" s="303"/>
      <c r="P376" s="171"/>
      <c r="Q376" s="171"/>
      <c r="R376" s="534"/>
      <c r="S376" s="534"/>
      <c r="T376" s="470"/>
      <c r="U376" s="470"/>
      <c r="V376" s="497"/>
      <c r="W376" s="497"/>
      <c r="X376" s="154"/>
      <c r="Y376" s="154"/>
      <c r="Z376" s="165"/>
      <c r="AA376" s="165"/>
      <c r="AB376" s="514"/>
      <c r="AC376" s="514"/>
      <c r="AD376" s="534"/>
      <c r="AE376" s="534"/>
      <c r="AF376" s="183"/>
      <c r="AG376" s="183"/>
      <c r="AH376" s="307"/>
      <c r="AI376" s="307"/>
      <c r="AJ376" s="40"/>
      <c r="AK376" s="40"/>
      <c r="AL376" s="570"/>
      <c r="AM376" s="570"/>
      <c r="AN376" s="316"/>
      <c r="AO376" s="316"/>
      <c r="AP376" s="279"/>
      <c r="AQ376" s="279"/>
      <c r="AR376" s="637"/>
      <c r="AS376" s="637"/>
      <c r="AT376" s="161"/>
      <c r="AU376" s="161"/>
      <c r="AV376" s="338"/>
      <c r="AW376" s="338"/>
      <c r="AX376" s="649"/>
      <c r="AY376" s="649"/>
      <c r="AZ376" s="289"/>
      <c r="BA376" s="289"/>
      <c r="BB376" s="171"/>
      <c r="BC376" s="171"/>
      <c r="BD376" s="279"/>
      <c r="BE376" s="279"/>
      <c r="BF376" s="154"/>
      <c r="BG376" s="154"/>
      <c r="BH376" s="702"/>
      <c r="BI376" s="702"/>
      <c r="BJ376" s="708"/>
      <c r="BK376" s="708"/>
      <c r="BL376" s="713"/>
      <c r="BM376" s="713"/>
      <c r="BN376" s="726"/>
      <c r="BO376" s="726"/>
      <c r="BP376" s="731"/>
      <c r="BQ376" s="731"/>
      <c r="BR376" s="736"/>
      <c r="BS376" s="736"/>
      <c r="BT376" s="741"/>
      <c r="BU376" s="741"/>
      <c r="BV376" s="753"/>
      <c r="BW376" s="753"/>
      <c r="BX376" s="756"/>
      <c r="BY376" s="756"/>
      <c r="BZ376" s="731"/>
      <c r="CA376" s="731"/>
      <c r="CB376" s="771"/>
      <c r="CC376" s="768"/>
      <c r="CD376" s="774"/>
      <c r="CE376" s="777"/>
      <c r="CF376" s="780"/>
      <c r="CG376" s="780"/>
      <c r="CH376" s="753"/>
      <c r="CI376" s="783"/>
      <c r="CJ376" s="813"/>
      <c r="CK376" s="816"/>
      <c r="CL376" s="824"/>
      <c r="CM376" s="824"/>
      <c r="CN376" s="780"/>
      <c r="CO376" s="780"/>
      <c r="CP376" s="768"/>
      <c r="CQ376" s="771"/>
      <c r="CR376" s="834"/>
      <c r="CS376" s="831"/>
      <c r="CT376" s="753"/>
      <c r="CU376" s="753"/>
      <c r="CV376" s="847"/>
      <c r="CW376" s="850"/>
      <c r="CX376" s="708"/>
      <c r="CY376" s="708"/>
      <c r="CZ376" s="853"/>
      <c r="DA376" s="853"/>
      <c r="DB376" s="856"/>
      <c r="DC376" s="856"/>
      <c r="DD376" s="708"/>
      <c r="DE376" s="708"/>
      <c r="DF376" s="783"/>
      <c r="DG376" s="783"/>
      <c r="DH376" s="780"/>
      <c r="DI376" s="780"/>
      <c r="DJ376" s="863"/>
      <c r="DK376" s="866"/>
      <c r="DL376" s="873"/>
      <c r="DM376" s="873"/>
      <c r="DN376" s="783"/>
      <c r="DO376" s="783"/>
      <c r="DP376" s="824"/>
      <c r="DQ376" s="824"/>
      <c r="DR376" s="882"/>
      <c r="DS376" s="885"/>
      <c r="DT376" s="850"/>
      <c r="DU376" s="850"/>
      <c r="DV376" s="853"/>
      <c r="DW376" s="853"/>
      <c r="DX376" s="888"/>
      <c r="DY376" s="888"/>
      <c r="DZ376" s="891"/>
      <c r="EA376" s="891"/>
      <c r="EB376" s="753"/>
      <c r="EC376" s="753"/>
      <c r="ED376" s="900"/>
      <c r="EE376" s="900"/>
      <c r="EF376" s="907"/>
      <c r="EG376" s="910"/>
      <c r="EH376" s="863"/>
      <c r="EI376" s="866"/>
      <c r="EJ376" s="368"/>
      <c r="EK376" s="368"/>
      <c r="EL376" s="368"/>
      <c r="EM376" s="368"/>
      <c r="EN376" s="368"/>
      <c r="EO376" s="368"/>
      <c r="EP376" s="368"/>
      <c r="EQ376" s="368"/>
      <c r="ER376" s="368"/>
      <c r="ES376" s="368"/>
      <c r="ET376" s="368"/>
      <c r="EU376" s="368"/>
      <c r="EV376" s="368"/>
      <c r="EW376" s="368"/>
      <c r="EX376" s="368"/>
      <c r="EY376" s="368"/>
      <c r="EZ376" s="368"/>
      <c r="FA376" s="368"/>
      <c r="FB376" s="368"/>
      <c r="FC376" s="368"/>
      <c r="FD376" s="368"/>
      <c r="FE376" s="368"/>
      <c r="FF376" s="368"/>
      <c r="FG376" s="368"/>
      <c r="FH376" s="368"/>
      <c r="FI376" s="368"/>
      <c r="FJ376" s="368"/>
      <c r="FK376" s="368"/>
      <c r="FL376" s="368"/>
      <c r="FM376" s="368"/>
      <c r="FN376" s="368"/>
      <c r="FO376" s="368"/>
      <c r="FP376" s="368"/>
      <c r="FQ376" s="368"/>
      <c r="FR376" s="368"/>
      <c r="FS376" s="368"/>
      <c r="FT376" s="368"/>
      <c r="FU376" s="368"/>
      <c r="FV376" s="368"/>
      <c r="FW376" s="368"/>
      <c r="FX376" s="368"/>
      <c r="FY376" s="368"/>
      <c r="FZ376" s="368"/>
      <c r="GA376" s="368"/>
      <c r="GB376" s="368"/>
      <c r="GC376" s="368"/>
      <c r="GD376" s="368"/>
      <c r="GE376" s="368"/>
      <c r="GF376" s="368"/>
      <c r="GG376" s="368"/>
      <c r="GH376" s="368"/>
      <c r="GI376" s="368"/>
      <c r="GJ376" s="368"/>
      <c r="GK376" s="368"/>
      <c r="GL376" s="368"/>
      <c r="GM376" s="368"/>
      <c r="GN376" s="368"/>
      <c r="GO376" s="368"/>
      <c r="GP376" s="368"/>
      <c r="GQ376" s="368"/>
      <c r="GR376" s="368"/>
      <c r="GS376" s="368"/>
      <c r="GT376" s="368"/>
      <c r="GU376" s="368"/>
      <c r="GV376" s="368"/>
      <c r="GW376" s="368"/>
      <c r="GX376" s="368"/>
      <c r="GY376" s="368"/>
      <c r="GZ376" s="368"/>
      <c r="HA376" s="368"/>
      <c r="HB376" s="368"/>
      <c r="HC376" s="368"/>
      <c r="HD376" s="368"/>
      <c r="HE376" s="368"/>
      <c r="HF376" s="368"/>
      <c r="HG376" s="368"/>
      <c r="HH376" s="368"/>
      <c r="HI376" s="368"/>
      <c r="HJ376" s="368"/>
      <c r="HK376" s="368"/>
      <c r="HL376" s="368"/>
      <c r="HM376" s="368"/>
      <c r="HN376" s="368"/>
      <c r="HO376" s="368"/>
      <c r="HP376" s="368"/>
      <c r="HQ376" s="368"/>
      <c r="HR376" s="368"/>
      <c r="HS376" s="368"/>
      <c r="HT376" s="368"/>
      <c r="HU376" s="368"/>
      <c r="HV376" s="368"/>
      <c r="HW376" s="368"/>
      <c r="HX376" s="368"/>
      <c r="HY376" s="368"/>
      <c r="HZ376" s="368"/>
      <c r="IA376" s="368"/>
      <c r="IB376" s="368"/>
      <c r="IC376" s="368"/>
      <c r="ID376" s="368"/>
      <c r="IE376" s="368"/>
      <c r="IF376" s="368"/>
      <c r="IG376" s="368"/>
      <c r="IH376" s="368"/>
      <c r="II376" s="368"/>
      <c r="IJ376" s="368"/>
      <c r="IK376" s="368"/>
      <c r="IL376" s="368"/>
      <c r="IM376" s="368"/>
      <c r="IN376" s="368"/>
      <c r="IO376" s="368"/>
      <c r="IP376" s="368"/>
      <c r="IQ376" s="368"/>
      <c r="IR376" s="368"/>
      <c r="IS376" s="368"/>
      <c r="IT376" s="368"/>
      <c r="IU376" s="368"/>
      <c r="IV376" s="368"/>
      <c r="IW376" s="368"/>
      <c r="IX376" s="368"/>
      <c r="IY376" s="368"/>
      <c r="IZ376" s="368"/>
      <c r="JA376" s="368"/>
      <c r="JB376" s="368"/>
      <c r="JC376" s="368"/>
      <c r="JD376" s="368"/>
      <c r="JE376" s="368"/>
      <c r="JF376" s="368"/>
    </row>
    <row r="377" spans="1:266" s="364" customFormat="1" x14ac:dyDescent="0.3">
      <c r="A377" s="391"/>
      <c r="B377" s="544"/>
      <c r="C377" s="365"/>
      <c r="D377" s="375"/>
      <c r="E377" s="311"/>
      <c r="F377" s="311"/>
      <c r="G377" s="311"/>
      <c r="H377" s="362"/>
      <c r="I377" s="279"/>
      <c r="J377" s="307"/>
      <c r="K377" s="307"/>
      <c r="L377" s="399"/>
      <c r="M377" s="399"/>
      <c r="N377" s="303"/>
      <c r="O377" s="303"/>
      <c r="P377" s="171"/>
      <c r="Q377" s="171"/>
      <c r="R377" s="534"/>
      <c r="S377" s="534"/>
      <c r="T377" s="470"/>
      <c r="U377" s="470"/>
      <c r="V377" s="497"/>
      <c r="W377" s="497"/>
      <c r="X377" s="154"/>
      <c r="Y377" s="154"/>
      <c r="Z377" s="165"/>
      <c r="AA377" s="165"/>
      <c r="AB377" s="514"/>
      <c r="AC377" s="514"/>
      <c r="AD377" s="534"/>
      <c r="AE377" s="534"/>
      <c r="AF377" s="183"/>
      <c r="AG377" s="183"/>
      <c r="AH377" s="307"/>
      <c r="AI377" s="307"/>
      <c r="AJ377" s="40"/>
      <c r="AK377" s="40"/>
      <c r="AL377" s="570"/>
      <c r="AM377" s="570"/>
      <c r="AN377" s="316"/>
      <c r="AO377" s="316"/>
      <c r="AP377" s="279"/>
      <c r="AQ377" s="279"/>
      <c r="AR377" s="637"/>
      <c r="AS377" s="637"/>
      <c r="AT377" s="161"/>
      <c r="AU377" s="161"/>
      <c r="AV377" s="338"/>
      <c r="AW377" s="338"/>
      <c r="AX377" s="649"/>
      <c r="AY377" s="649"/>
      <c r="AZ377" s="289"/>
      <c r="BA377" s="289"/>
      <c r="BB377" s="171"/>
      <c r="BC377" s="171"/>
      <c r="BD377" s="279"/>
      <c r="BE377" s="279"/>
      <c r="BF377" s="154"/>
      <c r="BG377" s="154"/>
      <c r="BH377" s="702"/>
      <c r="BI377" s="702"/>
      <c r="BJ377" s="708"/>
      <c r="BK377" s="708"/>
      <c r="BL377" s="713"/>
      <c r="BM377" s="713"/>
      <c r="BN377" s="726"/>
      <c r="BO377" s="726"/>
      <c r="BP377" s="731"/>
      <c r="BQ377" s="731"/>
      <c r="BR377" s="736"/>
      <c r="BS377" s="736"/>
      <c r="BT377" s="741"/>
      <c r="BU377" s="741"/>
      <c r="BV377" s="753"/>
      <c r="BW377" s="753"/>
      <c r="BX377" s="756"/>
      <c r="BY377" s="756"/>
      <c r="BZ377" s="731"/>
      <c r="CA377" s="731"/>
      <c r="CB377" s="771"/>
      <c r="CC377" s="768"/>
      <c r="CD377" s="774"/>
      <c r="CE377" s="777"/>
      <c r="CF377" s="780"/>
      <c r="CG377" s="780"/>
      <c r="CH377" s="753"/>
      <c r="CI377" s="783"/>
      <c r="CJ377" s="813"/>
      <c r="CK377" s="816"/>
      <c r="CL377" s="824"/>
      <c r="CM377" s="824"/>
      <c r="CN377" s="780"/>
      <c r="CO377" s="780"/>
      <c r="CP377" s="768"/>
      <c r="CQ377" s="771"/>
      <c r="CR377" s="834"/>
      <c r="CS377" s="831"/>
      <c r="CT377" s="753"/>
      <c r="CU377" s="753"/>
      <c r="CV377" s="847"/>
      <c r="CW377" s="850"/>
      <c r="CX377" s="708"/>
      <c r="CY377" s="708"/>
      <c r="CZ377" s="853"/>
      <c r="DA377" s="853"/>
      <c r="DB377" s="856"/>
      <c r="DC377" s="856"/>
      <c r="DD377" s="708"/>
      <c r="DE377" s="708"/>
      <c r="DF377" s="783"/>
      <c r="DG377" s="783"/>
      <c r="DH377" s="780"/>
      <c r="DI377" s="780"/>
      <c r="DJ377" s="863"/>
      <c r="DK377" s="866"/>
      <c r="DL377" s="873"/>
      <c r="DM377" s="873"/>
      <c r="DN377" s="783"/>
      <c r="DO377" s="783"/>
      <c r="DP377" s="824"/>
      <c r="DQ377" s="824"/>
      <c r="DR377" s="882"/>
      <c r="DS377" s="885"/>
      <c r="DT377" s="850"/>
      <c r="DU377" s="850"/>
      <c r="DV377" s="853"/>
      <c r="DW377" s="853"/>
      <c r="DX377" s="888"/>
      <c r="DY377" s="888"/>
      <c r="DZ377" s="891"/>
      <c r="EA377" s="891"/>
      <c r="EB377" s="753"/>
      <c r="EC377" s="753"/>
      <c r="ED377" s="900"/>
      <c r="EE377" s="900"/>
      <c r="EF377" s="907"/>
      <c r="EG377" s="910"/>
      <c r="EH377" s="863"/>
      <c r="EI377" s="866"/>
      <c r="EJ377" s="368"/>
      <c r="EK377" s="368"/>
      <c r="EL377" s="368"/>
      <c r="EM377" s="368"/>
      <c r="EN377" s="368"/>
      <c r="EO377" s="368"/>
      <c r="EP377" s="368"/>
      <c r="EQ377" s="368"/>
      <c r="ER377" s="368"/>
      <c r="ES377" s="368"/>
      <c r="ET377" s="368"/>
      <c r="EU377" s="368"/>
      <c r="EV377" s="368"/>
      <c r="EW377" s="368"/>
      <c r="EX377" s="368"/>
      <c r="EY377" s="368"/>
      <c r="EZ377" s="368"/>
      <c r="FA377" s="368"/>
      <c r="FB377" s="368"/>
      <c r="FC377" s="368"/>
      <c r="FD377" s="368"/>
      <c r="FE377" s="368"/>
      <c r="FF377" s="368"/>
      <c r="FG377" s="368"/>
      <c r="FH377" s="368"/>
      <c r="FI377" s="368"/>
      <c r="FJ377" s="368"/>
      <c r="FK377" s="368"/>
      <c r="FL377" s="368"/>
      <c r="FM377" s="368"/>
      <c r="FN377" s="368"/>
      <c r="FO377" s="368"/>
      <c r="FP377" s="368"/>
      <c r="FQ377" s="368"/>
      <c r="FR377" s="368"/>
      <c r="FS377" s="368"/>
      <c r="FT377" s="368"/>
      <c r="FU377" s="368"/>
      <c r="FV377" s="368"/>
      <c r="FW377" s="368"/>
      <c r="FX377" s="368"/>
      <c r="FY377" s="368"/>
      <c r="FZ377" s="368"/>
      <c r="GA377" s="368"/>
      <c r="GB377" s="368"/>
      <c r="GC377" s="368"/>
      <c r="GD377" s="368"/>
      <c r="GE377" s="368"/>
      <c r="GF377" s="368"/>
      <c r="GG377" s="368"/>
      <c r="GH377" s="368"/>
      <c r="GI377" s="368"/>
      <c r="GJ377" s="368"/>
      <c r="GK377" s="368"/>
      <c r="GL377" s="368"/>
      <c r="GM377" s="368"/>
      <c r="GN377" s="368"/>
      <c r="GO377" s="368"/>
      <c r="GP377" s="368"/>
      <c r="GQ377" s="368"/>
      <c r="GR377" s="368"/>
      <c r="GS377" s="368"/>
      <c r="GT377" s="368"/>
      <c r="GU377" s="368"/>
      <c r="GV377" s="368"/>
      <c r="GW377" s="368"/>
      <c r="GX377" s="368"/>
      <c r="GY377" s="368"/>
      <c r="GZ377" s="368"/>
      <c r="HA377" s="368"/>
      <c r="HB377" s="368"/>
      <c r="HC377" s="368"/>
      <c r="HD377" s="368"/>
      <c r="HE377" s="368"/>
      <c r="HF377" s="368"/>
      <c r="HG377" s="368"/>
      <c r="HH377" s="368"/>
      <c r="HI377" s="368"/>
      <c r="HJ377" s="368"/>
      <c r="HK377" s="368"/>
      <c r="HL377" s="368"/>
      <c r="HM377" s="368"/>
      <c r="HN377" s="368"/>
      <c r="HO377" s="368"/>
      <c r="HP377" s="368"/>
      <c r="HQ377" s="368"/>
      <c r="HR377" s="368"/>
      <c r="HS377" s="368"/>
      <c r="HT377" s="368"/>
      <c r="HU377" s="368"/>
      <c r="HV377" s="368"/>
      <c r="HW377" s="368"/>
      <c r="HX377" s="368"/>
      <c r="HY377" s="368"/>
      <c r="HZ377" s="368"/>
      <c r="IA377" s="368"/>
      <c r="IB377" s="368"/>
      <c r="IC377" s="368"/>
      <c r="ID377" s="368"/>
      <c r="IE377" s="368"/>
      <c r="IF377" s="368"/>
      <c r="IG377" s="368"/>
      <c r="IH377" s="368"/>
      <c r="II377" s="368"/>
      <c r="IJ377" s="368"/>
      <c r="IK377" s="368"/>
      <c r="IL377" s="368"/>
      <c r="IM377" s="368"/>
      <c r="IN377" s="368"/>
      <c r="IO377" s="368"/>
      <c r="IP377" s="368"/>
      <c r="IQ377" s="368"/>
      <c r="IR377" s="368"/>
      <c r="IS377" s="368"/>
      <c r="IT377" s="368"/>
      <c r="IU377" s="368"/>
      <c r="IV377" s="368"/>
      <c r="IW377" s="368"/>
      <c r="IX377" s="368"/>
      <c r="IY377" s="368"/>
      <c r="IZ377" s="368"/>
      <c r="JA377" s="368"/>
      <c r="JB377" s="368"/>
      <c r="JC377" s="368"/>
      <c r="JD377" s="368"/>
      <c r="JE377" s="368"/>
      <c r="JF377" s="368"/>
    </row>
    <row r="378" spans="1:266" s="364" customFormat="1" x14ac:dyDescent="0.3">
      <c r="A378" s="391"/>
      <c r="B378" s="544"/>
      <c r="C378" s="365"/>
      <c r="D378" s="375"/>
      <c r="E378" s="311"/>
      <c r="F378" s="311"/>
      <c r="G378" s="311"/>
      <c r="H378" s="362"/>
      <c r="I378" s="279"/>
      <c r="J378" s="307"/>
      <c r="K378" s="307"/>
      <c r="L378" s="399"/>
      <c r="M378" s="399"/>
      <c r="N378" s="303"/>
      <c r="O378" s="303"/>
      <c r="P378" s="171"/>
      <c r="Q378" s="171"/>
      <c r="R378" s="534"/>
      <c r="S378" s="534"/>
      <c r="T378" s="470"/>
      <c r="U378" s="470"/>
      <c r="V378" s="497"/>
      <c r="W378" s="497"/>
      <c r="X378" s="154"/>
      <c r="Y378" s="154"/>
      <c r="Z378" s="165"/>
      <c r="AA378" s="165"/>
      <c r="AB378" s="514"/>
      <c r="AC378" s="514"/>
      <c r="AD378" s="534"/>
      <c r="AE378" s="534"/>
      <c r="AF378" s="183"/>
      <c r="AG378" s="183"/>
      <c r="AH378" s="307"/>
      <c r="AI378" s="307"/>
      <c r="AJ378" s="40"/>
      <c r="AK378" s="40"/>
      <c r="AL378" s="570"/>
      <c r="AM378" s="570"/>
      <c r="AN378" s="316"/>
      <c r="AO378" s="316"/>
      <c r="AP378" s="279"/>
      <c r="AQ378" s="279"/>
      <c r="AR378" s="637"/>
      <c r="AS378" s="637"/>
      <c r="AT378" s="161"/>
      <c r="AU378" s="161"/>
      <c r="AV378" s="338"/>
      <c r="AW378" s="338"/>
      <c r="AX378" s="649"/>
      <c r="AY378" s="649"/>
      <c r="AZ378" s="289"/>
      <c r="BA378" s="289"/>
      <c r="BB378" s="171"/>
      <c r="BC378" s="171"/>
      <c r="BD378" s="279"/>
      <c r="BE378" s="279"/>
      <c r="BF378" s="154"/>
      <c r="BG378" s="154"/>
      <c r="BH378" s="702"/>
      <c r="BI378" s="702"/>
      <c r="BJ378" s="708"/>
      <c r="BK378" s="708"/>
      <c r="BL378" s="713"/>
      <c r="BM378" s="713"/>
      <c r="BN378" s="726"/>
      <c r="BO378" s="726"/>
      <c r="BP378" s="731"/>
      <c r="BQ378" s="731"/>
      <c r="BR378" s="736"/>
      <c r="BS378" s="736"/>
      <c r="BT378" s="741"/>
      <c r="BU378" s="741"/>
      <c r="BV378" s="753"/>
      <c r="BW378" s="753"/>
      <c r="BX378" s="756"/>
      <c r="BY378" s="756"/>
      <c r="BZ378" s="731"/>
      <c r="CA378" s="731"/>
      <c r="CB378" s="771"/>
      <c r="CC378" s="768"/>
      <c r="CD378" s="774"/>
      <c r="CE378" s="777"/>
      <c r="CF378" s="780"/>
      <c r="CG378" s="780"/>
      <c r="CH378" s="753"/>
      <c r="CI378" s="783"/>
      <c r="CJ378" s="813"/>
      <c r="CK378" s="816"/>
      <c r="CL378" s="824"/>
      <c r="CM378" s="824"/>
      <c r="CN378" s="780"/>
      <c r="CO378" s="780"/>
      <c r="CP378" s="768"/>
      <c r="CQ378" s="771"/>
      <c r="CR378" s="834"/>
      <c r="CS378" s="831"/>
      <c r="CT378" s="753"/>
      <c r="CU378" s="753"/>
      <c r="CV378" s="847"/>
      <c r="CW378" s="850"/>
      <c r="CX378" s="708"/>
      <c r="CY378" s="708"/>
      <c r="CZ378" s="853"/>
      <c r="DA378" s="853"/>
      <c r="DB378" s="856"/>
      <c r="DC378" s="856"/>
      <c r="DD378" s="708"/>
      <c r="DE378" s="708"/>
      <c r="DF378" s="783"/>
      <c r="DG378" s="783"/>
      <c r="DH378" s="780"/>
      <c r="DI378" s="780"/>
      <c r="DJ378" s="863"/>
      <c r="DK378" s="866"/>
      <c r="DL378" s="873"/>
      <c r="DM378" s="873"/>
      <c r="DN378" s="783"/>
      <c r="DO378" s="783"/>
      <c r="DP378" s="824"/>
      <c r="DQ378" s="824"/>
      <c r="DR378" s="882"/>
      <c r="DS378" s="885"/>
      <c r="DT378" s="850"/>
      <c r="DU378" s="850"/>
      <c r="DV378" s="853"/>
      <c r="DW378" s="853"/>
      <c r="DX378" s="888"/>
      <c r="DY378" s="888"/>
      <c r="DZ378" s="891"/>
      <c r="EA378" s="891"/>
      <c r="EB378" s="753"/>
      <c r="EC378" s="753"/>
      <c r="ED378" s="900"/>
      <c r="EE378" s="900"/>
      <c r="EF378" s="907"/>
      <c r="EG378" s="910"/>
      <c r="EH378" s="863"/>
      <c r="EI378" s="866"/>
      <c r="EJ378" s="368"/>
      <c r="EK378" s="368"/>
      <c r="EL378" s="368"/>
      <c r="EM378" s="368"/>
      <c r="EN378" s="368"/>
      <c r="EO378" s="368"/>
      <c r="EP378" s="368"/>
      <c r="EQ378" s="368"/>
      <c r="ER378" s="368"/>
      <c r="ES378" s="368"/>
      <c r="ET378" s="368"/>
      <c r="EU378" s="368"/>
      <c r="EV378" s="368"/>
      <c r="EW378" s="368"/>
      <c r="EX378" s="368"/>
      <c r="EY378" s="368"/>
      <c r="EZ378" s="368"/>
      <c r="FA378" s="368"/>
      <c r="FB378" s="368"/>
      <c r="FC378" s="368"/>
      <c r="FD378" s="368"/>
      <c r="FE378" s="368"/>
      <c r="FF378" s="368"/>
      <c r="FG378" s="368"/>
      <c r="FH378" s="368"/>
      <c r="FI378" s="368"/>
      <c r="FJ378" s="368"/>
      <c r="FK378" s="368"/>
      <c r="FL378" s="368"/>
      <c r="FM378" s="368"/>
      <c r="FN378" s="368"/>
      <c r="FO378" s="368"/>
      <c r="FP378" s="368"/>
      <c r="FQ378" s="368"/>
      <c r="FR378" s="368"/>
      <c r="FS378" s="368"/>
      <c r="FT378" s="368"/>
      <c r="FU378" s="368"/>
      <c r="FV378" s="368"/>
      <c r="FW378" s="368"/>
      <c r="FX378" s="368"/>
      <c r="FY378" s="368"/>
      <c r="FZ378" s="368"/>
      <c r="GA378" s="368"/>
      <c r="GB378" s="368"/>
      <c r="GC378" s="368"/>
      <c r="GD378" s="368"/>
      <c r="GE378" s="368"/>
      <c r="GF378" s="368"/>
      <c r="GG378" s="368"/>
      <c r="GH378" s="368"/>
      <c r="GI378" s="368"/>
      <c r="GJ378" s="368"/>
      <c r="GK378" s="368"/>
      <c r="GL378" s="368"/>
      <c r="GM378" s="368"/>
      <c r="GN378" s="368"/>
      <c r="GO378" s="368"/>
      <c r="GP378" s="368"/>
      <c r="GQ378" s="368"/>
      <c r="GR378" s="368"/>
      <c r="GS378" s="368"/>
      <c r="GT378" s="368"/>
      <c r="GU378" s="368"/>
      <c r="GV378" s="368"/>
      <c r="GW378" s="368"/>
      <c r="GX378" s="368"/>
      <c r="GY378" s="368"/>
      <c r="GZ378" s="368"/>
      <c r="HA378" s="368"/>
      <c r="HB378" s="368"/>
      <c r="HC378" s="368"/>
      <c r="HD378" s="368"/>
      <c r="HE378" s="368"/>
      <c r="HF378" s="368"/>
      <c r="HG378" s="368"/>
      <c r="HH378" s="368"/>
      <c r="HI378" s="368"/>
      <c r="HJ378" s="368"/>
      <c r="HK378" s="368"/>
      <c r="HL378" s="368"/>
      <c r="HM378" s="368"/>
      <c r="HN378" s="368"/>
      <c r="HO378" s="368"/>
      <c r="HP378" s="368"/>
      <c r="HQ378" s="368"/>
      <c r="HR378" s="368"/>
      <c r="HS378" s="368"/>
      <c r="HT378" s="368"/>
      <c r="HU378" s="368"/>
      <c r="HV378" s="368"/>
      <c r="HW378" s="368"/>
      <c r="HX378" s="368"/>
      <c r="HY378" s="368"/>
      <c r="HZ378" s="368"/>
      <c r="IA378" s="368"/>
      <c r="IB378" s="368"/>
      <c r="IC378" s="368"/>
      <c r="ID378" s="368"/>
      <c r="IE378" s="368"/>
      <c r="IF378" s="368"/>
      <c r="IG378" s="368"/>
      <c r="IH378" s="368"/>
      <c r="II378" s="368"/>
      <c r="IJ378" s="368"/>
      <c r="IK378" s="368"/>
      <c r="IL378" s="368"/>
      <c r="IM378" s="368"/>
      <c r="IN378" s="368"/>
      <c r="IO378" s="368"/>
      <c r="IP378" s="368"/>
      <c r="IQ378" s="368"/>
      <c r="IR378" s="368"/>
      <c r="IS378" s="368"/>
      <c r="IT378" s="368"/>
      <c r="IU378" s="368"/>
      <c r="IV378" s="368"/>
      <c r="IW378" s="368"/>
      <c r="IX378" s="368"/>
      <c r="IY378" s="368"/>
      <c r="IZ378" s="368"/>
      <c r="JA378" s="368"/>
      <c r="JB378" s="368"/>
      <c r="JC378" s="368"/>
      <c r="JD378" s="368"/>
      <c r="JE378" s="368"/>
      <c r="JF378" s="368"/>
    </row>
    <row r="379" spans="1:266" s="364" customFormat="1" x14ac:dyDescent="0.3">
      <c r="A379" s="391"/>
      <c r="B379" s="544"/>
      <c r="C379" s="365"/>
      <c r="D379" s="375"/>
      <c r="E379" s="311"/>
      <c r="F379" s="311"/>
      <c r="G379" s="311"/>
      <c r="H379" s="362"/>
      <c r="I379" s="279"/>
      <c r="J379" s="307"/>
      <c r="K379" s="307"/>
      <c r="L379" s="399"/>
      <c r="M379" s="399"/>
      <c r="N379" s="303"/>
      <c r="O379" s="303"/>
      <c r="P379" s="171"/>
      <c r="Q379" s="171"/>
      <c r="R379" s="534"/>
      <c r="S379" s="534"/>
      <c r="T379" s="470"/>
      <c r="U379" s="470"/>
      <c r="V379" s="497"/>
      <c r="W379" s="497"/>
      <c r="X379" s="154"/>
      <c r="Y379" s="154"/>
      <c r="Z379" s="165"/>
      <c r="AA379" s="165"/>
      <c r="AB379" s="514"/>
      <c r="AC379" s="514"/>
      <c r="AD379" s="534"/>
      <c r="AE379" s="534"/>
      <c r="AF379" s="183"/>
      <c r="AG379" s="183"/>
      <c r="AH379" s="307"/>
      <c r="AI379" s="307"/>
      <c r="AJ379" s="40"/>
      <c r="AK379" s="40"/>
      <c r="AL379" s="570"/>
      <c r="AM379" s="570"/>
      <c r="AN379" s="316"/>
      <c r="AO379" s="316"/>
      <c r="AP379" s="279"/>
      <c r="AQ379" s="279"/>
      <c r="AR379" s="637"/>
      <c r="AS379" s="637"/>
      <c r="AT379" s="161"/>
      <c r="AU379" s="161"/>
      <c r="AV379" s="338"/>
      <c r="AW379" s="338"/>
      <c r="AX379" s="649"/>
      <c r="AY379" s="649"/>
      <c r="AZ379" s="289"/>
      <c r="BA379" s="289"/>
      <c r="BB379" s="171"/>
      <c r="BC379" s="171"/>
      <c r="BD379" s="279"/>
      <c r="BE379" s="279"/>
      <c r="BF379" s="154"/>
      <c r="BG379" s="154"/>
      <c r="BH379" s="702"/>
      <c r="BI379" s="702"/>
      <c r="BJ379" s="708"/>
      <c r="BK379" s="708"/>
      <c r="BL379" s="713"/>
      <c r="BM379" s="713"/>
      <c r="BN379" s="726"/>
      <c r="BO379" s="726"/>
      <c r="BP379" s="731"/>
      <c r="BQ379" s="731"/>
      <c r="BR379" s="736"/>
      <c r="BS379" s="736"/>
      <c r="BT379" s="741"/>
      <c r="BU379" s="741"/>
      <c r="BV379" s="753"/>
      <c r="BW379" s="753"/>
      <c r="BX379" s="756"/>
      <c r="BY379" s="756"/>
      <c r="BZ379" s="731"/>
      <c r="CA379" s="731"/>
      <c r="CB379" s="771"/>
      <c r="CC379" s="768"/>
      <c r="CD379" s="774"/>
      <c r="CE379" s="777"/>
      <c r="CF379" s="780"/>
      <c r="CG379" s="780"/>
      <c r="CH379" s="753"/>
      <c r="CI379" s="783"/>
      <c r="CJ379" s="813"/>
      <c r="CK379" s="816"/>
      <c r="CL379" s="824"/>
      <c r="CM379" s="824"/>
      <c r="CN379" s="780"/>
      <c r="CO379" s="780"/>
      <c r="CP379" s="768"/>
      <c r="CQ379" s="771"/>
      <c r="CR379" s="834"/>
      <c r="CS379" s="831"/>
      <c r="CT379" s="753"/>
      <c r="CU379" s="753"/>
      <c r="CV379" s="847"/>
      <c r="CW379" s="850"/>
      <c r="CX379" s="708"/>
      <c r="CY379" s="708"/>
      <c r="CZ379" s="853"/>
      <c r="DA379" s="853"/>
      <c r="DB379" s="856"/>
      <c r="DC379" s="856"/>
      <c r="DD379" s="708"/>
      <c r="DE379" s="708"/>
      <c r="DF379" s="783"/>
      <c r="DG379" s="783"/>
      <c r="DH379" s="780"/>
      <c r="DI379" s="780"/>
      <c r="DJ379" s="863"/>
      <c r="DK379" s="866"/>
      <c r="DL379" s="873"/>
      <c r="DM379" s="873"/>
      <c r="DN379" s="783"/>
      <c r="DO379" s="783"/>
      <c r="DP379" s="824"/>
      <c r="DQ379" s="824"/>
      <c r="DR379" s="882"/>
      <c r="DS379" s="885"/>
      <c r="DT379" s="850"/>
      <c r="DU379" s="850"/>
      <c r="DV379" s="853"/>
      <c r="DW379" s="853"/>
      <c r="DX379" s="888"/>
      <c r="DY379" s="888"/>
      <c r="DZ379" s="891"/>
      <c r="EA379" s="891"/>
      <c r="EB379" s="753"/>
      <c r="EC379" s="753"/>
      <c r="ED379" s="900"/>
      <c r="EE379" s="900"/>
      <c r="EF379" s="907"/>
      <c r="EG379" s="910"/>
      <c r="EH379" s="863"/>
      <c r="EI379" s="866"/>
      <c r="EJ379" s="368"/>
      <c r="EK379" s="368"/>
      <c r="EL379" s="368"/>
      <c r="EM379" s="368"/>
      <c r="EN379" s="368"/>
      <c r="EO379" s="368"/>
      <c r="EP379" s="368"/>
      <c r="EQ379" s="368"/>
      <c r="ER379" s="368"/>
      <c r="ES379" s="368"/>
      <c r="ET379" s="368"/>
      <c r="EU379" s="368"/>
      <c r="EV379" s="368"/>
      <c r="EW379" s="368"/>
      <c r="EX379" s="368"/>
      <c r="EY379" s="368"/>
      <c r="EZ379" s="368"/>
      <c r="FA379" s="368"/>
      <c r="FB379" s="368"/>
      <c r="FC379" s="368"/>
      <c r="FD379" s="368"/>
      <c r="FE379" s="368"/>
      <c r="FF379" s="368"/>
      <c r="FG379" s="368"/>
      <c r="FH379" s="368"/>
      <c r="FI379" s="368"/>
      <c r="FJ379" s="368"/>
      <c r="FK379" s="368"/>
      <c r="FL379" s="368"/>
      <c r="FM379" s="368"/>
      <c r="FN379" s="368"/>
      <c r="FO379" s="368"/>
      <c r="FP379" s="368"/>
      <c r="FQ379" s="368"/>
      <c r="FR379" s="368"/>
      <c r="FS379" s="368"/>
      <c r="FT379" s="368"/>
      <c r="FU379" s="368"/>
      <c r="FV379" s="368"/>
      <c r="FW379" s="368"/>
      <c r="FX379" s="368"/>
      <c r="FY379" s="368"/>
      <c r="FZ379" s="368"/>
      <c r="GA379" s="368"/>
      <c r="GB379" s="368"/>
      <c r="GC379" s="368"/>
      <c r="GD379" s="368"/>
      <c r="GE379" s="368"/>
      <c r="GF379" s="368"/>
      <c r="GG379" s="368"/>
      <c r="GH379" s="368"/>
      <c r="GI379" s="368"/>
      <c r="GJ379" s="368"/>
      <c r="GK379" s="368"/>
      <c r="GL379" s="368"/>
      <c r="GM379" s="368"/>
      <c r="GN379" s="368"/>
      <c r="GO379" s="368"/>
      <c r="GP379" s="368"/>
      <c r="GQ379" s="368"/>
      <c r="GR379" s="368"/>
      <c r="GS379" s="368"/>
      <c r="GT379" s="368"/>
      <c r="GU379" s="368"/>
      <c r="GV379" s="368"/>
      <c r="GW379" s="368"/>
      <c r="GX379" s="368"/>
      <c r="GY379" s="368"/>
      <c r="GZ379" s="368"/>
      <c r="HA379" s="368"/>
      <c r="HB379" s="368"/>
      <c r="HC379" s="368"/>
      <c r="HD379" s="368"/>
      <c r="HE379" s="368"/>
      <c r="HF379" s="368"/>
      <c r="HG379" s="368"/>
      <c r="HH379" s="368"/>
      <c r="HI379" s="368"/>
      <c r="HJ379" s="368"/>
      <c r="HK379" s="368"/>
      <c r="HL379" s="368"/>
      <c r="HM379" s="368"/>
      <c r="HN379" s="368"/>
      <c r="HO379" s="368"/>
      <c r="HP379" s="368"/>
      <c r="HQ379" s="368"/>
      <c r="HR379" s="368"/>
      <c r="HS379" s="368"/>
      <c r="HT379" s="368"/>
      <c r="HU379" s="368"/>
      <c r="HV379" s="368"/>
      <c r="HW379" s="368"/>
      <c r="HX379" s="368"/>
      <c r="HY379" s="368"/>
      <c r="HZ379" s="368"/>
      <c r="IA379" s="368"/>
      <c r="IB379" s="368"/>
      <c r="IC379" s="368"/>
      <c r="ID379" s="368"/>
      <c r="IE379" s="368"/>
      <c r="IF379" s="368"/>
      <c r="IG379" s="368"/>
      <c r="IH379" s="368"/>
      <c r="II379" s="368"/>
      <c r="IJ379" s="368"/>
      <c r="IK379" s="368"/>
      <c r="IL379" s="368"/>
      <c r="IM379" s="368"/>
      <c r="IN379" s="368"/>
      <c r="IO379" s="368"/>
      <c r="IP379" s="368"/>
      <c r="IQ379" s="368"/>
      <c r="IR379" s="368"/>
      <c r="IS379" s="368"/>
      <c r="IT379" s="368"/>
      <c r="IU379" s="368"/>
      <c r="IV379" s="368"/>
      <c r="IW379" s="368"/>
      <c r="IX379" s="368"/>
      <c r="IY379" s="368"/>
      <c r="IZ379" s="368"/>
      <c r="JA379" s="368"/>
      <c r="JB379" s="368"/>
      <c r="JC379" s="368"/>
      <c r="JD379" s="368"/>
      <c r="JE379" s="368"/>
      <c r="JF379" s="368"/>
    </row>
    <row r="380" spans="1:266" s="364" customFormat="1" x14ac:dyDescent="0.3">
      <c r="A380" s="391"/>
      <c r="B380" s="544"/>
      <c r="C380" s="365"/>
      <c r="D380" s="375"/>
      <c r="E380" s="311"/>
      <c r="F380" s="311"/>
      <c r="G380" s="311"/>
      <c r="H380" s="362"/>
      <c r="I380" s="279"/>
      <c r="J380" s="307"/>
      <c r="K380" s="307"/>
      <c r="L380" s="399"/>
      <c r="M380" s="399"/>
      <c r="N380" s="303"/>
      <c r="O380" s="303"/>
      <c r="P380" s="171"/>
      <c r="Q380" s="171"/>
      <c r="R380" s="534"/>
      <c r="S380" s="534"/>
      <c r="T380" s="470"/>
      <c r="U380" s="470"/>
      <c r="V380" s="497"/>
      <c r="W380" s="497"/>
      <c r="X380" s="154"/>
      <c r="Y380" s="154"/>
      <c r="Z380" s="165"/>
      <c r="AA380" s="165"/>
      <c r="AB380" s="514"/>
      <c r="AC380" s="514"/>
      <c r="AD380" s="534"/>
      <c r="AE380" s="534"/>
      <c r="AF380" s="183"/>
      <c r="AG380" s="183"/>
      <c r="AH380" s="307"/>
      <c r="AI380" s="307"/>
      <c r="AJ380" s="40"/>
      <c r="AK380" s="40"/>
      <c r="AL380" s="570"/>
      <c r="AM380" s="570"/>
      <c r="AN380" s="316"/>
      <c r="AO380" s="316"/>
      <c r="AP380" s="279"/>
      <c r="AQ380" s="279"/>
      <c r="AR380" s="637"/>
      <c r="AS380" s="637"/>
      <c r="AT380" s="161"/>
      <c r="AU380" s="161"/>
      <c r="AV380" s="338"/>
      <c r="AW380" s="338"/>
      <c r="AX380" s="649"/>
      <c r="AY380" s="649"/>
      <c r="AZ380" s="289"/>
      <c r="BA380" s="289"/>
      <c r="BB380" s="171"/>
      <c r="BC380" s="171"/>
      <c r="BD380" s="279"/>
      <c r="BE380" s="279"/>
      <c r="BF380" s="154"/>
      <c r="BG380" s="154"/>
      <c r="BH380" s="702"/>
      <c r="BI380" s="702"/>
      <c r="BJ380" s="708"/>
      <c r="BK380" s="708"/>
      <c r="BL380" s="713"/>
      <c r="BM380" s="713"/>
      <c r="BN380" s="726"/>
      <c r="BO380" s="726"/>
      <c r="BP380" s="731"/>
      <c r="BQ380" s="731"/>
      <c r="BR380" s="736"/>
      <c r="BS380" s="736"/>
      <c r="BT380" s="741"/>
      <c r="BU380" s="741"/>
      <c r="BV380" s="753"/>
      <c r="BW380" s="753"/>
      <c r="BX380" s="756"/>
      <c r="BY380" s="756"/>
      <c r="BZ380" s="731"/>
      <c r="CA380" s="731"/>
      <c r="CB380" s="771"/>
      <c r="CC380" s="768"/>
      <c r="CD380" s="774"/>
      <c r="CE380" s="777"/>
      <c r="CF380" s="780"/>
      <c r="CG380" s="780"/>
      <c r="CH380" s="753"/>
      <c r="CI380" s="783"/>
      <c r="CJ380" s="813"/>
      <c r="CK380" s="816"/>
      <c r="CL380" s="824"/>
      <c r="CM380" s="824"/>
      <c r="CN380" s="780"/>
      <c r="CO380" s="780"/>
      <c r="CP380" s="768"/>
      <c r="CQ380" s="771"/>
      <c r="CR380" s="834"/>
      <c r="CS380" s="831"/>
      <c r="CT380" s="753"/>
      <c r="CU380" s="753"/>
      <c r="CV380" s="847"/>
      <c r="CW380" s="850"/>
      <c r="CX380" s="708"/>
      <c r="CY380" s="708"/>
      <c r="CZ380" s="853"/>
      <c r="DA380" s="853"/>
      <c r="DB380" s="856"/>
      <c r="DC380" s="856"/>
      <c r="DD380" s="708"/>
      <c r="DE380" s="708"/>
      <c r="DF380" s="783"/>
      <c r="DG380" s="783"/>
      <c r="DH380" s="780"/>
      <c r="DI380" s="780"/>
      <c r="DJ380" s="863"/>
      <c r="DK380" s="866"/>
      <c r="DL380" s="873"/>
      <c r="DM380" s="873"/>
      <c r="DN380" s="783"/>
      <c r="DO380" s="783"/>
      <c r="DP380" s="824"/>
      <c r="DQ380" s="824"/>
      <c r="DR380" s="882"/>
      <c r="DS380" s="885"/>
      <c r="DT380" s="850"/>
      <c r="DU380" s="850"/>
      <c r="DV380" s="853"/>
      <c r="DW380" s="853"/>
      <c r="DX380" s="888"/>
      <c r="DY380" s="888"/>
      <c r="DZ380" s="891"/>
      <c r="EA380" s="891"/>
      <c r="EB380" s="753"/>
      <c r="EC380" s="753"/>
      <c r="ED380" s="900"/>
      <c r="EE380" s="900"/>
      <c r="EF380" s="907"/>
      <c r="EG380" s="910"/>
      <c r="EH380" s="863"/>
      <c r="EI380" s="866"/>
      <c r="EJ380" s="368"/>
      <c r="EK380" s="368"/>
      <c r="EL380" s="368"/>
      <c r="EM380" s="368"/>
      <c r="EN380" s="368"/>
      <c r="EO380" s="368"/>
      <c r="EP380" s="368"/>
      <c r="EQ380" s="368"/>
      <c r="ER380" s="368"/>
      <c r="ES380" s="368"/>
      <c r="ET380" s="368"/>
      <c r="EU380" s="368"/>
      <c r="EV380" s="368"/>
      <c r="EW380" s="368"/>
      <c r="EX380" s="368"/>
      <c r="EY380" s="368"/>
      <c r="EZ380" s="368"/>
      <c r="FA380" s="368"/>
      <c r="FB380" s="368"/>
      <c r="FC380" s="368"/>
      <c r="FD380" s="368"/>
      <c r="FE380" s="368"/>
      <c r="FF380" s="368"/>
      <c r="FG380" s="368"/>
      <c r="FH380" s="368"/>
      <c r="FI380" s="368"/>
      <c r="FJ380" s="368"/>
      <c r="FK380" s="368"/>
      <c r="FL380" s="368"/>
      <c r="FM380" s="368"/>
      <c r="FN380" s="368"/>
      <c r="FO380" s="368"/>
      <c r="FP380" s="368"/>
      <c r="FQ380" s="368"/>
      <c r="FR380" s="368"/>
      <c r="FS380" s="368"/>
      <c r="FT380" s="368"/>
      <c r="FU380" s="368"/>
      <c r="FV380" s="368"/>
      <c r="FW380" s="368"/>
      <c r="FX380" s="368"/>
      <c r="FY380" s="368"/>
      <c r="FZ380" s="368"/>
      <c r="GA380" s="368"/>
      <c r="GB380" s="368"/>
      <c r="GC380" s="368"/>
      <c r="GD380" s="368"/>
      <c r="GE380" s="368"/>
      <c r="GF380" s="368"/>
      <c r="GG380" s="368"/>
      <c r="GH380" s="368"/>
      <c r="GI380" s="368"/>
      <c r="GJ380" s="368"/>
      <c r="GK380" s="368"/>
      <c r="GL380" s="368"/>
      <c r="GM380" s="368"/>
      <c r="GN380" s="368"/>
      <c r="GO380" s="368"/>
      <c r="GP380" s="368"/>
      <c r="GQ380" s="368"/>
      <c r="GR380" s="368"/>
      <c r="GS380" s="368"/>
      <c r="GT380" s="368"/>
      <c r="GU380" s="368"/>
      <c r="GV380" s="368"/>
      <c r="GW380" s="368"/>
      <c r="GX380" s="368"/>
      <c r="GY380" s="368"/>
      <c r="GZ380" s="368"/>
      <c r="HA380" s="368"/>
      <c r="HB380" s="368"/>
      <c r="HC380" s="368"/>
      <c r="HD380" s="368"/>
      <c r="HE380" s="368"/>
      <c r="HF380" s="368"/>
      <c r="HG380" s="368"/>
      <c r="HH380" s="368"/>
      <c r="HI380" s="368"/>
      <c r="HJ380" s="368"/>
      <c r="HK380" s="368"/>
      <c r="HL380" s="368"/>
      <c r="HM380" s="368"/>
      <c r="HN380" s="368"/>
      <c r="HO380" s="368"/>
      <c r="HP380" s="368"/>
      <c r="HQ380" s="368"/>
      <c r="HR380" s="368"/>
      <c r="HS380" s="368"/>
      <c r="HT380" s="368"/>
      <c r="HU380" s="368"/>
      <c r="HV380" s="368"/>
      <c r="HW380" s="368"/>
      <c r="HX380" s="368"/>
      <c r="HY380" s="368"/>
      <c r="HZ380" s="368"/>
      <c r="IA380" s="368"/>
      <c r="IB380" s="368"/>
      <c r="IC380" s="368"/>
      <c r="ID380" s="368"/>
      <c r="IE380" s="368"/>
      <c r="IF380" s="368"/>
      <c r="IG380" s="368"/>
      <c r="IH380" s="368"/>
      <c r="II380" s="368"/>
      <c r="IJ380" s="368"/>
      <c r="IK380" s="368"/>
      <c r="IL380" s="368"/>
      <c r="IM380" s="368"/>
      <c r="IN380" s="368"/>
      <c r="IO380" s="368"/>
      <c r="IP380" s="368"/>
      <c r="IQ380" s="368"/>
      <c r="IR380" s="368"/>
      <c r="IS380" s="368"/>
      <c r="IT380" s="368"/>
      <c r="IU380" s="368"/>
      <c r="IV380" s="368"/>
      <c r="IW380" s="368"/>
      <c r="IX380" s="368"/>
      <c r="IY380" s="368"/>
      <c r="IZ380" s="368"/>
      <c r="JA380" s="368"/>
      <c r="JB380" s="368"/>
      <c r="JC380" s="368"/>
      <c r="JD380" s="368"/>
      <c r="JE380" s="368"/>
      <c r="JF380" s="368"/>
    </row>
    <row r="381" spans="1:266" s="364" customFormat="1" x14ac:dyDescent="0.3">
      <c r="A381" s="391"/>
      <c r="B381" s="544"/>
      <c r="C381" s="365"/>
      <c r="D381" s="375"/>
      <c r="E381" s="311"/>
      <c r="F381" s="311"/>
      <c r="G381" s="311"/>
      <c r="H381" s="362"/>
      <c r="I381" s="279"/>
      <c r="J381" s="307"/>
      <c r="K381" s="307"/>
      <c r="L381" s="399"/>
      <c r="M381" s="399"/>
      <c r="N381" s="303"/>
      <c r="O381" s="303"/>
      <c r="P381" s="171"/>
      <c r="Q381" s="171"/>
      <c r="R381" s="534"/>
      <c r="S381" s="534"/>
      <c r="T381" s="470"/>
      <c r="U381" s="470"/>
      <c r="V381" s="497"/>
      <c r="W381" s="497"/>
      <c r="X381" s="154"/>
      <c r="Y381" s="154"/>
      <c r="Z381" s="165"/>
      <c r="AA381" s="165"/>
      <c r="AB381" s="514"/>
      <c r="AC381" s="514"/>
      <c r="AD381" s="534"/>
      <c r="AE381" s="534"/>
      <c r="AF381" s="183"/>
      <c r="AG381" s="183"/>
      <c r="AH381" s="307"/>
      <c r="AI381" s="307"/>
      <c r="AJ381" s="40"/>
      <c r="AK381" s="40"/>
      <c r="AL381" s="570"/>
      <c r="AM381" s="570"/>
      <c r="AN381" s="316"/>
      <c r="AO381" s="316"/>
      <c r="AP381" s="279"/>
      <c r="AQ381" s="279"/>
      <c r="AR381" s="637"/>
      <c r="AS381" s="637"/>
      <c r="AT381" s="161"/>
      <c r="AU381" s="161"/>
      <c r="AV381" s="338"/>
      <c r="AW381" s="338"/>
      <c r="AX381" s="649"/>
      <c r="AY381" s="649"/>
      <c r="AZ381" s="289"/>
      <c r="BA381" s="289"/>
      <c r="BB381" s="171"/>
      <c r="BC381" s="171"/>
      <c r="BD381" s="279"/>
      <c r="BE381" s="279"/>
      <c r="BF381" s="154"/>
      <c r="BG381" s="154"/>
      <c r="BH381" s="702"/>
      <c r="BI381" s="702"/>
      <c r="BJ381" s="708"/>
      <c r="BK381" s="708"/>
      <c r="BL381" s="713"/>
      <c r="BM381" s="713"/>
      <c r="BN381" s="726"/>
      <c r="BO381" s="726"/>
      <c r="BP381" s="731"/>
      <c r="BQ381" s="731"/>
      <c r="BR381" s="736"/>
      <c r="BS381" s="736"/>
      <c r="BT381" s="741"/>
      <c r="BU381" s="741"/>
      <c r="BV381" s="753"/>
      <c r="BW381" s="753"/>
      <c r="BX381" s="756"/>
      <c r="BY381" s="756"/>
      <c r="BZ381" s="731"/>
      <c r="CA381" s="731"/>
      <c r="CB381" s="771"/>
      <c r="CC381" s="768"/>
      <c r="CD381" s="774"/>
      <c r="CE381" s="777"/>
      <c r="CF381" s="780"/>
      <c r="CG381" s="780"/>
      <c r="CH381" s="753"/>
      <c r="CI381" s="783"/>
      <c r="CJ381" s="813"/>
      <c r="CK381" s="816"/>
      <c r="CL381" s="824"/>
      <c r="CM381" s="824"/>
      <c r="CN381" s="780"/>
      <c r="CO381" s="780"/>
      <c r="CP381" s="768"/>
      <c r="CQ381" s="771"/>
      <c r="CR381" s="834"/>
      <c r="CS381" s="831"/>
      <c r="CT381" s="753"/>
      <c r="CU381" s="753"/>
      <c r="CV381" s="847"/>
      <c r="CW381" s="850"/>
      <c r="CX381" s="708"/>
      <c r="CY381" s="708"/>
      <c r="CZ381" s="853"/>
      <c r="DA381" s="853"/>
      <c r="DB381" s="856"/>
      <c r="DC381" s="856"/>
      <c r="DD381" s="708"/>
      <c r="DE381" s="708"/>
      <c r="DF381" s="783"/>
      <c r="DG381" s="783"/>
      <c r="DH381" s="780"/>
      <c r="DI381" s="780"/>
      <c r="DJ381" s="863"/>
      <c r="DK381" s="866"/>
      <c r="DL381" s="873"/>
      <c r="DM381" s="873"/>
      <c r="DN381" s="783"/>
      <c r="DO381" s="783"/>
      <c r="DP381" s="824"/>
      <c r="DQ381" s="824"/>
      <c r="DR381" s="882"/>
      <c r="DS381" s="885"/>
      <c r="DT381" s="850"/>
      <c r="DU381" s="850"/>
      <c r="DV381" s="853"/>
      <c r="DW381" s="853"/>
      <c r="DX381" s="888"/>
      <c r="DY381" s="888"/>
      <c r="DZ381" s="891"/>
      <c r="EA381" s="891"/>
      <c r="EB381" s="753"/>
      <c r="EC381" s="753"/>
      <c r="ED381" s="900"/>
      <c r="EE381" s="900"/>
      <c r="EF381" s="907"/>
      <c r="EG381" s="910"/>
      <c r="EH381" s="863"/>
      <c r="EI381" s="866"/>
      <c r="EJ381" s="368"/>
      <c r="EK381" s="368"/>
      <c r="EL381" s="368"/>
      <c r="EM381" s="368"/>
      <c r="EN381" s="368"/>
      <c r="EO381" s="368"/>
      <c r="EP381" s="368"/>
      <c r="EQ381" s="368"/>
      <c r="ER381" s="368"/>
      <c r="ES381" s="368"/>
      <c r="ET381" s="368"/>
      <c r="EU381" s="368"/>
      <c r="EV381" s="368"/>
      <c r="EW381" s="368"/>
      <c r="EX381" s="368"/>
      <c r="EY381" s="368"/>
      <c r="EZ381" s="368"/>
      <c r="FA381" s="368"/>
      <c r="FB381" s="368"/>
      <c r="FC381" s="368"/>
      <c r="FD381" s="368"/>
      <c r="FE381" s="368"/>
      <c r="FF381" s="368"/>
      <c r="FG381" s="368"/>
      <c r="FH381" s="368"/>
      <c r="FI381" s="368"/>
      <c r="FJ381" s="368"/>
      <c r="FK381" s="368"/>
      <c r="FL381" s="368"/>
      <c r="FM381" s="368"/>
      <c r="FN381" s="368"/>
      <c r="FO381" s="368"/>
      <c r="FP381" s="368"/>
      <c r="FQ381" s="368"/>
      <c r="FR381" s="368"/>
      <c r="FS381" s="368"/>
      <c r="FT381" s="368"/>
      <c r="FU381" s="368"/>
      <c r="FV381" s="368"/>
      <c r="FW381" s="368"/>
      <c r="FX381" s="368"/>
      <c r="FY381" s="368"/>
      <c r="FZ381" s="368"/>
      <c r="GA381" s="368"/>
      <c r="GB381" s="368"/>
      <c r="GC381" s="368"/>
      <c r="GD381" s="368"/>
      <c r="GE381" s="368"/>
      <c r="GF381" s="368"/>
      <c r="GG381" s="368"/>
      <c r="GH381" s="368"/>
      <c r="GI381" s="368"/>
      <c r="GJ381" s="368"/>
      <c r="GK381" s="368"/>
      <c r="GL381" s="368"/>
      <c r="GM381" s="368"/>
      <c r="GN381" s="368"/>
      <c r="GO381" s="368"/>
      <c r="GP381" s="368"/>
      <c r="GQ381" s="368"/>
      <c r="GR381" s="368"/>
      <c r="GS381" s="368"/>
      <c r="GT381" s="368"/>
      <c r="GU381" s="368"/>
      <c r="GV381" s="368"/>
      <c r="GW381" s="368"/>
      <c r="GX381" s="368"/>
      <c r="GY381" s="368"/>
      <c r="GZ381" s="368"/>
      <c r="HA381" s="368"/>
      <c r="HB381" s="368"/>
      <c r="HC381" s="368"/>
      <c r="HD381" s="368"/>
      <c r="HE381" s="368"/>
      <c r="HF381" s="368"/>
      <c r="HG381" s="368"/>
      <c r="HH381" s="368"/>
      <c r="HI381" s="368"/>
      <c r="HJ381" s="368"/>
      <c r="HK381" s="368"/>
      <c r="HL381" s="368"/>
      <c r="HM381" s="368"/>
      <c r="HN381" s="368"/>
      <c r="HO381" s="368"/>
      <c r="HP381" s="368"/>
      <c r="HQ381" s="368"/>
      <c r="HR381" s="368"/>
      <c r="HS381" s="368"/>
      <c r="HT381" s="368"/>
      <c r="HU381" s="368"/>
      <c r="HV381" s="368"/>
      <c r="HW381" s="368"/>
      <c r="HX381" s="368"/>
      <c r="HY381" s="368"/>
      <c r="HZ381" s="368"/>
      <c r="IA381" s="368"/>
      <c r="IB381" s="368"/>
      <c r="IC381" s="368"/>
      <c r="ID381" s="368"/>
      <c r="IE381" s="368"/>
      <c r="IF381" s="368"/>
      <c r="IG381" s="368"/>
      <c r="IH381" s="368"/>
      <c r="II381" s="368"/>
      <c r="IJ381" s="368"/>
      <c r="IK381" s="368"/>
      <c r="IL381" s="368"/>
      <c r="IM381" s="368"/>
      <c r="IN381" s="368"/>
      <c r="IO381" s="368"/>
      <c r="IP381" s="368"/>
      <c r="IQ381" s="368"/>
      <c r="IR381" s="368"/>
      <c r="IS381" s="368"/>
      <c r="IT381" s="368"/>
      <c r="IU381" s="368"/>
      <c r="IV381" s="368"/>
      <c r="IW381" s="368"/>
      <c r="IX381" s="368"/>
      <c r="IY381" s="368"/>
      <c r="IZ381" s="368"/>
      <c r="JA381" s="368"/>
      <c r="JB381" s="368"/>
      <c r="JC381" s="368"/>
      <c r="JD381" s="368"/>
      <c r="JE381" s="368"/>
      <c r="JF381" s="368"/>
    </row>
    <row r="382" spans="1:266" s="364" customFormat="1" x14ac:dyDescent="0.3">
      <c r="A382" s="391"/>
      <c r="B382" s="544"/>
      <c r="C382" s="365"/>
      <c r="D382" s="375"/>
      <c r="E382" s="311"/>
      <c r="F382" s="311"/>
      <c r="G382" s="311"/>
      <c r="H382" s="362"/>
      <c r="I382" s="279"/>
      <c r="J382" s="307"/>
      <c r="K382" s="307"/>
      <c r="L382" s="399"/>
      <c r="M382" s="399"/>
      <c r="N382" s="303"/>
      <c r="O382" s="303"/>
      <c r="P382" s="171"/>
      <c r="Q382" s="171"/>
      <c r="R382" s="534"/>
      <c r="S382" s="534"/>
      <c r="T382" s="470"/>
      <c r="U382" s="470"/>
      <c r="V382" s="497"/>
      <c r="W382" s="497"/>
      <c r="X382" s="154"/>
      <c r="Y382" s="154"/>
      <c r="Z382" s="165"/>
      <c r="AA382" s="165"/>
      <c r="AB382" s="514"/>
      <c r="AC382" s="514"/>
      <c r="AD382" s="534"/>
      <c r="AE382" s="534"/>
      <c r="AF382" s="183"/>
      <c r="AG382" s="183"/>
      <c r="AH382" s="307"/>
      <c r="AI382" s="307"/>
      <c r="AJ382" s="40"/>
      <c r="AK382" s="40"/>
      <c r="AL382" s="570"/>
      <c r="AM382" s="570"/>
      <c r="AN382" s="316"/>
      <c r="AO382" s="316"/>
      <c r="AP382" s="279"/>
      <c r="AQ382" s="279"/>
      <c r="AR382" s="637"/>
      <c r="AS382" s="637"/>
      <c r="AT382" s="161"/>
      <c r="AU382" s="161"/>
      <c r="AV382" s="338"/>
      <c r="AW382" s="338"/>
      <c r="AX382" s="649"/>
      <c r="AY382" s="649"/>
      <c r="AZ382" s="289"/>
      <c r="BA382" s="289"/>
      <c r="BB382" s="171"/>
      <c r="BC382" s="171"/>
      <c r="BD382" s="279"/>
      <c r="BE382" s="279"/>
      <c r="BF382" s="154"/>
      <c r="BG382" s="154"/>
      <c r="BH382" s="702"/>
      <c r="BI382" s="702"/>
      <c r="BJ382" s="708"/>
      <c r="BK382" s="708"/>
      <c r="BL382" s="713"/>
      <c r="BM382" s="713"/>
      <c r="BN382" s="726"/>
      <c r="BO382" s="726"/>
      <c r="BP382" s="731"/>
      <c r="BQ382" s="731"/>
      <c r="BR382" s="736"/>
      <c r="BS382" s="736"/>
      <c r="BT382" s="741"/>
      <c r="BU382" s="741"/>
      <c r="BV382" s="753"/>
      <c r="BW382" s="753"/>
      <c r="BX382" s="756"/>
      <c r="BY382" s="756"/>
      <c r="BZ382" s="731"/>
      <c r="CA382" s="731"/>
      <c r="CB382" s="771"/>
      <c r="CC382" s="768"/>
      <c r="CD382" s="774"/>
      <c r="CE382" s="777"/>
      <c r="CF382" s="780"/>
      <c r="CG382" s="780"/>
      <c r="CH382" s="753"/>
      <c r="CI382" s="783"/>
      <c r="CJ382" s="813"/>
      <c r="CK382" s="816"/>
      <c r="CL382" s="824"/>
      <c r="CM382" s="824"/>
      <c r="CN382" s="780"/>
      <c r="CO382" s="780"/>
      <c r="CP382" s="768"/>
      <c r="CQ382" s="771"/>
      <c r="CR382" s="834"/>
      <c r="CS382" s="831"/>
      <c r="CT382" s="753"/>
      <c r="CU382" s="753"/>
      <c r="CV382" s="847"/>
      <c r="CW382" s="850"/>
      <c r="CX382" s="708"/>
      <c r="CY382" s="708"/>
      <c r="CZ382" s="853"/>
      <c r="DA382" s="853"/>
      <c r="DB382" s="856"/>
      <c r="DC382" s="856"/>
      <c r="DD382" s="708"/>
      <c r="DE382" s="708"/>
      <c r="DF382" s="783"/>
      <c r="DG382" s="783"/>
      <c r="DH382" s="780"/>
      <c r="DI382" s="780"/>
      <c r="DJ382" s="863"/>
      <c r="DK382" s="866"/>
      <c r="DL382" s="873"/>
      <c r="DM382" s="873"/>
      <c r="DN382" s="783"/>
      <c r="DO382" s="783"/>
      <c r="DP382" s="824"/>
      <c r="DQ382" s="824"/>
      <c r="DR382" s="882"/>
      <c r="DS382" s="885"/>
      <c r="DT382" s="850"/>
      <c r="DU382" s="850"/>
      <c r="DV382" s="853"/>
      <c r="DW382" s="853"/>
      <c r="DX382" s="888"/>
      <c r="DY382" s="888"/>
      <c r="DZ382" s="891"/>
      <c r="EA382" s="891"/>
      <c r="EB382" s="753"/>
      <c r="EC382" s="753"/>
      <c r="ED382" s="900"/>
      <c r="EE382" s="900"/>
      <c r="EF382" s="907"/>
      <c r="EG382" s="910"/>
      <c r="EH382" s="863"/>
      <c r="EI382" s="866"/>
      <c r="EJ382" s="368"/>
      <c r="EK382" s="368"/>
      <c r="EL382" s="368"/>
      <c r="EM382" s="368"/>
      <c r="EN382" s="368"/>
      <c r="EO382" s="368"/>
      <c r="EP382" s="368"/>
      <c r="EQ382" s="368"/>
      <c r="ER382" s="368"/>
      <c r="ES382" s="368"/>
      <c r="ET382" s="368"/>
      <c r="EU382" s="368"/>
      <c r="EV382" s="368"/>
      <c r="EW382" s="368"/>
      <c r="EX382" s="368"/>
      <c r="EY382" s="368"/>
      <c r="EZ382" s="368"/>
      <c r="FA382" s="368"/>
      <c r="FB382" s="368"/>
      <c r="FC382" s="368"/>
      <c r="FD382" s="368"/>
      <c r="FE382" s="368"/>
      <c r="FF382" s="368"/>
      <c r="FG382" s="368"/>
      <c r="FH382" s="368"/>
      <c r="FI382" s="368"/>
      <c r="FJ382" s="368"/>
      <c r="FK382" s="368"/>
      <c r="FL382" s="368"/>
      <c r="FM382" s="368"/>
      <c r="FN382" s="368"/>
      <c r="FO382" s="368"/>
      <c r="FP382" s="368"/>
      <c r="FQ382" s="368"/>
      <c r="FR382" s="368"/>
      <c r="FS382" s="368"/>
      <c r="FT382" s="368"/>
      <c r="FU382" s="368"/>
      <c r="FV382" s="368"/>
      <c r="FW382" s="368"/>
      <c r="FX382" s="368"/>
      <c r="FY382" s="368"/>
      <c r="FZ382" s="368"/>
      <c r="GA382" s="368"/>
      <c r="GB382" s="368"/>
      <c r="GC382" s="368"/>
      <c r="GD382" s="368"/>
      <c r="GE382" s="368"/>
      <c r="GF382" s="368"/>
      <c r="GG382" s="368"/>
      <c r="GH382" s="368"/>
      <c r="GI382" s="368"/>
      <c r="GJ382" s="368"/>
      <c r="GK382" s="368"/>
      <c r="GL382" s="368"/>
      <c r="GM382" s="368"/>
      <c r="GN382" s="368"/>
      <c r="GO382" s="368"/>
      <c r="GP382" s="368"/>
      <c r="GQ382" s="368"/>
      <c r="GR382" s="368"/>
      <c r="GS382" s="368"/>
      <c r="GT382" s="368"/>
      <c r="GU382" s="368"/>
      <c r="GV382" s="368"/>
      <c r="GW382" s="368"/>
      <c r="GX382" s="368"/>
      <c r="GY382" s="368"/>
      <c r="GZ382" s="368"/>
      <c r="HA382" s="368"/>
      <c r="HB382" s="368"/>
      <c r="HC382" s="368"/>
      <c r="HD382" s="368"/>
      <c r="HE382" s="368"/>
      <c r="HF382" s="368"/>
      <c r="HG382" s="368"/>
      <c r="HH382" s="368"/>
      <c r="HI382" s="368"/>
      <c r="HJ382" s="368"/>
      <c r="HK382" s="368"/>
      <c r="HL382" s="368"/>
      <c r="HM382" s="368"/>
      <c r="HN382" s="368"/>
      <c r="HO382" s="368"/>
      <c r="HP382" s="368"/>
      <c r="HQ382" s="368"/>
      <c r="HR382" s="368"/>
      <c r="HS382" s="368"/>
      <c r="HT382" s="368"/>
      <c r="HU382" s="368"/>
      <c r="HV382" s="368"/>
      <c r="HW382" s="368"/>
      <c r="HX382" s="368"/>
      <c r="HY382" s="368"/>
      <c r="HZ382" s="368"/>
      <c r="IA382" s="368"/>
      <c r="IB382" s="368"/>
      <c r="IC382" s="368"/>
      <c r="ID382" s="368"/>
      <c r="IE382" s="368"/>
      <c r="IF382" s="368"/>
      <c r="IG382" s="368"/>
      <c r="IH382" s="368"/>
      <c r="II382" s="368"/>
      <c r="IJ382" s="368"/>
      <c r="IK382" s="368"/>
      <c r="IL382" s="368"/>
      <c r="IM382" s="368"/>
      <c r="IN382" s="368"/>
      <c r="IO382" s="368"/>
      <c r="IP382" s="368"/>
      <c r="IQ382" s="368"/>
      <c r="IR382" s="368"/>
      <c r="IS382" s="368"/>
      <c r="IT382" s="368"/>
      <c r="IU382" s="368"/>
      <c r="IV382" s="368"/>
      <c r="IW382" s="368"/>
      <c r="IX382" s="368"/>
      <c r="IY382" s="368"/>
      <c r="IZ382" s="368"/>
      <c r="JA382" s="368"/>
      <c r="JB382" s="368"/>
      <c r="JC382" s="368"/>
      <c r="JD382" s="368"/>
      <c r="JE382" s="368"/>
      <c r="JF382" s="368"/>
    </row>
    <row r="383" spans="1:266" s="364" customFormat="1" x14ac:dyDescent="0.3">
      <c r="A383" s="391"/>
      <c r="B383" s="544"/>
      <c r="C383" s="365"/>
      <c r="D383" s="375"/>
      <c r="E383" s="311"/>
      <c r="F383" s="311"/>
      <c r="G383" s="311"/>
      <c r="H383" s="362"/>
      <c r="I383" s="279"/>
      <c r="J383" s="307"/>
      <c r="K383" s="307"/>
      <c r="L383" s="399"/>
      <c r="M383" s="399"/>
      <c r="N383" s="303"/>
      <c r="O383" s="303"/>
      <c r="P383" s="171"/>
      <c r="Q383" s="171"/>
      <c r="R383" s="534"/>
      <c r="S383" s="534"/>
      <c r="T383" s="470"/>
      <c r="U383" s="470"/>
      <c r="V383" s="497"/>
      <c r="W383" s="497"/>
      <c r="X383" s="154"/>
      <c r="Y383" s="154"/>
      <c r="Z383" s="165"/>
      <c r="AA383" s="165"/>
      <c r="AB383" s="514"/>
      <c r="AC383" s="514"/>
      <c r="AD383" s="534"/>
      <c r="AE383" s="534"/>
      <c r="AF383" s="183"/>
      <c r="AG383" s="183"/>
      <c r="AH383" s="307"/>
      <c r="AI383" s="307"/>
      <c r="AJ383" s="40"/>
      <c r="AK383" s="40"/>
      <c r="AL383" s="570"/>
      <c r="AM383" s="570"/>
      <c r="AN383" s="316"/>
      <c r="AO383" s="316"/>
      <c r="AP383" s="279"/>
      <c r="AQ383" s="279"/>
      <c r="AR383" s="637"/>
      <c r="AS383" s="637"/>
      <c r="AT383" s="161"/>
      <c r="AU383" s="161"/>
      <c r="AV383" s="338"/>
      <c r="AW383" s="338"/>
      <c r="AX383" s="649"/>
      <c r="AY383" s="649"/>
      <c r="AZ383" s="289"/>
      <c r="BA383" s="289"/>
      <c r="BB383" s="171"/>
      <c r="BC383" s="171"/>
      <c r="BD383" s="279"/>
      <c r="BE383" s="279"/>
      <c r="BF383" s="154"/>
      <c r="BG383" s="154"/>
      <c r="BH383" s="702"/>
      <c r="BI383" s="702"/>
      <c r="BJ383" s="708"/>
      <c r="BK383" s="708"/>
      <c r="BL383" s="713"/>
      <c r="BM383" s="713"/>
      <c r="BN383" s="726"/>
      <c r="BO383" s="726"/>
      <c r="BP383" s="731"/>
      <c r="BQ383" s="731"/>
      <c r="BR383" s="736"/>
      <c r="BS383" s="736"/>
      <c r="BT383" s="741"/>
      <c r="BU383" s="741"/>
      <c r="BV383" s="753"/>
      <c r="BW383" s="753"/>
      <c r="BX383" s="756"/>
      <c r="BY383" s="756"/>
      <c r="BZ383" s="731"/>
      <c r="CA383" s="731"/>
      <c r="CB383" s="771"/>
      <c r="CC383" s="768"/>
      <c r="CD383" s="774"/>
      <c r="CE383" s="777"/>
      <c r="CF383" s="780"/>
      <c r="CG383" s="780"/>
      <c r="CH383" s="753"/>
      <c r="CI383" s="783"/>
      <c r="CJ383" s="813"/>
      <c r="CK383" s="816"/>
      <c r="CL383" s="824"/>
      <c r="CM383" s="824"/>
      <c r="CN383" s="780"/>
      <c r="CO383" s="780"/>
      <c r="CP383" s="768"/>
      <c r="CQ383" s="771"/>
      <c r="CR383" s="834"/>
      <c r="CS383" s="831"/>
      <c r="CT383" s="753"/>
      <c r="CU383" s="753"/>
      <c r="CV383" s="847"/>
      <c r="CW383" s="850"/>
      <c r="CX383" s="708"/>
      <c r="CY383" s="708"/>
      <c r="CZ383" s="853"/>
      <c r="DA383" s="853"/>
      <c r="DB383" s="856"/>
      <c r="DC383" s="856"/>
      <c r="DD383" s="708"/>
      <c r="DE383" s="708"/>
      <c r="DF383" s="783"/>
      <c r="DG383" s="783"/>
      <c r="DH383" s="780"/>
      <c r="DI383" s="780"/>
      <c r="DJ383" s="863"/>
      <c r="DK383" s="866"/>
      <c r="DL383" s="873"/>
      <c r="DM383" s="873"/>
      <c r="DN383" s="783"/>
      <c r="DO383" s="783"/>
      <c r="DP383" s="824"/>
      <c r="DQ383" s="824"/>
      <c r="DR383" s="882"/>
      <c r="DS383" s="885"/>
      <c r="DT383" s="850"/>
      <c r="DU383" s="850"/>
      <c r="DV383" s="853"/>
      <c r="DW383" s="853"/>
      <c r="DX383" s="888"/>
      <c r="DY383" s="888"/>
      <c r="DZ383" s="891"/>
      <c r="EA383" s="891"/>
      <c r="EB383" s="753"/>
      <c r="EC383" s="753"/>
      <c r="ED383" s="900"/>
      <c r="EE383" s="900"/>
      <c r="EF383" s="907"/>
      <c r="EG383" s="910"/>
      <c r="EH383" s="863"/>
      <c r="EI383" s="866"/>
      <c r="EJ383" s="368"/>
      <c r="EK383" s="368"/>
      <c r="EL383" s="368"/>
      <c r="EM383" s="368"/>
      <c r="EN383" s="368"/>
      <c r="EO383" s="368"/>
      <c r="EP383" s="368"/>
      <c r="EQ383" s="368"/>
      <c r="ER383" s="368"/>
      <c r="ES383" s="368"/>
      <c r="ET383" s="368"/>
      <c r="EU383" s="368"/>
      <c r="EV383" s="368"/>
      <c r="EW383" s="368"/>
      <c r="EX383" s="368"/>
      <c r="EY383" s="368"/>
      <c r="EZ383" s="368"/>
      <c r="FA383" s="368"/>
      <c r="FB383" s="368"/>
      <c r="FC383" s="368"/>
      <c r="FD383" s="368"/>
      <c r="FE383" s="368"/>
      <c r="FF383" s="368"/>
      <c r="FG383" s="368"/>
      <c r="FH383" s="368"/>
      <c r="FI383" s="368"/>
      <c r="FJ383" s="368"/>
      <c r="FK383" s="368"/>
      <c r="FL383" s="368"/>
      <c r="FM383" s="368"/>
      <c r="FN383" s="368"/>
      <c r="FO383" s="368"/>
      <c r="FP383" s="368"/>
      <c r="FQ383" s="368"/>
      <c r="FR383" s="368"/>
      <c r="FS383" s="368"/>
      <c r="FT383" s="368"/>
      <c r="FU383" s="368"/>
      <c r="FV383" s="368"/>
      <c r="FW383" s="368"/>
      <c r="FX383" s="368"/>
      <c r="FY383" s="368"/>
      <c r="FZ383" s="368"/>
      <c r="GA383" s="368"/>
      <c r="GB383" s="368"/>
      <c r="GC383" s="368"/>
      <c r="GD383" s="368"/>
      <c r="GE383" s="368"/>
      <c r="GF383" s="368"/>
      <c r="GG383" s="368"/>
      <c r="GH383" s="368"/>
      <c r="GI383" s="368"/>
      <c r="GJ383" s="368"/>
      <c r="GK383" s="368"/>
      <c r="GL383" s="368"/>
      <c r="GM383" s="368"/>
      <c r="GN383" s="368"/>
      <c r="GO383" s="368"/>
      <c r="GP383" s="368"/>
      <c r="GQ383" s="368"/>
      <c r="GR383" s="368"/>
      <c r="GS383" s="368"/>
      <c r="GT383" s="368"/>
      <c r="GU383" s="368"/>
      <c r="GV383" s="368"/>
      <c r="GW383" s="368"/>
      <c r="GX383" s="368"/>
      <c r="GY383" s="368"/>
      <c r="GZ383" s="368"/>
      <c r="HA383" s="368"/>
      <c r="HB383" s="368"/>
      <c r="HC383" s="368"/>
      <c r="HD383" s="368"/>
      <c r="HE383" s="368"/>
      <c r="HF383" s="368"/>
      <c r="HG383" s="368"/>
      <c r="HH383" s="368"/>
      <c r="HI383" s="368"/>
      <c r="HJ383" s="368"/>
      <c r="HK383" s="368"/>
      <c r="HL383" s="368"/>
      <c r="HM383" s="368"/>
      <c r="HN383" s="368"/>
      <c r="HO383" s="368"/>
      <c r="HP383" s="368"/>
      <c r="HQ383" s="368"/>
      <c r="HR383" s="368"/>
      <c r="HS383" s="368"/>
      <c r="HT383" s="368"/>
      <c r="HU383" s="368"/>
      <c r="HV383" s="368"/>
      <c r="HW383" s="368"/>
      <c r="HX383" s="368"/>
      <c r="HY383" s="368"/>
      <c r="HZ383" s="368"/>
      <c r="IA383" s="368"/>
      <c r="IB383" s="368"/>
      <c r="IC383" s="368"/>
      <c r="ID383" s="368"/>
      <c r="IE383" s="368"/>
      <c r="IF383" s="368"/>
      <c r="IG383" s="368"/>
      <c r="IH383" s="368"/>
      <c r="II383" s="368"/>
      <c r="IJ383" s="368"/>
      <c r="IK383" s="368"/>
      <c r="IL383" s="368"/>
      <c r="IM383" s="368"/>
      <c r="IN383" s="368"/>
      <c r="IO383" s="368"/>
      <c r="IP383" s="368"/>
      <c r="IQ383" s="368"/>
      <c r="IR383" s="368"/>
      <c r="IS383" s="368"/>
      <c r="IT383" s="368"/>
      <c r="IU383" s="368"/>
      <c r="IV383" s="368"/>
      <c r="IW383" s="368"/>
      <c r="IX383" s="368"/>
      <c r="IY383" s="368"/>
      <c r="IZ383" s="368"/>
      <c r="JA383" s="368"/>
      <c r="JB383" s="368"/>
      <c r="JC383" s="368"/>
      <c r="JD383" s="368"/>
      <c r="JE383" s="368"/>
      <c r="JF383" s="368"/>
    </row>
    <row r="384" spans="1:266" s="364" customFormat="1" x14ac:dyDescent="0.3">
      <c r="A384" s="391"/>
      <c r="B384" s="544"/>
      <c r="C384" s="365"/>
      <c r="D384" s="375"/>
      <c r="E384" s="311"/>
      <c r="F384" s="311"/>
      <c r="G384" s="311"/>
      <c r="H384" s="362"/>
      <c r="I384" s="279"/>
      <c r="J384" s="307"/>
      <c r="K384" s="307"/>
      <c r="L384" s="399"/>
      <c r="M384" s="399"/>
      <c r="N384" s="303"/>
      <c r="O384" s="303"/>
      <c r="P384" s="171"/>
      <c r="Q384" s="171"/>
      <c r="R384" s="534"/>
      <c r="S384" s="534"/>
      <c r="T384" s="470"/>
      <c r="U384" s="470"/>
      <c r="V384" s="497"/>
      <c r="W384" s="497"/>
      <c r="X384" s="154"/>
      <c r="Y384" s="154"/>
      <c r="Z384" s="165"/>
      <c r="AA384" s="165"/>
      <c r="AB384" s="514"/>
      <c r="AC384" s="514"/>
      <c r="AD384" s="534"/>
      <c r="AE384" s="534"/>
      <c r="AF384" s="183"/>
      <c r="AG384" s="183"/>
      <c r="AH384" s="307"/>
      <c r="AI384" s="307"/>
      <c r="AJ384" s="40"/>
      <c r="AK384" s="40"/>
      <c r="AL384" s="570"/>
      <c r="AM384" s="570"/>
      <c r="AN384" s="316"/>
      <c r="AO384" s="316"/>
      <c r="AP384" s="279"/>
      <c r="AQ384" s="279"/>
      <c r="AR384" s="637"/>
      <c r="AS384" s="637"/>
      <c r="AT384" s="161"/>
      <c r="AU384" s="161"/>
      <c r="AV384" s="338"/>
      <c r="AW384" s="338"/>
      <c r="AX384" s="649"/>
      <c r="AY384" s="649"/>
      <c r="AZ384" s="289"/>
      <c r="BA384" s="289"/>
      <c r="BB384" s="171"/>
      <c r="BC384" s="171"/>
      <c r="BD384" s="279"/>
      <c r="BE384" s="279"/>
      <c r="BF384" s="154"/>
      <c r="BG384" s="154"/>
      <c r="BH384" s="702"/>
      <c r="BI384" s="702"/>
      <c r="BJ384" s="708"/>
      <c r="BK384" s="708"/>
      <c r="BL384" s="713"/>
      <c r="BM384" s="713"/>
      <c r="BN384" s="726"/>
      <c r="BO384" s="726"/>
      <c r="BP384" s="731"/>
      <c r="BQ384" s="731"/>
      <c r="BR384" s="736"/>
      <c r="BS384" s="736"/>
      <c r="BT384" s="741"/>
      <c r="BU384" s="741"/>
      <c r="BV384" s="753"/>
      <c r="BW384" s="753"/>
      <c r="BX384" s="756"/>
      <c r="BY384" s="756"/>
      <c r="BZ384" s="731"/>
      <c r="CA384" s="731"/>
      <c r="CB384" s="771"/>
      <c r="CC384" s="768"/>
      <c r="CD384" s="774"/>
      <c r="CE384" s="777"/>
      <c r="CF384" s="780"/>
      <c r="CG384" s="780"/>
      <c r="CH384" s="753"/>
      <c r="CI384" s="783"/>
      <c r="CJ384" s="813"/>
      <c r="CK384" s="816"/>
      <c r="CL384" s="824"/>
      <c r="CM384" s="824"/>
      <c r="CN384" s="780"/>
      <c r="CO384" s="780"/>
      <c r="CP384" s="768"/>
      <c r="CQ384" s="771"/>
      <c r="CR384" s="834"/>
      <c r="CS384" s="831"/>
      <c r="CT384" s="753"/>
      <c r="CU384" s="753"/>
      <c r="CV384" s="847"/>
      <c r="CW384" s="850"/>
      <c r="CX384" s="708"/>
      <c r="CY384" s="708"/>
      <c r="CZ384" s="853"/>
      <c r="DA384" s="853"/>
      <c r="DB384" s="856"/>
      <c r="DC384" s="856"/>
      <c r="DD384" s="708"/>
      <c r="DE384" s="708"/>
      <c r="DF384" s="783"/>
      <c r="DG384" s="783"/>
      <c r="DH384" s="780"/>
      <c r="DI384" s="780"/>
      <c r="DJ384" s="863"/>
      <c r="DK384" s="866"/>
      <c r="DL384" s="873"/>
      <c r="DM384" s="873"/>
      <c r="DN384" s="783"/>
      <c r="DO384" s="783"/>
      <c r="DP384" s="824"/>
      <c r="DQ384" s="824"/>
      <c r="DR384" s="882"/>
      <c r="DS384" s="885"/>
      <c r="DT384" s="850"/>
      <c r="DU384" s="850"/>
      <c r="DV384" s="853"/>
      <c r="DW384" s="853"/>
      <c r="DX384" s="888"/>
      <c r="DY384" s="888"/>
      <c r="DZ384" s="891"/>
      <c r="EA384" s="891"/>
      <c r="EB384" s="753"/>
      <c r="EC384" s="753"/>
      <c r="ED384" s="900"/>
      <c r="EE384" s="900"/>
      <c r="EF384" s="907"/>
      <c r="EG384" s="910"/>
      <c r="EH384" s="863"/>
      <c r="EI384" s="866"/>
      <c r="EJ384" s="368"/>
      <c r="EK384" s="368"/>
      <c r="EL384" s="368"/>
      <c r="EM384" s="368"/>
      <c r="EN384" s="368"/>
      <c r="EO384" s="368"/>
      <c r="EP384" s="368"/>
      <c r="EQ384" s="368"/>
      <c r="ER384" s="368"/>
      <c r="ES384" s="368"/>
      <c r="ET384" s="368"/>
      <c r="EU384" s="368"/>
      <c r="EV384" s="368"/>
      <c r="EW384" s="368"/>
      <c r="EX384" s="368"/>
      <c r="EY384" s="368"/>
      <c r="EZ384" s="368"/>
      <c r="FA384" s="368"/>
      <c r="FB384" s="368"/>
      <c r="FC384" s="368"/>
      <c r="FD384" s="368"/>
      <c r="FE384" s="368"/>
      <c r="FF384" s="368"/>
      <c r="FG384" s="368"/>
      <c r="FH384" s="368"/>
      <c r="FI384" s="368"/>
      <c r="FJ384" s="368"/>
      <c r="FK384" s="368"/>
      <c r="FL384" s="368"/>
      <c r="FM384" s="368"/>
      <c r="FN384" s="368"/>
      <c r="FO384" s="368"/>
      <c r="FP384" s="368"/>
      <c r="FQ384" s="368"/>
      <c r="FR384" s="368"/>
      <c r="FS384" s="368"/>
      <c r="FT384" s="368"/>
      <c r="FU384" s="368"/>
      <c r="FV384" s="368"/>
      <c r="FW384" s="368"/>
      <c r="FX384" s="368"/>
      <c r="FY384" s="368"/>
      <c r="FZ384" s="368"/>
      <c r="GA384" s="368"/>
      <c r="GB384" s="368"/>
      <c r="GC384" s="368"/>
      <c r="GD384" s="368"/>
      <c r="GE384" s="368"/>
      <c r="GF384" s="368"/>
      <c r="GG384" s="368"/>
      <c r="GH384" s="368"/>
      <c r="GI384" s="368"/>
      <c r="GJ384" s="368"/>
      <c r="GK384" s="368"/>
      <c r="GL384" s="368"/>
      <c r="GM384" s="368"/>
      <c r="GN384" s="368"/>
      <c r="GO384" s="368"/>
      <c r="GP384" s="368"/>
      <c r="GQ384" s="368"/>
      <c r="GR384" s="368"/>
      <c r="GS384" s="368"/>
      <c r="GT384" s="368"/>
      <c r="GU384" s="368"/>
      <c r="GV384" s="368"/>
      <c r="GW384" s="368"/>
      <c r="GX384" s="368"/>
      <c r="GY384" s="368"/>
      <c r="GZ384" s="368"/>
      <c r="HA384" s="368"/>
      <c r="HB384" s="368"/>
      <c r="HC384" s="368"/>
      <c r="HD384" s="368"/>
      <c r="HE384" s="368"/>
      <c r="HF384" s="368"/>
      <c r="HG384" s="368"/>
      <c r="HH384" s="368"/>
      <c r="HI384" s="368"/>
      <c r="HJ384" s="368"/>
      <c r="HK384" s="368"/>
      <c r="HL384" s="368"/>
      <c r="HM384" s="368"/>
      <c r="HN384" s="368"/>
      <c r="HO384" s="368"/>
      <c r="HP384" s="368"/>
      <c r="HQ384" s="368"/>
      <c r="HR384" s="368"/>
      <c r="HS384" s="368"/>
      <c r="HT384" s="368"/>
      <c r="HU384" s="368"/>
      <c r="HV384" s="368"/>
      <c r="HW384" s="368"/>
      <c r="HX384" s="368"/>
      <c r="HY384" s="368"/>
      <c r="HZ384" s="368"/>
      <c r="IA384" s="368"/>
      <c r="IB384" s="368"/>
      <c r="IC384" s="368"/>
      <c r="ID384" s="368"/>
      <c r="IE384" s="368"/>
      <c r="IF384" s="368"/>
      <c r="IG384" s="368"/>
      <c r="IH384" s="368"/>
      <c r="II384" s="368"/>
      <c r="IJ384" s="368"/>
      <c r="IK384" s="368"/>
      <c r="IL384" s="368"/>
      <c r="IM384" s="368"/>
      <c r="IN384" s="368"/>
      <c r="IO384" s="368"/>
      <c r="IP384" s="368"/>
      <c r="IQ384" s="368"/>
      <c r="IR384" s="368"/>
      <c r="IS384" s="368"/>
      <c r="IT384" s="368"/>
      <c r="IU384" s="368"/>
      <c r="IV384" s="368"/>
      <c r="IW384" s="368"/>
      <c r="IX384" s="368"/>
      <c r="IY384" s="368"/>
      <c r="IZ384" s="368"/>
      <c r="JA384" s="368"/>
      <c r="JB384" s="368"/>
      <c r="JC384" s="368"/>
      <c r="JD384" s="368"/>
      <c r="JE384" s="368"/>
      <c r="JF384" s="368"/>
    </row>
    <row r="385" spans="1:266" s="364" customFormat="1" x14ac:dyDescent="0.3">
      <c r="A385" s="391"/>
      <c r="B385" s="544"/>
      <c r="C385" s="365"/>
      <c r="D385" s="375"/>
      <c r="E385" s="311"/>
      <c r="F385" s="311"/>
      <c r="G385" s="311"/>
      <c r="H385" s="362"/>
      <c r="I385" s="279"/>
      <c r="J385" s="307"/>
      <c r="K385" s="307"/>
      <c r="L385" s="399"/>
      <c r="M385" s="399"/>
      <c r="N385" s="303"/>
      <c r="O385" s="303"/>
      <c r="P385" s="171"/>
      <c r="Q385" s="171"/>
      <c r="R385" s="534"/>
      <c r="S385" s="534"/>
      <c r="T385" s="470"/>
      <c r="U385" s="470"/>
      <c r="V385" s="497"/>
      <c r="W385" s="497"/>
      <c r="X385" s="154"/>
      <c r="Y385" s="154"/>
      <c r="Z385" s="165"/>
      <c r="AA385" s="165"/>
      <c r="AB385" s="514"/>
      <c r="AC385" s="514"/>
      <c r="AD385" s="534"/>
      <c r="AE385" s="534"/>
      <c r="AF385" s="183"/>
      <c r="AG385" s="183"/>
      <c r="AH385" s="307"/>
      <c r="AI385" s="307"/>
      <c r="AJ385" s="40"/>
      <c r="AK385" s="40"/>
      <c r="AL385" s="570"/>
      <c r="AM385" s="570"/>
      <c r="AN385" s="316"/>
      <c r="AO385" s="316"/>
      <c r="AP385" s="279"/>
      <c r="AQ385" s="279"/>
      <c r="AR385" s="637"/>
      <c r="AS385" s="637"/>
      <c r="AT385" s="161"/>
      <c r="AU385" s="161"/>
      <c r="AV385" s="338"/>
      <c r="AW385" s="338"/>
      <c r="AX385" s="649"/>
      <c r="AY385" s="649"/>
      <c r="AZ385" s="289"/>
      <c r="BA385" s="289"/>
      <c r="BB385" s="171"/>
      <c r="BC385" s="171"/>
      <c r="BD385" s="279"/>
      <c r="BE385" s="279"/>
      <c r="BF385" s="154"/>
      <c r="BG385" s="154"/>
      <c r="BH385" s="702"/>
      <c r="BI385" s="702"/>
      <c r="BJ385" s="708"/>
      <c r="BK385" s="708"/>
      <c r="BL385" s="713"/>
      <c r="BM385" s="713"/>
      <c r="BN385" s="726"/>
      <c r="BO385" s="726"/>
      <c r="BP385" s="731"/>
      <c r="BQ385" s="731"/>
      <c r="BR385" s="736"/>
      <c r="BS385" s="736"/>
      <c r="BT385" s="741"/>
      <c r="BU385" s="741"/>
      <c r="BV385" s="753"/>
      <c r="BW385" s="753"/>
      <c r="BX385" s="756"/>
      <c r="BY385" s="756"/>
      <c r="BZ385" s="731"/>
      <c r="CA385" s="731"/>
      <c r="CB385" s="771"/>
      <c r="CC385" s="768"/>
      <c r="CD385" s="774"/>
      <c r="CE385" s="777"/>
      <c r="CF385" s="780"/>
      <c r="CG385" s="780"/>
      <c r="CH385" s="753"/>
      <c r="CI385" s="783"/>
      <c r="CJ385" s="813"/>
      <c r="CK385" s="816"/>
      <c r="CL385" s="824"/>
      <c r="CM385" s="824"/>
      <c r="CN385" s="780"/>
      <c r="CO385" s="780"/>
      <c r="CP385" s="768"/>
      <c r="CQ385" s="771"/>
      <c r="CR385" s="834"/>
      <c r="CS385" s="831"/>
      <c r="CT385" s="753"/>
      <c r="CU385" s="753"/>
      <c r="CV385" s="847"/>
      <c r="CW385" s="850"/>
      <c r="CX385" s="708"/>
      <c r="CY385" s="708"/>
      <c r="CZ385" s="853"/>
      <c r="DA385" s="853"/>
      <c r="DB385" s="856"/>
      <c r="DC385" s="856"/>
      <c r="DD385" s="708"/>
      <c r="DE385" s="708"/>
      <c r="DF385" s="783"/>
      <c r="DG385" s="783"/>
      <c r="DH385" s="780"/>
      <c r="DI385" s="780"/>
      <c r="DJ385" s="863"/>
      <c r="DK385" s="866"/>
      <c r="DL385" s="873"/>
      <c r="DM385" s="873"/>
      <c r="DN385" s="783"/>
      <c r="DO385" s="783"/>
      <c r="DP385" s="824"/>
      <c r="DQ385" s="824"/>
      <c r="DR385" s="882"/>
      <c r="DS385" s="885"/>
      <c r="DT385" s="850"/>
      <c r="DU385" s="850"/>
      <c r="DV385" s="853"/>
      <c r="DW385" s="853"/>
      <c r="DX385" s="888"/>
      <c r="DY385" s="888"/>
      <c r="DZ385" s="891"/>
      <c r="EA385" s="891"/>
      <c r="EB385" s="753"/>
      <c r="EC385" s="753"/>
      <c r="ED385" s="900"/>
      <c r="EE385" s="900"/>
      <c r="EF385" s="907"/>
      <c r="EG385" s="910"/>
      <c r="EH385" s="863"/>
      <c r="EI385" s="866"/>
      <c r="EJ385" s="368"/>
      <c r="EK385" s="368"/>
      <c r="EL385" s="368"/>
      <c r="EM385" s="368"/>
      <c r="EN385" s="368"/>
      <c r="EO385" s="368"/>
      <c r="EP385" s="368"/>
      <c r="EQ385" s="368"/>
      <c r="ER385" s="368"/>
      <c r="ES385" s="368"/>
      <c r="ET385" s="368"/>
      <c r="EU385" s="368"/>
      <c r="EV385" s="368"/>
      <c r="EW385" s="368"/>
      <c r="EX385" s="368"/>
      <c r="EY385" s="368"/>
      <c r="EZ385" s="368"/>
      <c r="FA385" s="368"/>
      <c r="FB385" s="368"/>
      <c r="FC385" s="368"/>
      <c r="FD385" s="368"/>
      <c r="FE385" s="368"/>
      <c r="FF385" s="368"/>
      <c r="FG385" s="368"/>
      <c r="FH385" s="368"/>
      <c r="FI385" s="368"/>
      <c r="FJ385" s="368"/>
      <c r="FK385" s="368"/>
      <c r="FL385" s="368"/>
      <c r="FM385" s="368"/>
      <c r="FN385" s="368"/>
      <c r="FO385" s="368"/>
      <c r="FP385" s="368"/>
      <c r="FQ385" s="368"/>
      <c r="FR385" s="368"/>
      <c r="FS385" s="368"/>
      <c r="FT385" s="368"/>
      <c r="FU385" s="368"/>
      <c r="FV385" s="368"/>
      <c r="FW385" s="368"/>
      <c r="FX385" s="368"/>
      <c r="FY385" s="368"/>
      <c r="FZ385" s="368"/>
      <c r="GA385" s="368"/>
      <c r="GB385" s="368"/>
      <c r="GC385" s="368"/>
      <c r="GD385" s="368"/>
      <c r="GE385" s="368"/>
      <c r="GF385" s="368"/>
      <c r="GG385" s="368"/>
      <c r="GH385" s="368"/>
      <c r="GI385" s="368"/>
      <c r="GJ385" s="368"/>
      <c r="GK385" s="368"/>
      <c r="GL385" s="368"/>
      <c r="GM385" s="368"/>
      <c r="GN385" s="368"/>
      <c r="GO385" s="368"/>
      <c r="GP385" s="368"/>
      <c r="GQ385" s="368"/>
      <c r="GR385" s="368"/>
      <c r="GS385" s="368"/>
      <c r="GT385" s="368"/>
      <c r="GU385" s="368"/>
      <c r="GV385" s="368"/>
      <c r="GW385" s="368"/>
      <c r="GX385" s="368"/>
      <c r="GY385" s="368"/>
      <c r="GZ385" s="368"/>
      <c r="HA385" s="368"/>
      <c r="HB385" s="368"/>
      <c r="HC385" s="368"/>
      <c r="HD385" s="368"/>
      <c r="HE385" s="368"/>
      <c r="HF385" s="368"/>
      <c r="HG385" s="368"/>
      <c r="HH385" s="368"/>
      <c r="HI385" s="368"/>
      <c r="HJ385" s="368"/>
      <c r="HK385" s="368"/>
      <c r="HL385" s="368"/>
      <c r="HM385" s="368"/>
      <c r="HN385" s="368"/>
      <c r="HO385" s="368"/>
      <c r="HP385" s="368"/>
      <c r="HQ385" s="368"/>
      <c r="HR385" s="368"/>
      <c r="HS385" s="368"/>
      <c r="HT385" s="368"/>
      <c r="HU385" s="368"/>
      <c r="HV385" s="368"/>
      <c r="HW385" s="368"/>
      <c r="HX385" s="368"/>
      <c r="HY385" s="368"/>
      <c r="HZ385" s="368"/>
      <c r="IA385" s="368"/>
      <c r="IB385" s="368"/>
      <c r="IC385" s="368"/>
      <c r="ID385" s="368"/>
      <c r="IE385" s="368"/>
      <c r="IF385" s="368"/>
      <c r="IG385" s="368"/>
      <c r="IH385" s="368"/>
      <c r="II385" s="368"/>
      <c r="IJ385" s="368"/>
      <c r="IK385" s="368"/>
      <c r="IL385" s="368"/>
      <c r="IM385" s="368"/>
      <c r="IN385" s="368"/>
      <c r="IO385" s="368"/>
      <c r="IP385" s="368"/>
      <c r="IQ385" s="368"/>
      <c r="IR385" s="368"/>
      <c r="IS385" s="368"/>
      <c r="IT385" s="368"/>
      <c r="IU385" s="368"/>
      <c r="IV385" s="368"/>
      <c r="IW385" s="368"/>
      <c r="IX385" s="368"/>
      <c r="IY385" s="368"/>
      <c r="IZ385" s="368"/>
      <c r="JA385" s="368"/>
      <c r="JB385" s="368"/>
      <c r="JC385" s="368"/>
      <c r="JD385" s="368"/>
      <c r="JE385" s="368"/>
      <c r="JF385" s="368"/>
    </row>
    <row r="386" spans="1:266" s="364" customFormat="1" x14ac:dyDescent="0.3">
      <c r="A386" s="391"/>
      <c r="B386" s="544"/>
      <c r="C386" s="365"/>
      <c r="D386" s="375"/>
      <c r="E386" s="311"/>
      <c r="F386" s="311"/>
      <c r="G386" s="311"/>
      <c r="H386" s="362"/>
      <c r="I386" s="279"/>
      <c r="J386" s="307"/>
      <c r="K386" s="307"/>
      <c r="L386" s="399"/>
      <c r="M386" s="399"/>
      <c r="N386" s="303"/>
      <c r="O386" s="303"/>
      <c r="P386" s="171"/>
      <c r="Q386" s="171"/>
      <c r="R386" s="534"/>
      <c r="S386" s="534"/>
      <c r="T386" s="470"/>
      <c r="U386" s="470"/>
      <c r="V386" s="497"/>
      <c r="W386" s="497"/>
      <c r="X386" s="154"/>
      <c r="Y386" s="154"/>
      <c r="Z386" s="165"/>
      <c r="AA386" s="165"/>
      <c r="AB386" s="514"/>
      <c r="AC386" s="514"/>
      <c r="AD386" s="534"/>
      <c r="AE386" s="534"/>
      <c r="AF386" s="183"/>
      <c r="AG386" s="183"/>
      <c r="AH386" s="307"/>
      <c r="AI386" s="307"/>
      <c r="AJ386" s="40"/>
      <c r="AK386" s="40"/>
      <c r="AL386" s="570"/>
      <c r="AM386" s="570"/>
      <c r="AN386" s="316"/>
      <c r="AO386" s="316"/>
      <c r="AP386" s="279"/>
      <c r="AQ386" s="279"/>
      <c r="AR386" s="637"/>
      <c r="AS386" s="637"/>
      <c r="AT386" s="161"/>
      <c r="AU386" s="161"/>
      <c r="AV386" s="338"/>
      <c r="AW386" s="338"/>
      <c r="AX386" s="649"/>
      <c r="AY386" s="649"/>
      <c r="AZ386" s="289"/>
      <c r="BA386" s="289"/>
      <c r="BB386" s="171"/>
      <c r="BC386" s="171"/>
      <c r="BD386" s="279"/>
      <c r="BE386" s="279"/>
      <c r="BF386" s="154"/>
      <c r="BG386" s="154"/>
      <c r="BH386" s="702"/>
      <c r="BI386" s="702"/>
      <c r="BJ386" s="708"/>
      <c r="BK386" s="708"/>
      <c r="BL386" s="713"/>
      <c r="BM386" s="713"/>
      <c r="BN386" s="726"/>
      <c r="BO386" s="726"/>
      <c r="BP386" s="731"/>
      <c r="BQ386" s="731"/>
      <c r="BR386" s="736"/>
      <c r="BS386" s="736"/>
      <c r="BT386" s="741"/>
      <c r="BU386" s="741"/>
      <c r="BV386" s="753"/>
      <c r="BW386" s="753"/>
      <c r="BX386" s="756"/>
      <c r="BY386" s="756"/>
      <c r="BZ386" s="731"/>
      <c r="CA386" s="731"/>
      <c r="CB386" s="771"/>
      <c r="CC386" s="768"/>
      <c r="CD386" s="774"/>
      <c r="CE386" s="777"/>
      <c r="CF386" s="780"/>
      <c r="CG386" s="780"/>
      <c r="CH386" s="753"/>
      <c r="CI386" s="783"/>
      <c r="CJ386" s="813"/>
      <c r="CK386" s="816"/>
      <c r="CL386" s="824"/>
      <c r="CM386" s="824"/>
      <c r="CN386" s="780"/>
      <c r="CO386" s="780"/>
      <c r="CP386" s="768"/>
      <c r="CQ386" s="771"/>
      <c r="CR386" s="834"/>
      <c r="CS386" s="831"/>
      <c r="CT386" s="753"/>
      <c r="CU386" s="753"/>
      <c r="CV386" s="847"/>
      <c r="CW386" s="850"/>
      <c r="CX386" s="708"/>
      <c r="CY386" s="708"/>
      <c r="CZ386" s="853"/>
      <c r="DA386" s="853"/>
      <c r="DB386" s="856"/>
      <c r="DC386" s="856"/>
      <c r="DD386" s="708"/>
      <c r="DE386" s="708"/>
      <c r="DF386" s="783"/>
      <c r="DG386" s="783"/>
      <c r="DH386" s="780"/>
      <c r="DI386" s="780"/>
      <c r="DJ386" s="863"/>
      <c r="DK386" s="866"/>
      <c r="DL386" s="873"/>
      <c r="DM386" s="873"/>
      <c r="DN386" s="783"/>
      <c r="DO386" s="783"/>
      <c r="DP386" s="824"/>
      <c r="DQ386" s="824"/>
      <c r="DR386" s="882"/>
      <c r="DS386" s="885"/>
      <c r="DT386" s="850"/>
      <c r="DU386" s="850"/>
      <c r="DV386" s="853"/>
      <c r="DW386" s="853"/>
      <c r="DX386" s="888"/>
      <c r="DY386" s="888"/>
      <c r="DZ386" s="891"/>
      <c r="EA386" s="891"/>
      <c r="EB386" s="753"/>
      <c r="EC386" s="753"/>
      <c r="ED386" s="900"/>
      <c r="EE386" s="900"/>
      <c r="EF386" s="907"/>
      <c r="EG386" s="910"/>
      <c r="EH386" s="863"/>
      <c r="EI386" s="866"/>
      <c r="EJ386" s="368"/>
      <c r="EK386" s="368"/>
      <c r="EL386" s="368"/>
      <c r="EM386" s="368"/>
      <c r="EN386" s="368"/>
      <c r="EO386" s="368"/>
      <c r="EP386" s="368"/>
      <c r="EQ386" s="368"/>
      <c r="ER386" s="368"/>
      <c r="ES386" s="368"/>
      <c r="ET386" s="368"/>
      <c r="EU386" s="368"/>
      <c r="EV386" s="368"/>
      <c r="EW386" s="368"/>
      <c r="EX386" s="368"/>
      <c r="EY386" s="368"/>
      <c r="EZ386" s="368"/>
      <c r="FA386" s="368"/>
      <c r="FB386" s="368"/>
      <c r="FC386" s="368"/>
      <c r="FD386" s="368"/>
      <c r="FE386" s="368"/>
      <c r="FF386" s="368"/>
      <c r="FG386" s="368"/>
      <c r="FH386" s="368"/>
      <c r="FI386" s="368"/>
      <c r="FJ386" s="368"/>
      <c r="FK386" s="368"/>
      <c r="FL386" s="368"/>
      <c r="FM386" s="368"/>
      <c r="FN386" s="368"/>
      <c r="FO386" s="368"/>
      <c r="FP386" s="368"/>
      <c r="FQ386" s="368"/>
      <c r="FR386" s="368"/>
      <c r="FS386" s="368"/>
      <c r="FT386" s="368"/>
      <c r="FU386" s="368"/>
      <c r="FV386" s="368"/>
      <c r="FW386" s="368"/>
      <c r="FX386" s="368"/>
      <c r="FY386" s="368"/>
      <c r="FZ386" s="368"/>
      <c r="GA386" s="368"/>
      <c r="GB386" s="368"/>
      <c r="GC386" s="368"/>
      <c r="GD386" s="368"/>
      <c r="GE386" s="368"/>
      <c r="GF386" s="368"/>
      <c r="GG386" s="368"/>
      <c r="GH386" s="368"/>
      <c r="GI386" s="368"/>
      <c r="GJ386" s="368"/>
      <c r="GK386" s="368"/>
      <c r="GL386" s="368"/>
      <c r="GM386" s="368"/>
      <c r="GN386" s="368"/>
      <c r="GO386" s="368"/>
      <c r="GP386" s="368"/>
      <c r="GQ386" s="368"/>
      <c r="GR386" s="368"/>
      <c r="GS386" s="368"/>
      <c r="GT386" s="368"/>
      <c r="GU386" s="368"/>
      <c r="GV386" s="368"/>
      <c r="GW386" s="368"/>
      <c r="GX386" s="368"/>
      <c r="GY386" s="368"/>
      <c r="GZ386" s="368"/>
      <c r="HA386" s="368"/>
      <c r="HB386" s="368"/>
      <c r="HC386" s="368"/>
      <c r="HD386" s="368"/>
      <c r="HE386" s="368"/>
      <c r="HF386" s="368"/>
      <c r="HG386" s="368"/>
      <c r="HH386" s="368"/>
      <c r="HI386" s="368"/>
      <c r="HJ386" s="368"/>
      <c r="HK386" s="368"/>
      <c r="HL386" s="368"/>
      <c r="HM386" s="368"/>
      <c r="HN386" s="368"/>
      <c r="HO386" s="368"/>
      <c r="HP386" s="368"/>
      <c r="HQ386" s="368"/>
      <c r="HR386" s="368"/>
      <c r="HS386" s="368"/>
      <c r="HT386" s="368"/>
      <c r="HU386" s="368"/>
      <c r="HV386" s="368"/>
      <c r="HW386" s="368"/>
      <c r="HX386" s="368"/>
      <c r="HY386" s="368"/>
      <c r="HZ386" s="368"/>
      <c r="IA386" s="368"/>
      <c r="IB386" s="368"/>
      <c r="IC386" s="368"/>
      <c r="ID386" s="368"/>
      <c r="IE386" s="368"/>
      <c r="IF386" s="368"/>
      <c r="IG386" s="368"/>
      <c r="IH386" s="368"/>
      <c r="II386" s="368"/>
      <c r="IJ386" s="368"/>
      <c r="IK386" s="368"/>
      <c r="IL386" s="368"/>
      <c r="IM386" s="368"/>
      <c r="IN386" s="368"/>
      <c r="IO386" s="368"/>
      <c r="IP386" s="368"/>
      <c r="IQ386" s="368"/>
      <c r="IR386" s="368"/>
      <c r="IS386" s="368"/>
      <c r="IT386" s="368"/>
      <c r="IU386" s="368"/>
      <c r="IV386" s="368"/>
      <c r="IW386" s="368"/>
      <c r="IX386" s="368"/>
      <c r="IY386" s="368"/>
      <c r="IZ386" s="368"/>
      <c r="JA386" s="368"/>
      <c r="JB386" s="368"/>
      <c r="JC386" s="368"/>
      <c r="JD386" s="368"/>
      <c r="JE386" s="368"/>
      <c r="JF386" s="368"/>
    </row>
    <row r="387" spans="1:266" s="364" customFormat="1" x14ac:dyDescent="0.3">
      <c r="A387" s="391"/>
      <c r="B387" s="544"/>
      <c r="C387" s="365"/>
      <c r="D387" s="375"/>
      <c r="E387" s="311"/>
      <c r="F387" s="311"/>
      <c r="G387" s="311"/>
      <c r="H387" s="362"/>
      <c r="I387" s="279"/>
      <c r="J387" s="307"/>
      <c r="K387" s="307"/>
      <c r="L387" s="399"/>
      <c r="M387" s="399"/>
      <c r="N387" s="303"/>
      <c r="O387" s="303"/>
      <c r="P387" s="171"/>
      <c r="Q387" s="171"/>
      <c r="R387" s="534"/>
      <c r="S387" s="534"/>
      <c r="T387" s="470"/>
      <c r="U387" s="470"/>
      <c r="V387" s="497"/>
      <c r="W387" s="497"/>
      <c r="X387" s="154"/>
      <c r="Y387" s="154"/>
      <c r="Z387" s="165"/>
      <c r="AA387" s="165"/>
      <c r="AB387" s="514"/>
      <c r="AC387" s="514"/>
      <c r="AD387" s="534"/>
      <c r="AE387" s="534"/>
      <c r="AF387" s="183"/>
      <c r="AG387" s="183"/>
      <c r="AH387" s="307"/>
      <c r="AI387" s="307"/>
      <c r="AJ387" s="40"/>
      <c r="AK387" s="40"/>
      <c r="AL387" s="570"/>
      <c r="AM387" s="570"/>
      <c r="AN387" s="316"/>
      <c r="AO387" s="316"/>
      <c r="AP387" s="279"/>
      <c r="AQ387" s="279"/>
      <c r="AR387" s="637"/>
      <c r="AS387" s="637"/>
      <c r="AT387" s="161"/>
      <c r="AU387" s="161"/>
      <c r="AV387" s="338"/>
      <c r="AW387" s="338"/>
      <c r="AX387" s="649"/>
      <c r="AY387" s="649"/>
      <c r="AZ387" s="289"/>
      <c r="BA387" s="289"/>
      <c r="BB387" s="171"/>
      <c r="BC387" s="171"/>
      <c r="BD387" s="279"/>
      <c r="BE387" s="279"/>
      <c r="BF387" s="154"/>
      <c r="BG387" s="154"/>
      <c r="BH387" s="702"/>
      <c r="BI387" s="702"/>
      <c r="BJ387" s="708"/>
      <c r="BK387" s="708"/>
      <c r="BL387" s="713"/>
      <c r="BM387" s="713"/>
      <c r="BN387" s="726"/>
      <c r="BO387" s="726"/>
      <c r="BP387" s="731"/>
      <c r="BQ387" s="731"/>
      <c r="BR387" s="736"/>
      <c r="BS387" s="736"/>
      <c r="BT387" s="741"/>
      <c r="BU387" s="741"/>
      <c r="BV387" s="753"/>
      <c r="BW387" s="753"/>
      <c r="BX387" s="756"/>
      <c r="BY387" s="756"/>
      <c r="BZ387" s="731"/>
      <c r="CA387" s="731"/>
      <c r="CB387" s="771"/>
      <c r="CC387" s="768"/>
      <c r="CD387" s="774"/>
      <c r="CE387" s="777"/>
      <c r="CF387" s="780"/>
      <c r="CG387" s="780"/>
      <c r="CH387" s="753"/>
      <c r="CI387" s="783"/>
      <c r="CJ387" s="813"/>
      <c r="CK387" s="816"/>
      <c r="CL387" s="824"/>
      <c r="CM387" s="824"/>
      <c r="CN387" s="780"/>
      <c r="CO387" s="780"/>
      <c r="CP387" s="768"/>
      <c r="CQ387" s="771"/>
      <c r="CR387" s="834"/>
      <c r="CS387" s="831"/>
      <c r="CT387" s="753"/>
      <c r="CU387" s="753"/>
      <c r="CV387" s="847"/>
      <c r="CW387" s="850"/>
      <c r="CX387" s="708"/>
      <c r="CY387" s="708"/>
      <c r="CZ387" s="853"/>
      <c r="DA387" s="853"/>
      <c r="DB387" s="856"/>
      <c r="DC387" s="856"/>
      <c r="DD387" s="708"/>
      <c r="DE387" s="708"/>
      <c r="DF387" s="783"/>
      <c r="DG387" s="783"/>
      <c r="DH387" s="780"/>
      <c r="DI387" s="780"/>
      <c r="DJ387" s="863"/>
      <c r="DK387" s="866"/>
      <c r="DL387" s="873"/>
      <c r="DM387" s="873"/>
      <c r="DN387" s="783"/>
      <c r="DO387" s="783"/>
      <c r="DP387" s="824"/>
      <c r="DQ387" s="824"/>
      <c r="DR387" s="882"/>
      <c r="DS387" s="885"/>
      <c r="DT387" s="850"/>
      <c r="DU387" s="850"/>
      <c r="DV387" s="853"/>
      <c r="DW387" s="853"/>
      <c r="DX387" s="888"/>
      <c r="DY387" s="888"/>
      <c r="DZ387" s="891"/>
      <c r="EA387" s="891"/>
      <c r="EB387" s="753"/>
      <c r="EC387" s="753"/>
      <c r="ED387" s="900"/>
      <c r="EE387" s="900"/>
      <c r="EF387" s="907"/>
      <c r="EG387" s="910"/>
      <c r="EH387" s="863"/>
      <c r="EI387" s="866"/>
      <c r="EJ387" s="368"/>
      <c r="EK387" s="368"/>
      <c r="EL387" s="368"/>
      <c r="EM387" s="368"/>
      <c r="EN387" s="368"/>
      <c r="EO387" s="368"/>
      <c r="EP387" s="368"/>
      <c r="EQ387" s="368"/>
      <c r="ER387" s="368"/>
      <c r="ES387" s="368"/>
      <c r="ET387" s="368"/>
      <c r="EU387" s="368"/>
      <c r="EV387" s="368"/>
      <c r="EW387" s="368"/>
      <c r="EX387" s="368"/>
      <c r="EY387" s="368"/>
      <c r="EZ387" s="368"/>
      <c r="FA387" s="368"/>
      <c r="FB387" s="368"/>
      <c r="FC387" s="368"/>
      <c r="FD387" s="368"/>
      <c r="FE387" s="368"/>
      <c r="FF387" s="368"/>
      <c r="FG387" s="368"/>
      <c r="FH387" s="368"/>
      <c r="FI387" s="368"/>
      <c r="FJ387" s="368"/>
      <c r="FK387" s="368"/>
      <c r="FL387" s="368"/>
      <c r="FM387" s="368"/>
      <c r="FN387" s="368"/>
      <c r="FO387" s="368"/>
      <c r="FP387" s="368"/>
      <c r="FQ387" s="368"/>
      <c r="FR387" s="368"/>
      <c r="FS387" s="368"/>
      <c r="FT387" s="368"/>
      <c r="FU387" s="368"/>
      <c r="FV387" s="368"/>
      <c r="FW387" s="368"/>
      <c r="FX387" s="368"/>
      <c r="FY387" s="368"/>
      <c r="FZ387" s="368"/>
      <c r="GA387" s="368"/>
      <c r="GB387" s="368"/>
      <c r="GC387" s="368"/>
      <c r="GD387" s="368"/>
      <c r="GE387" s="368"/>
      <c r="GF387" s="368"/>
      <c r="GG387" s="368"/>
      <c r="GH387" s="368"/>
      <c r="GI387" s="368"/>
      <c r="GJ387" s="368"/>
      <c r="GK387" s="368"/>
      <c r="GL387" s="368"/>
      <c r="GM387" s="368"/>
      <c r="GN387" s="368"/>
      <c r="GO387" s="368"/>
      <c r="GP387" s="368"/>
      <c r="GQ387" s="368"/>
      <c r="GR387" s="368"/>
      <c r="GS387" s="368"/>
      <c r="GT387" s="368"/>
      <c r="GU387" s="368"/>
      <c r="GV387" s="368"/>
      <c r="GW387" s="368"/>
      <c r="GX387" s="368"/>
      <c r="GY387" s="368"/>
      <c r="GZ387" s="368"/>
      <c r="HA387" s="368"/>
      <c r="HB387" s="368"/>
      <c r="HC387" s="368"/>
      <c r="HD387" s="368"/>
      <c r="HE387" s="368"/>
      <c r="HF387" s="368"/>
      <c r="HG387" s="368"/>
      <c r="HH387" s="368"/>
      <c r="HI387" s="368"/>
      <c r="HJ387" s="368"/>
      <c r="HK387" s="368"/>
      <c r="HL387" s="368"/>
      <c r="HM387" s="368"/>
      <c r="HN387" s="368"/>
      <c r="HO387" s="368"/>
      <c r="HP387" s="368"/>
      <c r="HQ387" s="368"/>
      <c r="HR387" s="368"/>
      <c r="HS387" s="368"/>
      <c r="HT387" s="368"/>
      <c r="HU387" s="368"/>
      <c r="HV387" s="368"/>
      <c r="HW387" s="368"/>
      <c r="HX387" s="368"/>
      <c r="HY387" s="368"/>
      <c r="HZ387" s="368"/>
      <c r="IA387" s="368"/>
      <c r="IB387" s="368"/>
      <c r="IC387" s="368"/>
      <c r="ID387" s="368"/>
      <c r="IE387" s="368"/>
      <c r="IF387" s="368"/>
      <c r="IG387" s="368"/>
      <c r="IH387" s="368"/>
      <c r="II387" s="368"/>
      <c r="IJ387" s="368"/>
      <c r="IK387" s="368"/>
      <c r="IL387" s="368"/>
      <c r="IM387" s="368"/>
      <c r="IN387" s="368"/>
      <c r="IO387" s="368"/>
      <c r="IP387" s="368"/>
      <c r="IQ387" s="368"/>
      <c r="IR387" s="368"/>
      <c r="IS387" s="368"/>
      <c r="IT387" s="368"/>
      <c r="IU387" s="368"/>
      <c r="IV387" s="368"/>
      <c r="IW387" s="368"/>
      <c r="IX387" s="368"/>
      <c r="IY387" s="368"/>
      <c r="IZ387" s="368"/>
      <c r="JA387" s="368"/>
      <c r="JB387" s="368"/>
      <c r="JC387" s="368"/>
      <c r="JD387" s="368"/>
      <c r="JE387" s="368"/>
      <c r="JF387" s="368"/>
    </row>
    <row r="388" spans="1:266" s="364" customFormat="1" x14ac:dyDescent="0.3">
      <c r="A388" s="391"/>
      <c r="B388" s="544"/>
      <c r="C388" s="365"/>
      <c r="D388" s="375"/>
      <c r="E388" s="311"/>
      <c r="F388" s="311"/>
      <c r="G388" s="311"/>
      <c r="H388" s="362"/>
      <c r="I388" s="279"/>
      <c r="J388" s="307"/>
      <c r="K388" s="307"/>
      <c r="L388" s="399"/>
      <c r="M388" s="399"/>
      <c r="N388" s="303"/>
      <c r="O388" s="303"/>
      <c r="P388" s="171"/>
      <c r="Q388" s="171"/>
      <c r="R388" s="534"/>
      <c r="S388" s="534"/>
      <c r="T388" s="470"/>
      <c r="U388" s="470"/>
      <c r="V388" s="497"/>
      <c r="W388" s="497"/>
      <c r="X388" s="154"/>
      <c r="Y388" s="154"/>
      <c r="Z388" s="165"/>
      <c r="AA388" s="165"/>
      <c r="AB388" s="514"/>
      <c r="AC388" s="514"/>
      <c r="AD388" s="534"/>
      <c r="AE388" s="534"/>
      <c r="AF388" s="183"/>
      <c r="AG388" s="183"/>
      <c r="AH388" s="307"/>
      <c r="AI388" s="307"/>
      <c r="AJ388" s="40"/>
      <c r="AK388" s="40"/>
      <c r="AL388" s="570"/>
      <c r="AM388" s="570"/>
      <c r="AN388" s="316"/>
      <c r="AO388" s="316"/>
      <c r="AP388" s="279"/>
      <c r="AQ388" s="279"/>
      <c r="AR388" s="637"/>
      <c r="AS388" s="637"/>
      <c r="AT388" s="161"/>
      <c r="AU388" s="161"/>
      <c r="AV388" s="338"/>
      <c r="AW388" s="338"/>
      <c r="AX388" s="649"/>
      <c r="AY388" s="649"/>
      <c r="AZ388" s="289"/>
      <c r="BA388" s="289"/>
      <c r="BB388" s="171"/>
      <c r="BC388" s="171"/>
      <c r="BD388" s="279"/>
      <c r="BE388" s="279"/>
      <c r="BF388" s="154"/>
      <c r="BG388" s="154"/>
      <c r="BH388" s="702"/>
      <c r="BI388" s="702"/>
      <c r="BJ388" s="708"/>
      <c r="BK388" s="708"/>
      <c r="BL388" s="713"/>
      <c r="BM388" s="713"/>
      <c r="BN388" s="726"/>
      <c r="BO388" s="726"/>
      <c r="BP388" s="731"/>
      <c r="BQ388" s="731"/>
      <c r="BR388" s="736"/>
      <c r="BS388" s="736"/>
      <c r="BT388" s="741"/>
      <c r="BU388" s="741"/>
      <c r="BV388" s="753"/>
      <c r="BW388" s="753"/>
      <c r="BX388" s="756"/>
      <c r="BY388" s="756"/>
      <c r="BZ388" s="731"/>
      <c r="CA388" s="731"/>
      <c r="CB388" s="771"/>
      <c r="CC388" s="768"/>
      <c r="CD388" s="774"/>
      <c r="CE388" s="777"/>
      <c r="CF388" s="780"/>
      <c r="CG388" s="780"/>
      <c r="CH388" s="753"/>
      <c r="CI388" s="783"/>
      <c r="CJ388" s="813"/>
      <c r="CK388" s="816"/>
      <c r="CL388" s="824"/>
      <c r="CM388" s="824"/>
      <c r="CN388" s="780"/>
      <c r="CO388" s="780"/>
      <c r="CP388" s="768"/>
      <c r="CQ388" s="771"/>
      <c r="CR388" s="834"/>
      <c r="CS388" s="831"/>
      <c r="CT388" s="753"/>
      <c r="CU388" s="753"/>
      <c r="CV388" s="847"/>
      <c r="CW388" s="850"/>
      <c r="CX388" s="708"/>
      <c r="CY388" s="708"/>
      <c r="CZ388" s="853"/>
      <c r="DA388" s="853"/>
      <c r="DB388" s="856"/>
      <c r="DC388" s="856"/>
      <c r="DD388" s="708"/>
      <c r="DE388" s="708"/>
      <c r="DF388" s="783"/>
      <c r="DG388" s="783"/>
      <c r="DH388" s="780"/>
      <c r="DI388" s="780"/>
      <c r="DJ388" s="863"/>
      <c r="DK388" s="866"/>
      <c r="DL388" s="873"/>
      <c r="DM388" s="873"/>
      <c r="DN388" s="783"/>
      <c r="DO388" s="783"/>
      <c r="DP388" s="824"/>
      <c r="DQ388" s="824"/>
      <c r="DR388" s="882"/>
      <c r="DS388" s="885"/>
      <c r="DT388" s="850"/>
      <c r="DU388" s="850"/>
      <c r="DV388" s="853"/>
      <c r="DW388" s="853"/>
      <c r="DX388" s="888"/>
      <c r="DY388" s="888"/>
      <c r="DZ388" s="891"/>
      <c r="EA388" s="891"/>
      <c r="EB388" s="753"/>
      <c r="EC388" s="753"/>
      <c r="ED388" s="900"/>
      <c r="EE388" s="900"/>
      <c r="EF388" s="907"/>
      <c r="EG388" s="910"/>
      <c r="EH388" s="863"/>
      <c r="EI388" s="866"/>
      <c r="EJ388" s="368"/>
      <c r="EK388" s="368"/>
      <c r="EL388" s="368"/>
      <c r="EM388" s="368"/>
      <c r="EN388" s="368"/>
      <c r="EO388" s="368"/>
      <c r="EP388" s="368"/>
      <c r="EQ388" s="368"/>
      <c r="ER388" s="368"/>
      <c r="ES388" s="368"/>
      <c r="ET388" s="368"/>
      <c r="EU388" s="368"/>
      <c r="EV388" s="368"/>
      <c r="EW388" s="368"/>
      <c r="EX388" s="368"/>
      <c r="EY388" s="368"/>
      <c r="EZ388" s="368"/>
      <c r="FA388" s="368"/>
      <c r="FB388" s="368"/>
      <c r="FC388" s="368"/>
      <c r="FD388" s="368"/>
      <c r="FE388" s="368"/>
      <c r="FF388" s="368"/>
      <c r="FG388" s="368"/>
      <c r="FH388" s="368"/>
      <c r="FI388" s="368"/>
      <c r="FJ388" s="368"/>
      <c r="FK388" s="368"/>
      <c r="FL388" s="368"/>
      <c r="FM388" s="368"/>
      <c r="FN388" s="368"/>
      <c r="FO388" s="368"/>
      <c r="FP388" s="368"/>
      <c r="FQ388" s="368"/>
      <c r="FR388" s="368"/>
      <c r="FS388" s="368"/>
      <c r="FT388" s="368"/>
      <c r="FU388" s="368"/>
      <c r="FV388" s="368"/>
      <c r="FW388" s="368"/>
      <c r="FX388" s="368"/>
      <c r="FY388" s="368"/>
      <c r="FZ388" s="368"/>
      <c r="GA388" s="368"/>
      <c r="GB388" s="368"/>
      <c r="GC388" s="368"/>
      <c r="GD388" s="368"/>
      <c r="GE388" s="368"/>
      <c r="GF388" s="368"/>
      <c r="GG388" s="368"/>
      <c r="GH388" s="368"/>
      <c r="GI388" s="368"/>
      <c r="GJ388" s="368"/>
      <c r="GK388" s="368"/>
      <c r="GL388" s="368"/>
      <c r="GM388" s="368"/>
      <c r="GN388" s="368"/>
      <c r="GO388" s="368"/>
      <c r="GP388" s="368"/>
      <c r="GQ388" s="368"/>
      <c r="GR388" s="368"/>
      <c r="GS388" s="368"/>
      <c r="GT388" s="368"/>
      <c r="GU388" s="368"/>
      <c r="GV388" s="368"/>
      <c r="GW388" s="368"/>
      <c r="GX388" s="368"/>
      <c r="GY388" s="368"/>
      <c r="GZ388" s="368"/>
      <c r="HA388" s="368"/>
      <c r="HB388" s="368"/>
      <c r="HC388" s="368"/>
      <c r="HD388" s="368"/>
      <c r="HE388" s="368"/>
      <c r="HF388" s="368"/>
      <c r="HG388" s="368"/>
      <c r="HH388" s="368"/>
      <c r="HI388" s="368"/>
      <c r="HJ388" s="368"/>
      <c r="HK388" s="368"/>
      <c r="HL388" s="368"/>
      <c r="HM388" s="368"/>
      <c r="HN388" s="368"/>
      <c r="HO388" s="368"/>
      <c r="HP388" s="368"/>
      <c r="HQ388" s="368"/>
      <c r="HR388" s="368"/>
      <c r="HS388" s="368"/>
      <c r="HT388" s="368"/>
      <c r="HU388" s="368"/>
      <c r="HV388" s="368"/>
      <c r="HW388" s="368"/>
      <c r="HX388" s="368"/>
      <c r="HY388" s="368"/>
      <c r="HZ388" s="368"/>
      <c r="IA388" s="368"/>
      <c r="IB388" s="368"/>
      <c r="IC388" s="368"/>
      <c r="ID388" s="368"/>
      <c r="IE388" s="368"/>
      <c r="IF388" s="368"/>
      <c r="IG388" s="368"/>
      <c r="IH388" s="368"/>
      <c r="II388" s="368"/>
      <c r="IJ388" s="368"/>
      <c r="IK388" s="368"/>
      <c r="IL388" s="368"/>
      <c r="IM388" s="368"/>
      <c r="IN388" s="368"/>
      <c r="IO388" s="368"/>
      <c r="IP388" s="368"/>
      <c r="IQ388" s="368"/>
      <c r="IR388" s="368"/>
      <c r="IS388" s="368"/>
      <c r="IT388" s="368"/>
      <c r="IU388" s="368"/>
      <c r="IV388" s="368"/>
      <c r="IW388" s="368"/>
      <c r="IX388" s="368"/>
      <c r="IY388" s="368"/>
      <c r="IZ388" s="368"/>
      <c r="JA388" s="368"/>
      <c r="JB388" s="368"/>
      <c r="JC388" s="368"/>
      <c r="JD388" s="368"/>
      <c r="JE388" s="368"/>
      <c r="JF388" s="368"/>
    </row>
    <row r="389" spans="1:266" s="364" customFormat="1" x14ac:dyDescent="0.3">
      <c r="A389" s="391"/>
      <c r="B389" s="544"/>
      <c r="C389" s="365"/>
      <c r="D389" s="375"/>
      <c r="E389" s="311"/>
      <c r="F389" s="311"/>
      <c r="G389" s="311"/>
      <c r="H389" s="362"/>
      <c r="I389" s="279"/>
      <c r="J389" s="307"/>
      <c r="K389" s="307"/>
      <c r="L389" s="399"/>
      <c r="M389" s="399"/>
      <c r="N389" s="303"/>
      <c r="O389" s="303"/>
      <c r="P389" s="171"/>
      <c r="Q389" s="171"/>
      <c r="R389" s="534"/>
      <c r="S389" s="534"/>
      <c r="T389" s="470"/>
      <c r="U389" s="470"/>
      <c r="V389" s="497"/>
      <c r="W389" s="497"/>
      <c r="X389" s="154"/>
      <c r="Y389" s="154"/>
      <c r="Z389" s="165"/>
      <c r="AA389" s="165"/>
      <c r="AB389" s="514"/>
      <c r="AC389" s="514"/>
      <c r="AD389" s="534"/>
      <c r="AE389" s="534"/>
      <c r="AF389" s="183"/>
      <c r="AG389" s="183"/>
      <c r="AH389" s="307"/>
      <c r="AI389" s="307"/>
      <c r="AJ389" s="40"/>
      <c r="AK389" s="40"/>
      <c r="AL389" s="570"/>
      <c r="AM389" s="570"/>
      <c r="AN389" s="316"/>
      <c r="AO389" s="316"/>
      <c r="AP389" s="279"/>
      <c r="AQ389" s="279"/>
      <c r="AR389" s="637"/>
      <c r="AS389" s="637"/>
      <c r="AT389" s="161"/>
      <c r="AU389" s="161"/>
      <c r="AV389" s="338"/>
      <c r="AW389" s="338"/>
      <c r="AX389" s="649"/>
      <c r="AY389" s="649"/>
      <c r="AZ389" s="289"/>
      <c r="BA389" s="289"/>
      <c r="BB389" s="171"/>
      <c r="BC389" s="171"/>
      <c r="BD389" s="279"/>
      <c r="BE389" s="279"/>
      <c r="BF389" s="154"/>
      <c r="BG389" s="154"/>
      <c r="BH389" s="702"/>
      <c r="BI389" s="702"/>
      <c r="BJ389" s="708"/>
      <c r="BK389" s="708"/>
      <c r="BL389" s="713"/>
      <c r="BM389" s="713"/>
      <c r="BN389" s="726"/>
      <c r="BO389" s="726"/>
      <c r="BP389" s="731"/>
      <c r="BQ389" s="731"/>
      <c r="BR389" s="736"/>
      <c r="BS389" s="736"/>
      <c r="BT389" s="741"/>
      <c r="BU389" s="741"/>
      <c r="BV389" s="753"/>
      <c r="BW389" s="753"/>
      <c r="BX389" s="756"/>
      <c r="BY389" s="756"/>
      <c r="BZ389" s="731"/>
      <c r="CA389" s="731"/>
      <c r="CB389" s="771"/>
      <c r="CC389" s="768"/>
      <c r="CD389" s="774"/>
      <c r="CE389" s="777"/>
      <c r="CF389" s="780"/>
      <c r="CG389" s="780"/>
      <c r="CH389" s="753"/>
      <c r="CI389" s="783"/>
      <c r="CJ389" s="813"/>
      <c r="CK389" s="816"/>
      <c r="CL389" s="824"/>
      <c r="CM389" s="824"/>
      <c r="CN389" s="780"/>
      <c r="CO389" s="780"/>
      <c r="CP389" s="768"/>
      <c r="CQ389" s="771"/>
      <c r="CR389" s="834"/>
      <c r="CS389" s="831"/>
      <c r="CT389" s="753"/>
      <c r="CU389" s="753"/>
      <c r="CV389" s="847"/>
      <c r="CW389" s="850"/>
      <c r="CX389" s="708"/>
      <c r="CY389" s="708"/>
      <c r="CZ389" s="853"/>
      <c r="DA389" s="853"/>
      <c r="DB389" s="856"/>
      <c r="DC389" s="856"/>
      <c r="DD389" s="708"/>
      <c r="DE389" s="708"/>
      <c r="DF389" s="783"/>
      <c r="DG389" s="783"/>
      <c r="DH389" s="780"/>
      <c r="DI389" s="780"/>
      <c r="DJ389" s="863"/>
      <c r="DK389" s="866"/>
      <c r="DL389" s="873"/>
      <c r="DM389" s="873"/>
      <c r="DN389" s="783"/>
      <c r="DO389" s="783"/>
      <c r="DP389" s="824"/>
      <c r="DQ389" s="824"/>
      <c r="DR389" s="882"/>
      <c r="DS389" s="885"/>
      <c r="DT389" s="850"/>
      <c r="DU389" s="850"/>
      <c r="DV389" s="853"/>
      <c r="DW389" s="853"/>
      <c r="DX389" s="888"/>
      <c r="DY389" s="888"/>
      <c r="DZ389" s="891"/>
      <c r="EA389" s="891"/>
      <c r="EB389" s="753"/>
      <c r="EC389" s="753"/>
      <c r="ED389" s="900"/>
      <c r="EE389" s="900"/>
      <c r="EF389" s="907"/>
      <c r="EG389" s="910"/>
      <c r="EH389" s="863"/>
      <c r="EI389" s="866"/>
      <c r="EJ389" s="368"/>
      <c r="EK389" s="368"/>
      <c r="EL389" s="368"/>
      <c r="EM389" s="368"/>
      <c r="EN389" s="368"/>
      <c r="EO389" s="368"/>
      <c r="EP389" s="368"/>
      <c r="EQ389" s="368"/>
      <c r="ER389" s="368"/>
      <c r="ES389" s="368"/>
      <c r="ET389" s="368"/>
      <c r="EU389" s="368"/>
      <c r="EV389" s="368"/>
      <c r="EW389" s="368"/>
      <c r="EX389" s="368"/>
      <c r="EY389" s="368"/>
      <c r="EZ389" s="368"/>
      <c r="FA389" s="368"/>
      <c r="FB389" s="368"/>
      <c r="FC389" s="368"/>
      <c r="FD389" s="368"/>
      <c r="FE389" s="368"/>
      <c r="FF389" s="368"/>
      <c r="FG389" s="368"/>
      <c r="FH389" s="368"/>
      <c r="FI389" s="368"/>
      <c r="FJ389" s="368"/>
      <c r="FK389" s="368"/>
      <c r="FL389" s="368"/>
      <c r="FM389" s="368"/>
      <c r="FN389" s="368"/>
      <c r="FO389" s="368"/>
      <c r="FP389" s="368"/>
      <c r="FQ389" s="368"/>
      <c r="FR389" s="368"/>
      <c r="FS389" s="368"/>
      <c r="FT389" s="368"/>
      <c r="FU389" s="368"/>
      <c r="FV389" s="368"/>
      <c r="FW389" s="368"/>
      <c r="FX389" s="368"/>
      <c r="FY389" s="368"/>
      <c r="FZ389" s="368"/>
      <c r="GA389" s="368"/>
      <c r="GB389" s="368"/>
      <c r="GC389" s="368"/>
      <c r="GD389" s="368"/>
      <c r="GE389" s="368"/>
      <c r="GF389" s="368"/>
      <c r="GG389" s="368"/>
      <c r="GH389" s="368"/>
      <c r="GI389" s="368"/>
      <c r="GJ389" s="368"/>
      <c r="GK389" s="368"/>
      <c r="GL389" s="368"/>
      <c r="GM389" s="368"/>
      <c r="GN389" s="368"/>
      <c r="GO389" s="368"/>
      <c r="GP389" s="368"/>
      <c r="GQ389" s="368"/>
      <c r="GR389" s="368"/>
      <c r="GS389" s="368"/>
      <c r="GT389" s="368"/>
      <c r="GU389" s="368"/>
      <c r="GV389" s="368"/>
      <c r="GW389" s="368"/>
      <c r="GX389" s="368"/>
      <c r="GY389" s="368"/>
      <c r="GZ389" s="368"/>
      <c r="HA389" s="368"/>
      <c r="HB389" s="368"/>
      <c r="HC389" s="368"/>
      <c r="HD389" s="368"/>
      <c r="HE389" s="368"/>
      <c r="HF389" s="368"/>
      <c r="HG389" s="368"/>
      <c r="HH389" s="368"/>
      <c r="HI389" s="368"/>
      <c r="HJ389" s="368"/>
      <c r="HK389" s="368"/>
      <c r="HL389" s="368"/>
      <c r="HM389" s="368"/>
      <c r="HN389" s="368"/>
      <c r="HO389" s="368"/>
      <c r="HP389" s="368"/>
      <c r="HQ389" s="368"/>
      <c r="HR389" s="368"/>
      <c r="HS389" s="368"/>
      <c r="HT389" s="368"/>
      <c r="HU389" s="368"/>
      <c r="HV389" s="368"/>
      <c r="HW389" s="368"/>
      <c r="HX389" s="368"/>
      <c r="HY389" s="368"/>
      <c r="HZ389" s="368"/>
      <c r="IA389" s="368"/>
      <c r="IB389" s="368"/>
      <c r="IC389" s="368"/>
      <c r="ID389" s="368"/>
      <c r="IE389" s="368"/>
      <c r="IF389" s="368"/>
      <c r="IG389" s="368"/>
      <c r="IH389" s="368"/>
      <c r="II389" s="368"/>
      <c r="IJ389" s="368"/>
      <c r="IK389" s="368"/>
      <c r="IL389" s="368"/>
      <c r="IM389" s="368"/>
      <c r="IN389" s="368"/>
      <c r="IO389" s="368"/>
      <c r="IP389" s="368"/>
      <c r="IQ389" s="368"/>
      <c r="IR389" s="368"/>
      <c r="IS389" s="368"/>
      <c r="IT389" s="368"/>
      <c r="IU389" s="368"/>
      <c r="IV389" s="368"/>
      <c r="IW389" s="368"/>
      <c r="IX389" s="368"/>
      <c r="IY389" s="368"/>
      <c r="IZ389" s="368"/>
      <c r="JA389" s="368"/>
      <c r="JB389" s="368"/>
      <c r="JC389" s="368"/>
      <c r="JD389" s="368"/>
      <c r="JE389" s="368"/>
      <c r="JF389" s="368"/>
    </row>
    <row r="390" spans="1:266" s="364" customFormat="1" x14ac:dyDescent="0.3">
      <c r="A390" s="391"/>
      <c r="B390" s="544"/>
      <c r="C390" s="365"/>
      <c r="D390" s="375"/>
      <c r="E390" s="311"/>
      <c r="F390" s="311"/>
      <c r="G390" s="311"/>
      <c r="H390" s="362"/>
      <c r="I390" s="279"/>
      <c r="J390" s="307"/>
      <c r="K390" s="307"/>
      <c r="L390" s="399"/>
      <c r="M390" s="399"/>
      <c r="N390" s="303"/>
      <c r="O390" s="303"/>
      <c r="P390" s="171"/>
      <c r="Q390" s="171"/>
      <c r="R390" s="534"/>
      <c r="S390" s="534"/>
      <c r="T390" s="470"/>
      <c r="U390" s="470"/>
      <c r="V390" s="497"/>
      <c r="W390" s="497"/>
      <c r="X390" s="154"/>
      <c r="Y390" s="154"/>
      <c r="Z390" s="165"/>
      <c r="AA390" s="165"/>
      <c r="AB390" s="514"/>
      <c r="AC390" s="514"/>
      <c r="AD390" s="534"/>
      <c r="AE390" s="534"/>
      <c r="AF390" s="183"/>
      <c r="AG390" s="183"/>
      <c r="AH390" s="307"/>
      <c r="AI390" s="307"/>
      <c r="AJ390" s="40"/>
      <c r="AK390" s="40"/>
      <c r="AL390" s="570"/>
      <c r="AM390" s="570"/>
      <c r="AN390" s="316"/>
      <c r="AO390" s="316"/>
      <c r="AP390" s="279"/>
      <c r="AQ390" s="279"/>
      <c r="AR390" s="637"/>
      <c r="AS390" s="637"/>
      <c r="AT390" s="161"/>
      <c r="AU390" s="161"/>
      <c r="AV390" s="338"/>
      <c r="AW390" s="338"/>
      <c r="AX390" s="649"/>
      <c r="AY390" s="649"/>
      <c r="AZ390" s="289"/>
      <c r="BA390" s="289"/>
      <c r="BB390" s="171"/>
      <c r="BC390" s="171"/>
      <c r="BD390" s="279"/>
      <c r="BE390" s="279"/>
      <c r="BF390" s="154"/>
      <c r="BG390" s="154"/>
      <c r="BH390" s="702"/>
      <c r="BI390" s="702"/>
      <c r="BJ390" s="708"/>
      <c r="BK390" s="708"/>
      <c r="BL390" s="713"/>
      <c r="BM390" s="713"/>
      <c r="BN390" s="726"/>
      <c r="BO390" s="726"/>
      <c r="BP390" s="731"/>
      <c r="BQ390" s="731"/>
      <c r="BR390" s="736"/>
      <c r="BS390" s="736"/>
      <c r="BT390" s="741"/>
      <c r="BU390" s="741"/>
      <c r="BV390" s="753"/>
      <c r="BW390" s="753"/>
      <c r="BX390" s="756"/>
      <c r="BY390" s="756"/>
      <c r="BZ390" s="731"/>
      <c r="CA390" s="731"/>
      <c r="CB390" s="771"/>
      <c r="CC390" s="768"/>
      <c r="CD390" s="774"/>
      <c r="CE390" s="777"/>
      <c r="CF390" s="780"/>
      <c r="CG390" s="780"/>
      <c r="CH390" s="753"/>
      <c r="CI390" s="783"/>
      <c r="CJ390" s="813"/>
      <c r="CK390" s="816"/>
      <c r="CL390" s="824"/>
      <c r="CM390" s="824"/>
      <c r="CN390" s="780"/>
      <c r="CO390" s="780"/>
      <c r="CP390" s="768"/>
      <c r="CQ390" s="771"/>
      <c r="CR390" s="834"/>
      <c r="CS390" s="831"/>
      <c r="CT390" s="753"/>
      <c r="CU390" s="753"/>
      <c r="CV390" s="847"/>
      <c r="CW390" s="850"/>
      <c r="CX390" s="708"/>
      <c r="CY390" s="708"/>
      <c r="CZ390" s="853"/>
      <c r="DA390" s="853"/>
      <c r="DB390" s="856"/>
      <c r="DC390" s="856"/>
      <c r="DD390" s="708"/>
      <c r="DE390" s="708"/>
      <c r="DF390" s="783"/>
      <c r="DG390" s="783"/>
      <c r="DH390" s="780"/>
      <c r="DI390" s="780"/>
      <c r="DJ390" s="863"/>
      <c r="DK390" s="866"/>
      <c r="DL390" s="873"/>
      <c r="DM390" s="873"/>
      <c r="DN390" s="783"/>
      <c r="DO390" s="783"/>
      <c r="DP390" s="824"/>
      <c r="DQ390" s="824"/>
      <c r="DR390" s="882"/>
      <c r="DS390" s="885"/>
      <c r="DT390" s="850"/>
      <c r="DU390" s="850"/>
      <c r="DV390" s="853"/>
      <c r="DW390" s="853"/>
      <c r="DX390" s="888"/>
      <c r="DY390" s="888"/>
      <c r="DZ390" s="891"/>
      <c r="EA390" s="891"/>
      <c r="EB390" s="753"/>
      <c r="EC390" s="753"/>
      <c r="ED390" s="900"/>
      <c r="EE390" s="900"/>
      <c r="EF390" s="907"/>
      <c r="EG390" s="910"/>
      <c r="EH390" s="863"/>
      <c r="EI390" s="866"/>
      <c r="EJ390" s="368"/>
      <c r="EK390" s="368"/>
      <c r="EL390" s="368"/>
      <c r="EM390" s="368"/>
      <c r="EN390" s="368"/>
      <c r="EO390" s="368"/>
      <c r="EP390" s="368"/>
      <c r="EQ390" s="368"/>
      <c r="ER390" s="368"/>
      <c r="ES390" s="368"/>
      <c r="ET390" s="368"/>
      <c r="EU390" s="368"/>
      <c r="EV390" s="368"/>
      <c r="EW390" s="368"/>
      <c r="EX390" s="368"/>
      <c r="EY390" s="368"/>
      <c r="EZ390" s="368"/>
      <c r="FA390" s="368"/>
      <c r="FB390" s="368"/>
      <c r="FC390" s="368"/>
      <c r="FD390" s="368"/>
      <c r="FE390" s="368"/>
      <c r="FF390" s="368"/>
      <c r="FG390" s="368"/>
      <c r="FH390" s="368"/>
      <c r="FI390" s="368"/>
      <c r="FJ390" s="368"/>
      <c r="FK390" s="368"/>
      <c r="FL390" s="368"/>
      <c r="FM390" s="368"/>
      <c r="FN390" s="368"/>
      <c r="FO390" s="368"/>
      <c r="FP390" s="368"/>
      <c r="FQ390" s="368"/>
      <c r="FR390" s="368"/>
      <c r="FS390" s="368"/>
      <c r="FT390" s="368"/>
      <c r="FU390" s="368"/>
      <c r="FV390" s="368"/>
      <c r="FW390" s="368"/>
      <c r="FX390" s="368"/>
      <c r="FY390" s="368"/>
      <c r="FZ390" s="368"/>
      <c r="GA390" s="368"/>
      <c r="GB390" s="368"/>
      <c r="GC390" s="368"/>
      <c r="GD390" s="368"/>
      <c r="GE390" s="368"/>
      <c r="GF390" s="368"/>
      <c r="GG390" s="368"/>
      <c r="GH390" s="368"/>
      <c r="GI390" s="368"/>
      <c r="GJ390" s="368"/>
      <c r="GK390" s="368"/>
      <c r="GL390" s="368"/>
      <c r="GM390" s="368"/>
      <c r="GN390" s="368"/>
      <c r="GO390" s="368"/>
      <c r="GP390" s="368"/>
      <c r="GQ390" s="368"/>
      <c r="GR390" s="368"/>
      <c r="GS390" s="368"/>
      <c r="GT390" s="368"/>
      <c r="GU390" s="368"/>
      <c r="GV390" s="368"/>
      <c r="GW390" s="368"/>
      <c r="GX390" s="368"/>
      <c r="GY390" s="368"/>
      <c r="GZ390" s="368"/>
      <c r="HA390" s="368"/>
      <c r="HB390" s="368"/>
      <c r="HC390" s="368"/>
      <c r="HD390" s="368"/>
      <c r="HE390" s="368"/>
      <c r="HF390" s="368"/>
      <c r="HG390" s="368"/>
      <c r="HH390" s="368"/>
      <c r="HI390" s="368"/>
      <c r="HJ390" s="368"/>
      <c r="HK390" s="368"/>
      <c r="HL390" s="368"/>
      <c r="HM390" s="368"/>
      <c r="HN390" s="368"/>
      <c r="HO390" s="368"/>
      <c r="HP390" s="368"/>
      <c r="HQ390" s="368"/>
      <c r="HR390" s="368"/>
      <c r="HS390" s="368"/>
      <c r="HT390" s="368"/>
      <c r="HU390" s="368"/>
      <c r="HV390" s="368"/>
      <c r="HW390" s="368"/>
      <c r="HX390" s="368"/>
      <c r="HY390" s="368"/>
      <c r="HZ390" s="368"/>
      <c r="IA390" s="368"/>
      <c r="IB390" s="368"/>
      <c r="IC390" s="368"/>
      <c r="ID390" s="368"/>
      <c r="IE390" s="368"/>
      <c r="IF390" s="368"/>
      <c r="IG390" s="368"/>
      <c r="IH390" s="368"/>
      <c r="II390" s="368"/>
      <c r="IJ390" s="368"/>
      <c r="IK390" s="368"/>
      <c r="IL390" s="368"/>
      <c r="IM390" s="368"/>
      <c r="IN390" s="368"/>
      <c r="IO390" s="368"/>
      <c r="IP390" s="368"/>
      <c r="IQ390" s="368"/>
      <c r="IR390" s="368"/>
      <c r="IS390" s="368"/>
      <c r="IT390" s="368"/>
      <c r="IU390" s="368"/>
      <c r="IV390" s="368"/>
      <c r="IW390" s="368"/>
      <c r="IX390" s="368"/>
      <c r="IY390" s="368"/>
      <c r="IZ390" s="368"/>
      <c r="JA390" s="368"/>
      <c r="JB390" s="368"/>
      <c r="JC390" s="368"/>
      <c r="JD390" s="368"/>
      <c r="JE390" s="368"/>
      <c r="JF390" s="368"/>
    </row>
    <row r="391" spans="1:266" s="364" customFormat="1" x14ac:dyDescent="0.3">
      <c r="A391" s="391"/>
      <c r="B391" s="544"/>
      <c r="C391" s="365"/>
      <c r="D391" s="375"/>
      <c r="E391" s="311"/>
      <c r="F391" s="311"/>
      <c r="G391" s="311"/>
      <c r="H391" s="362"/>
      <c r="I391" s="279"/>
      <c r="J391" s="307"/>
      <c r="K391" s="307"/>
      <c r="L391" s="399"/>
      <c r="M391" s="399"/>
      <c r="N391" s="303"/>
      <c r="O391" s="303"/>
      <c r="P391" s="171"/>
      <c r="Q391" s="171"/>
      <c r="R391" s="534"/>
      <c r="S391" s="534"/>
      <c r="T391" s="470"/>
      <c r="U391" s="470"/>
      <c r="V391" s="497"/>
      <c r="W391" s="497"/>
      <c r="X391" s="154"/>
      <c r="Y391" s="154"/>
      <c r="Z391" s="165"/>
      <c r="AA391" s="165"/>
      <c r="AB391" s="514"/>
      <c r="AC391" s="514"/>
      <c r="AD391" s="534"/>
      <c r="AE391" s="534"/>
      <c r="AF391" s="183"/>
      <c r="AG391" s="183"/>
      <c r="AH391" s="307"/>
      <c r="AI391" s="307"/>
      <c r="AJ391" s="40"/>
      <c r="AK391" s="40"/>
      <c r="AL391" s="570"/>
      <c r="AM391" s="570"/>
      <c r="AN391" s="316"/>
      <c r="AO391" s="316"/>
      <c r="AP391" s="279"/>
      <c r="AQ391" s="279"/>
      <c r="AR391" s="637"/>
      <c r="AS391" s="637"/>
      <c r="AT391" s="161"/>
      <c r="AU391" s="161"/>
      <c r="AV391" s="338"/>
      <c r="AW391" s="338"/>
      <c r="AX391" s="649"/>
      <c r="AY391" s="649"/>
      <c r="AZ391" s="289"/>
      <c r="BA391" s="289"/>
      <c r="BB391" s="171"/>
      <c r="BC391" s="171"/>
      <c r="BD391" s="279"/>
      <c r="BE391" s="279"/>
      <c r="BF391" s="154"/>
      <c r="BG391" s="154"/>
      <c r="BH391" s="702"/>
      <c r="BI391" s="702"/>
      <c r="BJ391" s="708"/>
      <c r="BK391" s="708"/>
      <c r="BL391" s="713"/>
      <c r="BM391" s="713"/>
      <c r="BN391" s="726"/>
      <c r="BO391" s="726"/>
      <c r="BP391" s="731"/>
      <c r="BQ391" s="731"/>
      <c r="BR391" s="736"/>
      <c r="BS391" s="736"/>
      <c r="BT391" s="741"/>
      <c r="BU391" s="741"/>
      <c r="BV391" s="753"/>
      <c r="BW391" s="753"/>
      <c r="BX391" s="756"/>
      <c r="BY391" s="756"/>
      <c r="BZ391" s="731"/>
      <c r="CA391" s="731"/>
      <c r="CB391" s="771"/>
      <c r="CC391" s="768"/>
      <c r="CD391" s="774"/>
      <c r="CE391" s="777"/>
      <c r="CF391" s="780"/>
      <c r="CG391" s="780"/>
      <c r="CH391" s="753"/>
      <c r="CI391" s="783"/>
      <c r="CJ391" s="813"/>
      <c r="CK391" s="816"/>
      <c r="CL391" s="824"/>
      <c r="CM391" s="824"/>
      <c r="CN391" s="780"/>
      <c r="CO391" s="780"/>
      <c r="CP391" s="768"/>
      <c r="CQ391" s="771"/>
      <c r="CR391" s="834"/>
      <c r="CS391" s="831"/>
      <c r="CT391" s="753"/>
      <c r="CU391" s="753"/>
      <c r="CV391" s="847"/>
      <c r="CW391" s="850"/>
      <c r="CX391" s="708"/>
      <c r="CY391" s="708"/>
      <c r="CZ391" s="853"/>
      <c r="DA391" s="853"/>
      <c r="DB391" s="856"/>
      <c r="DC391" s="856"/>
      <c r="DD391" s="708"/>
      <c r="DE391" s="708"/>
      <c r="DF391" s="783"/>
      <c r="DG391" s="783"/>
      <c r="DH391" s="780"/>
      <c r="DI391" s="780"/>
      <c r="DJ391" s="863"/>
      <c r="DK391" s="866"/>
      <c r="DL391" s="873"/>
      <c r="DM391" s="873"/>
      <c r="DN391" s="783"/>
      <c r="DO391" s="783"/>
      <c r="DP391" s="824"/>
      <c r="DQ391" s="824"/>
      <c r="DR391" s="882"/>
      <c r="DS391" s="885"/>
      <c r="DT391" s="850"/>
      <c r="DU391" s="850"/>
      <c r="DV391" s="853"/>
      <c r="DW391" s="853"/>
      <c r="DX391" s="888"/>
      <c r="DY391" s="888"/>
      <c r="DZ391" s="891"/>
      <c r="EA391" s="891"/>
      <c r="EB391" s="753"/>
      <c r="EC391" s="753"/>
      <c r="ED391" s="900"/>
      <c r="EE391" s="900"/>
      <c r="EF391" s="907"/>
      <c r="EG391" s="910"/>
      <c r="EH391" s="863"/>
      <c r="EI391" s="866"/>
      <c r="EJ391" s="368"/>
      <c r="EK391" s="368"/>
      <c r="EL391" s="368"/>
      <c r="EM391" s="368"/>
      <c r="EN391" s="368"/>
      <c r="EO391" s="368"/>
      <c r="EP391" s="368"/>
      <c r="EQ391" s="368"/>
      <c r="ER391" s="368"/>
      <c r="ES391" s="368"/>
      <c r="ET391" s="368"/>
      <c r="EU391" s="368"/>
      <c r="EV391" s="368"/>
      <c r="EW391" s="368"/>
      <c r="EX391" s="368"/>
      <c r="EY391" s="368"/>
      <c r="EZ391" s="368"/>
      <c r="FA391" s="368"/>
      <c r="FB391" s="368"/>
      <c r="FC391" s="368"/>
      <c r="FD391" s="368"/>
      <c r="FE391" s="368"/>
      <c r="FF391" s="368"/>
      <c r="FG391" s="368"/>
      <c r="FH391" s="368"/>
      <c r="FI391" s="368"/>
      <c r="FJ391" s="368"/>
      <c r="FK391" s="368"/>
      <c r="FL391" s="368"/>
      <c r="FM391" s="368"/>
      <c r="FN391" s="368"/>
      <c r="FO391" s="368"/>
      <c r="FP391" s="368"/>
      <c r="FQ391" s="368"/>
      <c r="FR391" s="368"/>
      <c r="FS391" s="368"/>
      <c r="FT391" s="368"/>
      <c r="FU391" s="368"/>
      <c r="FV391" s="368"/>
      <c r="FW391" s="368"/>
      <c r="FX391" s="368"/>
      <c r="FY391" s="368"/>
      <c r="FZ391" s="368"/>
      <c r="GA391" s="368"/>
      <c r="GB391" s="368"/>
      <c r="GC391" s="368"/>
      <c r="GD391" s="368"/>
      <c r="GE391" s="368"/>
      <c r="GF391" s="368"/>
      <c r="GG391" s="368"/>
      <c r="GH391" s="368"/>
      <c r="GI391" s="368"/>
      <c r="GJ391" s="368"/>
      <c r="GK391" s="368"/>
      <c r="GL391" s="368"/>
      <c r="GM391" s="368"/>
      <c r="GN391" s="368"/>
      <c r="GO391" s="368"/>
      <c r="GP391" s="368"/>
      <c r="GQ391" s="368"/>
      <c r="GR391" s="368"/>
      <c r="GS391" s="368"/>
      <c r="GT391" s="368"/>
      <c r="GU391" s="368"/>
      <c r="GV391" s="368"/>
      <c r="GW391" s="368"/>
      <c r="GX391" s="368"/>
      <c r="GY391" s="368"/>
      <c r="GZ391" s="368"/>
      <c r="HA391" s="368"/>
      <c r="HB391" s="368"/>
      <c r="HC391" s="368"/>
      <c r="HD391" s="368"/>
      <c r="HE391" s="368"/>
      <c r="HF391" s="368"/>
      <c r="HG391" s="368"/>
      <c r="HH391" s="368"/>
      <c r="HI391" s="368"/>
      <c r="HJ391" s="368"/>
      <c r="HK391" s="368"/>
      <c r="HL391" s="368"/>
      <c r="HM391" s="368"/>
      <c r="HN391" s="368"/>
      <c r="HO391" s="368"/>
      <c r="HP391" s="368"/>
      <c r="HQ391" s="368"/>
      <c r="HR391" s="368"/>
      <c r="HS391" s="368"/>
      <c r="HT391" s="368"/>
      <c r="HU391" s="368"/>
      <c r="HV391" s="368"/>
      <c r="HW391" s="368"/>
      <c r="HX391" s="368"/>
      <c r="HY391" s="368"/>
      <c r="HZ391" s="368"/>
      <c r="IA391" s="368"/>
      <c r="IB391" s="368"/>
      <c r="IC391" s="368"/>
      <c r="ID391" s="368"/>
      <c r="IE391" s="368"/>
      <c r="IF391" s="368"/>
      <c r="IG391" s="368"/>
      <c r="IH391" s="368"/>
      <c r="II391" s="368"/>
      <c r="IJ391" s="368"/>
      <c r="IK391" s="368"/>
      <c r="IL391" s="368"/>
      <c r="IM391" s="368"/>
      <c r="IN391" s="368"/>
      <c r="IO391" s="368"/>
      <c r="IP391" s="368"/>
      <c r="IQ391" s="368"/>
      <c r="IR391" s="368"/>
      <c r="IS391" s="368"/>
      <c r="IT391" s="368"/>
      <c r="IU391" s="368"/>
      <c r="IV391" s="368"/>
      <c r="IW391" s="368"/>
      <c r="IX391" s="368"/>
      <c r="IY391" s="368"/>
      <c r="IZ391" s="368"/>
      <c r="JA391" s="368"/>
      <c r="JB391" s="368"/>
      <c r="JC391" s="368"/>
      <c r="JD391" s="368"/>
      <c r="JE391" s="368"/>
      <c r="JF391" s="368"/>
    </row>
    <row r="392" spans="1:266" s="364" customFormat="1" x14ac:dyDescent="0.3">
      <c r="A392" s="391"/>
      <c r="B392" s="544"/>
      <c r="C392" s="365"/>
      <c r="D392" s="375"/>
      <c r="E392" s="311"/>
      <c r="F392" s="311"/>
      <c r="G392" s="311"/>
      <c r="H392" s="362"/>
      <c r="I392" s="279"/>
      <c r="J392" s="307"/>
      <c r="K392" s="307"/>
      <c r="L392" s="399"/>
      <c r="M392" s="399"/>
      <c r="N392" s="303"/>
      <c r="O392" s="303"/>
      <c r="P392" s="171"/>
      <c r="Q392" s="171"/>
      <c r="R392" s="534"/>
      <c r="S392" s="534"/>
      <c r="T392" s="470"/>
      <c r="U392" s="470"/>
      <c r="V392" s="497"/>
      <c r="W392" s="497"/>
      <c r="X392" s="154"/>
      <c r="Y392" s="154"/>
      <c r="Z392" s="165"/>
      <c r="AA392" s="165"/>
      <c r="AB392" s="514"/>
      <c r="AC392" s="514"/>
      <c r="AD392" s="534"/>
      <c r="AE392" s="534"/>
      <c r="AF392" s="183"/>
      <c r="AG392" s="183"/>
      <c r="AH392" s="307"/>
      <c r="AI392" s="307"/>
      <c r="AJ392" s="40"/>
      <c r="AK392" s="40"/>
      <c r="AL392" s="570"/>
      <c r="AM392" s="570"/>
      <c r="AN392" s="316"/>
      <c r="AO392" s="316"/>
      <c r="AP392" s="279"/>
      <c r="AQ392" s="279"/>
      <c r="AR392" s="637"/>
      <c r="AS392" s="637"/>
      <c r="AT392" s="161"/>
      <c r="AU392" s="161"/>
      <c r="AV392" s="338"/>
      <c r="AW392" s="338"/>
      <c r="AX392" s="649"/>
      <c r="AY392" s="649"/>
      <c r="AZ392" s="289"/>
      <c r="BA392" s="289"/>
      <c r="BB392" s="171"/>
      <c r="BC392" s="171"/>
      <c r="BD392" s="279"/>
      <c r="BE392" s="279"/>
      <c r="BF392" s="154"/>
      <c r="BG392" s="154"/>
      <c r="BH392" s="702"/>
      <c r="BI392" s="702"/>
      <c r="BJ392" s="708"/>
      <c r="BK392" s="708"/>
      <c r="BL392" s="713"/>
      <c r="BM392" s="713"/>
      <c r="BN392" s="726"/>
      <c r="BO392" s="726"/>
      <c r="BP392" s="731"/>
      <c r="BQ392" s="731"/>
      <c r="BR392" s="736"/>
      <c r="BS392" s="736"/>
      <c r="BT392" s="741"/>
      <c r="BU392" s="741"/>
      <c r="BV392" s="753"/>
      <c r="BW392" s="753"/>
      <c r="BX392" s="756"/>
      <c r="BY392" s="756"/>
      <c r="BZ392" s="731"/>
      <c r="CA392" s="731"/>
      <c r="CB392" s="771"/>
      <c r="CC392" s="768"/>
      <c r="CD392" s="774"/>
      <c r="CE392" s="777"/>
      <c r="CF392" s="780"/>
      <c r="CG392" s="780"/>
      <c r="CH392" s="753"/>
      <c r="CI392" s="783"/>
      <c r="CJ392" s="813"/>
      <c r="CK392" s="816"/>
      <c r="CL392" s="824"/>
      <c r="CM392" s="824"/>
      <c r="CN392" s="780"/>
      <c r="CO392" s="780"/>
      <c r="CP392" s="768"/>
      <c r="CQ392" s="771"/>
      <c r="CR392" s="834"/>
      <c r="CS392" s="831"/>
      <c r="CT392" s="753"/>
      <c r="CU392" s="753"/>
      <c r="CV392" s="847"/>
      <c r="CW392" s="850"/>
      <c r="CX392" s="708"/>
      <c r="CY392" s="708"/>
      <c r="CZ392" s="853"/>
      <c r="DA392" s="853"/>
      <c r="DB392" s="856"/>
      <c r="DC392" s="856"/>
      <c r="DD392" s="708"/>
      <c r="DE392" s="708"/>
      <c r="DF392" s="783"/>
      <c r="DG392" s="783"/>
      <c r="DH392" s="780"/>
      <c r="DI392" s="780"/>
      <c r="DJ392" s="863"/>
      <c r="DK392" s="866"/>
      <c r="DL392" s="873"/>
      <c r="DM392" s="873"/>
      <c r="DN392" s="783"/>
      <c r="DO392" s="783"/>
      <c r="DP392" s="824"/>
      <c r="DQ392" s="824"/>
      <c r="DR392" s="882"/>
      <c r="DS392" s="885"/>
      <c r="DT392" s="850"/>
      <c r="DU392" s="850"/>
      <c r="DV392" s="853"/>
      <c r="DW392" s="853"/>
      <c r="DX392" s="888"/>
      <c r="DY392" s="888"/>
      <c r="DZ392" s="891"/>
      <c r="EA392" s="891"/>
      <c r="EB392" s="753"/>
      <c r="EC392" s="753"/>
      <c r="ED392" s="900"/>
      <c r="EE392" s="900"/>
      <c r="EF392" s="907"/>
      <c r="EG392" s="910"/>
      <c r="EH392" s="863"/>
      <c r="EI392" s="866"/>
      <c r="EJ392" s="368"/>
      <c r="EK392" s="368"/>
      <c r="EL392" s="368"/>
      <c r="EM392" s="368"/>
      <c r="EN392" s="368"/>
      <c r="EO392" s="368"/>
      <c r="EP392" s="368"/>
      <c r="EQ392" s="368"/>
      <c r="ER392" s="368"/>
      <c r="ES392" s="368"/>
      <c r="ET392" s="368"/>
      <c r="EU392" s="368"/>
      <c r="EV392" s="368"/>
      <c r="EW392" s="368"/>
      <c r="EX392" s="368"/>
      <c r="EY392" s="368"/>
      <c r="EZ392" s="368"/>
      <c r="FA392" s="368"/>
      <c r="FB392" s="368"/>
      <c r="FC392" s="368"/>
      <c r="FD392" s="368"/>
      <c r="FE392" s="368"/>
      <c r="FF392" s="368"/>
      <c r="FG392" s="368"/>
      <c r="FH392" s="368"/>
      <c r="FI392" s="368"/>
      <c r="FJ392" s="368"/>
      <c r="FK392" s="368"/>
      <c r="FL392" s="368"/>
      <c r="FM392" s="368"/>
      <c r="FN392" s="368"/>
      <c r="FO392" s="368"/>
      <c r="FP392" s="368"/>
      <c r="FQ392" s="368"/>
      <c r="FR392" s="368"/>
      <c r="FS392" s="368"/>
      <c r="FT392" s="368"/>
      <c r="FU392" s="368"/>
      <c r="FV392" s="368"/>
      <c r="FW392" s="368"/>
      <c r="FX392" s="368"/>
      <c r="FY392" s="368"/>
      <c r="FZ392" s="368"/>
      <c r="GA392" s="368"/>
      <c r="GB392" s="368"/>
      <c r="GC392" s="368"/>
      <c r="GD392" s="368"/>
      <c r="GE392" s="368"/>
      <c r="GF392" s="368"/>
      <c r="GG392" s="368"/>
      <c r="GH392" s="368"/>
      <c r="GI392" s="368"/>
      <c r="GJ392" s="368"/>
      <c r="GK392" s="368"/>
      <c r="GL392" s="368"/>
      <c r="GM392" s="368"/>
      <c r="GN392" s="368"/>
      <c r="GO392" s="368"/>
      <c r="GP392" s="368"/>
      <c r="GQ392" s="368"/>
      <c r="GR392" s="368"/>
      <c r="GS392" s="368"/>
      <c r="GT392" s="368"/>
      <c r="GU392" s="368"/>
      <c r="GV392" s="368"/>
      <c r="GW392" s="368"/>
      <c r="GX392" s="368"/>
      <c r="GY392" s="368"/>
      <c r="GZ392" s="368"/>
      <c r="HA392" s="368"/>
      <c r="HB392" s="368"/>
      <c r="HC392" s="368"/>
      <c r="HD392" s="368"/>
      <c r="HE392" s="368"/>
      <c r="HF392" s="368"/>
      <c r="HG392" s="368"/>
      <c r="HH392" s="368"/>
      <c r="HI392" s="368"/>
      <c r="HJ392" s="368"/>
      <c r="HK392" s="368"/>
      <c r="HL392" s="368"/>
      <c r="HM392" s="368"/>
      <c r="HN392" s="368"/>
      <c r="HO392" s="368"/>
      <c r="HP392" s="368"/>
      <c r="HQ392" s="368"/>
      <c r="HR392" s="368"/>
      <c r="HS392" s="368"/>
      <c r="HT392" s="368"/>
      <c r="HU392" s="368"/>
      <c r="HV392" s="368"/>
      <c r="HW392" s="368"/>
      <c r="HX392" s="368"/>
      <c r="HY392" s="368"/>
      <c r="HZ392" s="368"/>
      <c r="IA392" s="368"/>
      <c r="IB392" s="368"/>
      <c r="IC392" s="368"/>
      <c r="ID392" s="368"/>
      <c r="IE392" s="368"/>
      <c r="IF392" s="368"/>
      <c r="IG392" s="368"/>
      <c r="IH392" s="368"/>
      <c r="II392" s="368"/>
      <c r="IJ392" s="368"/>
      <c r="IK392" s="368"/>
      <c r="IL392" s="368"/>
      <c r="IM392" s="368"/>
      <c r="IN392" s="368"/>
      <c r="IO392" s="368"/>
      <c r="IP392" s="368"/>
      <c r="IQ392" s="368"/>
      <c r="IR392" s="368"/>
      <c r="IS392" s="368"/>
      <c r="IT392" s="368"/>
      <c r="IU392" s="368"/>
      <c r="IV392" s="368"/>
      <c r="IW392" s="368"/>
      <c r="IX392" s="368"/>
      <c r="IY392" s="368"/>
      <c r="IZ392" s="368"/>
      <c r="JA392" s="368"/>
      <c r="JB392" s="368"/>
      <c r="JC392" s="368"/>
      <c r="JD392" s="368"/>
      <c r="JE392" s="368"/>
      <c r="JF392" s="368"/>
    </row>
    <row r="393" spans="1:266" s="364" customFormat="1" x14ac:dyDescent="0.3">
      <c r="A393" s="391"/>
      <c r="B393" s="545"/>
      <c r="D393" s="376"/>
      <c r="E393" s="379"/>
      <c r="F393" s="379"/>
      <c r="G393" s="379"/>
      <c r="H393" s="372"/>
      <c r="J393" s="394"/>
      <c r="K393" s="394"/>
      <c r="L393" s="401"/>
      <c r="M393" s="401"/>
      <c r="N393" s="445"/>
      <c r="O393" s="445"/>
      <c r="P393" s="460"/>
      <c r="Q393" s="460"/>
      <c r="R393" s="536"/>
      <c r="S393" s="536"/>
      <c r="T393" s="472"/>
      <c r="U393" s="472"/>
      <c r="V393" s="499"/>
      <c r="W393" s="499"/>
      <c r="X393" s="481"/>
      <c r="Y393" s="481"/>
      <c r="Z393" s="489"/>
      <c r="AA393" s="489"/>
      <c r="AB393" s="516"/>
      <c r="AC393" s="516"/>
      <c r="AD393" s="536"/>
      <c r="AE393" s="536"/>
      <c r="AF393" s="523"/>
      <c r="AG393" s="523"/>
      <c r="AH393" s="394"/>
      <c r="AI393" s="394"/>
      <c r="AJ393" s="559"/>
      <c r="AK393" s="559"/>
      <c r="AL393" s="572"/>
      <c r="AM393" s="572"/>
      <c r="AN393" s="624"/>
      <c r="AO393" s="624"/>
      <c r="AR393" s="481"/>
      <c r="AS393" s="481"/>
      <c r="AT393" s="671"/>
      <c r="AU393" s="671"/>
      <c r="AV393" s="694"/>
      <c r="AW393" s="694"/>
      <c r="AX393" s="651"/>
      <c r="AY393" s="651"/>
      <c r="AZ393" s="661"/>
      <c r="BA393" s="661"/>
      <c r="BB393" s="460"/>
      <c r="BC393" s="460"/>
      <c r="BF393" s="481"/>
      <c r="BG393" s="481"/>
      <c r="BH393" s="702"/>
      <c r="BI393" s="702"/>
      <c r="BJ393" s="708"/>
      <c r="BK393" s="708"/>
      <c r="BL393" s="713"/>
      <c r="BM393" s="713"/>
      <c r="BN393" s="726"/>
      <c r="BO393" s="726"/>
      <c r="BP393" s="731"/>
      <c r="BQ393" s="731"/>
      <c r="BR393" s="736"/>
      <c r="BS393" s="736"/>
      <c r="BT393" s="741"/>
      <c r="BU393" s="741"/>
      <c r="BV393" s="753"/>
      <c r="BW393" s="753"/>
      <c r="BX393" s="756"/>
      <c r="BY393" s="756"/>
      <c r="BZ393" s="731"/>
      <c r="CA393" s="731"/>
      <c r="CB393" s="771"/>
      <c r="CC393" s="768"/>
      <c r="CD393" s="774"/>
      <c r="CE393" s="777"/>
      <c r="CF393" s="780"/>
      <c r="CG393" s="780"/>
      <c r="CH393" s="753"/>
      <c r="CI393" s="783"/>
      <c r="CJ393" s="813"/>
      <c r="CK393" s="816"/>
      <c r="CL393" s="824"/>
      <c r="CM393" s="824"/>
      <c r="CN393" s="780"/>
      <c r="CO393" s="780"/>
      <c r="CP393" s="768"/>
      <c r="CQ393" s="771"/>
      <c r="CR393" s="834"/>
      <c r="CS393" s="831"/>
      <c r="CT393" s="753"/>
      <c r="CU393" s="753"/>
      <c r="CV393" s="847"/>
      <c r="CW393" s="850"/>
      <c r="CX393" s="708"/>
      <c r="CY393" s="708"/>
      <c r="CZ393" s="853"/>
      <c r="DA393" s="853"/>
      <c r="DB393" s="856"/>
      <c r="DC393" s="856"/>
      <c r="DD393" s="708"/>
      <c r="DE393" s="708"/>
      <c r="DF393" s="783"/>
      <c r="DG393" s="783"/>
      <c r="DH393" s="780"/>
      <c r="DI393" s="780"/>
      <c r="DJ393" s="863"/>
      <c r="DK393" s="866"/>
      <c r="DL393" s="873"/>
      <c r="DM393" s="873"/>
      <c r="DN393" s="783"/>
      <c r="DO393" s="783"/>
      <c r="DP393" s="824"/>
      <c r="DQ393" s="824"/>
      <c r="DR393" s="882"/>
      <c r="DS393" s="885"/>
      <c r="DT393" s="850"/>
      <c r="DU393" s="850"/>
      <c r="DV393" s="853"/>
      <c r="DW393" s="853"/>
      <c r="DX393" s="888"/>
      <c r="DY393" s="888"/>
      <c r="DZ393" s="891"/>
      <c r="EA393" s="891"/>
      <c r="EB393" s="753"/>
      <c r="EC393" s="753"/>
      <c r="ED393" s="900"/>
      <c r="EE393" s="900"/>
      <c r="EF393" s="907"/>
      <c r="EG393" s="910"/>
      <c r="EH393" s="863"/>
      <c r="EI393" s="866"/>
      <c r="EJ393" s="368"/>
      <c r="EK393" s="368"/>
      <c r="EL393" s="368"/>
      <c r="EM393" s="368"/>
      <c r="EN393" s="368"/>
      <c r="EO393" s="368"/>
      <c r="EP393" s="368"/>
      <c r="EQ393" s="368"/>
      <c r="ER393" s="368"/>
      <c r="ES393" s="368"/>
      <c r="ET393" s="368"/>
      <c r="EU393" s="368"/>
      <c r="EV393" s="368"/>
      <c r="EW393" s="368"/>
      <c r="EX393" s="368"/>
      <c r="EY393" s="368"/>
      <c r="EZ393" s="368"/>
      <c r="FA393" s="368"/>
      <c r="FB393" s="368"/>
      <c r="FC393" s="368"/>
      <c r="FD393" s="368"/>
      <c r="FE393" s="368"/>
      <c r="FF393" s="368"/>
      <c r="FG393" s="368"/>
      <c r="FH393" s="368"/>
      <c r="FI393" s="368"/>
      <c r="FJ393" s="368"/>
      <c r="FK393" s="368"/>
      <c r="FL393" s="368"/>
      <c r="FM393" s="368"/>
      <c r="FN393" s="368"/>
      <c r="FO393" s="368"/>
      <c r="FP393" s="368"/>
      <c r="FQ393" s="368"/>
      <c r="FR393" s="368"/>
      <c r="FS393" s="368"/>
      <c r="FT393" s="368"/>
      <c r="FU393" s="368"/>
      <c r="FV393" s="368"/>
      <c r="FW393" s="368"/>
      <c r="FX393" s="368"/>
      <c r="FY393" s="368"/>
      <c r="FZ393" s="368"/>
      <c r="GA393" s="368"/>
      <c r="GB393" s="368"/>
      <c r="GC393" s="368"/>
      <c r="GD393" s="368"/>
      <c r="GE393" s="368"/>
      <c r="GF393" s="368"/>
      <c r="GG393" s="368"/>
      <c r="GH393" s="368"/>
      <c r="GI393" s="368"/>
      <c r="GJ393" s="368"/>
      <c r="GK393" s="368"/>
      <c r="GL393" s="368"/>
      <c r="GM393" s="368"/>
      <c r="GN393" s="368"/>
      <c r="GO393" s="368"/>
      <c r="GP393" s="368"/>
      <c r="GQ393" s="368"/>
      <c r="GR393" s="368"/>
      <c r="GS393" s="368"/>
      <c r="GT393" s="368"/>
      <c r="GU393" s="368"/>
      <c r="GV393" s="368"/>
      <c r="GW393" s="368"/>
      <c r="GX393" s="368"/>
      <c r="GY393" s="368"/>
      <c r="GZ393" s="368"/>
      <c r="HA393" s="368"/>
      <c r="HB393" s="368"/>
      <c r="HC393" s="368"/>
      <c r="HD393" s="368"/>
      <c r="HE393" s="368"/>
      <c r="HF393" s="368"/>
      <c r="HG393" s="368"/>
      <c r="HH393" s="368"/>
      <c r="HI393" s="368"/>
      <c r="HJ393" s="368"/>
      <c r="HK393" s="368"/>
      <c r="HL393" s="368"/>
      <c r="HM393" s="368"/>
      <c r="HN393" s="368"/>
      <c r="HO393" s="368"/>
      <c r="HP393" s="368"/>
      <c r="HQ393" s="368"/>
      <c r="HR393" s="368"/>
      <c r="HS393" s="368"/>
      <c r="HT393" s="368"/>
      <c r="HU393" s="368"/>
      <c r="HV393" s="368"/>
      <c r="HW393" s="368"/>
      <c r="HX393" s="368"/>
      <c r="HY393" s="368"/>
      <c r="HZ393" s="368"/>
      <c r="IA393" s="368"/>
      <c r="IB393" s="368"/>
      <c r="IC393" s="368"/>
      <c r="ID393" s="368"/>
      <c r="IE393" s="368"/>
      <c r="IF393" s="368"/>
      <c r="IG393" s="368"/>
      <c r="IH393" s="368"/>
      <c r="II393" s="368"/>
      <c r="IJ393" s="368"/>
      <c r="IK393" s="368"/>
      <c r="IL393" s="368"/>
      <c r="IM393" s="368"/>
      <c r="IN393" s="368"/>
      <c r="IO393" s="368"/>
      <c r="IP393" s="368"/>
      <c r="IQ393" s="368"/>
      <c r="IR393" s="368"/>
      <c r="IS393" s="368"/>
      <c r="IT393" s="368"/>
      <c r="IU393" s="368"/>
      <c r="IV393" s="368"/>
      <c r="IW393" s="368"/>
      <c r="IX393" s="368"/>
      <c r="IY393" s="368"/>
      <c r="IZ393" s="368"/>
      <c r="JA393" s="368"/>
      <c r="JB393" s="368"/>
      <c r="JC393" s="368"/>
      <c r="JD393" s="368"/>
      <c r="JE393" s="368"/>
      <c r="JF393" s="368"/>
    </row>
    <row r="394" spans="1:266" s="364" customFormat="1" x14ac:dyDescent="0.3">
      <c r="A394" s="391"/>
      <c r="B394" s="545"/>
      <c r="D394" s="376"/>
      <c r="E394" s="379"/>
      <c r="F394" s="379"/>
      <c r="G394" s="379"/>
      <c r="H394" s="372"/>
      <c r="J394" s="394"/>
      <c r="K394" s="394"/>
      <c r="L394" s="401"/>
      <c r="M394" s="401"/>
      <c r="N394" s="445"/>
      <c r="O394" s="445"/>
      <c r="P394" s="460"/>
      <c r="Q394" s="460"/>
      <c r="R394" s="536"/>
      <c r="S394" s="536"/>
      <c r="T394" s="472"/>
      <c r="U394" s="472"/>
      <c r="V394" s="499"/>
      <c r="W394" s="499"/>
      <c r="X394" s="481"/>
      <c r="Y394" s="481"/>
      <c r="Z394" s="489"/>
      <c r="AA394" s="489"/>
      <c r="AB394" s="516"/>
      <c r="AC394" s="516"/>
      <c r="AD394" s="536"/>
      <c r="AE394" s="536"/>
      <c r="AF394" s="523"/>
      <c r="AG394" s="523"/>
      <c r="AH394" s="394"/>
      <c r="AI394" s="394"/>
      <c r="AJ394" s="559"/>
      <c r="AK394" s="559"/>
      <c r="AL394" s="572"/>
      <c r="AM394" s="572"/>
      <c r="AN394" s="624"/>
      <c r="AO394" s="624"/>
      <c r="AR394" s="481"/>
      <c r="AS394" s="481"/>
      <c r="AT394" s="671"/>
      <c r="AU394" s="671"/>
      <c r="AV394" s="694"/>
      <c r="AW394" s="694"/>
      <c r="AX394" s="651"/>
      <c r="AY394" s="651"/>
      <c r="AZ394" s="661"/>
      <c r="BA394" s="661"/>
      <c r="BB394" s="460"/>
      <c r="BC394" s="460"/>
      <c r="BF394" s="481"/>
      <c r="BG394" s="481"/>
      <c r="BH394" s="702"/>
      <c r="BI394" s="702"/>
      <c r="BJ394" s="708"/>
      <c r="BK394" s="708"/>
      <c r="BL394" s="713"/>
      <c r="BM394" s="713"/>
      <c r="BN394" s="726"/>
      <c r="BO394" s="726"/>
      <c r="BP394" s="731"/>
      <c r="BQ394" s="731"/>
      <c r="BR394" s="736"/>
      <c r="BS394" s="736"/>
      <c r="BT394" s="741"/>
      <c r="BU394" s="741"/>
      <c r="BV394" s="753"/>
      <c r="BW394" s="753"/>
      <c r="BX394" s="756"/>
      <c r="BY394" s="756"/>
      <c r="BZ394" s="731"/>
      <c r="CA394" s="731"/>
      <c r="CB394" s="771"/>
      <c r="CC394" s="768"/>
      <c r="CD394" s="774"/>
      <c r="CE394" s="777"/>
      <c r="CF394" s="780"/>
      <c r="CG394" s="780"/>
      <c r="CH394" s="753"/>
      <c r="CI394" s="783"/>
      <c r="CJ394" s="813"/>
      <c r="CK394" s="816"/>
      <c r="CL394" s="824"/>
      <c r="CM394" s="824"/>
      <c r="CN394" s="780"/>
      <c r="CO394" s="780"/>
      <c r="CP394" s="768"/>
      <c r="CQ394" s="771"/>
      <c r="CR394" s="834"/>
      <c r="CS394" s="831"/>
      <c r="CT394" s="753"/>
      <c r="CU394" s="753"/>
      <c r="CV394" s="847"/>
      <c r="CW394" s="850"/>
      <c r="CX394" s="708"/>
      <c r="CY394" s="708"/>
      <c r="CZ394" s="853"/>
      <c r="DA394" s="853"/>
      <c r="DB394" s="856"/>
      <c r="DC394" s="856"/>
      <c r="DD394" s="708"/>
      <c r="DE394" s="708"/>
      <c r="DF394" s="783"/>
      <c r="DG394" s="783"/>
      <c r="DH394" s="780"/>
      <c r="DI394" s="780"/>
      <c r="DJ394" s="863"/>
      <c r="DK394" s="866"/>
      <c r="DL394" s="873"/>
      <c r="DM394" s="873"/>
      <c r="DN394" s="783"/>
      <c r="DO394" s="783"/>
      <c r="DP394" s="824"/>
      <c r="DQ394" s="824"/>
      <c r="DR394" s="882"/>
      <c r="DS394" s="885"/>
      <c r="DT394" s="850"/>
      <c r="DU394" s="850"/>
      <c r="DV394" s="853"/>
      <c r="DW394" s="853"/>
      <c r="DX394" s="888"/>
      <c r="DY394" s="888"/>
      <c r="DZ394" s="891"/>
      <c r="EA394" s="891"/>
      <c r="EB394" s="753"/>
      <c r="EC394" s="753"/>
      <c r="ED394" s="900"/>
      <c r="EE394" s="900"/>
      <c r="EF394" s="907"/>
      <c r="EG394" s="910"/>
      <c r="EH394" s="863"/>
      <c r="EI394" s="866"/>
      <c r="EJ394" s="368"/>
      <c r="EK394" s="368"/>
      <c r="EL394" s="368"/>
      <c r="EM394" s="368"/>
      <c r="EN394" s="368"/>
      <c r="EO394" s="368"/>
      <c r="EP394" s="368"/>
      <c r="EQ394" s="368"/>
      <c r="ER394" s="368"/>
      <c r="ES394" s="368"/>
      <c r="ET394" s="368"/>
      <c r="EU394" s="368"/>
      <c r="EV394" s="368"/>
      <c r="EW394" s="368"/>
      <c r="EX394" s="368"/>
      <c r="EY394" s="368"/>
      <c r="EZ394" s="368"/>
      <c r="FA394" s="368"/>
      <c r="FB394" s="368"/>
      <c r="FC394" s="368"/>
      <c r="FD394" s="368"/>
      <c r="FE394" s="368"/>
      <c r="FF394" s="368"/>
      <c r="FG394" s="368"/>
      <c r="FH394" s="368"/>
      <c r="FI394" s="368"/>
      <c r="FJ394" s="368"/>
      <c r="FK394" s="368"/>
      <c r="FL394" s="368"/>
      <c r="FM394" s="368"/>
      <c r="FN394" s="368"/>
      <c r="FO394" s="368"/>
      <c r="FP394" s="368"/>
      <c r="FQ394" s="368"/>
      <c r="FR394" s="368"/>
      <c r="FS394" s="368"/>
      <c r="FT394" s="368"/>
      <c r="FU394" s="368"/>
      <c r="FV394" s="368"/>
      <c r="FW394" s="368"/>
      <c r="FX394" s="368"/>
      <c r="FY394" s="368"/>
      <c r="FZ394" s="368"/>
      <c r="GA394" s="368"/>
      <c r="GB394" s="368"/>
      <c r="GC394" s="368"/>
      <c r="GD394" s="368"/>
      <c r="GE394" s="368"/>
      <c r="GF394" s="368"/>
      <c r="GG394" s="368"/>
      <c r="GH394" s="368"/>
      <c r="GI394" s="368"/>
      <c r="GJ394" s="368"/>
      <c r="GK394" s="368"/>
      <c r="GL394" s="368"/>
      <c r="GM394" s="368"/>
      <c r="GN394" s="368"/>
      <c r="GO394" s="368"/>
      <c r="GP394" s="368"/>
      <c r="GQ394" s="368"/>
      <c r="GR394" s="368"/>
      <c r="GS394" s="368"/>
      <c r="GT394" s="368"/>
      <c r="GU394" s="368"/>
      <c r="GV394" s="368"/>
      <c r="GW394" s="368"/>
      <c r="GX394" s="368"/>
      <c r="GY394" s="368"/>
      <c r="GZ394" s="368"/>
      <c r="HA394" s="368"/>
      <c r="HB394" s="368"/>
      <c r="HC394" s="368"/>
      <c r="HD394" s="368"/>
      <c r="HE394" s="368"/>
      <c r="HF394" s="368"/>
      <c r="HG394" s="368"/>
      <c r="HH394" s="368"/>
      <c r="HI394" s="368"/>
      <c r="HJ394" s="368"/>
      <c r="HK394" s="368"/>
      <c r="HL394" s="368"/>
      <c r="HM394" s="368"/>
      <c r="HN394" s="368"/>
      <c r="HO394" s="368"/>
      <c r="HP394" s="368"/>
      <c r="HQ394" s="368"/>
      <c r="HR394" s="368"/>
      <c r="HS394" s="368"/>
      <c r="HT394" s="368"/>
      <c r="HU394" s="368"/>
      <c r="HV394" s="368"/>
      <c r="HW394" s="368"/>
      <c r="HX394" s="368"/>
      <c r="HY394" s="368"/>
      <c r="HZ394" s="368"/>
      <c r="IA394" s="368"/>
      <c r="IB394" s="368"/>
      <c r="IC394" s="368"/>
      <c r="ID394" s="368"/>
      <c r="IE394" s="368"/>
      <c r="IF394" s="368"/>
      <c r="IG394" s="368"/>
      <c r="IH394" s="368"/>
      <c r="II394" s="368"/>
      <c r="IJ394" s="368"/>
      <c r="IK394" s="368"/>
      <c r="IL394" s="368"/>
      <c r="IM394" s="368"/>
      <c r="IN394" s="368"/>
      <c r="IO394" s="368"/>
      <c r="IP394" s="368"/>
      <c r="IQ394" s="368"/>
      <c r="IR394" s="368"/>
      <c r="IS394" s="368"/>
      <c r="IT394" s="368"/>
      <c r="IU394" s="368"/>
      <c r="IV394" s="368"/>
      <c r="IW394" s="368"/>
      <c r="IX394" s="368"/>
      <c r="IY394" s="368"/>
      <c r="IZ394" s="368"/>
      <c r="JA394" s="368"/>
      <c r="JB394" s="368"/>
      <c r="JC394" s="368"/>
      <c r="JD394" s="368"/>
      <c r="JE394" s="368"/>
      <c r="JF394" s="368"/>
    </row>
    <row r="395" spans="1:266" s="364" customFormat="1" x14ac:dyDescent="0.3">
      <c r="A395" s="391"/>
      <c r="B395" s="545"/>
      <c r="D395" s="376"/>
      <c r="E395" s="379"/>
      <c r="F395" s="379"/>
      <c r="G395" s="379"/>
      <c r="H395" s="372"/>
      <c r="J395" s="394"/>
      <c r="K395" s="394"/>
      <c r="L395" s="401"/>
      <c r="M395" s="401"/>
      <c r="N395" s="445"/>
      <c r="O395" s="445"/>
      <c r="P395" s="460"/>
      <c r="Q395" s="460"/>
      <c r="R395" s="536"/>
      <c r="S395" s="536"/>
      <c r="T395" s="472"/>
      <c r="U395" s="472"/>
      <c r="V395" s="499"/>
      <c r="W395" s="499"/>
      <c r="X395" s="481"/>
      <c r="Y395" s="481"/>
      <c r="Z395" s="489"/>
      <c r="AA395" s="489"/>
      <c r="AB395" s="516"/>
      <c r="AC395" s="516"/>
      <c r="AD395" s="536"/>
      <c r="AE395" s="536"/>
      <c r="AF395" s="523"/>
      <c r="AG395" s="523"/>
      <c r="AH395" s="394"/>
      <c r="AI395" s="394"/>
      <c r="AJ395" s="559"/>
      <c r="AK395" s="559"/>
      <c r="AL395" s="572"/>
      <c r="AM395" s="572"/>
      <c r="AN395" s="624"/>
      <c r="AO395" s="624"/>
      <c r="AR395" s="481"/>
      <c r="AS395" s="481"/>
      <c r="AT395" s="671"/>
      <c r="AU395" s="671"/>
      <c r="AV395" s="694"/>
      <c r="AW395" s="694"/>
      <c r="AX395" s="651"/>
      <c r="AY395" s="651"/>
      <c r="AZ395" s="661"/>
      <c r="BA395" s="661"/>
      <c r="BB395" s="460"/>
      <c r="BC395" s="460"/>
      <c r="BF395" s="481"/>
      <c r="BG395" s="481"/>
      <c r="BH395" s="702"/>
      <c r="BI395" s="702"/>
      <c r="BJ395" s="708"/>
      <c r="BK395" s="708"/>
      <c r="BL395" s="713"/>
      <c r="BM395" s="713"/>
      <c r="BN395" s="726"/>
      <c r="BO395" s="726"/>
      <c r="BP395" s="731"/>
      <c r="BQ395" s="731"/>
      <c r="BR395" s="736"/>
      <c r="BS395" s="736"/>
      <c r="BT395" s="741"/>
      <c r="BU395" s="741"/>
      <c r="BV395" s="753"/>
      <c r="BW395" s="753"/>
      <c r="BX395" s="756"/>
      <c r="BY395" s="756"/>
      <c r="BZ395" s="731"/>
      <c r="CA395" s="731"/>
      <c r="CB395" s="771"/>
      <c r="CC395" s="768"/>
      <c r="CD395" s="774"/>
      <c r="CE395" s="777"/>
      <c r="CF395" s="780"/>
      <c r="CG395" s="780"/>
      <c r="CH395" s="753"/>
      <c r="CI395" s="783"/>
      <c r="CJ395" s="813"/>
      <c r="CK395" s="816"/>
      <c r="CL395" s="824"/>
      <c r="CM395" s="824"/>
      <c r="CN395" s="780"/>
      <c r="CO395" s="780"/>
      <c r="CP395" s="768"/>
      <c r="CQ395" s="771"/>
      <c r="CR395" s="834"/>
      <c r="CS395" s="831"/>
      <c r="CT395" s="753"/>
      <c r="CU395" s="753"/>
      <c r="CV395" s="847"/>
      <c r="CW395" s="850"/>
      <c r="CX395" s="708"/>
      <c r="CY395" s="708"/>
      <c r="CZ395" s="853"/>
      <c r="DA395" s="853"/>
      <c r="DB395" s="856"/>
      <c r="DC395" s="856"/>
      <c r="DD395" s="708"/>
      <c r="DE395" s="708"/>
      <c r="DF395" s="783"/>
      <c r="DG395" s="783"/>
      <c r="DH395" s="780"/>
      <c r="DI395" s="780"/>
      <c r="DJ395" s="863"/>
      <c r="DK395" s="866"/>
      <c r="DL395" s="873"/>
      <c r="DM395" s="873"/>
      <c r="DN395" s="783"/>
      <c r="DO395" s="783"/>
      <c r="DP395" s="824"/>
      <c r="DQ395" s="824"/>
      <c r="DR395" s="882"/>
      <c r="DS395" s="885"/>
      <c r="DT395" s="850"/>
      <c r="DU395" s="850"/>
      <c r="DV395" s="853"/>
      <c r="DW395" s="853"/>
      <c r="DX395" s="888"/>
      <c r="DY395" s="888"/>
      <c r="DZ395" s="891"/>
      <c r="EA395" s="891"/>
      <c r="EB395" s="753"/>
      <c r="EC395" s="753"/>
      <c r="ED395" s="900"/>
      <c r="EE395" s="900"/>
      <c r="EF395" s="907"/>
      <c r="EG395" s="910"/>
      <c r="EH395" s="863"/>
      <c r="EI395" s="866"/>
      <c r="EJ395" s="368"/>
      <c r="EK395" s="368"/>
      <c r="EL395" s="368"/>
      <c r="EM395" s="368"/>
      <c r="EN395" s="368"/>
      <c r="EO395" s="368"/>
      <c r="EP395" s="368"/>
      <c r="EQ395" s="368"/>
      <c r="ER395" s="368"/>
      <c r="ES395" s="368"/>
      <c r="ET395" s="368"/>
      <c r="EU395" s="368"/>
      <c r="EV395" s="368"/>
      <c r="EW395" s="368"/>
      <c r="EX395" s="368"/>
      <c r="EY395" s="368"/>
      <c r="EZ395" s="368"/>
      <c r="FA395" s="368"/>
      <c r="FB395" s="368"/>
      <c r="FC395" s="368"/>
      <c r="FD395" s="368"/>
      <c r="FE395" s="368"/>
      <c r="FF395" s="368"/>
      <c r="FG395" s="368"/>
      <c r="FH395" s="368"/>
      <c r="FI395" s="368"/>
      <c r="FJ395" s="368"/>
      <c r="FK395" s="368"/>
      <c r="FL395" s="368"/>
      <c r="FM395" s="368"/>
      <c r="FN395" s="368"/>
      <c r="FO395" s="368"/>
      <c r="FP395" s="368"/>
      <c r="FQ395" s="368"/>
      <c r="FR395" s="368"/>
      <c r="FS395" s="368"/>
      <c r="FT395" s="368"/>
      <c r="FU395" s="368"/>
      <c r="FV395" s="368"/>
      <c r="FW395" s="368"/>
      <c r="FX395" s="368"/>
      <c r="FY395" s="368"/>
      <c r="FZ395" s="368"/>
      <c r="GA395" s="368"/>
      <c r="GB395" s="368"/>
      <c r="GC395" s="368"/>
      <c r="GD395" s="368"/>
      <c r="GE395" s="368"/>
      <c r="GF395" s="368"/>
      <c r="GG395" s="368"/>
      <c r="GH395" s="368"/>
      <c r="GI395" s="368"/>
      <c r="GJ395" s="368"/>
      <c r="GK395" s="368"/>
      <c r="GL395" s="368"/>
      <c r="GM395" s="368"/>
      <c r="GN395" s="368"/>
      <c r="GO395" s="368"/>
      <c r="GP395" s="368"/>
      <c r="GQ395" s="368"/>
      <c r="GR395" s="368"/>
      <c r="GS395" s="368"/>
      <c r="GT395" s="368"/>
      <c r="GU395" s="368"/>
      <c r="GV395" s="368"/>
      <c r="GW395" s="368"/>
      <c r="GX395" s="368"/>
      <c r="GY395" s="368"/>
      <c r="GZ395" s="368"/>
      <c r="HA395" s="368"/>
      <c r="HB395" s="368"/>
      <c r="HC395" s="368"/>
      <c r="HD395" s="368"/>
      <c r="HE395" s="368"/>
      <c r="HF395" s="368"/>
      <c r="HG395" s="368"/>
      <c r="HH395" s="368"/>
      <c r="HI395" s="368"/>
      <c r="HJ395" s="368"/>
      <c r="HK395" s="368"/>
      <c r="HL395" s="368"/>
      <c r="HM395" s="368"/>
      <c r="HN395" s="368"/>
      <c r="HO395" s="368"/>
      <c r="HP395" s="368"/>
      <c r="HQ395" s="368"/>
      <c r="HR395" s="368"/>
      <c r="HS395" s="368"/>
      <c r="HT395" s="368"/>
      <c r="HU395" s="368"/>
      <c r="HV395" s="368"/>
      <c r="HW395" s="368"/>
      <c r="HX395" s="368"/>
      <c r="HY395" s="368"/>
      <c r="HZ395" s="368"/>
      <c r="IA395" s="368"/>
      <c r="IB395" s="368"/>
      <c r="IC395" s="368"/>
      <c r="ID395" s="368"/>
      <c r="IE395" s="368"/>
      <c r="IF395" s="368"/>
      <c r="IG395" s="368"/>
      <c r="IH395" s="368"/>
      <c r="II395" s="368"/>
      <c r="IJ395" s="368"/>
      <c r="IK395" s="368"/>
      <c r="IL395" s="368"/>
      <c r="IM395" s="368"/>
      <c r="IN395" s="368"/>
      <c r="IO395" s="368"/>
      <c r="IP395" s="368"/>
      <c r="IQ395" s="368"/>
      <c r="IR395" s="368"/>
      <c r="IS395" s="368"/>
      <c r="IT395" s="368"/>
      <c r="IU395" s="368"/>
      <c r="IV395" s="368"/>
      <c r="IW395" s="368"/>
      <c r="IX395" s="368"/>
      <c r="IY395" s="368"/>
      <c r="IZ395" s="368"/>
      <c r="JA395" s="368"/>
      <c r="JB395" s="368"/>
      <c r="JC395" s="368"/>
      <c r="JD395" s="368"/>
      <c r="JE395" s="368"/>
      <c r="JF395" s="368"/>
    </row>
    <row r="396" spans="1:266" s="364" customFormat="1" x14ac:dyDescent="0.3">
      <c r="A396" s="391"/>
      <c r="B396" s="545"/>
      <c r="D396" s="376"/>
      <c r="E396" s="379"/>
      <c r="F396" s="379"/>
      <c r="G396" s="379"/>
      <c r="H396" s="372"/>
      <c r="J396" s="394"/>
      <c r="K396" s="394"/>
      <c r="L396" s="401"/>
      <c r="M396" s="401"/>
      <c r="N396" s="445"/>
      <c r="O396" s="445"/>
      <c r="P396" s="460"/>
      <c r="Q396" s="460"/>
      <c r="R396" s="536"/>
      <c r="S396" s="536"/>
      <c r="T396" s="472"/>
      <c r="U396" s="472"/>
      <c r="V396" s="499"/>
      <c r="W396" s="499"/>
      <c r="X396" s="481"/>
      <c r="Y396" s="481"/>
      <c r="Z396" s="489"/>
      <c r="AA396" s="489"/>
      <c r="AB396" s="516"/>
      <c r="AC396" s="516"/>
      <c r="AD396" s="536"/>
      <c r="AE396" s="536"/>
      <c r="AF396" s="523"/>
      <c r="AG396" s="523"/>
      <c r="AH396" s="394"/>
      <c r="AI396" s="394"/>
      <c r="AJ396" s="559"/>
      <c r="AK396" s="559"/>
      <c r="AL396" s="572"/>
      <c r="AM396" s="572"/>
      <c r="AN396" s="624"/>
      <c r="AO396" s="624"/>
      <c r="AR396" s="481"/>
      <c r="AS396" s="481"/>
      <c r="AT396" s="671"/>
      <c r="AU396" s="671"/>
      <c r="AV396" s="694"/>
      <c r="AW396" s="694"/>
      <c r="AX396" s="651"/>
      <c r="AY396" s="651"/>
      <c r="AZ396" s="661"/>
      <c r="BA396" s="661"/>
      <c r="BB396" s="460"/>
      <c r="BC396" s="460"/>
      <c r="BF396" s="481"/>
      <c r="BG396" s="481"/>
      <c r="BH396" s="702"/>
      <c r="BI396" s="702"/>
      <c r="BJ396" s="708"/>
      <c r="BK396" s="708"/>
      <c r="BL396" s="713"/>
      <c r="BM396" s="713"/>
      <c r="BN396" s="726"/>
      <c r="BO396" s="726"/>
      <c r="BP396" s="731"/>
      <c r="BQ396" s="731"/>
      <c r="BR396" s="736"/>
      <c r="BS396" s="736"/>
      <c r="BT396" s="741"/>
      <c r="BU396" s="741"/>
      <c r="BV396" s="753"/>
      <c r="BW396" s="753"/>
      <c r="BX396" s="756"/>
      <c r="BY396" s="756"/>
      <c r="BZ396" s="731"/>
      <c r="CA396" s="731"/>
      <c r="CB396" s="771"/>
      <c r="CC396" s="768"/>
      <c r="CD396" s="774"/>
      <c r="CE396" s="777"/>
      <c r="CF396" s="780"/>
      <c r="CG396" s="780"/>
      <c r="CH396" s="753"/>
      <c r="CI396" s="783"/>
      <c r="CJ396" s="813"/>
      <c r="CK396" s="816"/>
      <c r="CL396" s="824"/>
      <c r="CM396" s="824"/>
      <c r="CN396" s="780"/>
      <c r="CO396" s="780"/>
      <c r="CP396" s="768"/>
      <c r="CQ396" s="771"/>
      <c r="CR396" s="834"/>
      <c r="CS396" s="831"/>
      <c r="CT396" s="753"/>
      <c r="CU396" s="753"/>
      <c r="CV396" s="847"/>
      <c r="CW396" s="850"/>
      <c r="CX396" s="708"/>
      <c r="CY396" s="708"/>
      <c r="CZ396" s="853"/>
      <c r="DA396" s="853"/>
      <c r="DB396" s="856"/>
      <c r="DC396" s="856"/>
      <c r="DD396" s="708"/>
      <c r="DE396" s="708"/>
      <c r="DF396" s="783"/>
      <c r="DG396" s="783"/>
      <c r="DH396" s="780"/>
      <c r="DI396" s="780"/>
      <c r="DJ396" s="863"/>
      <c r="DK396" s="866"/>
      <c r="DL396" s="873"/>
      <c r="DM396" s="873"/>
      <c r="DN396" s="783"/>
      <c r="DO396" s="783"/>
      <c r="DP396" s="824"/>
      <c r="DQ396" s="824"/>
      <c r="DR396" s="882"/>
      <c r="DS396" s="885"/>
      <c r="DT396" s="850"/>
      <c r="DU396" s="850"/>
      <c r="DV396" s="853"/>
      <c r="DW396" s="853"/>
      <c r="DX396" s="888"/>
      <c r="DY396" s="888"/>
      <c r="DZ396" s="891"/>
      <c r="EA396" s="891"/>
      <c r="EB396" s="753"/>
      <c r="EC396" s="753"/>
      <c r="ED396" s="900"/>
      <c r="EE396" s="900"/>
      <c r="EF396" s="907"/>
      <c r="EG396" s="910"/>
      <c r="EH396" s="863"/>
      <c r="EI396" s="866"/>
      <c r="EJ396" s="368"/>
      <c r="EK396" s="368"/>
      <c r="EL396" s="368"/>
      <c r="EM396" s="368"/>
      <c r="EN396" s="368"/>
      <c r="EO396" s="368"/>
      <c r="EP396" s="368"/>
      <c r="EQ396" s="368"/>
      <c r="ER396" s="368"/>
      <c r="ES396" s="368"/>
      <c r="ET396" s="368"/>
      <c r="EU396" s="368"/>
      <c r="EV396" s="368"/>
      <c r="EW396" s="368"/>
      <c r="EX396" s="368"/>
      <c r="EY396" s="368"/>
      <c r="EZ396" s="368"/>
      <c r="FA396" s="368"/>
      <c r="FB396" s="368"/>
      <c r="FC396" s="368"/>
      <c r="FD396" s="368"/>
      <c r="FE396" s="368"/>
      <c r="FF396" s="368"/>
      <c r="FG396" s="368"/>
      <c r="FH396" s="368"/>
      <c r="FI396" s="368"/>
      <c r="FJ396" s="368"/>
      <c r="FK396" s="368"/>
      <c r="FL396" s="368"/>
      <c r="FM396" s="368"/>
      <c r="FN396" s="368"/>
      <c r="FO396" s="368"/>
      <c r="FP396" s="368"/>
      <c r="FQ396" s="368"/>
      <c r="FR396" s="368"/>
      <c r="FS396" s="368"/>
      <c r="FT396" s="368"/>
      <c r="FU396" s="368"/>
      <c r="FV396" s="368"/>
      <c r="FW396" s="368"/>
      <c r="FX396" s="368"/>
      <c r="FY396" s="368"/>
      <c r="FZ396" s="368"/>
      <c r="GA396" s="368"/>
      <c r="GB396" s="368"/>
      <c r="GC396" s="368"/>
      <c r="GD396" s="368"/>
      <c r="GE396" s="368"/>
      <c r="GF396" s="368"/>
      <c r="GG396" s="368"/>
      <c r="GH396" s="368"/>
      <c r="GI396" s="368"/>
      <c r="GJ396" s="368"/>
      <c r="GK396" s="368"/>
      <c r="GL396" s="368"/>
      <c r="GM396" s="368"/>
      <c r="GN396" s="368"/>
      <c r="GO396" s="368"/>
      <c r="GP396" s="368"/>
      <c r="GQ396" s="368"/>
      <c r="GR396" s="368"/>
      <c r="GS396" s="368"/>
      <c r="GT396" s="368"/>
      <c r="GU396" s="368"/>
      <c r="GV396" s="368"/>
      <c r="GW396" s="368"/>
      <c r="GX396" s="368"/>
      <c r="GY396" s="368"/>
      <c r="GZ396" s="368"/>
      <c r="HA396" s="368"/>
      <c r="HB396" s="368"/>
      <c r="HC396" s="368"/>
      <c r="HD396" s="368"/>
      <c r="HE396" s="368"/>
      <c r="HF396" s="368"/>
      <c r="HG396" s="368"/>
      <c r="HH396" s="368"/>
      <c r="HI396" s="368"/>
      <c r="HJ396" s="368"/>
      <c r="HK396" s="368"/>
      <c r="HL396" s="368"/>
      <c r="HM396" s="368"/>
      <c r="HN396" s="368"/>
      <c r="HO396" s="368"/>
      <c r="HP396" s="368"/>
      <c r="HQ396" s="368"/>
      <c r="HR396" s="368"/>
      <c r="HS396" s="368"/>
      <c r="HT396" s="368"/>
      <c r="HU396" s="368"/>
      <c r="HV396" s="368"/>
      <c r="HW396" s="368"/>
      <c r="HX396" s="368"/>
      <c r="HY396" s="368"/>
      <c r="HZ396" s="368"/>
      <c r="IA396" s="368"/>
      <c r="IB396" s="368"/>
      <c r="IC396" s="368"/>
      <c r="ID396" s="368"/>
      <c r="IE396" s="368"/>
      <c r="IF396" s="368"/>
      <c r="IG396" s="368"/>
      <c r="IH396" s="368"/>
      <c r="II396" s="368"/>
      <c r="IJ396" s="368"/>
      <c r="IK396" s="368"/>
      <c r="IL396" s="368"/>
      <c r="IM396" s="368"/>
      <c r="IN396" s="368"/>
      <c r="IO396" s="368"/>
      <c r="IP396" s="368"/>
      <c r="IQ396" s="368"/>
      <c r="IR396" s="368"/>
      <c r="IS396" s="368"/>
      <c r="IT396" s="368"/>
      <c r="IU396" s="368"/>
      <c r="IV396" s="368"/>
      <c r="IW396" s="368"/>
      <c r="IX396" s="368"/>
      <c r="IY396" s="368"/>
      <c r="IZ396" s="368"/>
      <c r="JA396" s="368"/>
      <c r="JB396" s="368"/>
      <c r="JC396" s="368"/>
      <c r="JD396" s="368"/>
      <c r="JE396" s="368"/>
      <c r="JF396" s="368"/>
    </row>
    <row r="397" spans="1:266" s="364" customFormat="1" x14ac:dyDescent="0.3">
      <c r="A397" s="391"/>
      <c r="B397" s="545"/>
      <c r="D397" s="376"/>
      <c r="E397" s="379"/>
      <c r="F397" s="379"/>
      <c r="G397" s="379"/>
      <c r="H397" s="372"/>
      <c r="J397" s="394"/>
      <c r="K397" s="394"/>
      <c r="L397" s="401"/>
      <c r="M397" s="401"/>
      <c r="N397" s="445"/>
      <c r="O397" s="445"/>
      <c r="P397" s="460"/>
      <c r="Q397" s="460"/>
      <c r="R397" s="536"/>
      <c r="S397" s="536"/>
      <c r="T397" s="472"/>
      <c r="U397" s="472"/>
      <c r="V397" s="499"/>
      <c r="W397" s="499"/>
      <c r="X397" s="481"/>
      <c r="Y397" s="481"/>
      <c r="Z397" s="489"/>
      <c r="AA397" s="489"/>
      <c r="AB397" s="516"/>
      <c r="AC397" s="516"/>
      <c r="AD397" s="536"/>
      <c r="AE397" s="536"/>
      <c r="AF397" s="523"/>
      <c r="AG397" s="523"/>
      <c r="AH397" s="394"/>
      <c r="AI397" s="394"/>
      <c r="AJ397" s="559"/>
      <c r="AK397" s="559"/>
      <c r="AL397" s="572"/>
      <c r="AM397" s="572"/>
      <c r="AN397" s="624"/>
      <c r="AO397" s="624"/>
      <c r="AR397" s="481"/>
      <c r="AS397" s="481"/>
      <c r="AT397" s="671"/>
      <c r="AU397" s="671"/>
      <c r="AV397" s="694"/>
      <c r="AW397" s="694"/>
      <c r="AX397" s="651"/>
      <c r="AY397" s="651"/>
      <c r="AZ397" s="661"/>
      <c r="BA397" s="661"/>
      <c r="BB397" s="460"/>
      <c r="BC397" s="460"/>
      <c r="BF397" s="481"/>
      <c r="BG397" s="481"/>
      <c r="BH397" s="702"/>
      <c r="BI397" s="702"/>
      <c r="BJ397" s="708"/>
      <c r="BK397" s="708"/>
      <c r="BL397" s="713"/>
      <c r="BM397" s="713"/>
      <c r="BN397" s="726"/>
      <c r="BO397" s="726"/>
      <c r="BP397" s="731"/>
      <c r="BQ397" s="731"/>
      <c r="BR397" s="736"/>
      <c r="BS397" s="736"/>
      <c r="BT397" s="741"/>
      <c r="BU397" s="741"/>
      <c r="BV397" s="753"/>
      <c r="BW397" s="753"/>
      <c r="BX397" s="756"/>
      <c r="BY397" s="756"/>
      <c r="BZ397" s="731"/>
      <c r="CA397" s="731"/>
      <c r="CB397" s="771"/>
      <c r="CC397" s="768"/>
      <c r="CD397" s="774"/>
      <c r="CE397" s="777"/>
      <c r="CF397" s="780"/>
      <c r="CG397" s="780"/>
      <c r="CH397" s="753"/>
      <c r="CI397" s="783"/>
      <c r="CJ397" s="813"/>
      <c r="CK397" s="816"/>
      <c r="CL397" s="824"/>
      <c r="CM397" s="824"/>
      <c r="CN397" s="780"/>
      <c r="CO397" s="780"/>
      <c r="CP397" s="768"/>
      <c r="CQ397" s="771"/>
      <c r="CR397" s="834"/>
      <c r="CS397" s="831"/>
      <c r="CT397" s="753"/>
      <c r="CU397" s="753"/>
      <c r="CV397" s="847"/>
      <c r="CW397" s="850"/>
      <c r="CX397" s="708"/>
      <c r="CY397" s="708"/>
      <c r="CZ397" s="853"/>
      <c r="DA397" s="853"/>
      <c r="DB397" s="856"/>
      <c r="DC397" s="856"/>
      <c r="DD397" s="708"/>
      <c r="DE397" s="708"/>
      <c r="DF397" s="783"/>
      <c r="DG397" s="783"/>
      <c r="DH397" s="780"/>
      <c r="DI397" s="780"/>
      <c r="DJ397" s="863"/>
      <c r="DK397" s="866"/>
      <c r="DL397" s="873"/>
      <c r="DM397" s="873"/>
      <c r="DN397" s="783"/>
      <c r="DO397" s="783"/>
      <c r="DP397" s="824"/>
      <c r="DQ397" s="824"/>
      <c r="DR397" s="882"/>
      <c r="DS397" s="885"/>
      <c r="DT397" s="850"/>
      <c r="DU397" s="850"/>
      <c r="DV397" s="853"/>
      <c r="DW397" s="853"/>
      <c r="DX397" s="888"/>
      <c r="DY397" s="888"/>
      <c r="DZ397" s="891"/>
      <c r="EA397" s="891"/>
      <c r="EB397" s="753"/>
      <c r="EC397" s="753"/>
      <c r="ED397" s="900"/>
      <c r="EE397" s="900"/>
      <c r="EF397" s="907"/>
      <c r="EG397" s="910"/>
      <c r="EH397" s="863"/>
      <c r="EI397" s="866"/>
      <c r="EJ397" s="368"/>
      <c r="EK397" s="368"/>
      <c r="EL397" s="368"/>
      <c r="EM397" s="368"/>
      <c r="EN397" s="368"/>
      <c r="EO397" s="368"/>
      <c r="EP397" s="368"/>
      <c r="EQ397" s="368"/>
      <c r="ER397" s="368"/>
      <c r="ES397" s="368"/>
      <c r="ET397" s="368"/>
      <c r="EU397" s="368"/>
      <c r="EV397" s="368"/>
      <c r="EW397" s="368"/>
      <c r="EX397" s="368"/>
      <c r="EY397" s="368"/>
      <c r="EZ397" s="368"/>
      <c r="FA397" s="368"/>
      <c r="FB397" s="368"/>
      <c r="FC397" s="368"/>
      <c r="FD397" s="368"/>
      <c r="FE397" s="368"/>
      <c r="FF397" s="368"/>
      <c r="FG397" s="368"/>
      <c r="FH397" s="368"/>
      <c r="FI397" s="368"/>
      <c r="FJ397" s="368"/>
      <c r="FK397" s="368"/>
      <c r="FL397" s="368"/>
      <c r="FM397" s="368"/>
      <c r="FN397" s="368"/>
      <c r="FO397" s="368"/>
      <c r="FP397" s="368"/>
      <c r="FQ397" s="368"/>
      <c r="FR397" s="368"/>
      <c r="FS397" s="368"/>
      <c r="FT397" s="368"/>
      <c r="FU397" s="368"/>
      <c r="FV397" s="368"/>
      <c r="FW397" s="368"/>
      <c r="FX397" s="368"/>
      <c r="FY397" s="368"/>
      <c r="FZ397" s="368"/>
      <c r="GA397" s="368"/>
      <c r="GB397" s="368"/>
      <c r="GC397" s="368"/>
      <c r="GD397" s="368"/>
      <c r="GE397" s="368"/>
      <c r="GF397" s="368"/>
      <c r="GG397" s="368"/>
      <c r="GH397" s="368"/>
      <c r="GI397" s="368"/>
      <c r="GJ397" s="368"/>
      <c r="GK397" s="368"/>
      <c r="GL397" s="368"/>
      <c r="GM397" s="368"/>
      <c r="GN397" s="368"/>
      <c r="GO397" s="368"/>
      <c r="GP397" s="368"/>
      <c r="GQ397" s="368"/>
      <c r="GR397" s="368"/>
      <c r="GS397" s="368"/>
      <c r="GT397" s="368"/>
      <c r="GU397" s="368"/>
      <c r="GV397" s="368"/>
      <c r="GW397" s="368"/>
      <c r="GX397" s="368"/>
      <c r="GY397" s="368"/>
      <c r="GZ397" s="368"/>
      <c r="HA397" s="368"/>
      <c r="HB397" s="368"/>
      <c r="HC397" s="368"/>
      <c r="HD397" s="368"/>
      <c r="HE397" s="368"/>
      <c r="HF397" s="368"/>
      <c r="HG397" s="368"/>
      <c r="HH397" s="368"/>
      <c r="HI397" s="368"/>
      <c r="HJ397" s="368"/>
      <c r="HK397" s="368"/>
      <c r="HL397" s="368"/>
      <c r="HM397" s="368"/>
      <c r="HN397" s="368"/>
      <c r="HO397" s="368"/>
      <c r="HP397" s="368"/>
      <c r="HQ397" s="368"/>
      <c r="HR397" s="368"/>
      <c r="HS397" s="368"/>
      <c r="HT397" s="368"/>
      <c r="HU397" s="368"/>
      <c r="HV397" s="368"/>
      <c r="HW397" s="368"/>
      <c r="HX397" s="368"/>
      <c r="HY397" s="368"/>
      <c r="HZ397" s="368"/>
      <c r="IA397" s="368"/>
      <c r="IB397" s="368"/>
      <c r="IC397" s="368"/>
      <c r="ID397" s="368"/>
      <c r="IE397" s="368"/>
      <c r="IF397" s="368"/>
      <c r="IG397" s="368"/>
      <c r="IH397" s="368"/>
      <c r="II397" s="368"/>
      <c r="IJ397" s="368"/>
      <c r="IK397" s="368"/>
      <c r="IL397" s="368"/>
      <c r="IM397" s="368"/>
      <c r="IN397" s="368"/>
      <c r="IO397" s="368"/>
      <c r="IP397" s="368"/>
      <c r="IQ397" s="368"/>
      <c r="IR397" s="368"/>
      <c r="IS397" s="368"/>
      <c r="IT397" s="368"/>
      <c r="IU397" s="368"/>
      <c r="IV397" s="368"/>
      <c r="IW397" s="368"/>
      <c r="IX397" s="368"/>
      <c r="IY397" s="368"/>
      <c r="IZ397" s="368"/>
      <c r="JA397" s="368"/>
      <c r="JB397" s="368"/>
      <c r="JC397" s="368"/>
      <c r="JD397" s="368"/>
      <c r="JE397" s="368"/>
      <c r="JF397" s="368"/>
    </row>
    <row r="398" spans="1:266" s="364" customFormat="1" x14ac:dyDescent="0.3">
      <c r="A398" s="391"/>
      <c r="B398" s="545"/>
      <c r="D398" s="376"/>
      <c r="E398" s="379"/>
      <c r="F398" s="379"/>
      <c r="G398" s="379"/>
      <c r="H398" s="372"/>
      <c r="J398" s="394"/>
      <c r="K398" s="394"/>
      <c r="L398" s="401"/>
      <c r="M398" s="401"/>
      <c r="N398" s="445"/>
      <c r="O398" s="445"/>
      <c r="P398" s="460"/>
      <c r="Q398" s="460"/>
      <c r="R398" s="536"/>
      <c r="S398" s="536"/>
      <c r="T398" s="472"/>
      <c r="U398" s="472"/>
      <c r="V398" s="499"/>
      <c r="W398" s="499"/>
      <c r="X398" s="481"/>
      <c r="Y398" s="481"/>
      <c r="Z398" s="489"/>
      <c r="AA398" s="489"/>
      <c r="AB398" s="516"/>
      <c r="AC398" s="516"/>
      <c r="AD398" s="536"/>
      <c r="AE398" s="536"/>
      <c r="AF398" s="523"/>
      <c r="AG398" s="523"/>
      <c r="AH398" s="394"/>
      <c r="AI398" s="394"/>
      <c r="AJ398" s="559"/>
      <c r="AK398" s="559"/>
      <c r="AL398" s="572"/>
      <c r="AM398" s="572"/>
      <c r="AN398" s="624"/>
      <c r="AO398" s="624"/>
      <c r="AR398" s="481"/>
      <c r="AS398" s="481"/>
      <c r="AT398" s="671"/>
      <c r="AU398" s="671"/>
      <c r="AV398" s="694"/>
      <c r="AW398" s="694"/>
      <c r="AX398" s="651"/>
      <c r="AY398" s="651"/>
      <c r="AZ398" s="661"/>
      <c r="BA398" s="661"/>
      <c r="BB398" s="460"/>
      <c r="BC398" s="460"/>
      <c r="BF398" s="481"/>
      <c r="BG398" s="481"/>
      <c r="BH398" s="702"/>
      <c r="BI398" s="702"/>
      <c r="BJ398" s="708"/>
      <c r="BK398" s="708"/>
      <c r="BL398" s="713"/>
      <c r="BM398" s="713"/>
      <c r="BN398" s="726"/>
      <c r="BO398" s="726"/>
      <c r="BP398" s="731"/>
      <c r="BQ398" s="731"/>
      <c r="BR398" s="736"/>
      <c r="BS398" s="736"/>
      <c r="BT398" s="741"/>
      <c r="BU398" s="741"/>
      <c r="BV398" s="753"/>
      <c r="BW398" s="753"/>
      <c r="BX398" s="756"/>
      <c r="BY398" s="756"/>
      <c r="BZ398" s="731"/>
      <c r="CA398" s="731"/>
      <c r="CB398" s="771"/>
      <c r="CC398" s="768"/>
      <c r="CD398" s="774"/>
      <c r="CE398" s="777"/>
      <c r="CF398" s="780"/>
      <c r="CG398" s="780"/>
      <c r="CH398" s="753"/>
      <c r="CI398" s="783"/>
      <c r="CJ398" s="813"/>
      <c r="CK398" s="816"/>
      <c r="CL398" s="824"/>
      <c r="CM398" s="824"/>
      <c r="CN398" s="780"/>
      <c r="CO398" s="780"/>
      <c r="CP398" s="768"/>
      <c r="CQ398" s="771"/>
      <c r="CR398" s="834"/>
      <c r="CS398" s="831"/>
      <c r="CT398" s="753"/>
      <c r="CU398" s="753"/>
      <c r="CV398" s="847"/>
      <c r="CW398" s="850"/>
      <c r="CX398" s="708"/>
      <c r="CY398" s="708"/>
      <c r="CZ398" s="853"/>
      <c r="DA398" s="853"/>
      <c r="DB398" s="856"/>
      <c r="DC398" s="856"/>
      <c r="DD398" s="708"/>
      <c r="DE398" s="708"/>
      <c r="DF398" s="783"/>
      <c r="DG398" s="783"/>
      <c r="DH398" s="780"/>
      <c r="DI398" s="780"/>
      <c r="DJ398" s="863"/>
      <c r="DK398" s="866"/>
      <c r="DL398" s="873"/>
      <c r="DM398" s="873"/>
      <c r="DN398" s="783"/>
      <c r="DO398" s="783"/>
      <c r="DP398" s="824"/>
      <c r="DQ398" s="824"/>
      <c r="DR398" s="882"/>
      <c r="DS398" s="885"/>
      <c r="DT398" s="850"/>
      <c r="DU398" s="850"/>
      <c r="DV398" s="853"/>
      <c r="DW398" s="853"/>
      <c r="DX398" s="888"/>
      <c r="DY398" s="888"/>
      <c r="DZ398" s="891"/>
      <c r="EA398" s="891"/>
      <c r="EB398" s="753"/>
      <c r="EC398" s="753"/>
      <c r="ED398" s="900"/>
      <c r="EE398" s="900"/>
      <c r="EF398" s="907"/>
      <c r="EG398" s="910"/>
      <c r="EH398" s="863"/>
      <c r="EI398" s="866"/>
      <c r="EJ398" s="368"/>
      <c r="EK398" s="368"/>
      <c r="EL398" s="368"/>
      <c r="EM398" s="368"/>
      <c r="EN398" s="368"/>
      <c r="EO398" s="368"/>
      <c r="EP398" s="368"/>
      <c r="EQ398" s="368"/>
      <c r="ER398" s="368"/>
      <c r="ES398" s="368"/>
      <c r="ET398" s="368"/>
      <c r="EU398" s="368"/>
      <c r="EV398" s="368"/>
      <c r="EW398" s="368"/>
      <c r="EX398" s="368"/>
      <c r="EY398" s="368"/>
      <c r="EZ398" s="368"/>
      <c r="FA398" s="368"/>
      <c r="FB398" s="368"/>
      <c r="FC398" s="368"/>
      <c r="FD398" s="368"/>
      <c r="FE398" s="368"/>
      <c r="FF398" s="368"/>
      <c r="FG398" s="368"/>
      <c r="FH398" s="368"/>
      <c r="FI398" s="368"/>
      <c r="FJ398" s="368"/>
      <c r="FK398" s="368"/>
      <c r="FL398" s="368"/>
      <c r="FM398" s="368"/>
      <c r="FN398" s="368"/>
      <c r="FO398" s="368"/>
      <c r="FP398" s="368"/>
      <c r="FQ398" s="368"/>
      <c r="FR398" s="368"/>
      <c r="FS398" s="368"/>
      <c r="FT398" s="368"/>
      <c r="FU398" s="368"/>
      <c r="FV398" s="368"/>
      <c r="FW398" s="368"/>
      <c r="FX398" s="368"/>
      <c r="FY398" s="368"/>
      <c r="FZ398" s="368"/>
      <c r="GA398" s="368"/>
      <c r="GB398" s="368"/>
      <c r="GC398" s="368"/>
      <c r="GD398" s="368"/>
      <c r="GE398" s="368"/>
      <c r="GF398" s="368"/>
      <c r="GG398" s="368"/>
      <c r="GH398" s="368"/>
      <c r="GI398" s="368"/>
      <c r="GJ398" s="368"/>
      <c r="GK398" s="368"/>
      <c r="GL398" s="368"/>
      <c r="GM398" s="368"/>
      <c r="GN398" s="368"/>
      <c r="GO398" s="368"/>
      <c r="GP398" s="368"/>
      <c r="GQ398" s="368"/>
      <c r="GR398" s="368"/>
      <c r="GS398" s="368"/>
      <c r="GT398" s="368"/>
      <c r="GU398" s="368"/>
      <c r="GV398" s="368"/>
      <c r="GW398" s="368"/>
      <c r="GX398" s="368"/>
      <c r="GY398" s="368"/>
      <c r="GZ398" s="368"/>
      <c r="HA398" s="368"/>
      <c r="HB398" s="368"/>
      <c r="HC398" s="368"/>
      <c r="HD398" s="368"/>
      <c r="HE398" s="368"/>
      <c r="HF398" s="368"/>
      <c r="HG398" s="368"/>
      <c r="HH398" s="368"/>
      <c r="HI398" s="368"/>
      <c r="HJ398" s="368"/>
      <c r="HK398" s="368"/>
      <c r="HL398" s="368"/>
      <c r="HM398" s="368"/>
      <c r="HN398" s="368"/>
      <c r="HO398" s="368"/>
      <c r="HP398" s="368"/>
      <c r="HQ398" s="368"/>
      <c r="HR398" s="368"/>
      <c r="HS398" s="368"/>
      <c r="HT398" s="368"/>
      <c r="HU398" s="368"/>
      <c r="HV398" s="368"/>
      <c r="HW398" s="368"/>
      <c r="HX398" s="368"/>
      <c r="HY398" s="368"/>
      <c r="HZ398" s="368"/>
      <c r="IA398" s="368"/>
      <c r="IB398" s="368"/>
      <c r="IC398" s="368"/>
      <c r="ID398" s="368"/>
      <c r="IE398" s="368"/>
      <c r="IF398" s="368"/>
      <c r="IG398" s="368"/>
      <c r="IH398" s="368"/>
      <c r="II398" s="368"/>
      <c r="IJ398" s="368"/>
      <c r="IK398" s="368"/>
      <c r="IL398" s="368"/>
      <c r="IM398" s="368"/>
      <c r="IN398" s="368"/>
      <c r="IO398" s="368"/>
      <c r="IP398" s="368"/>
      <c r="IQ398" s="368"/>
      <c r="IR398" s="368"/>
      <c r="IS398" s="368"/>
      <c r="IT398" s="368"/>
      <c r="IU398" s="368"/>
      <c r="IV398" s="368"/>
      <c r="IW398" s="368"/>
      <c r="IX398" s="368"/>
      <c r="IY398" s="368"/>
      <c r="IZ398" s="368"/>
      <c r="JA398" s="368"/>
      <c r="JB398" s="368"/>
      <c r="JC398" s="368"/>
      <c r="JD398" s="368"/>
      <c r="JE398" s="368"/>
      <c r="JF398" s="368"/>
    </row>
    <row r="399" spans="1:266" s="364" customFormat="1" x14ac:dyDescent="0.3">
      <c r="A399" s="391"/>
      <c r="B399" s="545"/>
      <c r="D399" s="376"/>
      <c r="E399" s="379"/>
      <c r="F399" s="379"/>
      <c r="G399" s="379"/>
      <c r="H399" s="372"/>
      <c r="J399" s="394"/>
      <c r="K399" s="394"/>
      <c r="L399" s="401"/>
      <c r="M399" s="401"/>
      <c r="N399" s="445"/>
      <c r="O399" s="445"/>
      <c r="P399" s="460"/>
      <c r="Q399" s="460"/>
      <c r="R399" s="536"/>
      <c r="S399" s="536"/>
      <c r="T399" s="472"/>
      <c r="U399" s="472"/>
      <c r="V399" s="499"/>
      <c r="W399" s="499"/>
      <c r="X399" s="481"/>
      <c r="Y399" s="481"/>
      <c r="Z399" s="489"/>
      <c r="AA399" s="489"/>
      <c r="AB399" s="516"/>
      <c r="AC399" s="516"/>
      <c r="AD399" s="536"/>
      <c r="AE399" s="536"/>
      <c r="AF399" s="523"/>
      <c r="AG399" s="523"/>
      <c r="AH399" s="394"/>
      <c r="AI399" s="394"/>
      <c r="AJ399" s="559"/>
      <c r="AK399" s="559"/>
      <c r="AL399" s="572"/>
      <c r="AM399" s="572"/>
      <c r="AN399" s="624"/>
      <c r="AO399" s="624"/>
      <c r="AR399" s="481"/>
      <c r="AS399" s="481"/>
      <c r="AT399" s="671"/>
      <c r="AU399" s="671"/>
      <c r="AV399" s="694"/>
      <c r="AW399" s="694"/>
      <c r="AX399" s="651"/>
      <c r="AY399" s="651"/>
      <c r="AZ399" s="661"/>
      <c r="BA399" s="661"/>
      <c r="BB399" s="460"/>
      <c r="BC399" s="460"/>
      <c r="BF399" s="481"/>
      <c r="BG399" s="481"/>
      <c r="BH399" s="702"/>
      <c r="BI399" s="702"/>
      <c r="BJ399" s="708"/>
      <c r="BK399" s="708"/>
      <c r="BL399" s="713"/>
      <c r="BM399" s="713"/>
      <c r="BN399" s="726"/>
      <c r="BO399" s="726"/>
      <c r="BP399" s="731"/>
      <c r="BQ399" s="731"/>
      <c r="BR399" s="736"/>
      <c r="BS399" s="736"/>
      <c r="BT399" s="741"/>
      <c r="BU399" s="741"/>
      <c r="BV399" s="753"/>
      <c r="BW399" s="753"/>
      <c r="BX399" s="756"/>
      <c r="BY399" s="756"/>
      <c r="BZ399" s="731"/>
      <c r="CA399" s="731"/>
      <c r="CB399" s="771"/>
      <c r="CC399" s="768"/>
      <c r="CD399" s="774"/>
      <c r="CE399" s="777"/>
      <c r="CF399" s="780"/>
      <c r="CG399" s="780"/>
      <c r="CH399" s="753"/>
      <c r="CI399" s="783"/>
      <c r="CJ399" s="813"/>
      <c r="CK399" s="816"/>
      <c r="CL399" s="824"/>
      <c r="CM399" s="824"/>
      <c r="CN399" s="780"/>
      <c r="CO399" s="780"/>
      <c r="CP399" s="768"/>
      <c r="CQ399" s="771"/>
      <c r="CR399" s="834"/>
      <c r="CS399" s="831"/>
      <c r="CT399" s="753"/>
      <c r="CU399" s="753"/>
      <c r="CV399" s="847"/>
      <c r="CW399" s="850"/>
      <c r="CX399" s="708"/>
      <c r="CY399" s="708"/>
      <c r="CZ399" s="853"/>
      <c r="DA399" s="853"/>
      <c r="DB399" s="856"/>
      <c r="DC399" s="856"/>
      <c r="DD399" s="708"/>
      <c r="DE399" s="708"/>
      <c r="DF399" s="783"/>
      <c r="DG399" s="783"/>
      <c r="DH399" s="780"/>
      <c r="DI399" s="780"/>
      <c r="DJ399" s="863"/>
      <c r="DK399" s="866"/>
      <c r="DL399" s="873"/>
      <c r="DM399" s="873"/>
      <c r="DN399" s="783"/>
      <c r="DO399" s="783"/>
      <c r="DP399" s="824"/>
      <c r="DQ399" s="824"/>
      <c r="DR399" s="882"/>
      <c r="DS399" s="885"/>
      <c r="DT399" s="850"/>
      <c r="DU399" s="850"/>
      <c r="DV399" s="853"/>
      <c r="DW399" s="853"/>
      <c r="DX399" s="888"/>
      <c r="DY399" s="888"/>
      <c r="DZ399" s="891"/>
      <c r="EA399" s="891"/>
      <c r="EB399" s="753"/>
      <c r="EC399" s="753"/>
      <c r="ED399" s="900"/>
      <c r="EE399" s="900"/>
      <c r="EF399" s="907"/>
      <c r="EG399" s="910"/>
      <c r="EH399" s="863"/>
      <c r="EI399" s="866"/>
      <c r="EJ399" s="368"/>
      <c r="EK399" s="368"/>
      <c r="EL399" s="368"/>
      <c r="EM399" s="368"/>
      <c r="EN399" s="368"/>
      <c r="EO399" s="368"/>
      <c r="EP399" s="368"/>
      <c r="EQ399" s="368"/>
      <c r="ER399" s="368"/>
      <c r="ES399" s="368"/>
      <c r="ET399" s="368"/>
      <c r="EU399" s="368"/>
      <c r="EV399" s="368"/>
      <c r="EW399" s="368"/>
      <c r="EX399" s="368"/>
      <c r="EY399" s="368"/>
      <c r="EZ399" s="368"/>
      <c r="FA399" s="368"/>
      <c r="FB399" s="368"/>
      <c r="FC399" s="368"/>
      <c r="FD399" s="368"/>
      <c r="FE399" s="368"/>
      <c r="FF399" s="368"/>
      <c r="FG399" s="368"/>
      <c r="FH399" s="368"/>
      <c r="FI399" s="368"/>
      <c r="FJ399" s="368"/>
      <c r="FK399" s="368"/>
      <c r="FL399" s="368"/>
      <c r="FM399" s="368"/>
      <c r="FN399" s="368"/>
      <c r="FO399" s="368"/>
      <c r="FP399" s="368"/>
      <c r="FQ399" s="368"/>
      <c r="FR399" s="368"/>
      <c r="FS399" s="368"/>
      <c r="FT399" s="368"/>
      <c r="FU399" s="368"/>
      <c r="FV399" s="368"/>
      <c r="FW399" s="368"/>
      <c r="FX399" s="368"/>
      <c r="FY399" s="368"/>
      <c r="FZ399" s="368"/>
      <c r="GA399" s="368"/>
      <c r="GB399" s="368"/>
      <c r="GC399" s="368"/>
      <c r="GD399" s="368"/>
      <c r="GE399" s="368"/>
      <c r="GF399" s="368"/>
      <c r="GG399" s="368"/>
      <c r="GH399" s="368"/>
      <c r="GI399" s="368"/>
      <c r="GJ399" s="368"/>
      <c r="GK399" s="368"/>
      <c r="GL399" s="368"/>
      <c r="GM399" s="368"/>
      <c r="GN399" s="368"/>
      <c r="GO399" s="368"/>
      <c r="GP399" s="368"/>
      <c r="GQ399" s="368"/>
      <c r="GR399" s="368"/>
      <c r="GS399" s="368"/>
      <c r="GT399" s="368"/>
      <c r="GU399" s="368"/>
      <c r="GV399" s="368"/>
      <c r="GW399" s="368"/>
      <c r="GX399" s="368"/>
      <c r="GY399" s="368"/>
      <c r="GZ399" s="368"/>
      <c r="HA399" s="368"/>
      <c r="HB399" s="368"/>
      <c r="HC399" s="368"/>
      <c r="HD399" s="368"/>
      <c r="HE399" s="368"/>
      <c r="HF399" s="368"/>
      <c r="HG399" s="368"/>
      <c r="HH399" s="368"/>
      <c r="HI399" s="368"/>
      <c r="HJ399" s="368"/>
      <c r="HK399" s="368"/>
      <c r="HL399" s="368"/>
      <c r="HM399" s="368"/>
      <c r="HN399" s="368"/>
      <c r="HO399" s="368"/>
      <c r="HP399" s="368"/>
      <c r="HQ399" s="368"/>
      <c r="HR399" s="368"/>
      <c r="HS399" s="368"/>
      <c r="HT399" s="368"/>
      <c r="HU399" s="368"/>
      <c r="HV399" s="368"/>
      <c r="HW399" s="368"/>
      <c r="HX399" s="368"/>
      <c r="HY399" s="368"/>
      <c r="HZ399" s="368"/>
      <c r="IA399" s="368"/>
      <c r="IB399" s="368"/>
      <c r="IC399" s="368"/>
      <c r="ID399" s="368"/>
      <c r="IE399" s="368"/>
      <c r="IF399" s="368"/>
      <c r="IG399" s="368"/>
      <c r="IH399" s="368"/>
      <c r="II399" s="368"/>
      <c r="IJ399" s="368"/>
      <c r="IK399" s="368"/>
      <c r="IL399" s="368"/>
      <c r="IM399" s="368"/>
      <c r="IN399" s="368"/>
      <c r="IO399" s="368"/>
      <c r="IP399" s="368"/>
      <c r="IQ399" s="368"/>
      <c r="IR399" s="368"/>
      <c r="IS399" s="368"/>
      <c r="IT399" s="368"/>
      <c r="IU399" s="368"/>
      <c r="IV399" s="368"/>
      <c r="IW399" s="368"/>
      <c r="IX399" s="368"/>
      <c r="IY399" s="368"/>
      <c r="IZ399" s="368"/>
      <c r="JA399" s="368"/>
      <c r="JB399" s="368"/>
      <c r="JC399" s="368"/>
      <c r="JD399" s="368"/>
      <c r="JE399" s="368"/>
      <c r="JF399" s="368"/>
    </row>
    <row r="400" spans="1:266" s="364" customFormat="1" x14ac:dyDescent="0.3">
      <c r="A400" s="391"/>
      <c r="B400" s="545"/>
      <c r="D400" s="376"/>
      <c r="E400" s="379"/>
      <c r="F400" s="379"/>
      <c r="G400" s="379"/>
      <c r="H400" s="372"/>
      <c r="J400" s="394"/>
      <c r="K400" s="394"/>
      <c r="L400" s="401"/>
      <c r="M400" s="401"/>
      <c r="N400" s="445"/>
      <c r="O400" s="445"/>
      <c r="P400" s="460"/>
      <c r="Q400" s="460"/>
      <c r="R400" s="536"/>
      <c r="S400" s="536"/>
      <c r="T400" s="472"/>
      <c r="U400" s="472"/>
      <c r="V400" s="499"/>
      <c r="W400" s="499"/>
      <c r="X400" s="481"/>
      <c r="Y400" s="481"/>
      <c r="Z400" s="489"/>
      <c r="AA400" s="489"/>
      <c r="AB400" s="516"/>
      <c r="AC400" s="516"/>
      <c r="AD400" s="536"/>
      <c r="AE400" s="536"/>
      <c r="AF400" s="523"/>
      <c r="AG400" s="523"/>
      <c r="AH400" s="394"/>
      <c r="AI400" s="394"/>
      <c r="AJ400" s="559"/>
      <c r="AK400" s="559"/>
      <c r="AL400" s="572"/>
      <c r="AM400" s="572"/>
      <c r="AN400" s="624"/>
      <c r="AO400" s="624"/>
      <c r="AR400" s="481"/>
      <c r="AS400" s="481"/>
      <c r="AT400" s="671"/>
      <c r="AU400" s="671"/>
      <c r="AV400" s="694"/>
      <c r="AW400" s="694"/>
      <c r="AX400" s="651"/>
      <c r="AY400" s="651"/>
      <c r="AZ400" s="661"/>
      <c r="BA400" s="661"/>
      <c r="BB400" s="460"/>
      <c r="BC400" s="460"/>
      <c r="BF400" s="481"/>
      <c r="BG400" s="481"/>
      <c r="BH400" s="702"/>
      <c r="BI400" s="702"/>
      <c r="BJ400" s="708"/>
      <c r="BK400" s="708"/>
      <c r="BL400" s="713"/>
      <c r="BM400" s="713"/>
      <c r="BN400" s="726"/>
      <c r="BO400" s="726"/>
      <c r="BP400" s="731"/>
      <c r="BQ400" s="731"/>
      <c r="BR400" s="736"/>
      <c r="BS400" s="736"/>
      <c r="BT400" s="741"/>
      <c r="BU400" s="741"/>
      <c r="BV400" s="753"/>
      <c r="BW400" s="753"/>
      <c r="BX400" s="756"/>
      <c r="BY400" s="756"/>
      <c r="BZ400" s="731"/>
      <c r="CA400" s="731"/>
      <c r="CB400" s="771"/>
      <c r="CC400" s="768"/>
      <c r="CD400" s="774"/>
      <c r="CE400" s="777"/>
      <c r="CF400" s="780"/>
      <c r="CG400" s="780"/>
      <c r="CH400" s="753"/>
      <c r="CI400" s="783"/>
      <c r="CJ400" s="813"/>
      <c r="CK400" s="816"/>
      <c r="CL400" s="824"/>
      <c r="CM400" s="824"/>
      <c r="CN400" s="780"/>
      <c r="CO400" s="780"/>
      <c r="CP400" s="768"/>
      <c r="CQ400" s="771"/>
      <c r="CR400" s="834"/>
      <c r="CS400" s="831"/>
      <c r="CT400" s="753"/>
      <c r="CU400" s="753"/>
      <c r="CV400" s="847"/>
      <c r="CW400" s="850"/>
      <c r="CX400" s="708"/>
      <c r="CY400" s="708"/>
      <c r="CZ400" s="853"/>
      <c r="DA400" s="853"/>
      <c r="DB400" s="856"/>
      <c r="DC400" s="856"/>
      <c r="DD400" s="708"/>
      <c r="DE400" s="708"/>
      <c r="DF400" s="783"/>
      <c r="DG400" s="783"/>
      <c r="DH400" s="780"/>
      <c r="DI400" s="780"/>
      <c r="DJ400" s="863"/>
      <c r="DK400" s="866"/>
      <c r="DL400" s="873"/>
      <c r="DM400" s="873"/>
      <c r="DN400" s="783"/>
      <c r="DO400" s="783"/>
      <c r="DP400" s="824"/>
      <c r="DQ400" s="824"/>
      <c r="DR400" s="882"/>
      <c r="DS400" s="885"/>
      <c r="DT400" s="850"/>
      <c r="DU400" s="850"/>
      <c r="DV400" s="853"/>
      <c r="DW400" s="853"/>
      <c r="DX400" s="888"/>
      <c r="DY400" s="888"/>
      <c r="DZ400" s="891"/>
      <c r="EA400" s="891"/>
      <c r="EB400" s="753"/>
      <c r="EC400" s="753"/>
      <c r="ED400" s="900"/>
      <c r="EE400" s="900"/>
      <c r="EF400" s="907"/>
      <c r="EG400" s="910"/>
      <c r="EH400" s="863"/>
      <c r="EI400" s="866"/>
      <c r="EJ400" s="368"/>
      <c r="EK400" s="368"/>
      <c r="EL400" s="368"/>
      <c r="EM400" s="368"/>
      <c r="EN400" s="368"/>
      <c r="EO400" s="368"/>
      <c r="EP400" s="368"/>
      <c r="EQ400" s="368"/>
      <c r="ER400" s="368"/>
      <c r="ES400" s="368"/>
      <c r="ET400" s="368"/>
      <c r="EU400" s="368"/>
      <c r="EV400" s="368"/>
      <c r="EW400" s="368"/>
      <c r="EX400" s="368"/>
      <c r="EY400" s="368"/>
      <c r="EZ400" s="368"/>
      <c r="FA400" s="368"/>
      <c r="FB400" s="368"/>
      <c r="FC400" s="368"/>
      <c r="FD400" s="368"/>
      <c r="FE400" s="368"/>
      <c r="FF400" s="368"/>
      <c r="FG400" s="368"/>
      <c r="FH400" s="368"/>
      <c r="FI400" s="368"/>
      <c r="FJ400" s="368"/>
      <c r="FK400" s="368"/>
      <c r="FL400" s="368"/>
      <c r="FM400" s="368"/>
      <c r="FN400" s="368"/>
      <c r="FO400" s="368"/>
      <c r="FP400" s="368"/>
      <c r="FQ400" s="368"/>
      <c r="FR400" s="368"/>
      <c r="FS400" s="368"/>
      <c r="FT400" s="368"/>
      <c r="FU400" s="368"/>
      <c r="FV400" s="368"/>
      <c r="FW400" s="368"/>
      <c r="FX400" s="368"/>
      <c r="FY400" s="368"/>
      <c r="FZ400" s="368"/>
      <c r="GA400" s="368"/>
      <c r="GB400" s="368"/>
      <c r="GC400" s="368"/>
      <c r="GD400" s="368"/>
      <c r="GE400" s="368"/>
      <c r="GF400" s="368"/>
      <c r="GG400" s="368"/>
      <c r="GH400" s="368"/>
      <c r="GI400" s="368"/>
      <c r="GJ400" s="368"/>
      <c r="GK400" s="368"/>
      <c r="GL400" s="368"/>
      <c r="GM400" s="368"/>
      <c r="GN400" s="368"/>
      <c r="GO400" s="368"/>
      <c r="GP400" s="368"/>
      <c r="GQ400" s="368"/>
      <c r="GR400" s="368"/>
      <c r="GS400" s="368"/>
      <c r="GT400" s="368"/>
      <c r="GU400" s="368"/>
      <c r="GV400" s="368"/>
      <c r="GW400" s="368"/>
      <c r="GX400" s="368"/>
      <c r="GY400" s="368"/>
      <c r="GZ400" s="368"/>
      <c r="HA400" s="368"/>
      <c r="HB400" s="368"/>
      <c r="HC400" s="368"/>
      <c r="HD400" s="368"/>
      <c r="HE400" s="368"/>
      <c r="HF400" s="368"/>
      <c r="HG400" s="368"/>
      <c r="HH400" s="368"/>
      <c r="HI400" s="368"/>
      <c r="HJ400" s="368"/>
      <c r="HK400" s="368"/>
      <c r="HL400" s="368"/>
      <c r="HM400" s="368"/>
      <c r="HN400" s="368"/>
      <c r="HO400" s="368"/>
      <c r="HP400" s="368"/>
      <c r="HQ400" s="368"/>
      <c r="HR400" s="368"/>
      <c r="HS400" s="368"/>
      <c r="HT400" s="368"/>
      <c r="HU400" s="368"/>
      <c r="HV400" s="368"/>
      <c r="HW400" s="368"/>
      <c r="HX400" s="368"/>
      <c r="HY400" s="368"/>
      <c r="HZ400" s="368"/>
      <c r="IA400" s="368"/>
      <c r="IB400" s="368"/>
      <c r="IC400" s="368"/>
      <c r="ID400" s="368"/>
      <c r="IE400" s="368"/>
      <c r="IF400" s="368"/>
      <c r="IG400" s="368"/>
      <c r="IH400" s="368"/>
      <c r="II400" s="368"/>
      <c r="IJ400" s="368"/>
      <c r="IK400" s="368"/>
      <c r="IL400" s="368"/>
      <c r="IM400" s="368"/>
      <c r="IN400" s="368"/>
      <c r="IO400" s="368"/>
      <c r="IP400" s="368"/>
      <c r="IQ400" s="368"/>
      <c r="IR400" s="368"/>
      <c r="IS400" s="368"/>
      <c r="IT400" s="368"/>
      <c r="IU400" s="368"/>
      <c r="IV400" s="368"/>
      <c r="IW400" s="368"/>
      <c r="IX400" s="368"/>
      <c r="IY400" s="368"/>
      <c r="IZ400" s="368"/>
      <c r="JA400" s="368"/>
      <c r="JB400" s="368"/>
      <c r="JC400" s="368"/>
      <c r="JD400" s="368"/>
      <c r="JE400" s="368"/>
      <c r="JF400" s="368"/>
    </row>
    <row r="401" spans="1:266" s="364" customFormat="1" x14ac:dyDescent="0.3">
      <c r="A401" s="391"/>
      <c r="B401" s="545"/>
      <c r="D401" s="376"/>
      <c r="E401" s="379"/>
      <c r="F401" s="379"/>
      <c r="G401" s="379"/>
      <c r="H401" s="372"/>
      <c r="J401" s="394"/>
      <c r="K401" s="394"/>
      <c r="L401" s="401"/>
      <c r="M401" s="401"/>
      <c r="N401" s="445"/>
      <c r="O401" s="445"/>
      <c r="P401" s="460"/>
      <c r="Q401" s="460"/>
      <c r="R401" s="536"/>
      <c r="S401" s="536"/>
      <c r="T401" s="472"/>
      <c r="U401" s="472"/>
      <c r="V401" s="499"/>
      <c r="W401" s="499"/>
      <c r="X401" s="481"/>
      <c r="Y401" s="481"/>
      <c r="Z401" s="489"/>
      <c r="AA401" s="489"/>
      <c r="AB401" s="516"/>
      <c r="AC401" s="516"/>
      <c r="AD401" s="536"/>
      <c r="AE401" s="536"/>
      <c r="AF401" s="523"/>
      <c r="AG401" s="523"/>
      <c r="AH401" s="394"/>
      <c r="AI401" s="394"/>
      <c r="AJ401" s="559"/>
      <c r="AK401" s="559"/>
      <c r="AL401" s="572"/>
      <c r="AM401" s="572"/>
      <c r="AN401" s="624"/>
      <c r="AO401" s="624"/>
      <c r="AR401" s="481"/>
      <c r="AS401" s="481"/>
      <c r="AT401" s="671"/>
      <c r="AU401" s="671"/>
      <c r="AV401" s="694"/>
      <c r="AW401" s="694"/>
      <c r="AX401" s="651"/>
      <c r="AY401" s="651"/>
      <c r="AZ401" s="661"/>
      <c r="BA401" s="661"/>
      <c r="BB401" s="460"/>
      <c r="BC401" s="460"/>
      <c r="BF401" s="481"/>
      <c r="BG401" s="481"/>
      <c r="BH401" s="702"/>
      <c r="BI401" s="702"/>
      <c r="BJ401" s="708"/>
      <c r="BK401" s="708"/>
      <c r="BL401" s="713"/>
      <c r="BM401" s="713"/>
      <c r="BN401" s="726"/>
      <c r="BO401" s="726"/>
      <c r="BP401" s="731"/>
      <c r="BQ401" s="731"/>
      <c r="BR401" s="736"/>
      <c r="BS401" s="736"/>
      <c r="BT401" s="741"/>
      <c r="BU401" s="741"/>
      <c r="BV401" s="753"/>
      <c r="BW401" s="753"/>
      <c r="BX401" s="756"/>
      <c r="BY401" s="756"/>
      <c r="BZ401" s="731"/>
      <c r="CA401" s="731"/>
      <c r="CB401" s="771"/>
      <c r="CC401" s="768"/>
      <c r="CD401" s="774"/>
      <c r="CE401" s="777"/>
      <c r="CF401" s="780"/>
      <c r="CG401" s="780"/>
      <c r="CH401" s="753"/>
      <c r="CI401" s="783"/>
      <c r="CJ401" s="813"/>
      <c r="CK401" s="816"/>
      <c r="CL401" s="824"/>
      <c r="CM401" s="824"/>
      <c r="CN401" s="780"/>
      <c r="CO401" s="780"/>
      <c r="CP401" s="768"/>
      <c r="CQ401" s="771"/>
      <c r="CR401" s="834"/>
      <c r="CS401" s="831"/>
      <c r="CT401" s="753"/>
      <c r="CU401" s="753"/>
      <c r="CV401" s="847"/>
      <c r="CW401" s="850"/>
      <c r="CX401" s="708"/>
      <c r="CY401" s="708"/>
      <c r="CZ401" s="853"/>
      <c r="DA401" s="853"/>
      <c r="DB401" s="856"/>
      <c r="DC401" s="856"/>
      <c r="DD401" s="708"/>
      <c r="DE401" s="708"/>
      <c r="DF401" s="783"/>
      <c r="DG401" s="783"/>
      <c r="DH401" s="780"/>
      <c r="DI401" s="780"/>
      <c r="DJ401" s="863"/>
      <c r="DK401" s="866"/>
      <c r="DL401" s="873"/>
      <c r="DM401" s="873"/>
      <c r="DN401" s="783"/>
      <c r="DO401" s="783"/>
      <c r="DP401" s="824"/>
      <c r="DQ401" s="824"/>
      <c r="DR401" s="882"/>
      <c r="DS401" s="885"/>
      <c r="DT401" s="850"/>
      <c r="DU401" s="850"/>
      <c r="DV401" s="853"/>
      <c r="DW401" s="853"/>
      <c r="DX401" s="888"/>
      <c r="DY401" s="888"/>
      <c r="DZ401" s="891"/>
      <c r="EA401" s="891"/>
      <c r="EB401" s="753"/>
      <c r="EC401" s="753"/>
      <c r="ED401" s="900"/>
      <c r="EE401" s="900"/>
      <c r="EF401" s="907"/>
      <c r="EG401" s="910"/>
      <c r="EH401" s="863"/>
      <c r="EI401" s="866"/>
      <c r="EJ401" s="368"/>
      <c r="EK401" s="368"/>
      <c r="EL401" s="368"/>
      <c r="EM401" s="368"/>
      <c r="EN401" s="368"/>
      <c r="EO401" s="368"/>
      <c r="EP401" s="368"/>
      <c r="EQ401" s="368"/>
      <c r="ER401" s="368"/>
      <c r="ES401" s="368"/>
      <c r="ET401" s="368"/>
      <c r="EU401" s="368"/>
      <c r="EV401" s="368"/>
      <c r="EW401" s="368"/>
      <c r="EX401" s="368"/>
      <c r="EY401" s="368"/>
      <c r="EZ401" s="368"/>
      <c r="FA401" s="368"/>
      <c r="FB401" s="368"/>
      <c r="FC401" s="368"/>
      <c r="FD401" s="368"/>
      <c r="FE401" s="368"/>
      <c r="FF401" s="368"/>
      <c r="FG401" s="368"/>
      <c r="FH401" s="368"/>
      <c r="FI401" s="368"/>
      <c r="FJ401" s="368"/>
      <c r="FK401" s="368"/>
      <c r="FL401" s="368"/>
      <c r="FM401" s="368"/>
      <c r="FN401" s="368"/>
      <c r="FO401" s="368"/>
      <c r="FP401" s="368"/>
      <c r="FQ401" s="368"/>
      <c r="FR401" s="368"/>
      <c r="FS401" s="368"/>
      <c r="FT401" s="368"/>
      <c r="FU401" s="368"/>
      <c r="FV401" s="368"/>
      <c r="FW401" s="368"/>
      <c r="FX401" s="368"/>
      <c r="FY401" s="368"/>
      <c r="FZ401" s="368"/>
      <c r="GA401" s="368"/>
      <c r="GB401" s="368"/>
      <c r="GC401" s="368"/>
      <c r="GD401" s="368"/>
      <c r="GE401" s="368"/>
      <c r="GF401" s="368"/>
      <c r="GG401" s="368"/>
      <c r="GH401" s="368"/>
      <c r="GI401" s="368"/>
      <c r="GJ401" s="368"/>
      <c r="GK401" s="368"/>
      <c r="GL401" s="368"/>
      <c r="GM401" s="368"/>
      <c r="GN401" s="368"/>
      <c r="GO401" s="368"/>
      <c r="GP401" s="368"/>
      <c r="GQ401" s="368"/>
      <c r="GR401" s="368"/>
      <c r="GS401" s="368"/>
      <c r="GT401" s="368"/>
      <c r="GU401" s="368"/>
      <c r="GV401" s="368"/>
      <c r="GW401" s="368"/>
      <c r="GX401" s="368"/>
      <c r="GY401" s="368"/>
      <c r="GZ401" s="368"/>
      <c r="HA401" s="368"/>
      <c r="HB401" s="368"/>
      <c r="HC401" s="368"/>
      <c r="HD401" s="368"/>
      <c r="HE401" s="368"/>
      <c r="HF401" s="368"/>
      <c r="HG401" s="368"/>
      <c r="HH401" s="368"/>
      <c r="HI401" s="368"/>
      <c r="HJ401" s="368"/>
      <c r="HK401" s="368"/>
      <c r="HL401" s="368"/>
      <c r="HM401" s="368"/>
      <c r="HN401" s="368"/>
      <c r="HO401" s="368"/>
      <c r="HP401" s="368"/>
      <c r="HQ401" s="368"/>
      <c r="HR401" s="368"/>
      <c r="HS401" s="368"/>
      <c r="HT401" s="368"/>
      <c r="HU401" s="368"/>
      <c r="HV401" s="368"/>
      <c r="HW401" s="368"/>
      <c r="HX401" s="368"/>
      <c r="HY401" s="368"/>
      <c r="HZ401" s="368"/>
      <c r="IA401" s="368"/>
      <c r="IB401" s="368"/>
      <c r="IC401" s="368"/>
      <c r="ID401" s="368"/>
      <c r="IE401" s="368"/>
      <c r="IF401" s="368"/>
      <c r="IG401" s="368"/>
      <c r="IH401" s="368"/>
      <c r="II401" s="368"/>
      <c r="IJ401" s="368"/>
      <c r="IK401" s="368"/>
      <c r="IL401" s="368"/>
      <c r="IM401" s="368"/>
      <c r="IN401" s="368"/>
      <c r="IO401" s="368"/>
      <c r="IP401" s="368"/>
      <c r="IQ401" s="368"/>
      <c r="IR401" s="368"/>
      <c r="IS401" s="368"/>
      <c r="IT401" s="368"/>
      <c r="IU401" s="368"/>
      <c r="IV401" s="368"/>
      <c r="IW401" s="368"/>
      <c r="IX401" s="368"/>
      <c r="IY401" s="368"/>
      <c r="IZ401" s="368"/>
      <c r="JA401" s="368"/>
      <c r="JB401" s="368"/>
      <c r="JC401" s="368"/>
      <c r="JD401" s="368"/>
      <c r="JE401" s="368"/>
      <c r="JF401" s="368"/>
    </row>
    <row r="402" spans="1:266" s="364" customFormat="1" x14ac:dyDescent="0.3">
      <c r="A402" s="391"/>
      <c r="B402" s="545"/>
      <c r="D402" s="376"/>
      <c r="E402" s="379"/>
      <c r="F402" s="379"/>
      <c r="G402" s="379"/>
      <c r="H402" s="372"/>
      <c r="J402" s="394"/>
      <c r="K402" s="394"/>
      <c r="L402" s="401"/>
      <c r="M402" s="401"/>
      <c r="N402" s="445"/>
      <c r="O402" s="445"/>
      <c r="P402" s="460"/>
      <c r="Q402" s="460"/>
      <c r="R402" s="536"/>
      <c r="S402" s="536"/>
      <c r="T402" s="472"/>
      <c r="U402" s="472"/>
      <c r="V402" s="499"/>
      <c r="W402" s="499"/>
      <c r="X402" s="481"/>
      <c r="Y402" s="481"/>
      <c r="Z402" s="489"/>
      <c r="AA402" s="489"/>
      <c r="AB402" s="516"/>
      <c r="AC402" s="516"/>
      <c r="AD402" s="536"/>
      <c r="AE402" s="536"/>
      <c r="AF402" s="523"/>
      <c r="AG402" s="523"/>
      <c r="AH402" s="394"/>
      <c r="AI402" s="394"/>
      <c r="AJ402" s="559"/>
      <c r="AK402" s="559"/>
      <c r="AL402" s="572"/>
      <c r="AM402" s="572"/>
      <c r="AN402" s="624"/>
      <c r="AO402" s="624"/>
      <c r="AR402" s="481"/>
      <c r="AS402" s="481"/>
      <c r="AT402" s="671"/>
      <c r="AU402" s="671"/>
      <c r="AV402" s="694"/>
      <c r="AW402" s="694"/>
      <c r="AX402" s="651"/>
      <c r="AY402" s="651"/>
      <c r="AZ402" s="661"/>
      <c r="BA402" s="661"/>
      <c r="BB402" s="460"/>
      <c r="BC402" s="460"/>
      <c r="BF402" s="481"/>
      <c r="BG402" s="481"/>
      <c r="BH402" s="702"/>
      <c r="BI402" s="702"/>
      <c r="BJ402" s="708"/>
      <c r="BK402" s="708"/>
      <c r="BL402" s="713"/>
      <c r="BM402" s="713"/>
      <c r="BN402" s="726"/>
      <c r="BO402" s="726"/>
      <c r="BP402" s="731"/>
      <c r="BQ402" s="731"/>
      <c r="BR402" s="736"/>
      <c r="BS402" s="736"/>
      <c r="BT402" s="741"/>
      <c r="BU402" s="741"/>
      <c r="BV402" s="753"/>
      <c r="BW402" s="753"/>
      <c r="BX402" s="756"/>
      <c r="BY402" s="756"/>
      <c r="BZ402" s="731"/>
      <c r="CA402" s="731"/>
      <c r="CB402" s="771"/>
      <c r="CC402" s="768"/>
      <c r="CD402" s="774"/>
      <c r="CE402" s="777"/>
      <c r="CF402" s="780"/>
      <c r="CG402" s="780"/>
      <c r="CH402" s="753"/>
      <c r="CI402" s="783"/>
      <c r="CJ402" s="813"/>
      <c r="CK402" s="816"/>
      <c r="CL402" s="824"/>
      <c r="CM402" s="824"/>
      <c r="CN402" s="780"/>
      <c r="CO402" s="780"/>
      <c r="CP402" s="768"/>
      <c r="CQ402" s="771"/>
      <c r="CR402" s="834"/>
      <c r="CS402" s="831"/>
      <c r="CT402" s="753"/>
      <c r="CU402" s="753"/>
      <c r="CV402" s="847"/>
      <c r="CW402" s="850"/>
      <c r="CX402" s="708"/>
      <c r="CY402" s="708"/>
      <c r="CZ402" s="853"/>
      <c r="DA402" s="853"/>
      <c r="DB402" s="856"/>
      <c r="DC402" s="856"/>
      <c r="DD402" s="708"/>
      <c r="DE402" s="708"/>
      <c r="DF402" s="783"/>
      <c r="DG402" s="783"/>
      <c r="DH402" s="780"/>
      <c r="DI402" s="780"/>
      <c r="DJ402" s="863"/>
      <c r="DK402" s="866"/>
      <c r="DL402" s="873"/>
      <c r="DM402" s="873"/>
      <c r="DN402" s="783"/>
      <c r="DO402" s="783"/>
      <c r="DP402" s="824"/>
      <c r="DQ402" s="824"/>
      <c r="DR402" s="882"/>
      <c r="DS402" s="885"/>
      <c r="DT402" s="850"/>
      <c r="DU402" s="850"/>
      <c r="DV402" s="853"/>
      <c r="DW402" s="853"/>
      <c r="DX402" s="888"/>
      <c r="DY402" s="888"/>
      <c r="DZ402" s="891"/>
      <c r="EA402" s="891"/>
      <c r="EB402" s="753"/>
      <c r="EC402" s="753"/>
      <c r="ED402" s="900"/>
      <c r="EE402" s="900"/>
      <c r="EF402" s="907"/>
      <c r="EG402" s="910"/>
      <c r="EH402" s="863"/>
      <c r="EI402" s="866"/>
      <c r="EJ402" s="368"/>
      <c r="EK402" s="368"/>
      <c r="EL402" s="368"/>
      <c r="EM402" s="368"/>
      <c r="EN402" s="368"/>
      <c r="EO402" s="368"/>
      <c r="EP402" s="368"/>
      <c r="EQ402" s="368"/>
      <c r="ER402" s="368"/>
      <c r="ES402" s="368"/>
      <c r="ET402" s="368"/>
      <c r="EU402" s="368"/>
      <c r="EV402" s="368"/>
      <c r="EW402" s="368"/>
      <c r="EX402" s="368"/>
      <c r="EY402" s="368"/>
      <c r="EZ402" s="368"/>
      <c r="FA402" s="368"/>
      <c r="FB402" s="368"/>
      <c r="FC402" s="368"/>
      <c r="FD402" s="368"/>
      <c r="FE402" s="368"/>
      <c r="FF402" s="368"/>
      <c r="FG402" s="368"/>
      <c r="FH402" s="368"/>
      <c r="FI402" s="368"/>
      <c r="FJ402" s="368"/>
      <c r="FK402" s="368"/>
      <c r="FL402" s="368"/>
      <c r="FM402" s="368"/>
      <c r="FN402" s="368"/>
      <c r="FO402" s="368"/>
      <c r="FP402" s="368"/>
      <c r="FQ402" s="368"/>
      <c r="FR402" s="368"/>
      <c r="FS402" s="368"/>
      <c r="FT402" s="368"/>
      <c r="FU402" s="368"/>
      <c r="FV402" s="368"/>
      <c r="FW402" s="368"/>
      <c r="FX402" s="368"/>
      <c r="FY402" s="368"/>
      <c r="FZ402" s="368"/>
      <c r="GA402" s="368"/>
      <c r="GB402" s="368"/>
      <c r="GC402" s="368"/>
      <c r="GD402" s="368"/>
      <c r="GE402" s="368"/>
      <c r="GF402" s="368"/>
      <c r="GG402" s="368"/>
      <c r="GH402" s="368"/>
      <c r="GI402" s="368"/>
      <c r="GJ402" s="368"/>
      <c r="GK402" s="368"/>
      <c r="GL402" s="368"/>
      <c r="GM402" s="368"/>
      <c r="GN402" s="368"/>
      <c r="GO402" s="368"/>
      <c r="GP402" s="368"/>
      <c r="GQ402" s="368"/>
      <c r="GR402" s="368"/>
      <c r="GS402" s="368"/>
      <c r="GT402" s="368"/>
      <c r="GU402" s="368"/>
      <c r="GV402" s="368"/>
      <c r="GW402" s="368"/>
      <c r="GX402" s="368"/>
      <c r="GY402" s="368"/>
      <c r="GZ402" s="368"/>
      <c r="HA402" s="368"/>
      <c r="HB402" s="368"/>
      <c r="HC402" s="368"/>
      <c r="HD402" s="368"/>
      <c r="HE402" s="368"/>
      <c r="HF402" s="368"/>
      <c r="HG402" s="368"/>
      <c r="HH402" s="368"/>
      <c r="HI402" s="368"/>
      <c r="HJ402" s="368"/>
      <c r="HK402" s="368"/>
      <c r="HL402" s="368"/>
      <c r="HM402" s="368"/>
      <c r="HN402" s="368"/>
      <c r="HO402" s="368"/>
      <c r="HP402" s="368"/>
      <c r="HQ402" s="368"/>
      <c r="HR402" s="368"/>
      <c r="HS402" s="368"/>
      <c r="HT402" s="368"/>
      <c r="HU402" s="368"/>
      <c r="HV402" s="368"/>
      <c r="HW402" s="368"/>
      <c r="HX402" s="368"/>
      <c r="HY402" s="368"/>
      <c r="HZ402" s="368"/>
      <c r="IA402" s="368"/>
      <c r="IB402" s="368"/>
      <c r="IC402" s="368"/>
      <c r="ID402" s="368"/>
      <c r="IE402" s="368"/>
      <c r="IF402" s="368"/>
      <c r="IG402" s="368"/>
      <c r="IH402" s="368"/>
      <c r="II402" s="368"/>
      <c r="IJ402" s="368"/>
      <c r="IK402" s="368"/>
      <c r="IL402" s="368"/>
      <c r="IM402" s="368"/>
      <c r="IN402" s="368"/>
      <c r="IO402" s="368"/>
      <c r="IP402" s="368"/>
      <c r="IQ402" s="368"/>
      <c r="IR402" s="368"/>
      <c r="IS402" s="368"/>
      <c r="IT402" s="368"/>
      <c r="IU402" s="368"/>
      <c r="IV402" s="368"/>
      <c r="IW402" s="368"/>
      <c r="IX402" s="368"/>
      <c r="IY402" s="368"/>
      <c r="IZ402" s="368"/>
      <c r="JA402" s="368"/>
      <c r="JB402" s="368"/>
      <c r="JC402" s="368"/>
      <c r="JD402" s="368"/>
      <c r="JE402" s="368"/>
      <c r="JF402" s="368"/>
    </row>
  </sheetData>
  <mergeCells count="70">
    <mergeCell ref="CT4:CU4"/>
    <mergeCell ref="CV4:CW4"/>
    <mergeCell ref="CX4:CY4"/>
    <mergeCell ref="CZ4:DA4"/>
    <mergeCell ref="CR4:CS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Y446"/>
  <sheetViews>
    <sheetView zoomScaleNormal="100" workbookViewId="0">
      <pane xSplit="9" ySplit="4" topLeftCell="J272" activePane="bottomRight" state="frozen"/>
      <selection pane="topRight" activeCell="J1" sqref="J1"/>
      <selection pane="bottomLeft" activeCell="A6" sqref="A6"/>
      <selection pane="bottomRight" activeCell="F281" sqref="F281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6" width="6.875" style="1092" customWidth="1"/>
    <col min="7" max="7" width="6.25" style="1092" customWidth="1"/>
    <col min="8" max="8" width="10.5" style="1093" customWidth="1"/>
    <col min="9" max="9" width="12.75" style="1094" customWidth="1"/>
    <col min="10" max="10" width="8.625" style="708" customWidth="1"/>
    <col min="11" max="11" width="8.375" style="947" customWidth="1"/>
    <col min="12" max="12" width="7.625" style="941" customWidth="1"/>
    <col min="13" max="13" width="8.125" style="941" customWidth="1"/>
    <col min="14" max="14" width="8.25" style="783" customWidth="1"/>
    <col min="15" max="15" width="8.5" style="783" customWidth="1"/>
    <col min="16" max="16" width="8" style="949" customWidth="1"/>
    <col min="17" max="17" width="7.875" style="949" customWidth="1"/>
    <col min="18" max="18" width="7.5" style="950" customWidth="1"/>
    <col min="19" max="19" width="8.25" style="950" customWidth="1"/>
    <col min="20" max="20" width="7.875" style="702" customWidth="1"/>
    <col min="21" max="21" width="8.625" style="702" customWidth="1"/>
    <col min="22" max="23" width="9" style="834"/>
    <col min="24" max="24" width="8.25" style="783" customWidth="1"/>
    <col min="25" max="25" width="9" style="783"/>
    <col min="26" max="27" width="9" style="708"/>
    <col min="28" max="28" width="8.25" style="952" customWidth="1"/>
    <col min="29" max="29" width="9" style="952"/>
    <col min="30" max="31" width="9" style="816"/>
    <col min="32" max="33" width="9" style="950"/>
    <col min="34" max="35" width="9" style="783"/>
    <col min="36" max="37" width="9" style="949"/>
    <col min="38" max="38" width="9" style="941"/>
    <col min="39" max="39" width="10.5" style="941" customWidth="1"/>
    <col min="40" max="41" width="9" style="953"/>
    <col min="42" max="43" width="9" style="950"/>
    <col min="44" max="45" width="9" style="780"/>
    <col min="46" max="47" width="9" style="885"/>
    <col min="48" max="49" width="9" style="834"/>
    <col min="50" max="51" width="9" style="708"/>
    <col min="52" max="53" width="9" style="702"/>
    <col min="54" max="54" width="9" style="955"/>
    <col min="55" max="55" width="10.375" style="955" customWidth="1"/>
    <col min="56" max="57" width="9" style="956"/>
    <col min="58" max="59" width="9" style="948"/>
    <col min="60" max="61" width="9" style="960"/>
    <col min="62" max="62" width="9" style="958"/>
    <col min="63" max="63" width="9.625" style="958" customWidth="1"/>
    <col min="64" max="65" width="9" style="950"/>
    <col min="66" max="67" width="9" style="816"/>
    <col min="68" max="69" width="9" style="962"/>
    <col min="70" max="71" width="9" style="713"/>
    <col min="72" max="73" width="9" style="963"/>
    <col min="74" max="75" width="9" style="968"/>
    <col min="76" max="76" width="9" style="970"/>
    <col min="77" max="77" width="9.75" style="970" customWidth="1"/>
    <col min="78" max="78" width="9" style="971"/>
    <col min="79" max="79" width="10.125" style="971" customWidth="1"/>
    <col min="80" max="81" width="9" style="975"/>
    <col min="82" max="83" width="9" style="976"/>
    <col min="84" max="85" width="9" style="977"/>
    <col min="86" max="87" width="9" style="978"/>
    <col min="88" max="89" width="9" style="979"/>
    <col min="90" max="91" width="9" style="1050"/>
    <col min="92" max="93" width="9" style="977"/>
    <col min="94" max="95" width="9" style="981"/>
    <col min="96" max="97" width="9" style="1051"/>
    <col min="98" max="99" width="9" style="1052"/>
    <col min="100" max="101" width="9" style="986"/>
    <col min="102" max="103" width="9" style="975"/>
    <col min="104" max="105" width="9" style="1053"/>
    <col min="106" max="107" width="9" style="1054"/>
    <col min="108" max="109" width="8.75" style="1051" customWidth="1"/>
    <col min="110" max="110" width="9.25" style="1055" customWidth="1"/>
    <col min="111" max="111" width="9" style="1056" customWidth="1"/>
    <col min="112" max="112" width="9" style="1057"/>
    <col min="113" max="113" width="9.375" style="1057" customWidth="1"/>
    <col min="114" max="114" width="9" style="1058" customWidth="1"/>
    <col min="115" max="115" width="9.5" style="1058" customWidth="1"/>
    <col min="116" max="117" width="9" style="914"/>
    <col min="118" max="119" width="9" style="1059"/>
    <col min="120" max="121" width="9" style="986"/>
    <col min="122" max="122" width="9" style="1051"/>
    <col min="123" max="123" width="9.25" style="1051" customWidth="1"/>
    <col min="124" max="125" width="9" style="1060"/>
    <col min="126" max="126" width="9" style="1053"/>
    <col min="127" max="127" width="10.375" style="1053" customWidth="1"/>
    <col min="128" max="129" width="9" style="981"/>
    <col min="130" max="131" width="9" style="1061"/>
    <col min="132" max="133" width="9" style="1062"/>
    <col min="134" max="135" width="9" style="914"/>
    <col min="136" max="137" width="9" style="1063"/>
    <col min="138" max="139" width="9" style="1064"/>
    <col min="140" max="141" width="9" style="1065"/>
    <col min="142" max="143" width="9" style="1066"/>
    <col min="144" max="145" width="9" style="1053"/>
    <col min="146" max="147" width="9" style="1248"/>
    <col min="148" max="148" width="9" style="977"/>
    <col min="149" max="149" width="10.625" style="977" customWidth="1"/>
    <col min="150" max="151" width="9" style="979"/>
    <col min="152" max="153" width="9" style="1054"/>
    <col min="154" max="155" width="9" style="1239"/>
    <col min="156" max="157" width="9" style="1242"/>
    <col min="158" max="159" width="9" style="1245"/>
    <col min="160" max="161" width="9" style="914"/>
    <col min="162" max="163" width="9" style="1251"/>
    <col min="164" max="165" width="9" style="1242"/>
    <col min="166" max="167" width="9" style="979"/>
    <col min="168" max="169" width="9" style="1254"/>
    <col min="170" max="170" width="9.125" style="1052" customWidth="1"/>
    <col min="171" max="171" width="10.5" style="1052" customWidth="1"/>
    <col min="172" max="172" width="9" style="1064"/>
    <col min="173" max="173" width="10.5" style="1064" customWidth="1"/>
    <col min="174" max="175" width="9" style="1262"/>
    <col min="176" max="176" width="10.5" style="1265" bestFit="1" customWidth="1"/>
    <col min="177" max="177" width="9" style="1265"/>
    <col min="178" max="199" width="9" style="977"/>
    <col min="200" max="337" width="9" style="1067"/>
    <col min="338" max="16384" width="9" style="1068"/>
  </cols>
  <sheetData>
    <row r="1" spans="1:337" s="1126" customFormat="1" ht="21" customHeight="1" x14ac:dyDescent="0.2">
      <c r="A1" s="1764" t="s">
        <v>652</v>
      </c>
      <c r="B1" s="1764"/>
      <c r="C1" s="1764"/>
      <c r="D1" s="1764"/>
      <c r="E1" s="1764"/>
      <c r="F1" s="1764"/>
      <c r="G1" s="1764"/>
      <c r="H1" s="1764"/>
      <c r="I1" s="1765"/>
      <c r="J1" s="1017" t="str">
        <f>"SL: "&amp;SUM(J5:J382)</f>
        <v>SL: 84</v>
      </c>
      <c r="K1" s="1018" t="str">
        <f>"$: "&amp;SUMPRODUCT(J5:J382*(REPLACE(K5:K382,1,2,"0")))</f>
        <v>$: 2799</v>
      </c>
      <c r="L1" s="1095" t="str">
        <f>"SL: "&amp;SUM(L5:L382)</f>
        <v>SL: 150</v>
      </c>
      <c r="M1" s="1096" t="str">
        <f>"$: "&amp;SUMPRODUCT(L5:L382*(REPLACE(M5:M382,1,2,"0")))</f>
        <v>$: 2550</v>
      </c>
      <c r="N1" s="1013" t="str">
        <f>"SL: "&amp;SUM(N5:N382)</f>
        <v>SL: 370</v>
      </c>
      <c r="O1" s="1014" t="str">
        <f>"$: "&amp;SUMPRODUCT(N5:N382*(REPLACE(O5:O382,1,2,"0")))</f>
        <v>$: 7923</v>
      </c>
      <c r="P1" s="1097" t="str">
        <f>"SL: "&amp;SUM(P5:P382)</f>
        <v>SL: 310</v>
      </c>
      <c r="Q1" s="1098" t="str">
        <f>"$: "&amp;SUMPRODUCT(P5:P382*(REPLACE(Q5:Q382,1,2,"0")))</f>
        <v>$: 4730</v>
      </c>
      <c r="R1" s="1099" t="str">
        <f>"SL: "&amp;SUM(R5:R382)</f>
        <v>SL: 310</v>
      </c>
      <c r="S1" s="1100" t="str">
        <f>"$: "&amp;SUMPRODUCT(R5:R382*(REPLACE(S5:S382,1,2,"0")))</f>
        <v>$: 12510</v>
      </c>
      <c r="T1" s="1019" t="str">
        <f>"SL: "&amp;SUM(T5:T382)</f>
        <v>SL: 151</v>
      </c>
      <c r="U1" s="1020" t="str">
        <f>"$: "&amp;SUMPRODUCT(T5:T382*(REPLACE(U5:U382,1,2,"0")))</f>
        <v>$: 10250</v>
      </c>
      <c r="V1" s="1101" t="str">
        <f>"SL: "&amp;SUM(V5:V382)</f>
        <v>SL: 249</v>
      </c>
      <c r="W1" s="1102" t="str">
        <f>"$: "&amp;SUMPRODUCT(V5:V382*(REPLACE(W5:W382,1,2,"0")))</f>
        <v>$: 11253</v>
      </c>
      <c r="X1" s="1013" t="str">
        <f>"SL: "&amp;SUM(X5:X382)</f>
        <v>SL: 120</v>
      </c>
      <c r="Y1" s="1014" t="str">
        <f>"$: "&amp;SUMPRODUCT(X5:X382*(REPLACE(Y5:Y382,1,2,"0")))</f>
        <v>$: 2460</v>
      </c>
      <c r="Z1" s="1017" t="str">
        <f>"SL: "&amp;SUM(Z5:Z382)</f>
        <v>SL: 500</v>
      </c>
      <c r="AA1" s="1018" t="str">
        <f>"$: "&amp;SUMPRODUCT(Z5:Z382*(REPLACE(AA5:AA382,1,2,"0")))</f>
        <v>$: 11480</v>
      </c>
      <c r="AB1" s="1103" t="str">
        <f>"SL: "&amp;SUM(AB5:AB382)</f>
        <v>SL: 310</v>
      </c>
      <c r="AC1" s="1104" t="str">
        <f>"$: "&amp;SUMPRODUCT(AB5:AB382*(REPLACE(AC5:AC382,1,2,"0")))</f>
        <v>$: 4280</v>
      </c>
      <c r="AD1" s="1023" t="str">
        <f>"SL: "&amp;SUM(AD5:AD382)</f>
        <v>SL: 370</v>
      </c>
      <c r="AE1" s="1024" t="str">
        <f>"$: "&amp;SUMPRODUCT(AD5:AD382*(REPLACE(AE5:AE382,1,2,"0")))</f>
        <v>$: 6595</v>
      </c>
      <c r="AF1" s="1099" t="str">
        <f>"SL: "&amp;SUM(AF5:AF382)</f>
        <v>SL: 146</v>
      </c>
      <c r="AG1" s="1100" t="str">
        <f>"$: "&amp;SUMPRODUCT(AF5:AF382*(REPLACE(AG5:AG382,1,2,"0")))</f>
        <v>$: 6574</v>
      </c>
      <c r="AH1" s="1013" t="str">
        <f>"SL: "&amp;SUM(AH5:AH382)</f>
        <v>SL: 278</v>
      </c>
      <c r="AI1" s="1014" t="str">
        <f>"$: "&amp;SUMPRODUCT(AH5:AH382*(REPLACE(AI5:AI382,1,2,"0")))</f>
        <v>$: 6500</v>
      </c>
      <c r="AJ1" s="1097" t="str">
        <f>"SL: "&amp;SUM(AJ5:AJ382)</f>
        <v>SL: 1061</v>
      </c>
      <c r="AK1" s="1098" t="str">
        <f>"$: "&amp;SUMPRODUCT(AJ5:AJ382*(REPLACE(AK5:AK382,1,2,"0")))</f>
        <v>$: 21990</v>
      </c>
      <c r="AL1" s="1095" t="str">
        <f>"SL: "&amp;SUM(AL5:AL382)</f>
        <v>SL: 738</v>
      </c>
      <c r="AM1" s="1096" t="str">
        <f>"$: "&amp;SUMPRODUCT(AL5:AL382*(REPLACE(AM5:AM382,1,2,"0")))</f>
        <v>$: 18767,5</v>
      </c>
      <c r="AN1" s="1105" t="str">
        <f>"SL: "&amp;SUM(AN5:AN382)</f>
        <v>SL: 45</v>
      </c>
      <c r="AO1" s="1106" t="str">
        <f>"$: "&amp;SUMPRODUCT(AN5:AN382*(REPLACE(AO5:AO382,1,2,"0")))</f>
        <v>$: 3815</v>
      </c>
      <c r="AP1" s="1099" t="str">
        <f>"SL: "&amp;SUM(AP5:AP382)</f>
        <v>SL: 101</v>
      </c>
      <c r="AQ1" s="1100" t="str">
        <f>"$: "&amp;SUMPRODUCT(AP5:AP382*(REPLACE(AQ5:AQ382,1,2,"0")))</f>
        <v>$: 3500</v>
      </c>
      <c r="AR1" s="1107" t="str">
        <f>"SL: "&amp;SUM(AR5:AR382)</f>
        <v>SL: 155</v>
      </c>
      <c r="AS1" s="1108" t="str">
        <f>"$: "&amp;SUMPRODUCT(AR5:AR382*(REPLACE(AS5:AS382,1,2,"0")))</f>
        <v>$: 4869</v>
      </c>
      <c r="AT1" s="1021" t="str">
        <f>"SL: "&amp;SUM(AT5:AT382)</f>
        <v>SL: 202</v>
      </c>
      <c r="AU1" s="1022" t="str">
        <f>"$: "&amp;SUMPRODUCT(AT5:AT382*(REPLACE(AU5:AU382,1,2,"0")))</f>
        <v>$: 2570</v>
      </c>
      <c r="AV1" s="1101" t="str">
        <f>"SL: "&amp;SUM(AV5:AV382)</f>
        <v>SL: 277</v>
      </c>
      <c r="AW1" s="1102" t="str">
        <f>"$: "&amp;SUMPRODUCT(AV5:AV382*(REPLACE(AW5:AW382,1,2,"0")))</f>
        <v>$: 20415</v>
      </c>
      <c r="AX1" s="1017" t="str">
        <f>"SL: "&amp;SUM(AX5:AX382)</f>
        <v>SL: 344</v>
      </c>
      <c r="AY1" s="1018" t="str">
        <f>"$: "&amp;SUMPRODUCT(AX5:AX382*(REPLACE(AY5:AY382,1,2,"0")))</f>
        <v>$: 14305</v>
      </c>
      <c r="AZ1" s="1019" t="str">
        <f>"SL: "&amp;SUM(AZ5:AZ382)</f>
        <v>SL: 1129</v>
      </c>
      <c r="BA1" s="1020" t="str">
        <f>"$: "&amp;SUMPRODUCT(AZ5:AZ382*(REPLACE(BA5:BA382,1,2,"0")))</f>
        <v>$: 35409</v>
      </c>
      <c r="BB1" s="1109" t="str">
        <f>"SL: "&amp;SUM(BB5:BB382)</f>
        <v>SL: 630</v>
      </c>
      <c r="BC1" s="1110" t="str">
        <f>"$: "&amp;SUMPRODUCT(BB5:BB382*(REPLACE(BC5:BC382,1,2,"0")))</f>
        <v>$: 14490,5</v>
      </c>
      <c r="BD1" s="1111" t="str">
        <f>"SL: "&amp;SUM(BD5:BD382)</f>
        <v>SL: 616</v>
      </c>
      <c r="BE1" s="1112" t="str">
        <f>"$: "&amp;SUMPRODUCT(BD5:BD382*(REPLACE(BE5:BE382,1,2,"0")))</f>
        <v>$: 13445</v>
      </c>
      <c r="BF1" s="1013" t="str">
        <f>"SL: "&amp;SUM(BF5:BF382)</f>
        <v>SL: 85</v>
      </c>
      <c r="BG1" s="1014" t="str">
        <f>"$: "&amp;SUMPRODUCT(BF5:BF382*(REPLACE(BG5:BG382,1,2,"0")))</f>
        <v>$: 1755</v>
      </c>
      <c r="BH1" s="1113" t="str">
        <f>"SL: "&amp;SUM(BH5:BH382)</f>
        <v>SL: 380</v>
      </c>
      <c r="BI1" s="1114" t="str">
        <f>"$: "&amp;SUMPRODUCT(BH5:BH382*(REPLACE(BI5:BI382,1,2,"0")))</f>
        <v>$: 9710</v>
      </c>
      <c r="BJ1" s="1027" t="str">
        <f>"SL: "&amp;SUM(BJ5:BJ382)</f>
        <v>SL: 940</v>
      </c>
      <c r="BK1" s="1028" t="str">
        <f>"$: "&amp;SUMPRODUCT(BJ5:BJ382*(REPLACE(BK5:BK382,1,2,"0")))</f>
        <v>$: 16847,5</v>
      </c>
      <c r="BL1" s="1099" t="str">
        <f>"SL: "&amp;SUM(BL5:BL382)</f>
        <v>SL: 702</v>
      </c>
      <c r="BM1" s="1100" t="str">
        <f>"$: "&amp;SUMPRODUCT(BL5:BL382*(REPLACE(BM5:BM382,1,2,"0")))</f>
        <v>$: 14670</v>
      </c>
      <c r="BN1" s="1023" t="str">
        <f>"SL: "&amp;SUM(BN5:BN382)</f>
        <v>SL: 335</v>
      </c>
      <c r="BO1" s="1024" t="str">
        <f>"$: "&amp;SUMPRODUCT(BN5:BN382*(REPLACE(BO5:BO382,1,2,"0")))</f>
        <v>$: 15770</v>
      </c>
      <c r="BP1" s="1115" t="str">
        <f>"SL: "&amp;SUM(BP5:BP382)</f>
        <v>SL: 570</v>
      </c>
      <c r="BQ1" s="1116" t="str">
        <f>"$: "&amp;SUMPRODUCT(BP5:BP382*(REPLACE(BQ5:BQ382,1,2,"0")))</f>
        <v>$: 7850</v>
      </c>
      <c r="BR1" s="1117" t="str">
        <f>"SL: "&amp;SUM(BR5:BR382)</f>
        <v>SL: 641</v>
      </c>
      <c r="BS1" s="1118" t="str">
        <f>"$: "&amp;SUMPRODUCT(BR5:BR382*(REPLACE(BS5:BS382,1,2,"0")))</f>
        <v>$: 11330</v>
      </c>
      <c r="BT1" s="1007" t="str">
        <f>"SL: "&amp;SUM(BT5:BT382)</f>
        <v>SL: 1230</v>
      </c>
      <c r="BU1" s="1008" t="str">
        <f>"$: "&amp;SUMPRODUCT(BT5:BT382*(REPLACE(BU5:BU382,1,2,"0")))</f>
        <v>$: 30885</v>
      </c>
      <c r="BV1" s="1119" t="str">
        <f>"SL: "&amp;SUM(BV5:BV382)</f>
        <v>SL: 310</v>
      </c>
      <c r="BW1" s="1120" t="str">
        <f>"$: "&amp;SUMPRODUCT(BV5:BV382*(REPLACE(BW5:BW382,1,2,"0")))</f>
        <v>$: 11625</v>
      </c>
      <c r="BX1" s="1121" t="str">
        <f>"SL: "&amp;SUM(BX5:BX382)</f>
        <v>SL: 294</v>
      </c>
      <c r="BY1" s="1122" t="str">
        <f>"$: "&amp;SUMPRODUCT(BX5:BX382*(REPLACE(BY5:BY382,1,2,"0")))</f>
        <v>$: 6595</v>
      </c>
      <c r="BZ1" s="1123" t="str">
        <f>"SL: "&amp;SUM(BZ5:BZ382)</f>
        <v>SL: 553</v>
      </c>
      <c r="CA1" s="1124" t="str">
        <f>"$: "&amp;SUMPRODUCT(BZ5:BZ382*(REPLACE(CA5:CA382,1,2,"0")))</f>
        <v>$: 13740</v>
      </c>
      <c r="CB1" s="1023" t="str">
        <f>"SL: "&amp;SUM(CB5:CB382)</f>
        <v>SL: 285</v>
      </c>
      <c r="CC1" s="1024" t="str">
        <f>"$: "&amp;SUMPRODUCT(CB5:CB382*(REPLACE(CC5:CC382,1,2,"0")))</f>
        <v>$: 8175</v>
      </c>
      <c r="CD1" s="1047" t="str">
        <f>"SL: "&amp;SUM(CD5:CD382)</f>
        <v>SL: 259</v>
      </c>
      <c r="CE1" s="1048" t="str">
        <f>"$: "&amp;SUMPRODUCT(CD5:CD382*(REPLACE(CE5:CE382,1,2,"0")))</f>
        <v>$: 7385</v>
      </c>
      <c r="CF1" s="1013" t="str">
        <f>"SL: "&amp;SUM(CF5:CF382)</f>
        <v>SL: 180</v>
      </c>
      <c r="CG1" s="1014" t="str">
        <f>"$: "&amp;SUMPRODUCT(CF5:CF382*(REPLACE(CG5:CG382,1,2,"0")))</f>
        <v>$: 7010</v>
      </c>
      <c r="CH1" s="1007" t="str">
        <f>"SL: "&amp;SUM(CH5:CH382)</f>
        <v>SL: 331</v>
      </c>
      <c r="CI1" s="1008" t="str">
        <f>"$: "&amp;SUMPRODUCT(CH5:CH382*(REPLACE(CI5:CI382,1,2,"0")))</f>
        <v>$: 11035</v>
      </c>
      <c r="CJ1" s="1009" t="str">
        <f>"SL: "&amp;SUM(CJ5:CJ382)</f>
        <v>SL: 1425</v>
      </c>
      <c r="CK1" s="1010" t="str">
        <f>"$: "&amp;SUMPRODUCT(CJ5:CJ382*(REPLACE(CK5:CK382,1,2,"0")))</f>
        <v>$: 52760</v>
      </c>
      <c r="CL1" s="1011" t="str">
        <f>"SL: "&amp;SUM(CL5:CL382)</f>
        <v>SL: 1272</v>
      </c>
      <c r="CM1" s="1012" t="str">
        <f>"$: "&amp;SUMPRODUCT(CL5:CL382*(REPLACE(CM5:CM382,1,2,"0")))</f>
        <v>$: 37145</v>
      </c>
      <c r="CN1" s="1013" t="str">
        <f>"SL: "&amp;SUM(CN5:CN382)</f>
        <v>SL: 870</v>
      </c>
      <c r="CO1" s="1014" t="str">
        <f>"$: "&amp;SUMPRODUCT(CN5:CN382*(REPLACE(CO5:CO382,1,2,"0")))</f>
        <v>$: 21160</v>
      </c>
      <c r="CP1" s="1015" t="str">
        <f>"SL: "&amp;SUM(CP5:CP382)</f>
        <v>SL: 308</v>
      </c>
      <c r="CQ1" s="1016" t="str">
        <f>"$: "&amp;SUMPRODUCT(CP5:CP382*(REPLACE(CQ5:CQ382,1,2,"0")))</f>
        <v>$: 9022</v>
      </c>
      <c r="CR1" s="1017" t="str">
        <f>"SL: "&amp;SUM(CR5:CR382)</f>
        <v>SL: 115</v>
      </c>
      <c r="CS1" s="1018" t="str">
        <f>"$: "&amp;SUMPRODUCT(CR5:CR382*(REPLACE(CS5:CS382,1,2,"0")))</f>
        <v>$: 1805</v>
      </c>
      <c r="CT1" s="1019" t="str">
        <f>"SL: "&amp;SUM(CT5:CT382)</f>
        <v>SL: 60</v>
      </c>
      <c r="CU1" s="1020" t="str">
        <f>"$: "&amp;SUMPRODUCT(CT5:CT382*(REPLACE(CU5:CU382,1,2,"0")))</f>
        <v>$: 670</v>
      </c>
      <c r="CV1" s="1021" t="str">
        <f>"SL: "&amp;SUM(CV5:CV382)</f>
        <v>SL: 446</v>
      </c>
      <c r="CW1" s="1022" t="str">
        <f>"$: "&amp;SUMPRODUCT(CV5:CV382*(REPLACE(CW5:CW382,1,2,"0")))</f>
        <v>$: 14758</v>
      </c>
      <c r="CX1" s="1023" t="str">
        <f>"SL: "&amp;SUM(CX5:CX382)</f>
        <v>SL: 210</v>
      </c>
      <c r="CY1" s="1024" t="str">
        <f>"$: "&amp;SUMPRODUCT(CX5:CX382*(REPLACE(CY5:CY382,1,2,"0")))</f>
        <v>$: 6720</v>
      </c>
      <c r="CZ1" s="1025" t="str">
        <f>"SL: "&amp;SUM(CZ5:CZ382)</f>
        <v>SL: 195</v>
      </c>
      <c r="DA1" s="1026" t="str">
        <f>"$: "&amp;SUMPRODUCT(CZ5:CZ382*(REPLACE(DA5:DA382,1,2,"0")))</f>
        <v>$: 4920</v>
      </c>
      <c r="DB1" s="1115" t="str">
        <f>"SL: "&amp;SUM(DB5:DB382)</f>
        <v>SL: 90</v>
      </c>
      <c r="DC1" s="1116" t="str">
        <f>"$: "&amp;SUMPRODUCT(DB5:DB382*(REPLACE(DC5:DC382,1,2,"0")))</f>
        <v>$: 2040</v>
      </c>
      <c r="DD1" s="1017" t="str">
        <f>"SL: "&amp;SUM(DD5:DD382)</f>
        <v>SL: 1300</v>
      </c>
      <c r="DE1" s="1018" t="str">
        <f>"$: "&amp;SUMPRODUCT(DD5:DD382*(REPLACE(DE5:DE382,1,2,"0")))</f>
        <v>$: 32048</v>
      </c>
      <c r="DF1" s="1027" t="str">
        <f>"SL: "&amp;SUM(DF5:DF382)</f>
        <v>SL: 1107</v>
      </c>
      <c r="DG1" s="1028" t="str">
        <f>"$: "&amp;SUMPRODUCT(DF5:DF382*(REPLACE(DG5:DG382,1,2,"0")))</f>
        <v>$: 30440</v>
      </c>
      <c r="DH1" s="1029" t="str">
        <f>"SL: "&amp;SUM(DH5:DH382)</f>
        <v>SL: 1456</v>
      </c>
      <c r="DI1" s="1029" t="str">
        <f>"$: "&amp;SUMPRODUCT(DH5:DH382*(REPLACE(DI5:DI382,1,2,"0")))</f>
        <v>$: 31624</v>
      </c>
      <c r="DJ1" s="1030" t="str">
        <f>"SL: "&amp;SUM(DJ5:DJ382)</f>
        <v>SL: 1408</v>
      </c>
      <c r="DK1" s="1030" t="str">
        <f>"$: "&amp;SUMPRODUCT(DJ5:DJ382*(REPLACE(DK5:DK382,1,2,"0")))</f>
        <v>$: 37860</v>
      </c>
      <c r="DL1" s="1031" t="str">
        <f>"SL: "&amp;SUM(DL5:DL382)</f>
        <v>SL: 501</v>
      </c>
      <c r="DM1" s="1031" t="str">
        <f>"$: "&amp;SUMPRODUCT(DL5:DL382*(REPLACE(DM5:DM382,1,2,"0")))</f>
        <v>$: 14337</v>
      </c>
      <c r="DN1" s="1032" t="str">
        <f>"SL: "&amp;SUM(DN5:DN382)</f>
        <v>SL: 1575</v>
      </c>
      <c r="DO1" s="1032" t="str">
        <f>"$: "&amp;SUMPRODUCT(DN5:DN382*(REPLACE(DO5:DO382,1,2,"0")))</f>
        <v>$: 45765</v>
      </c>
      <c r="DP1" s="1033" t="str">
        <f>"SL: "&amp;SUM(DP5:DP382)</f>
        <v>SL: 923</v>
      </c>
      <c r="DQ1" s="1033" t="str">
        <f>"$: "&amp;SUMPRODUCT(DP5:DP382*(REPLACE(DQ5:DQ382,1,2,"0")))</f>
        <v>$: 26320</v>
      </c>
      <c r="DR1" s="1034" t="str">
        <f>"SL: "&amp;SUM(DR5:DR382)</f>
        <v>SL: 443</v>
      </c>
      <c r="DS1" s="1034" t="str">
        <f>"$: "&amp;SUMPRODUCT(DR5:DR382*(REPLACE(DS5:DS382,1,2,"0")))</f>
        <v>$: 9182</v>
      </c>
      <c r="DT1" s="1035" t="str">
        <f>"SL: "&amp;SUM(DT5:DT382)</f>
        <v>SL: 186</v>
      </c>
      <c r="DU1" s="1035" t="str">
        <f>"$: "&amp;SUMPRODUCT(DT5:DT382*(REPLACE(DU5:DU382,1,2,"0")))</f>
        <v>$: 9539</v>
      </c>
      <c r="DV1" s="1036" t="str">
        <f>"SL: "&amp;SUM(DV5:DV382)</f>
        <v>SL: 1800</v>
      </c>
      <c r="DW1" s="1036" t="str">
        <f>"$: "&amp;SUMPRODUCT(DV5:DV382*(REPLACE(DW5:DW382,1,2,"0")))</f>
        <v>$: 59632,5</v>
      </c>
      <c r="DX1" s="1037" t="str">
        <f>"SL: "&amp;SUM(DX5:DX382)</f>
        <v>SL: 280</v>
      </c>
      <c r="DY1" s="1037" t="str">
        <f>"$: "&amp;SUMPRODUCT(DX5:DX382*(REPLACE(DY5:DY382,1,2,"0")))</f>
        <v>$: 8590</v>
      </c>
      <c r="DZ1" s="1038" t="str">
        <f>"SL: "&amp;SUM(DZ5:DZ382)</f>
        <v>SL: 1110</v>
      </c>
      <c r="EA1" s="1038" t="str">
        <f>"$: "&amp;SUMPRODUCT(DZ5:DZ382*(REPLACE(EA5:EA382,1,2,"0")))</f>
        <v>$: 33167</v>
      </c>
      <c r="EB1" s="1039" t="str">
        <f>"SL: "&amp;SUM(EB5:EB382)</f>
        <v>SL: 416</v>
      </c>
      <c r="EC1" s="1039" t="str">
        <f>"$: "&amp;SUMPRODUCT(EB5:EB382*(REPLACE(EC5:EC382,1,2,"0")))</f>
        <v>$: 9795</v>
      </c>
      <c r="ED1" s="1031" t="str">
        <f>"SL: "&amp;SUM(ED5:ED382)</f>
        <v>SL: 192</v>
      </c>
      <c r="EE1" s="1031" t="str">
        <f>"$: "&amp;SUMPRODUCT(ED5:ED382*(REPLACE(EE5:EE382,1,2,"0")))</f>
        <v>$: 7380</v>
      </c>
      <c r="EF1" s="1040" t="str">
        <f>"SL: "&amp;SUM(EF5:EF382)</f>
        <v>SL: 796</v>
      </c>
      <c r="EG1" s="1040" t="str">
        <f>"$: "&amp;SUMPRODUCT(EF5:EF382*(REPLACE(EG5:EG382,1,2,"0")))</f>
        <v>$: 20087</v>
      </c>
      <c r="EH1" s="1041" t="str">
        <f>"SL: "&amp;SUM(EH5:EH382)</f>
        <v>SL: 368</v>
      </c>
      <c r="EI1" s="1041" t="str">
        <f>"$: "&amp;SUMPRODUCT(EH5:EH382*(REPLACE(EI5:EI382,1,2,"0")))</f>
        <v>$: 7943</v>
      </c>
      <c r="EJ1" s="1042" t="str">
        <f>"SL: "&amp;SUM(EJ5:EJ382)</f>
        <v>SL: 1186</v>
      </c>
      <c r="EK1" s="1042" t="str">
        <f>"$: "&amp;SUMPRODUCT(EJ5:EJ382*(REPLACE(EK5:EK382,1,2,"0")))</f>
        <v>$: 31160</v>
      </c>
      <c r="EL1" s="1046" t="str">
        <f>"SL: "&amp;SUM(EL5:EL382)</f>
        <v>SL: 553</v>
      </c>
      <c r="EM1" s="1046" t="str">
        <f>"$: "&amp;SUMPRODUCT(EL5:EL382*(REPLACE(EM5:EM382,1,2,"0")))</f>
        <v>$: 16847</v>
      </c>
      <c r="EN1" s="1233" t="str">
        <f>"SL: "&amp;SUM(EN5:EN382)</f>
        <v>SL: 817</v>
      </c>
      <c r="EO1" s="1233" t="str">
        <f>"$: "&amp;SUMPRODUCT(EN5:EN382*(REPLACE(EO5:EO382,1,2,"0")))</f>
        <v>$: 16906</v>
      </c>
      <c r="EP1" s="1246" t="str">
        <f>"SL: "&amp;SUM(EP5:EP382)</f>
        <v>SL: 595</v>
      </c>
      <c r="EQ1" s="1246" t="str">
        <f>"$: "&amp;SUMPRODUCT(EP5:EP382*(REPLACE(EQ5:EQ382,1,2,"0")))</f>
        <v>$: 12425</v>
      </c>
      <c r="ER1" s="1043" t="str">
        <f>"SL: "&amp;SUM(ER5:ER382)</f>
        <v>SL: 885</v>
      </c>
      <c r="ES1" s="1043" t="str">
        <f>"$: "&amp;SUMPRODUCT(ER5:ER382*(REPLACE(ES5:ES382,1,2,"0")))</f>
        <v>$: 13112,5</v>
      </c>
      <c r="ET1" s="1234" t="str">
        <f>"SL: "&amp;SUM(ET5:ET382)</f>
        <v>SL: 188</v>
      </c>
      <c r="EU1" s="1234" t="str">
        <f>"$: "&amp;SUMPRODUCT(ET5:ET382*(REPLACE(EU5:EU382,1,2,"0")))</f>
        <v>$: 6529</v>
      </c>
      <c r="EV1" s="1236" t="str">
        <f>"SL: "&amp;SUM(EV5:EV382)</f>
        <v>SL: 751</v>
      </c>
      <c r="EW1" s="1236" t="str">
        <f>"$: "&amp;SUMPRODUCT(EV5:EV382*(REPLACE(EW5:EW382,1,2,"0")))</f>
        <v>$: 14494</v>
      </c>
      <c r="EX1" s="1237" t="str">
        <f>"SL: "&amp;SUM(EX5:EX382)</f>
        <v>SL: 225</v>
      </c>
      <c r="EY1" s="1237" t="str">
        <f>"$: "&amp;SUMPRODUCT(EX5:EX382*(REPLACE(EY5:EY382,1,2,"0")))</f>
        <v>$: 7010</v>
      </c>
      <c r="EZ1" s="1240" t="str">
        <f>"SL: "&amp;SUM(EZ5:EZ382)</f>
        <v>SL: 671</v>
      </c>
      <c r="FA1" s="1240" t="str">
        <f>"$: "&amp;SUMPRODUCT(EZ5:EZ382*(REPLACE(FA5:FA382,1,2,"0")))</f>
        <v>$: 12370</v>
      </c>
      <c r="FB1" s="1243" t="str">
        <f>"SL: "&amp;SUM(FB5:FB382)</f>
        <v>SL: 1721</v>
      </c>
      <c r="FC1" s="1243" t="str">
        <f>"$: "&amp;SUMPRODUCT(FB5:FB382*(REPLACE(FC5:FC382,1,2,"0")))</f>
        <v>$: 42582</v>
      </c>
      <c r="FD1" s="1043" t="str">
        <f>"SL: "&amp;SUM(FD5:FD382)</f>
        <v>SL: 432</v>
      </c>
      <c r="FE1" s="1043" t="str">
        <f>"$: "&amp;SUMPRODUCT(FD5:FD382*(REPLACE(FE5:FE382,1,2,"0")))</f>
        <v>$: 13355</v>
      </c>
      <c r="FF1" s="1249" t="str">
        <f>"SL: "&amp;SUM(FF5:FF382)</f>
        <v>SL: 1049</v>
      </c>
      <c r="FG1" s="1249" t="str">
        <f>"$: "&amp;SUMPRODUCT(FF5:FF382*(REPLACE(FG5:FG382,1,2,"0")))</f>
        <v>$: 18090</v>
      </c>
      <c r="FH1" s="1240" t="str">
        <f>"SL: "&amp;SUM(FH5:FH382)</f>
        <v>SL: 1649</v>
      </c>
      <c r="FI1" s="1240" t="str">
        <f>"$: "&amp;SUMPRODUCT(FH5:FH382*(REPLACE(FI5:FI382,1,2,"0")))</f>
        <v>$: 36529</v>
      </c>
      <c r="FJ1" s="1234" t="str">
        <f>"SL: "&amp;SUM(FJ5:FJ382)</f>
        <v>SL: 395</v>
      </c>
      <c r="FK1" s="1234" t="str">
        <f>"$: "&amp;SUMPRODUCT(FJ5:FJ382*(REPLACE(FK5:FK382,1,2,"0")))</f>
        <v>$: 11175</v>
      </c>
      <c r="FL1" s="1252" t="str">
        <f>"SL: "&amp;SUM(FL5:FL382)</f>
        <v>SL: 565</v>
      </c>
      <c r="FM1" s="1252" t="str">
        <f>"$: "&amp;SUMPRODUCT(FL5:FL382*(REPLACE(FM5:FM382,1,2,"0")))</f>
        <v>$: 22235</v>
      </c>
      <c r="FN1" s="1255" t="str">
        <f>"SL: "&amp;SUM(FN5:FN382)</f>
        <v>SL: 1128</v>
      </c>
      <c r="FO1" s="1255" t="str">
        <f>"$: "&amp;SUMPRODUCT(FN5:FN382*(REPLACE(FO5:FO382,1,2,"0")))</f>
        <v>$: 23509,5</v>
      </c>
      <c r="FP1" s="1041" t="str">
        <f>"SL: "&amp;SUM(FP5:FP382)</f>
        <v>SL: 984</v>
      </c>
      <c r="FQ1" s="1041" t="str">
        <f>"$: "&amp;SUMPRODUCT(FP5:FP382*(REPLACE(FQ5:FQ382,1,2,"0")))</f>
        <v>$: 25017,5</v>
      </c>
      <c r="FR1" s="1260" t="str">
        <f>"SL: "&amp;SUM(FR5:FR382)</f>
        <v>SL: 1486</v>
      </c>
      <c r="FS1" s="1260" t="str">
        <f>"$: "&amp;SUMPRODUCT(FR5:FR382*(REPLACE(FS5:FS382,1,2,"0")))</f>
        <v>$: 23562</v>
      </c>
      <c r="FT1" s="1263" t="str">
        <f>"SL: "&amp;SUM(FT5:FT382)</f>
        <v>SL: 50</v>
      </c>
      <c r="FU1" s="1263" t="str">
        <f>"$: "&amp;SUMPRODUCT(FT5:FT382*(REPLACE(FU5:FU382,1,2,"0")))</f>
        <v>$: 2415</v>
      </c>
      <c r="FV1" s="1043" t="str">
        <f>"SL: "&amp;SUM(FV5:FV382)</f>
        <v>SL: 0</v>
      </c>
      <c r="FW1" s="1043" t="str">
        <f>"$: "&amp;SUMPRODUCT(FV5:FV382*(REPLACE(FW5:FW382,1,2,"0")))</f>
        <v>$: 0</v>
      </c>
      <c r="FX1" s="1043" t="str">
        <f>"SL: "&amp;SUM(FX5:FX382)</f>
        <v>SL: 0</v>
      </c>
      <c r="FY1" s="1043" t="str">
        <f>"$: "&amp;SUMPRODUCT(FX5:FX382*(REPLACE(FY5:FY382,1,2,"0")))</f>
        <v>$: 0</v>
      </c>
      <c r="FZ1" s="1043" t="str">
        <f>"SL: "&amp;SUM(FZ5:FZ382)</f>
        <v>SL: 0</v>
      </c>
      <c r="GA1" s="1043" t="str">
        <f>"$: "&amp;SUMPRODUCT(FZ5:FZ382*(REPLACE(GA5:GA382,1,2,"0")))</f>
        <v>$: 0</v>
      </c>
      <c r="GB1" s="1043" t="str">
        <f>"SL: "&amp;SUM(GB5:GB382)</f>
        <v>SL: 0</v>
      </c>
      <c r="GC1" s="1043" t="str">
        <f>"$: "&amp;SUMPRODUCT(GB5:GB382*(REPLACE(GC5:GC382,1,2,"0")))</f>
        <v>$: 0</v>
      </c>
      <c r="GD1" s="1043" t="str">
        <f>"SL: "&amp;SUM(GD5:GD382)</f>
        <v>SL: 0</v>
      </c>
      <c r="GE1" s="1043" t="str">
        <f>"$: "&amp;SUMPRODUCT(GD5:GD382*(REPLACE(GE5:GE382,1,2,"0")))</f>
        <v>$: 0</v>
      </c>
      <c r="GF1" s="1043" t="str">
        <f>"SL: "&amp;SUM(GF5:GF382)</f>
        <v>SL: 0</v>
      </c>
      <c r="GG1" s="1043" t="str">
        <f>"$: "&amp;SUMPRODUCT(GF5:GF382*(REPLACE(GG5:GG382,1,2,"0")))</f>
        <v>$: 0</v>
      </c>
      <c r="GH1" s="1043" t="str">
        <f>"SL: "&amp;SUM(GH5:GH382)</f>
        <v>SL: 0</v>
      </c>
      <c r="GI1" s="1043" t="str">
        <f>"$: "&amp;SUMPRODUCT(GH5:GH382*(REPLACE(GI5:GI382,1,2,"0")))</f>
        <v>$: 0</v>
      </c>
      <c r="GJ1" s="1043" t="str">
        <f>"SL: "&amp;SUM(GJ5:GJ382)</f>
        <v>SL: 0</v>
      </c>
      <c r="GK1" s="1043" t="str">
        <f>"$: "&amp;SUMPRODUCT(GJ5:GJ382*(REPLACE(GK5:GK382,1,2,"0")))</f>
        <v>$: 0</v>
      </c>
      <c r="GL1" s="1043" t="str">
        <f>"SL: "&amp;SUM(GL5:GL382)</f>
        <v>SL: 0</v>
      </c>
      <c r="GM1" s="1043" t="str">
        <f>"$: "&amp;SUMPRODUCT(GL5:GL382*(REPLACE(GM5:GM382,1,2,"0")))</f>
        <v>$: 0</v>
      </c>
      <c r="GN1" s="1043" t="str">
        <f>"SL: "&amp;SUM(GN5:GN382)</f>
        <v>SL: 0</v>
      </c>
      <c r="GO1" s="1043" t="str">
        <f>"$: "&amp;SUMPRODUCT(GN5:GN382*(REPLACE(GO5:GO382,1,2,"0")))</f>
        <v>$: 0</v>
      </c>
      <c r="GP1" s="1043" t="str">
        <f>"SL: "&amp;SUM(GP5:GP382)</f>
        <v>SL: 0</v>
      </c>
      <c r="GQ1" s="1043" t="str">
        <f>"$: "&amp;SUMPRODUCT(GP5:GP382*(REPLACE(GQ5:GQ382,1,2,"0")))</f>
        <v>$: 0</v>
      </c>
      <c r="GR1" s="1043" t="str">
        <f>"SL: "&amp;SUM(GR5:GR382)</f>
        <v>SL: 0</v>
      </c>
      <c r="GS1" s="1043" t="str">
        <f>"$: "&amp;SUMPRODUCT(GR5:GR382*(REPLACE(GS5:GS382,1,2,"0")))</f>
        <v>$: 0</v>
      </c>
      <c r="GT1" s="1043" t="str">
        <f>"SL: "&amp;SUM(GT5:GT382)</f>
        <v>SL: 0</v>
      </c>
      <c r="GU1" s="1043" t="str">
        <f>"$: "&amp;SUMPRODUCT(GT5:GT382*(REPLACE(GU5:GU382,1,2,"0")))</f>
        <v>$: 0</v>
      </c>
      <c r="GV1" s="1043" t="str">
        <f>"SL: "&amp;SUM(GV5:GV382)</f>
        <v>SL: 0</v>
      </c>
      <c r="GW1" s="1043" t="str">
        <f>"$: "&amp;SUMPRODUCT(GV5:GV382*(REPLACE(GW5:GW382,1,2,"0")))</f>
        <v>$: 0</v>
      </c>
      <c r="GX1" s="1043" t="str">
        <f>"SL: "&amp;SUM(GX5:GX382)</f>
        <v>SL: 0</v>
      </c>
      <c r="GY1" s="1043" t="str">
        <f>"$: "&amp;SUMPRODUCT(GX5:GX382*(REPLACE(GY5:GY382,1,2,"0")))</f>
        <v>$: 0</v>
      </c>
      <c r="GZ1" s="1043" t="str">
        <f>"SL: "&amp;SUM(GZ5:GZ382)</f>
        <v>SL: 0</v>
      </c>
      <c r="HA1" s="1043" t="str">
        <f>"$: "&amp;SUMPRODUCT(GZ5:GZ382*(REPLACE(HA5:HA382,1,2,"0")))</f>
        <v>$: 0</v>
      </c>
      <c r="HB1" s="1043" t="str">
        <f>"SL: "&amp;SUM(HB5:HB382)</f>
        <v>SL: 0</v>
      </c>
      <c r="HC1" s="1043" t="str">
        <f>"$: "&amp;SUMPRODUCT(HB5:HB382*(REPLACE(HC5:HC382,1,2,"0")))</f>
        <v>$: 0</v>
      </c>
      <c r="HD1" s="1043" t="str">
        <f>"SL: "&amp;SUM(HD5:HD382)</f>
        <v>SL: 0</v>
      </c>
      <c r="HE1" s="1043" t="str">
        <f>"$: "&amp;SUMPRODUCT(HD5:HD382*(REPLACE(HE5:HE382,1,2,"0")))</f>
        <v>$: 0</v>
      </c>
      <c r="HF1" s="1043" t="str">
        <f>"SL: "&amp;SUM(HF5:HF382)</f>
        <v>SL: 0</v>
      </c>
      <c r="HG1" s="1043" t="str">
        <f>"$: "&amp;SUMPRODUCT(HF5:HF382*(REPLACE(HG5:HG382,1,2,"0")))</f>
        <v>$: 0</v>
      </c>
      <c r="HH1" s="1125"/>
      <c r="HI1" s="1125"/>
      <c r="HJ1" s="1125"/>
      <c r="HK1" s="1125"/>
      <c r="HL1" s="1125"/>
      <c r="HM1" s="1125"/>
      <c r="HN1" s="1125"/>
      <c r="HO1" s="1125"/>
      <c r="HP1" s="1125"/>
      <c r="HQ1" s="1125"/>
      <c r="HR1" s="1125"/>
      <c r="HS1" s="1125"/>
      <c r="HT1" s="1125"/>
      <c r="HU1" s="1125"/>
      <c r="HV1" s="1125"/>
      <c r="HW1" s="1125"/>
      <c r="HX1" s="1125"/>
      <c r="HY1" s="1125"/>
      <c r="HZ1" s="1125"/>
      <c r="IA1" s="1125"/>
      <c r="IB1" s="1125"/>
      <c r="IC1" s="1125"/>
      <c r="ID1" s="1125"/>
      <c r="IE1" s="1125"/>
      <c r="IF1" s="1125"/>
      <c r="IG1" s="1125"/>
      <c r="IH1" s="1125"/>
      <c r="II1" s="1125"/>
      <c r="IJ1" s="1125"/>
      <c r="IK1" s="1125"/>
      <c r="IL1" s="1125"/>
      <c r="IM1" s="1125"/>
      <c r="IN1" s="1125"/>
      <c r="IO1" s="1125"/>
      <c r="IP1" s="1125"/>
      <c r="IQ1" s="1125"/>
      <c r="IR1" s="1125"/>
      <c r="IS1" s="1125"/>
      <c r="IT1" s="1125"/>
      <c r="IU1" s="1125"/>
      <c r="IV1" s="1125"/>
      <c r="IW1" s="1125"/>
      <c r="IX1" s="1125"/>
      <c r="IY1" s="1125"/>
      <c r="IZ1" s="1125"/>
      <c r="JA1" s="1125"/>
      <c r="JB1" s="1125"/>
      <c r="JC1" s="1125"/>
      <c r="JD1" s="1125"/>
      <c r="JE1" s="1125"/>
      <c r="JF1" s="1125"/>
      <c r="JG1" s="1125"/>
      <c r="JH1" s="1125"/>
      <c r="JI1" s="1125"/>
      <c r="JJ1" s="1125"/>
      <c r="JK1" s="1125"/>
      <c r="JL1" s="1125"/>
      <c r="JM1" s="1125"/>
      <c r="JN1" s="1125"/>
      <c r="JO1" s="1125"/>
      <c r="JP1" s="1125"/>
      <c r="JQ1" s="1125"/>
      <c r="JR1" s="1125"/>
      <c r="JS1" s="1125"/>
      <c r="JT1" s="1125"/>
      <c r="JU1" s="1125"/>
      <c r="JV1" s="1125"/>
      <c r="JW1" s="1125"/>
      <c r="JX1" s="1125"/>
      <c r="JY1" s="1125"/>
      <c r="JZ1" s="1125"/>
      <c r="KA1" s="1125"/>
      <c r="KB1" s="1125"/>
      <c r="KC1" s="1125"/>
      <c r="KD1" s="1125"/>
      <c r="KE1" s="1125"/>
      <c r="KF1" s="1125"/>
      <c r="KG1" s="1125"/>
      <c r="KH1" s="1125"/>
      <c r="KI1" s="1125"/>
      <c r="KJ1" s="1125"/>
      <c r="KK1" s="1125"/>
      <c r="KL1" s="1125"/>
      <c r="KM1" s="1125"/>
      <c r="KN1" s="1125"/>
      <c r="KO1" s="1125"/>
      <c r="KP1" s="1125"/>
      <c r="KQ1" s="1125"/>
      <c r="KR1" s="1125"/>
      <c r="KS1" s="1125"/>
      <c r="KT1" s="1125"/>
      <c r="KU1" s="1125"/>
      <c r="KV1" s="1125"/>
      <c r="KW1" s="1125"/>
      <c r="KX1" s="1125"/>
      <c r="KY1" s="1125"/>
      <c r="KZ1" s="1125"/>
      <c r="LA1" s="1125"/>
      <c r="LB1" s="1125"/>
      <c r="LC1" s="1125"/>
      <c r="LD1" s="1125"/>
      <c r="LE1" s="1125"/>
      <c r="LF1" s="1125"/>
      <c r="LG1" s="1125"/>
      <c r="LH1" s="1125"/>
      <c r="LI1" s="1125"/>
      <c r="LJ1" s="1125"/>
      <c r="LK1" s="1125"/>
      <c r="LL1" s="1125"/>
      <c r="LM1" s="1125"/>
      <c r="LN1" s="1125"/>
      <c r="LO1" s="1125"/>
      <c r="LP1" s="1125"/>
      <c r="LQ1" s="1125"/>
      <c r="LR1" s="1125"/>
      <c r="LS1" s="1125"/>
      <c r="LT1" s="1125"/>
      <c r="LU1" s="1125"/>
      <c r="LV1" s="1125"/>
      <c r="LW1" s="1125"/>
      <c r="LX1" s="1125"/>
      <c r="LY1" s="1125"/>
    </row>
    <row r="2" spans="1:337" s="1126" customFormat="1" ht="21" customHeight="1" thickBot="1" x14ac:dyDescent="0.25">
      <c r="A2" s="1764"/>
      <c r="B2" s="1764"/>
      <c r="C2" s="1764"/>
      <c r="D2" s="1764"/>
      <c r="E2" s="1764"/>
      <c r="F2" s="1764"/>
      <c r="G2" s="1764"/>
      <c r="H2" s="1764"/>
      <c r="I2" s="1765"/>
      <c r="J2" s="1127"/>
      <c r="K2" s="1128">
        <f>SUMPRODUCT(J5:J382*$D5:$D382)</f>
        <v>2272.5</v>
      </c>
      <c r="L2" s="1129"/>
      <c r="M2" s="1130">
        <f>SUMPRODUCT(L5:L382*$D5:$D382)</f>
        <v>2050</v>
      </c>
      <c r="N2" s="1131"/>
      <c r="O2" s="1132">
        <f>SUMPRODUCT(N5:N382*$D5:$D382)</f>
        <v>6684</v>
      </c>
      <c r="P2" s="1133"/>
      <c r="Q2" s="1134">
        <f>SUMPRODUCT(P5:P382*$D5:$D382)</f>
        <v>3980</v>
      </c>
      <c r="R2" s="1135"/>
      <c r="S2" s="1136">
        <f>SUMPRODUCT(R5:R382*$D5:$D382)</f>
        <v>10690</v>
      </c>
      <c r="T2" s="1137"/>
      <c r="U2" s="1138">
        <f>SUMPRODUCT(T5:T382*$D5:$D382)</f>
        <v>8852</v>
      </c>
      <c r="V2" s="1139"/>
      <c r="W2" s="1140">
        <f>SUMPRODUCT(V5:V382*$D5:$D382)</f>
        <v>9703</v>
      </c>
      <c r="X2" s="1131"/>
      <c r="Y2" s="1132">
        <f>SUMPRODUCT(X5:X382*$D5:$D382)</f>
        <v>2035</v>
      </c>
      <c r="Z2" s="1127"/>
      <c r="AA2" s="1128">
        <f>SUMPRODUCT(Z5:Z382*$D5:$D382)</f>
        <v>9980</v>
      </c>
      <c r="AB2" s="1141"/>
      <c r="AC2" s="1142">
        <f>SUMPRODUCT(AB5:AB382*$D5:$D382)</f>
        <v>3695</v>
      </c>
      <c r="AD2" s="1143"/>
      <c r="AE2" s="1144">
        <f>SUMPRODUCT(AD5:AD382*$D5:$D382)</f>
        <v>5334.5</v>
      </c>
      <c r="AF2" s="1135"/>
      <c r="AG2" s="1136">
        <f>SUMPRODUCT(AF5:AF382*$D5:$D382)</f>
        <v>5613</v>
      </c>
      <c r="AH2" s="1131"/>
      <c r="AI2" s="1132">
        <f>SUMPRODUCT(AH5:AH382*$D5:$D382)</f>
        <v>5280</v>
      </c>
      <c r="AJ2" s="1133"/>
      <c r="AK2" s="1134">
        <f>SUMPRODUCT(AJ5:AJ382*$D5:$D382)</f>
        <v>18238</v>
      </c>
      <c r="AL2" s="1129"/>
      <c r="AM2" s="1130">
        <f>SUMPRODUCT(AL5:AL382*$D5:$D382)</f>
        <v>16227.5</v>
      </c>
      <c r="AN2" s="1145"/>
      <c r="AO2" s="1146">
        <f>SUMPRODUCT(AN5:AN382*$D5:$D382)</f>
        <v>3155</v>
      </c>
      <c r="AP2" s="1135"/>
      <c r="AQ2" s="1136">
        <f>SUMPRODUCT(AP5:AP382*$D5:$D382)</f>
        <v>3125</v>
      </c>
      <c r="AR2" s="1147"/>
      <c r="AS2" s="1148">
        <f>SUMPRODUCT(AR5:AR382*$D5:$D382)</f>
        <v>3285.5</v>
      </c>
      <c r="AT2" s="1149"/>
      <c r="AU2" s="1150">
        <f>SUMPRODUCT(AT5:AT382*$D5:$D382)</f>
        <v>2055</v>
      </c>
      <c r="AV2" s="1139"/>
      <c r="AW2" s="1140">
        <f>SUMPRODUCT(AV5:AV382*$D5:$D382)</f>
        <v>17990</v>
      </c>
      <c r="AX2" s="1127"/>
      <c r="AY2" s="1128">
        <f>SUMPRODUCT(AX5:AX382*$D5:$D382)</f>
        <v>11545</v>
      </c>
      <c r="AZ2" s="1137"/>
      <c r="BA2" s="1138">
        <f>SUMPRODUCT(AZ5:AZ382*$D5:$D382)</f>
        <v>31497</v>
      </c>
      <c r="BB2" s="1151"/>
      <c r="BC2" s="1152">
        <f>SUMPRODUCT(BB5:BB382*$D5:$D382)</f>
        <v>11441</v>
      </c>
      <c r="BD2" s="1153"/>
      <c r="BE2" s="1154">
        <f>SUMPRODUCT(BD5:BD382*$D5:$D382)</f>
        <v>11647.5</v>
      </c>
      <c r="BF2" s="1131"/>
      <c r="BG2" s="1132">
        <f>SUMPRODUCT(BF5:BF382*$D5:$D382)</f>
        <v>1502.5</v>
      </c>
      <c r="BH2" s="1155"/>
      <c r="BI2" s="1156">
        <f>SUMPRODUCT(BH5:BH382*$D5:$D382)</f>
        <v>8665</v>
      </c>
      <c r="BJ2" s="1157"/>
      <c r="BK2" s="1158">
        <f>SUMPRODUCT(BJ5:BJ382*$D5:$D382)</f>
        <v>14081</v>
      </c>
      <c r="BL2" s="1135"/>
      <c r="BM2" s="1136">
        <f>SUMPRODUCT(BL5:BL382*$D5:$D382)</f>
        <v>11947.5</v>
      </c>
      <c r="BN2" s="1143"/>
      <c r="BO2" s="1144">
        <f>SUMPRODUCT(BN5:BN382*$D5:$D382)</f>
        <v>12660</v>
      </c>
      <c r="BP2" s="1159"/>
      <c r="BQ2" s="1160">
        <f>SUMPRODUCT(BP5:BP382*$D5:$D382)</f>
        <v>6560</v>
      </c>
      <c r="BR2" s="1161"/>
      <c r="BS2" s="1162">
        <f>SUMPRODUCT(BR5:BR382*$D5:$D382)</f>
        <v>9272</v>
      </c>
      <c r="BT2" s="1163"/>
      <c r="BU2" s="1164">
        <f>SUMPRODUCT(BT5:BT382*$D5:$D382)</f>
        <v>26895</v>
      </c>
      <c r="BV2" s="1165"/>
      <c r="BW2" s="1166">
        <f>SUMPRODUCT(BV5:BV382*$D5:$D382)</f>
        <v>9366</v>
      </c>
      <c r="BX2" s="1167"/>
      <c r="BY2" s="1168">
        <f>SUMPRODUCT(BX5:BX382*$D5:$D382)</f>
        <v>5478</v>
      </c>
      <c r="BZ2" s="1169"/>
      <c r="CA2" s="1170">
        <f>SUMPRODUCT(BZ5:BZ382*$D5:$D382)</f>
        <v>11345</v>
      </c>
      <c r="CB2" s="1143"/>
      <c r="CC2" s="1144">
        <f>SUMPRODUCT(CB5:CB382*$D5:$D382)</f>
        <v>6905</v>
      </c>
      <c r="CD2" s="1171"/>
      <c r="CE2" s="1172">
        <f>SUMPRODUCT(CD5:CD382*$D5:$D382)</f>
        <v>6381</v>
      </c>
      <c r="CF2" s="1131"/>
      <c r="CG2" s="1132">
        <f>SUMPRODUCT(CF5:CF382*$D5:$D382)</f>
        <v>6005</v>
      </c>
      <c r="CH2" s="1163"/>
      <c r="CI2" s="1164">
        <f>SUMPRODUCT(CH5:CH382*$D5:$D382)</f>
        <v>8638</v>
      </c>
      <c r="CJ2" s="1173"/>
      <c r="CK2" s="1174">
        <f>SUMPRODUCT(CJ5:CJ382*$D5:$D382)</f>
        <v>45655</v>
      </c>
      <c r="CL2" s="1175"/>
      <c r="CM2" s="1176">
        <f>SUMPRODUCT(CL5:CL382*$D5:$D382)</f>
        <v>32669</v>
      </c>
      <c r="CN2" s="1131"/>
      <c r="CO2" s="1132">
        <f>SUMPRODUCT(CN5:CN382*$D5:$D382)</f>
        <v>17958.5</v>
      </c>
      <c r="CP2" s="1177"/>
      <c r="CQ2" s="1178">
        <f>SUMPRODUCT(CP5:CP382*$D5:$D382)</f>
        <v>7478.5</v>
      </c>
      <c r="CR2" s="1127"/>
      <c r="CS2" s="1128">
        <f>SUMPRODUCT(CR5:CR382*$D5:$D382)</f>
        <v>1450</v>
      </c>
      <c r="CT2" s="1137"/>
      <c r="CU2" s="1138">
        <f>SUMPRODUCT(CT5:CT382*$D5:$D382)</f>
        <v>561</v>
      </c>
      <c r="CV2" s="1149"/>
      <c r="CW2" s="1150">
        <f>SUMPRODUCT(CV5:CV382*$D5:$D382)</f>
        <v>11685</v>
      </c>
      <c r="CX2" s="1143"/>
      <c r="CY2" s="1144">
        <f>SUMPRODUCT(CX5:CX382*$D5:$D382)</f>
        <v>5677</v>
      </c>
      <c r="CZ2" s="1179"/>
      <c r="DA2" s="1180">
        <f>SUMPRODUCT(CZ5:CZ382*$D5:$D382)</f>
        <v>3940</v>
      </c>
      <c r="DB2" s="1159"/>
      <c r="DC2" s="1160">
        <f>SUMPRODUCT(DB5:DB382*$D5:$D382)</f>
        <v>1670</v>
      </c>
      <c r="DD2" s="1127"/>
      <c r="DE2" s="1128">
        <f>SUMPRODUCT(DD5:DD382*$D5:$D382)</f>
        <v>28486</v>
      </c>
      <c r="DF2" s="1157"/>
      <c r="DG2" s="1158">
        <f>SUMPRODUCT(DF5:DF382*$D5:$D382)</f>
        <v>26331.8</v>
      </c>
      <c r="DH2" s="1029"/>
      <c r="DI2" s="1029">
        <f>SUMPRODUCT(DH5:DH382*$D5:$D382)</f>
        <v>26292</v>
      </c>
      <c r="DJ2" s="1030"/>
      <c r="DK2" s="1030">
        <f>SUMPRODUCT(DJ5:DJ382*$D5:$D382)</f>
        <v>33925</v>
      </c>
      <c r="DL2" s="1031"/>
      <c r="DM2" s="1031">
        <f>SUMPRODUCT(DL5:DL382*$D5:$D382)</f>
        <v>12519</v>
      </c>
      <c r="DN2" s="1032"/>
      <c r="DO2" s="1032">
        <f>SUMPRODUCT(DN5:DN382*$D5:$D382)</f>
        <v>39353</v>
      </c>
      <c r="DP2" s="1033"/>
      <c r="DQ2" s="1033">
        <f>SUMPRODUCT(DP5:DP382*$D5:$D382)</f>
        <v>23411.4</v>
      </c>
      <c r="DR2" s="1034"/>
      <c r="DS2" s="1034">
        <f>SUMPRODUCT(DR5:DR382*$D5:$D382)</f>
        <v>7423.5</v>
      </c>
      <c r="DT2" s="1035"/>
      <c r="DU2" s="1035">
        <f>SUMPRODUCT(DT5:DT382*$D5:$D382)</f>
        <v>8003.8</v>
      </c>
      <c r="DV2" s="1036"/>
      <c r="DW2" s="1036">
        <f>SUMPRODUCT(DV5:DV382*$D5:$D382)</f>
        <v>51737</v>
      </c>
      <c r="DX2" s="1037"/>
      <c r="DY2" s="1037">
        <f>SUMPRODUCT(DX5:DX382*$D5:$D382)</f>
        <v>7272</v>
      </c>
      <c r="DZ2" s="1038"/>
      <c r="EA2" s="1038">
        <f>SUMPRODUCT(DZ5:DZ382*$D5:$D382)</f>
        <v>28521</v>
      </c>
      <c r="EB2" s="1039"/>
      <c r="EC2" s="1039">
        <f>SUMPRODUCT(EB5:EB382*$D5:$D382)</f>
        <v>8804</v>
      </c>
      <c r="ED2" s="1031"/>
      <c r="EE2" s="1031">
        <f>SUMPRODUCT(ED5:ED382*$D5:$D382)</f>
        <v>6120</v>
      </c>
      <c r="EF2" s="1040"/>
      <c r="EG2" s="1040">
        <f>SUMPRODUCT(EF5:EF382*$D5:$D382)</f>
        <v>17146</v>
      </c>
      <c r="EH2" s="1041"/>
      <c r="EI2" s="1041">
        <f>SUMPRODUCT(EH5:EH382*$D5:$D382)</f>
        <v>6549</v>
      </c>
      <c r="EJ2" s="1042"/>
      <c r="EK2" s="1042">
        <f>SUMPRODUCT(EJ5:EJ382*$D5:$D382)</f>
        <v>27774.799999999999</v>
      </c>
      <c r="EL2" s="1046"/>
      <c r="EM2" s="1046">
        <f>SUMPRODUCT(EL5:EL382*$D5:$D382)</f>
        <v>13450.5</v>
      </c>
      <c r="EN2" s="1233"/>
      <c r="EO2" s="1233">
        <f>SUMPRODUCT(EN5:EN382*$D5:$D382)</f>
        <v>14715</v>
      </c>
      <c r="EP2" s="1246"/>
      <c r="EQ2" s="1246">
        <f>SUMPRODUCT(EP5:EP382*$D5:$D382)</f>
        <v>11067.5</v>
      </c>
      <c r="ER2" s="1043"/>
      <c r="ES2" s="1043">
        <f>SUMPRODUCT(ER5:ER382*$D5:$D382)</f>
        <v>10626</v>
      </c>
      <c r="ET2" s="1234"/>
      <c r="EU2" s="1234">
        <f>SUMPRODUCT(ET5:ET382*$D5:$D382)</f>
        <v>5438.5999999999995</v>
      </c>
      <c r="EV2" s="1236"/>
      <c r="EW2" s="1236">
        <f>SUMPRODUCT(EV5:EV382*$D5:$D382)</f>
        <v>12123</v>
      </c>
      <c r="EX2" s="1237"/>
      <c r="EY2" s="1237">
        <f>SUMPRODUCT(EX5:EX382*$D5:$D382)</f>
        <v>5634</v>
      </c>
      <c r="EZ2" s="1240"/>
      <c r="FA2" s="1240">
        <f>SUMPRODUCT(EZ5:EZ382*$D5:$D382)</f>
        <v>10057</v>
      </c>
      <c r="FB2" s="1243"/>
      <c r="FC2" s="1243">
        <f>SUMPRODUCT(FB5:FB382*$D5:$D382)</f>
        <v>37019</v>
      </c>
      <c r="FD2" s="1043"/>
      <c r="FE2" s="1043">
        <f>SUMPRODUCT(FD5:FD382*$D5:$D382)</f>
        <v>10947.6</v>
      </c>
      <c r="FF2" s="1249"/>
      <c r="FG2" s="1249">
        <f>SUMPRODUCT(FF5:FF382*$D5:$D382)</f>
        <v>15838</v>
      </c>
      <c r="FH2" s="1240"/>
      <c r="FI2" s="1240">
        <f>SUMPRODUCT(FH5:FH382*$D5:$D382)</f>
        <v>30184.5</v>
      </c>
      <c r="FJ2" s="1234"/>
      <c r="FK2" s="1234">
        <f>SUMPRODUCT(FJ5:FJ382*$D5:$D382)</f>
        <v>9457</v>
      </c>
      <c r="FL2" s="1252"/>
      <c r="FM2" s="1252">
        <f>SUMPRODUCT(FL5:FL382*$D5:$D382)</f>
        <v>19425</v>
      </c>
      <c r="FN2" s="1255"/>
      <c r="FO2" s="1255">
        <f>SUMPRODUCT(FN5:FN382*$D5:$D382)</f>
        <v>19042</v>
      </c>
      <c r="FP2" s="1041"/>
      <c r="FQ2" s="1041">
        <f>SUMPRODUCT(FP5:FP382*$D5:$D382)</f>
        <v>20332</v>
      </c>
      <c r="FR2" s="1260"/>
      <c r="FS2" s="1260">
        <f>SUMPRODUCT(FR5:FR382*$D5:$D382)</f>
        <v>19495</v>
      </c>
      <c r="FT2" s="1263"/>
      <c r="FU2" s="1263">
        <f>SUMPRODUCT(FT5:FT382*$D5:$D382)</f>
        <v>1935</v>
      </c>
      <c r="FV2" s="1043"/>
      <c r="FW2" s="1043">
        <f>SUMPRODUCT(FV5:FV382*$D5:$D382)</f>
        <v>0</v>
      </c>
      <c r="FX2" s="1043"/>
      <c r="FY2" s="1043">
        <f>SUMPRODUCT(FX5:FX382*$D5:$D382)</f>
        <v>0</v>
      </c>
      <c r="FZ2" s="1043"/>
      <c r="GA2" s="1043">
        <f>SUMPRODUCT(FZ5:FZ382*$D5:$D382)</f>
        <v>0</v>
      </c>
      <c r="GB2" s="1043"/>
      <c r="GC2" s="1043">
        <f>SUMPRODUCT(GB5:GB382*$D5:$D382)</f>
        <v>0</v>
      </c>
      <c r="GD2" s="1043"/>
      <c r="GE2" s="1043">
        <f>SUMPRODUCT(GD5:GD382*$D5:$D382)</f>
        <v>0</v>
      </c>
      <c r="GF2" s="1043"/>
      <c r="GG2" s="1043">
        <f>SUMPRODUCT(GF5:GF382*$D5:$D382)</f>
        <v>0</v>
      </c>
      <c r="GH2" s="1043"/>
      <c r="GI2" s="1043">
        <f>SUMPRODUCT(GH5:GH382*$D5:$D382)</f>
        <v>0</v>
      </c>
      <c r="GJ2" s="1043"/>
      <c r="GK2" s="1043">
        <f>SUMPRODUCT(GJ5:GJ382*$D5:$D382)</f>
        <v>0</v>
      </c>
      <c r="GL2" s="1043"/>
      <c r="GM2" s="1043">
        <f>SUMPRODUCT(GL5:GL382*$D5:$D382)</f>
        <v>0</v>
      </c>
      <c r="GN2" s="1043"/>
      <c r="GO2" s="1043">
        <f>SUMPRODUCT(GN5:GN382*$D5:$D382)</f>
        <v>0</v>
      </c>
      <c r="GP2" s="1043"/>
      <c r="GQ2" s="1043">
        <f>SUMPRODUCT(GP5:GP382*$D5:$D382)</f>
        <v>0</v>
      </c>
      <c r="GR2" s="1043"/>
      <c r="GS2" s="1043">
        <f>SUMPRODUCT(GR5:GR382*$D5:$D382)</f>
        <v>0</v>
      </c>
      <c r="GT2" s="1043"/>
      <c r="GU2" s="1043">
        <f>SUMPRODUCT(GT5:GT382*$D5:$D382)</f>
        <v>0</v>
      </c>
      <c r="GV2" s="1043"/>
      <c r="GW2" s="1043">
        <f>SUMPRODUCT(GV5:GV382*$D5:$D382)</f>
        <v>0</v>
      </c>
      <c r="GX2" s="1043"/>
      <c r="GY2" s="1043">
        <f>SUMPRODUCT(GX5:GX382*$D5:$D382)</f>
        <v>0</v>
      </c>
      <c r="GZ2" s="1043"/>
      <c r="HA2" s="1043">
        <f>SUMPRODUCT(GZ5:GZ382*$D5:$D382)</f>
        <v>0</v>
      </c>
      <c r="HB2" s="1043"/>
      <c r="HC2" s="1043">
        <f>SUMPRODUCT(HB5:HB382*$D5:$D382)</f>
        <v>0</v>
      </c>
      <c r="HD2" s="1043"/>
      <c r="HE2" s="1043">
        <f>SUMPRODUCT(HD5:HD382*$D5:$D382)</f>
        <v>0</v>
      </c>
      <c r="HF2" s="1043"/>
      <c r="HG2" s="1043">
        <f>SUMPRODUCT(HF5:HF382*$D5:$D382)</f>
        <v>0</v>
      </c>
      <c r="HH2" s="1125"/>
      <c r="HI2" s="1125"/>
      <c r="HJ2" s="1125"/>
      <c r="HK2" s="1125"/>
      <c r="HL2" s="1125"/>
      <c r="HM2" s="1125"/>
      <c r="HN2" s="1125"/>
      <c r="HO2" s="1125"/>
      <c r="HP2" s="1125"/>
      <c r="HQ2" s="1125"/>
      <c r="HR2" s="1125"/>
      <c r="HS2" s="1125"/>
      <c r="HT2" s="1125"/>
      <c r="HU2" s="1125"/>
      <c r="HV2" s="1125"/>
      <c r="HW2" s="1125"/>
      <c r="HX2" s="1125"/>
      <c r="HY2" s="1125"/>
      <c r="HZ2" s="1125"/>
      <c r="IA2" s="1125"/>
      <c r="IB2" s="1125"/>
      <c r="IC2" s="1125"/>
      <c r="ID2" s="1125"/>
      <c r="IE2" s="1125"/>
      <c r="IF2" s="1125"/>
      <c r="IG2" s="1125"/>
      <c r="IH2" s="1125"/>
      <c r="II2" s="1125"/>
      <c r="IJ2" s="1125"/>
      <c r="IK2" s="1125"/>
      <c r="IL2" s="1125"/>
      <c r="IM2" s="1125"/>
      <c r="IN2" s="1125"/>
      <c r="IO2" s="1125"/>
      <c r="IP2" s="1125"/>
      <c r="IQ2" s="1125"/>
      <c r="IR2" s="1125"/>
      <c r="IS2" s="1125"/>
      <c r="IT2" s="1125"/>
      <c r="IU2" s="1125"/>
      <c r="IV2" s="1125"/>
      <c r="IW2" s="1125"/>
      <c r="IX2" s="1125"/>
      <c r="IY2" s="1125"/>
      <c r="IZ2" s="1125"/>
      <c r="JA2" s="1125"/>
      <c r="JB2" s="1125"/>
      <c r="JC2" s="1125"/>
      <c r="JD2" s="1125"/>
      <c r="JE2" s="1125"/>
      <c r="JF2" s="1125"/>
      <c r="JG2" s="1125"/>
      <c r="JH2" s="1125"/>
      <c r="JI2" s="1125"/>
      <c r="JJ2" s="1125"/>
      <c r="JK2" s="1125"/>
      <c r="JL2" s="1125"/>
      <c r="JM2" s="1125"/>
      <c r="JN2" s="1125"/>
      <c r="JO2" s="1125"/>
      <c r="JP2" s="1125"/>
      <c r="JQ2" s="1125"/>
      <c r="JR2" s="1125"/>
      <c r="JS2" s="1125"/>
      <c r="JT2" s="1125"/>
      <c r="JU2" s="1125"/>
      <c r="JV2" s="1125"/>
      <c r="JW2" s="1125"/>
      <c r="JX2" s="1125"/>
      <c r="JY2" s="1125"/>
      <c r="JZ2" s="1125"/>
      <c r="KA2" s="1125"/>
      <c r="KB2" s="1125"/>
      <c r="KC2" s="1125"/>
      <c r="KD2" s="1125"/>
      <c r="KE2" s="1125"/>
      <c r="KF2" s="1125"/>
      <c r="KG2" s="1125"/>
      <c r="KH2" s="1125"/>
      <c r="KI2" s="1125"/>
      <c r="KJ2" s="1125"/>
      <c r="KK2" s="1125"/>
      <c r="KL2" s="1125"/>
      <c r="KM2" s="1125"/>
      <c r="KN2" s="1125"/>
      <c r="KO2" s="1125"/>
      <c r="KP2" s="1125"/>
      <c r="KQ2" s="1125"/>
      <c r="KR2" s="1125"/>
      <c r="KS2" s="1125"/>
      <c r="KT2" s="1125"/>
      <c r="KU2" s="1125"/>
      <c r="KV2" s="1125"/>
      <c r="KW2" s="1125"/>
      <c r="KX2" s="1125"/>
      <c r="KY2" s="1125"/>
      <c r="KZ2" s="1125"/>
      <c r="LA2" s="1125"/>
      <c r="LB2" s="1125"/>
      <c r="LC2" s="1125"/>
      <c r="LD2" s="1125"/>
      <c r="LE2" s="1125"/>
      <c r="LF2" s="1125"/>
      <c r="LG2" s="1125"/>
      <c r="LH2" s="1125"/>
      <c r="LI2" s="1125"/>
      <c r="LJ2" s="1125"/>
      <c r="LK2" s="1125"/>
      <c r="LL2" s="1125"/>
      <c r="LM2" s="1125"/>
      <c r="LN2" s="1125"/>
      <c r="LO2" s="1125"/>
      <c r="LP2" s="1125"/>
      <c r="LQ2" s="1125"/>
      <c r="LR2" s="1125"/>
      <c r="LS2" s="1125"/>
      <c r="LT2" s="1125"/>
      <c r="LU2" s="1125"/>
      <c r="LV2" s="1125"/>
      <c r="LW2" s="1125"/>
      <c r="LX2" s="1125"/>
      <c r="LY2" s="1125"/>
    </row>
    <row r="3" spans="1:337" s="1232" customFormat="1" x14ac:dyDescent="0.2">
      <c r="A3" s="1181"/>
      <c r="B3" s="1182"/>
      <c r="C3" s="918"/>
      <c r="D3" s="1766"/>
      <c r="E3" s="1767"/>
      <c r="F3" s="1767"/>
      <c r="G3" s="1768"/>
      <c r="H3" s="1183"/>
      <c r="I3" s="912">
        <f>SUM(I5:I384)</f>
        <v>320293.5</v>
      </c>
      <c r="J3" s="1184"/>
      <c r="K3" s="1185"/>
      <c r="L3" s="1186"/>
      <c r="M3" s="1186"/>
      <c r="N3" s="1044"/>
      <c r="O3" s="1044"/>
      <c r="P3" s="1187"/>
      <c r="Q3" s="1187"/>
      <c r="R3" s="1188"/>
      <c r="S3" s="1188"/>
      <c r="T3" s="1189"/>
      <c r="U3" s="1189"/>
      <c r="V3" s="1190"/>
      <c r="W3" s="1190"/>
      <c r="X3" s="1044"/>
      <c r="Y3" s="1044"/>
      <c r="Z3" s="1184"/>
      <c r="AA3" s="1184"/>
      <c r="AB3" s="1191"/>
      <c r="AC3" s="1191"/>
      <c r="AD3" s="1192"/>
      <c r="AE3" s="1192"/>
      <c r="AF3" s="1188"/>
      <c r="AG3" s="1188"/>
      <c r="AH3" s="1044"/>
      <c r="AI3" s="1044"/>
      <c r="AJ3" s="1187"/>
      <c r="AK3" s="1187"/>
      <c r="AL3" s="1186"/>
      <c r="AM3" s="1186"/>
      <c r="AN3" s="1193"/>
      <c r="AO3" s="1193"/>
      <c r="AP3" s="1188"/>
      <c r="AQ3" s="1188"/>
      <c r="AR3" s="1194"/>
      <c r="AS3" s="1194"/>
      <c r="AT3" s="1195"/>
      <c r="AU3" s="1195"/>
      <c r="AV3" s="1190"/>
      <c r="AW3" s="1190"/>
      <c r="AX3" s="1184"/>
      <c r="AY3" s="1184"/>
      <c r="AZ3" s="1189"/>
      <c r="BA3" s="1189"/>
      <c r="BB3" s="1196"/>
      <c r="BC3" s="1196"/>
      <c r="BD3" s="1197"/>
      <c r="BE3" s="1197"/>
      <c r="BF3" s="1198"/>
      <c r="BG3" s="1198"/>
      <c r="BH3" s="1199"/>
      <c r="BI3" s="1199"/>
      <c r="BJ3" s="1200"/>
      <c r="BK3" s="1200"/>
      <c r="BL3" s="1188"/>
      <c r="BM3" s="1188"/>
      <c r="BN3" s="1192"/>
      <c r="BO3" s="1192"/>
      <c r="BP3" s="1201"/>
      <c r="BQ3" s="1201"/>
      <c r="BR3" s="1202"/>
      <c r="BS3" s="1202"/>
      <c r="BT3" s="1203"/>
      <c r="BU3" s="1203"/>
      <c r="BV3" s="1204"/>
      <c r="BW3" s="1204"/>
      <c r="BX3" s="1205"/>
      <c r="BY3" s="1205"/>
      <c r="BZ3" s="1206"/>
      <c r="CA3" s="1206"/>
      <c r="CB3" s="1207"/>
      <c r="CC3" s="1207"/>
      <c r="CD3" s="1208"/>
      <c r="CE3" s="1208"/>
      <c r="CF3" s="1209"/>
      <c r="CG3" s="1209"/>
      <c r="CH3" s="1210"/>
      <c r="CI3" s="1210"/>
      <c r="CJ3" s="1211"/>
      <c r="CK3" s="1211"/>
      <c r="CL3" s="1212"/>
      <c r="CM3" s="1212"/>
      <c r="CN3" s="1209"/>
      <c r="CO3" s="1209"/>
      <c r="CP3" s="1213"/>
      <c r="CQ3" s="1213"/>
      <c r="CR3" s="1214"/>
      <c r="CS3" s="1214"/>
      <c r="CT3" s="1215"/>
      <c r="CU3" s="1215"/>
      <c r="CV3" s="1216"/>
      <c r="CW3" s="1216"/>
      <c r="CX3" s="1207"/>
      <c r="CY3" s="1207"/>
      <c r="CZ3" s="1217"/>
      <c r="DA3" s="1217"/>
      <c r="DB3" s="1218"/>
      <c r="DC3" s="1218"/>
      <c r="DD3" s="1214"/>
      <c r="DE3" s="1214"/>
      <c r="DF3" s="1219"/>
      <c r="DG3" s="1220"/>
      <c r="DH3" s="1221"/>
      <c r="DI3" s="1221"/>
      <c r="DJ3" s="1222"/>
      <c r="DK3" s="1222"/>
      <c r="DL3" s="1223"/>
      <c r="DM3" s="1223"/>
      <c r="DN3" s="1224"/>
      <c r="DO3" s="1224"/>
      <c r="DP3" s="1216"/>
      <c r="DQ3" s="1216"/>
      <c r="DR3" s="1214"/>
      <c r="DS3" s="1214"/>
      <c r="DT3" s="1225"/>
      <c r="DU3" s="1225"/>
      <c r="DV3" s="1217"/>
      <c r="DW3" s="1217"/>
      <c r="DX3" s="1213"/>
      <c r="DY3" s="1213"/>
      <c r="DZ3" s="1226"/>
      <c r="EA3" s="1226"/>
      <c r="EB3" s="1227"/>
      <c r="EC3" s="1227"/>
      <c r="ED3" s="1223"/>
      <c r="EE3" s="1223"/>
      <c r="EF3" s="1228"/>
      <c r="EG3" s="1228"/>
      <c r="EH3" s="1229"/>
      <c r="EI3" s="1229"/>
      <c r="EJ3" s="1230"/>
      <c r="EK3" s="1230"/>
      <c r="EL3" s="1231"/>
      <c r="EM3" s="1231"/>
      <c r="EN3" s="1217"/>
      <c r="EO3" s="1217"/>
      <c r="EP3" s="1247"/>
      <c r="EQ3" s="1247"/>
      <c r="ER3" s="1209"/>
      <c r="ES3" s="1209"/>
      <c r="ET3" s="1211"/>
      <c r="EU3" s="1211"/>
      <c r="EV3" s="1218"/>
      <c r="EW3" s="1218"/>
      <c r="EX3" s="1238"/>
      <c r="EY3" s="1238"/>
      <c r="EZ3" s="1241"/>
      <c r="FA3" s="1241"/>
      <c r="FB3" s="1244"/>
      <c r="FC3" s="1244"/>
      <c r="FD3" s="1223"/>
      <c r="FE3" s="1223"/>
      <c r="FF3" s="1250"/>
      <c r="FG3" s="1250"/>
      <c r="FH3" s="1241"/>
      <c r="FI3" s="1241"/>
      <c r="FJ3" s="1211"/>
      <c r="FK3" s="1211"/>
      <c r="FL3" s="1253"/>
      <c r="FM3" s="1253"/>
      <c r="FN3" s="1215"/>
      <c r="FO3" s="1215"/>
      <c r="FP3" s="1229"/>
      <c r="FQ3" s="1229"/>
      <c r="FR3" s="1261"/>
      <c r="FS3" s="1261"/>
      <c r="FT3" s="1264"/>
      <c r="FU3" s="1264"/>
      <c r="FV3" s="1209"/>
      <c r="FW3" s="1209"/>
      <c r="FX3" s="1209"/>
      <c r="FY3" s="1209"/>
      <c r="FZ3" s="1209"/>
      <c r="GA3" s="1209"/>
      <c r="GB3" s="1209"/>
      <c r="GC3" s="1209"/>
      <c r="GD3" s="1209"/>
      <c r="GE3" s="1209"/>
      <c r="GF3" s="1209"/>
      <c r="GG3" s="1209"/>
      <c r="GH3" s="1209"/>
      <c r="GI3" s="1209"/>
      <c r="GJ3" s="1209"/>
      <c r="GK3" s="1209"/>
      <c r="GL3" s="1209"/>
      <c r="GM3" s="1209"/>
      <c r="GN3" s="1209"/>
      <c r="GO3" s="1209"/>
      <c r="GP3" s="1209"/>
      <c r="GQ3" s="1209"/>
      <c r="GR3" s="1209"/>
      <c r="GS3" s="1209"/>
      <c r="GT3" s="1209"/>
      <c r="GU3" s="1209"/>
      <c r="GV3" s="1209"/>
      <c r="GW3" s="1209"/>
      <c r="GX3" s="1209"/>
      <c r="GY3" s="1209"/>
      <c r="GZ3" s="1209"/>
      <c r="HA3" s="1209"/>
      <c r="HB3" s="1209"/>
      <c r="HC3" s="1209"/>
      <c r="HD3" s="1209"/>
      <c r="HE3" s="1209"/>
      <c r="HF3" s="1209"/>
      <c r="HG3" s="1209"/>
      <c r="HH3" s="1209"/>
      <c r="HI3" s="1209"/>
      <c r="HJ3" s="1209"/>
      <c r="HK3" s="1209"/>
      <c r="HL3" s="1209"/>
      <c r="HM3" s="1209"/>
      <c r="HN3" s="1209"/>
      <c r="HO3" s="1209"/>
      <c r="HP3" s="1209"/>
      <c r="HQ3" s="1209"/>
      <c r="HR3" s="1209"/>
      <c r="HS3" s="1209"/>
      <c r="HT3" s="1209"/>
      <c r="HU3" s="1209"/>
      <c r="HV3" s="1209"/>
      <c r="HW3" s="1209"/>
      <c r="HX3" s="1209"/>
      <c r="HY3" s="1209"/>
      <c r="HZ3" s="1209"/>
      <c r="IA3" s="1209"/>
      <c r="IB3" s="1209"/>
      <c r="IC3" s="1209"/>
      <c r="ID3" s="1209"/>
      <c r="IE3" s="1209"/>
      <c r="IF3" s="1209"/>
      <c r="IG3" s="1209"/>
      <c r="IH3" s="1209"/>
      <c r="II3" s="1209"/>
      <c r="IJ3" s="1209"/>
      <c r="IK3" s="1209"/>
      <c r="IL3" s="1209"/>
      <c r="IM3" s="1209"/>
      <c r="IN3" s="1209"/>
      <c r="IO3" s="1209"/>
      <c r="IP3" s="1209"/>
      <c r="IQ3" s="1209"/>
      <c r="IR3" s="1209"/>
      <c r="IS3" s="1209"/>
      <c r="IT3" s="1209"/>
      <c r="IU3" s="1209"/>
      <c r="IV3" s="1209"/>
      <c r="IW3" s="1209"/>
      <c r="IX3" s="1209"/>
      <c r="IY3" s="1209"/>
      <c r="IZ3" s="1209"/>
      <c r="JA3" s="1209"/>
      <c r="JB3" s="1209"/>
      <c r="JC3" s="1209"/>
      <c r="JD3" s="1209"/>
      <c r="JE3" s="1209"/>
      <c r="JF3" s="1209"/>
      <c r="JG3" s="1209"/>
      <c r="JH3" s="1209"/>
      <c r="JI3" s="1209"/>
      <c r="JJ3" s="1209"/>
      <c r="JK3" s="1209"/>
      <c r="JL3" s="1209"/>
      <c r="JM3" s="1209"/>
      <c r="JN3" s="1209"/>
      <c r="JO3" s="1209"/>
      <c r="JP3" s="1209"/>
      <c r="JQ3" s="1209"/>
      <c r="JR3" s="1209"/>
      <c r="JS3" s="1209"/>
      <c r="JT3" s="1209"/>
      <c r="JU3" s="1209"/>
      <c r="JV3" s="1209"/>
      <c r="JW3" s="1209"/>
      <c r="JX3" s="1209"/>
      <c r="JY3" s="1209"/>
      <c r="JZ3" s="1209"/>
      <c r="KA3" s="1209"/>
      <c r="KB3" s="1209"/>
      <c r="KC3" s="1209"/>
      <c r="KD3" s="1209"/>
      <c r="KE3" s="1209"/>
      <c r="KF3" s="1209"/>
      <c r="KG3" s="1209"/>
      <c r="KH3" s="1209"/>
      <c r="KI3" s="1209"/>
      <c r="KJ3" s="1209"/>
      <c r="KK3" s="1209"/>
      <c r="KL3" s="1209"/>
      <c r="KM3" s="1209"/>
      <c r="KN3" s="1209"/>
      <c r="KO3" s="1209"/>
      <c r="KP3" s="1209"/>
      <c r="KQ3" s="1209"/>
      <c r="KR3" s="1209"/>
      <c r="KS3" s="1209"/>
      <c r="KT3" s="1209"/>
      <c r="KU3" s="1209"/>
      <c r="KV3" s="1209"/>
      <c r="KW3" s="1209"/>
      <c r="KX3" s="1209"/>
      <c r="KY3" s="1209"/>
      <c r="KZ3" s="1209"/>
      <c r="LA3" s="1209"/>
      <c r="LB3" s="1209"/>
      <c r="LC3" s="1209"/>
      <c r="LD3" s="1209"/>
      <c r="LE3" s="1209"/>
      <c r="LF3" s="1209"/>
      <c r="LG3" s="1209"/>
      <c r="LH3" s="1209"/>
      <c r="LI3" s="1209"/>
      <c r="LJ3" s="1209"/>
      <c r="LK3" s="1209"/>
      <c r="LL3" s="1209"/>
      <c r="LM3" s="1209"/>
      <c r="LN3" s="1209"/>
      <c r="LO3" s="1209"/>
      <c r="LP3" s="1209"/>
      <c r="LQ3" s="1209"/>
      <c r="LR3" s="1209"/>
      <c r="LS3" s="1209"/>
      <c r="LT3" s="1209"/>
      <c r="LU3" s="1209"/>
      <c r="LV3" s="1209"/>
      <c r="LW3" s="1209"/>
      <c r="LX3" s="1209"/>
      <c r="LY3" s="1209"/>
    </row>
    <row r="4" spans="1:337" s="1071" customFormat="1" ht="20.25" x14ac:dyDescent="0.2">
      <c r="A4" s="1005" t="s">
        <v>370</v>
      </c>
      <c r="B4" s="987" t="s">
        <v>371</v>
      </c>
      <c r="C4" s="919" t="s">
        <v>0</v>
      </c>
      <c r="D4" s="919" t="s">
        <v>1</v>
      </c>
      <c r="E4" s="1782" t="s">
        <v>2</v>
      </c>
      <c r="F4" s="1783"/>
      <c r="G4" s="1624"/>
      <c r="H4" s="996" t="s">
        <v>15</v>
      </c>
      <c r="I4" s="919" t="s">
        <v>13</v>
      </c>
      <c r="J4" s="1639">
        <v>43030</v>
      </c>
      <c r="K4" s="1640"/>
      <c r="L4" s="1713">
        <v>43031</v>
      </c>
      <c r="M4" s="1779"/>
      <c r="N4" s="1623">
        <v>43032</v>
      </c>
      <c r="O4" s="1624"/>
      <c r="P4" s="1769">
        <v>43033</v>
      </c>
      <c r="Q4" s="1770"/>
      <c r="R4" s="1711">
        <v>43034</v>
      </c>
      <c r="S4" s="1712"/>
      <c r="T4" s="1719">
        <v>43037</v>
      </c>
      <c r="U4" s="1720"/>
      <c r="V4" s="1717">
        <v>43039</v>
      </c>
      <c r="W4" s="1718"/>
      <c r="X4" s="1623">
        <v>43040</v>
      </c>
      <c r="Y4" s="1624"/>
      <c r="Z4" s="1639">
        <v>43042</v>
      </c>
      <c r="AA4" s="1640"/>
      <c r="AB4" s="1773">
        <v>43043</v>
      </c>
      <c r="AC4" s="1774"/>
      <c r="AD4" s="1759">
        <v>43044</v>
      </c>
      <c r="AE4" s="1760"/>
      <c r="AF4" s="1711">
        <v>43045</v>
      </c>
      <c r="AG4" s="1712"/>
      <c r="AH4" s="1623">
        <v>43047</v>
      </c>
      <c r="AI4" s="1624"/>
      <c r="AJ4" s="1769">
        <v>43049</v>
      </c>
      <c r="AK4" s="1770"/>
      <c r="AL4" s="1713">
        <v>43050</v>
      </c>
      <c r="AM4" s="1779"/>
      <c r="AN4" s="1771">
        <v>43051</v>
      </c>
      <c r="AO4" s="1772"/>
      <c r="AP4" s="1711">
        <v>43052</v>
      </c>
      <c r="AQ4" s="1712"/>
      <c r="AR4" s="1641">
        <v>43053</v>
      </c>
      <c r="AS4" s="1642"/>
      <c r="AT4" s="1755">
        <v>43055</v>
      </c>
      <c r="AU4" s="1756"/>
      <c r="AV4" s="1717">
        <v>43059</v>
      </c>
      <c r="AW4" s="1718"/>
      <c r="AX4" s="1639">
        <v>43062</v>
      </c>
      <c r="AY4" s="1640"/>
      <c r="AZ4" s="1719">
        <v>43063</v>
      </c>
      <c r="BA4" s="1720"/>
      <c r="BB4" s="1721">
        <v>43064</v>
      </c>
      <c r="BC4" s="1722"/>
      <c r="BD4" s="1777">
        <v>43068</v>
      </c>
      <c r="BE4" s="1778"/>
      <c r="BF4" s="1743">
        <v>43069</v>
      </c>
      <c r="BG4" s="1744"/>
      <c r="BH4" s="1729">
        <v>43070</v>
      </c>
      <c r="BI4" s="1730"/>
      <c r="BJ4" s="1775">
        <v>43071</v>
      </c>
      <c r="BK4" s="1776"/>
      <c r="BL4" s="1711">
        <v>43072</v>
      </c>
      <c r="BM4" s="1712"/>
      <c r="BN4" s="1759">
        <v>43073</v>
      </c>
      <c r="BO4" s="1760"/>
      <c r="BP4" s="1727">
        <v>43074</v>
      </c>
      <c r="BQ4" s="1728"/>
      <c r="BR4" s="1791">
        <v>43075</v>
      </c>
      <c r="BS4" s="1792"/>
      <c r="BT4" s="1789">
        <v>43077</v>
      </c>
      <c r="BU4" s="1790"/>
      <c r="BV4" s="1795">
        <v>43078</v>
      </c>
      <c r="BW4" s="1796"/>
      <c r="BX4" s="1797">
        <v>43081</v>
      </c>
      <c r="BY4" s="1798"/>
      <c r="BZ4" s="1799">
        <v>43082</v>
      </c>
      <c r="CA4" s="1800"/>
      <c r="CB4" s="1759">
        <v>43083</v>
      </c>
      <c r="CC4" s="1760"/>
      <c r="CD4" s="1801">
        <v>43084</v>
      </c>
      <c r="CE4" s="1802"/>
      <c r="CF4" s="1743">
        <v>43085</v>
      </c>
      <c r="CG4" s="1744"/>
      <c r="CH4" s="1789">
        <v>43087</v>
      </c>
      <c r="CI4" s="1790"/>
      <c r="CJ4" s="1715">
        <v>43088</v>
      </c>
      <c r="CK4" s="1716"/>
      <c r="CL4" s="1803">
        <v>43090</v>
      </c>
      <c r="CM4" s="1804"/>
      <c r="CN4" s="1743">
        <v>43091</v>
      </c>
      <c r="CO4" s="1744"/>
      <c r="CP4" s="1745">
        <v>43092</v>
      </c>
      <c r="CQ4" s="1746"/>
      <c r="CR4" s="1639">
        <v>43093</v>
      </c>
      <c r="CS4" s="1640"/>
      <c r="CT4" s="1719">
        <v>43460</v>
      </c>
      <c r="CU4" s="1720"/>
      <c r="CV4" s="1755">
        <v>43462</v>
      </c>
      <c r="CW4" s="1756"/>
      <c r="CX4" s="1759">
        <v>43463</v>
      </c>
      <c r="CY4" s="1760"/>
      <c r="CZ4" s="1739">
        <v>43464</v>
      </c>
      <c r="DA4" s="1740"/>
      <c r="DB4" s="1727">
        <v>43100</v>
      </c>
      <c r="DC4" s="1728"/>
      <c r="DD4" s="1763">
        <v>43101</v>
      </c>
      <c r="DE4" s="1640"/>
      <c r="DF4" s="1753">
        <v>43103</v>
      </c>
      <c r="DG4" s="1754"/>
      <c r="DH4" s="1761">
        <v>43105</v>
      </c>
      <c r="DI4" s="1762"/>
      <c r="DJ4" s="1751">
        <v>43108</v>
      </c>
      <c r="DK4" s="1752"/>
      <c r="DL4" s="1623">
        <v>43111</v>
      </c>
      <c r="DM4" s="1624"/>
      <c r="DN4" s="1757">
        <v>43113</v>
      </c>
      <c r="DO4" s="1758"/>
      <c r="DP4" s="1755">
        <v>43114</v>
      </c>
      <c r="DQ4" s="1756"/>
      <c r="DR4" s="1639">
        <v>43115</v>
      </c>
      <c r="DS4" s="1640"/>
      <c r="DT4" s="1793">
        <v>43116</v>
      </c>
      <c r="DU4" s="1794"/>
      <c r="DV4" s="1739">
        <v>43117</v>
      </c>
      <c r="DW4" s="1740"/>
      <c r="DX4" s="1745">
        <v>43118</v>
      </c>
      <c r="DY4" s="1746"/>
      <c r="DZ4" s="1747">
        <v>43119</v>
      </c>
      <c r="EA4" s="1748"/>
      <c r="EB4" s="1749">
        <v>43120</v>
      </c>
      <c r="EC4" s="1750"/>
      <c r="ED4" s="1623">
        <v>43122</v>
      </c>
      <c r="EE4" s="1624"/>
      <c r="EF4" s="1733">
        <v>43124</v>
      </c>
      <c r="EG4" s="1734"/>
      <c r="EH4" s="1721">
        <v>43125</v>
      </c>
      <c r="EI4" s="1722"/>
      <c r="EJ4" s="1735">
        <v>43126</v>
      </c>
      <c r="EK4" s="1736"/>
      <c r="EL4" s="1737">
        <v>43128</v>
      </c>
      <c r="EM4" s="1738"/>
      <c r="EN4" s="1739">
        <v>43129</v>
      </c>
      <c r="EO4" s="1740"/>
      <c r="EP4" s="1741">
        <v>43130</v>
      </c>
      <c r="EQ4" s="1742"/>
      <c r="ER4" s="1743">
        <v>43131</v>
      </c>
      <c r="ES4" s="1744"/>
      <c r="ET4" s="1715">
        <v>43132</v>
      </c>
      <c r="EU4" s="1716"/>
      <c r="EV4" s="1727">
        <v>43133</v>
      </c>
      <c r="EW4" s="1728"/>
      <c r="EX4" s="1729">
        <v>43134</v>
      </c>
      <c r="EY4" s="1730"/>
      <c r="EZ4" s="1725">
        <v>43135</v>
      </c>
      <c r="FA4" s="1726"/>
      <c r="FB4" s="1731">
        <v>43136</v>
      </c>
      <c r="FC4" s="1732"/>
      <c r="FD4" s="1623">
        <v>43137</v>
      </c>
      <c r="FE4" s="1624"/>
      <c r="FF4" s="1723">
        <v>43138</v>
      </c>
      <c r="FG4" s="1724"/>
      <c r="FH4" s="1725">
        <v>43139</v>
      </c>
      <c r="FI4" s="1726"/>
      <c r="FJ4" s="1715">
        <v>43140</v>
      </c>
      <c r="FK4" s="1716"/>
      <c r="FL4" s="1717">
        <v>43141</v>
      </c>
      <c r="FM4" s="1718"/>
      <c r="FN4" s="1719">
        <v>43142</v>
      </c>
      <c r="FO4" s="1720"/>
      <c r="FP4" s="1721">
        <v>43143</v>
      </c>
      <c r="FQ4" s="1722"/>
      <c r="FR4" s="1711">
        <v>43144</v>
      </c>
      <c r="FS4" s="1712"/>
      <c r="FT4" s="1713">
        <v>43145</v>
      </c>
      <c r="FU4" s="1714"/>
      <c r="FV4" s="1069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70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</row>
    <row r="5" spans="1:337" ht="21" customHeight="1" x14ac:dyDescent="0.2">
      <c r="A5" s="1787" t="s">
        <v>11</v>
      </c>
      <c r="B5" s="928">
        <v>1</v>
      </c>
      <c r="C5" s="995" t="s">
        <v>372</v>
      </c>
      <c r="D5" s="917">
        <v>12.5</v>
      </c>
      <c r="E5" s="913">
        <v>475</v>
      </c>
      <c r="F5" s="913"/>
      <c r="G5" s="913"/>
      <c r="H5" s="997">
        <f t="shared" ref="H5:H69" si="0">E5+F5+G5-SUM(J5:ZZ5)</f>
        <v>45</v>
      </c>
      <c r="I5" s="914">
        <f>H5*D5</f>
        <v>562.5</v>
      </c>
      <c r="L5" s="941">
        <v>100</v>
      </c>
      <c r="M5" s="941" t="s">
        <v>233</v>
      </c>
      <c r="V5" s="834">
        <v>10</v>
      </c>
      <c r="W5" s="834" t="s">
        <v>209</v>
      </c>
      <c r="Z5" s="708">
        <v>150</v>
      </c>
      <c r="AA5" s="708" t="s">
        <v>233</v>
      </c>
      <c r="BB5" s="955">
        <v>30</v>
      </c>
      <c r="BC5" s="955" t="s">
        <v>233</v>
      </c>
      <c r="BJ5" s="958">
        <v>10</v>
      </c>
      <c r="BK5" s="958" t="s">
        <v>233</v>
      </c>
      <c r="BT5" s="963">
        <v>10</v>
      </c>
      <c r="BU5" s="963" t="s">
        <v>233</v>
      </c>
      <c r="BX5" s="970">
        <v>10</v>
      </c>
      <c r="BY5" s="970" t="s">
        <v>233</v>
      </c>
      <c r="CN5" s="977">
        <v>10</v>
      </c>
      <c r="CO5" s="977" t="s">
        <v>209</v>
      </c>
      <c r="CV5" s="986">
        <v>10</v>
      </c>
      <c r="CW5" s="986" t="s">
        <v>209</v>
      </c>
      <c r="DH5" s="1057">
        <v>10</v>
      </c>
      <c r="DI5" s="1057" t="s">
        <v>209</v>
      </c>
      <c r="DN5" s="1059">
        <v>20</v>
      </c>
      <c r="DO5" s="1059" t="s">
        <v>209</v>
      </c>
      <c r="DV5" s="1053">
        <v>10</v>
      </c>
      <c r="DW5" s="1053" t="s">
        <v>209</v>
      </c>
      <c r="DZ5" s="1061">
        <v>30</v>
      </c>
      <c r="EA5" s="1061" t="s">
        <v>233</v>
      </c>
      <c r="EX5" s="1239">
        <v>10</v>
      </c>
      <c r="EY5" s="1239" t="s">
        <v>209</v>
      </c>
      <c r="FF5" s="1251">
        <v>10</v>
      </c>
      <c r="FG5" s="1251" t="s">
        <v>209</v>
      </c>
    </row>
    <row r="6" spans="1:337" ht="21" customHeight="1" x14ac:dyDescent="0.2">
      <c r="A6" s="1784"/>
      <c r="B6" s="928">
        <f>B5+1</f>
        <v>2</v>
      </c>
      <c r="C6" s="920" t="s">
        <v>31</v>
      </c>
      <c r="D6" s="917">
        <v>9.5</v>
      </c>
      <c r="E6" s="913">
        <v>70</v>
      </c>
      <c r="F6" s="913"/>
      <c r="G6" s="913"/>
      <c r="H6" s="997">
        <f t="shared" si="0"/>
        <v>30</v>
      </c>
      <c r="I6" s="914">
        <f t="shared" ref="I6:I73" si="1">H6*D6</f>
        <v>285</v>
      </c>
      <c r="AR6" s="780">
        <v>10</v>
      </c>
      <c r="AS6" s="780" t="s">
        <v>209</v>
      </c>
      <c r="CN6" s="977">
        <v>10</v>
      </c>
      <c r="CO6" s="977" t="s">
        <v>215</v>
      </c>
      <c r="EH6" s="1064">
        <v>20</v>
      </c>
      <c r="EI6" s="1064" t="s">
        <v>215</v>
      </c>
    </row>
    <row r="7" spans="1:337" ht="21" customHeight="1" x14ac:dyDescent="0.2">
      <c r="A7" s="1784"/>
      <c r="B7" s="928">
        <f t="shared" ref="B7:B24" si="2">B6+1</f>
        <v>3</v>
      </c>
      <c r="C7" s="920" t="s">
        <v>731</v>
      </c>
      <c r="D7" s="917">
        <v>8.5</v>
      </c>
      <c r="E7" s="913">
        <v>310</v>
      </c>
      <c r="F7" s="913"/>
      <c r="G7" s="913"/>
      <c r="H7" s="997">
        <f t="shared" si="0"/>
        <v>92</v>
      </c>
      <c r="I7" s="914">
        <f t="shared" si="1"/>
        <v>782</v>
      </c>
      <c r="AX7" s="708">
        <v>30</v>
      </c>
      <c r="AY7" s="708" t="s">
        <v>215</v>
      </c>
      <c r="BT7" s="963">
        <v>50</v>
      </c>
      <c r="BU7" s="963" t="s">
        <v>215</v>
      </c>
      <c r="CN7" s="977">
        <v>10</v>
      </c>
      <c r="CO7" s="977" t="s">
        <v>215</v>
      </c>
      <c r="DR7" s="1051">
        <v>8</v>
      </c>
      <c r="DS7" s="1051" t="s">
        <v>233</v>
      </c>
      <c r="EH7" s="1064">
        <v>20</v>
      </c>
      <c r="EI7" s="1064" t="s">
        <v>215</v>
      </c>
      <c r="EP7" s="1248">
        <v>30</v>
      </c>
      <c r="EQ7" s="1248" t="s">
        <v>215</v>
      </c>
      <c r="ER7" s="977">
        <v>10</v>
      </c>
      <c r="ES7" s="977" t="s">
        <v>215</v>
      </c>
      <c r="EV7" s="1054">
        <v>10</v>
      </c>
      <c r="EW7" s="1054" t="s">
        <v>218</v>
      </c>
      <c r="FB7" s="1245">
        <v>10</v>
      </c>
      <c r="FC7" s="1245" t="s">
        <v>215</v>
      </c>
      <c r="FH7" s="1242">
        <v>30</v>
      </c>
      <c r="FI7" s="1242" t="s">
        <v>215</v>
      </c>
      <c r="FR7" s="1262">
        <v>10</v>
      </c>
      <c r="FS7" s="1262" t="s">
        <v>212</v>
      </c>
    </row>
    <row r="8" spans="1:337" ht="21" customHeight="1" x14ac:dyDescent="0.2">
      <c r="A8" s="1784"/>
      <c r="B8" s="928">
        <f t="shared" si="2"/>
        <v>4</v>
      </c>
      <c r="C8" s="920" t="s">
        <v>853</v>
      </c>
      <c r="D8" s="917">
        <v>6</v>
      </c>
      <c r="E8" s="913">
        <v>190</v>
      </c>
      <c r="F8" s="913"/>
      <c r="G8" s="913"/>
      <c r="H8" s="997">
        <f t="shared" si="0"/>
        <v>30</v>
      </c>
      <c r="I8" s="914">
        <f t="shared" si="1"/>
        <v>180</v>
      </c>
      <c r="DN8" s="1059">
        <v>20</v>
      </c>
      <c r="DO8" s="1059" t="s">
        <v>539</v>
      </c>
      <c r="EH8" s="1064">
        <v>30</v>
      </c>
      <c r="EI8" s="1064" t="s">
        <v>321</v>
      </c>
      <c r="EX8" s="1239">
        <v>10</v>
      </c>
      <c r="EY8" s="1239" t="s">
        <v>321</v>
      </c>
      <c r="EZ8" s="1242">
        <v>10</v>
      </c>
      <c r="FA8" s="1242" t="s">
        <v>212</v>
      </c>
      <c r="FD8" s="914">
        <v>30</v>
      </c>
      <c r="FE8" s="914" t="s">
        <v>321</v>
      </c>
      <c r="FH8" s="1242">
        <v>50</v>
      </c>
      <c r="FI8" s="1242" t="s">
        <v>321</v>
      </c>
      <c r="FP8" s="1064">
        <v>10</v>
      </c>
      <c r="FQ8" s="1064" t="s">
        <v>321</v>
      </c>
    </row>
    <row r="9" spans="1:337" ht="21" customHeight="1" x14ac:dyDescent="0.2">
      <c r="A9" s="1784"/>
      <c r="B9" s="928">
        <f t="shared" si="2"/>
        <v>5</v>
      </c>
      <c r="C9" s="920" t="s">
        <v>818</v>
      </c>
      <c r="D9" s="917">
        <v>11</v>
      </c>
      <c r="E9" s="913">
        <v>50</v>
      </c>
      <c r="F9" s="913"/>
      <c r="G9" s="913"/>
      <c r="H9" s="997">
        <f t="shared" si="0"/>
        <v>20</v>
      </c>
      <c r="I9" s="914">
        <f t="shared" si="1"/>
        <v>220</v>
      </c>
      <c r="N9" s="783">
        <v>10</v>
      </c>
      <c r="O9" s="783" t="s">
        <v>233</v>
      </c>
      <c r="DN9" s="1059">
        <v>20</v>
      </c>
      <c r="DO9" s="1059" t="s">
        <v>233</v>
      </c>
    </row>
    <row r="10" spans="1:337" ht="21" customHeight="1" x14ac:dyDescent="0.2">
      <c r="A10" s="1784"/>
      <c r="B10" s="928">
        <f t="shared" si="2"/>
        <v>6</v>
      </c>
      <c r="C10" s="995" t="s">
        <v>819</v>
      </c>
      <c r="D10" s="917">
        <v>9.5</v>
      </c>
      <c r="E10" s="913">
        <v>500</v>
      </c>
      <c r="F10" s="913">
        <v>5</v>
      </c>
      <c r="G10" s="913"/>
      <c r="H10" s="997">
        <f t="shared" si="0"/>
        <v>175</v>
      </c>
      <c r="I10" s="914">
        <f t="shared" si="1"/>
        <v>1662.5</v>
      </c>
      <c r="P10" s="949">
        <v>30</v>
      </c>
      <c r="Q10" s="949" t="s">
        <v>215</v>
      </c>
      <c r="AH10" s="783">
        <v>20</v>
      </c>
      <c r="AI10" s="783" t="s">
        <v>218</v>
      </c>
      <c r="AJ10" s="949">
        <v>10</v>
      </c>
      <c r="AK10" s="949" t="s">
        <v>209</v>
      </c>
      <c r="BB10" s="955">
        <v>20</v>
      </c>
      <c r="BC10" s="955" t="s">
        <v>218</v>
      </c>
      <c r="BP10" s="962">
        <v>20</v>
      </c>
      <c r="BQ10" s="962" t="s">
        <v>218</v>
      </c>
      <c r="BT10" s="963">
        <v>50</v>
      </c>
      <c r="BU10" s="963" t="s">
        <v>215</v>
      </c>
      <c r="CJ10" s="979">
        <v>20</v>
      </c>
      <c r="CK10" s="979" t="s">
        <v>218</v>
      </c>
      <c r="CZ10" s="1053">
        <v>30</v>
      </c>
      <c r="DA10" s="1053" t="s">
        <v>215</v>
      </c>
      <c r="DN10" s="1059">
        <v>30</v>
      </c>
      <c r="DO10" s="1059" t="s">
        <v>215</v>
      </c>
      <c r="EH10" s="1064">
        <v>20</v>
      </c>
      <c r="EI10" s="1064" t="s">
        <v>215</v>
      </c>
      <c r="EL10" s="1066">
        <v>10</v>
      </c>
      <c r="EM10" s="1066" t="s">
        <v>215</v>
      </c>
      <c r="EN10" s="1053">
        <v>10</v>
      </c>
      <c r="EO10" s="1053" t="s">
        <v>215</v>
      </c>
      <c r="FB10" s="1245">
        <v>10</v>
      </c>
      <c r="FC10" s="1245" t="s">
        <v>212</v>
      </c>
      <c r="FJ10" s="979">
        <v>10</v>
      </c>
      <c r="FK10" s="979" t="s">
        <v>215</v>
      </c>
      <c r="FR10" s="1262">
        <v>40</v>
      </c>
      <c r="FS10" s="1262" t="s">
        <v>212</v>
      </c>
    </row>
    <row r="11" spans="1:337" ht="21" customHeight="1" x14ac:dyDescent="0.2">
      <c r="A11" s="1784"/>
      <c r="B11" s="928">
        <f t="shared" si="2"/>
        <v>7</v>
      </c>
      <c r="C11" s="920" t="s">
        <v>27</v>
      </c>
      <c r="D11" s="917">
        <v>13.5</v>
      </c>
      <c r="E11" s="913">
        <v>440</v>
      </c>
      <c r="F11" s="913">
        <v>5</v>
      </c>
      <c r="G11" s="913"/>
      <c r="H11" s="997">
        <f t="shared" si="0"/>
        <v>115</v>
      </c>
      <c r="I11" s="914">
        <f t="shared" si="1"/>
        <v>1552.5</v>
      </c>
      <c r="P11" s="949">
        <v>30</v>
      </c>
      <c r="Q11" s="949" t="s">
        <v>209</v>
      </c>
      <c r="BB11" s="955">
        <v>30</v>
      </c>
      <c r="BC11" s="955" t="s">
        <v>209</v>
      </c>
      <c r="BX11" s="970">
        <v>10</v>
      </c>
      <c r="BY11" s="970" t="s">
        <v>209</v>
      </c>
      <c r="BZ11" s="971">
        <v>10</v>
      </c>
      <c r="CA11" s="971" t="s">
        <v>210</v>
      </c>
      <c r="CF11" s="977">
        <v>10</v>
      </c>
      <c r="CG11" s="977" t="s">
        <v>210</v>
      </c>
      <c r="CL11" s="1050">
        <v>130</v>
      </c>
      <c r="CM11" s="1050" t="s">
        <v>310</v>
      </c>
      <c r="CV11" s="986">
        <v>10</v>
      </c>
      <c r="CW11" s="986" t="s">
        <v>210</v>
      </c>
      <c r="DZ11" s="1061">
        <v>30</v>
      </c>
      <c r="EA11" s="1061" t="s">
        <v>209</v>
      </c>
      <c r="EH11" s="1064">
        <v>10</v>
      </c>
      <c r="EI11" s="1064" t="s">
        <v>209</v>
      </c>
      <c r="EL11" s="1066">
        <v>10</v>
      </c>
      <c r="EM11" s="1066" t="s">
        <v>210</v>
      </c>
      <c r="FB11" s="1245">
        <v>50</v>
      </c>
      <c r="FC11" s="1245" t="s">
        <v>209</v>
      </c>
    </row>
    <row r="12" spans="1:337" ht="21" customHeight="1" x14ac:dyDescent="0.2">
      <c r="A12" s="1784"/>
      <c r="B12" s="928">
        <f t="shared" si="2"/>
        <v>8</v>
      </c>
      <c r="C12" s="920" t="s">
        <v>507</v>
      </c>
      <c r="D12" s="917">
        <v>15</v>
      </c>
      <c r="E12" s="913">
        <v>30</v>
      </c>
      <c r="F12" s="913"/>
      <c r="G12" s="913"/>
      <c r="H12" s="997">
        <f t="shared" si="0"/>
        <v>10</v>
      </c>
      <c r="I12" s="914">
        <f t="shared" si="1"/>
        <v>150</v>
      </c>
      <c r="BJ12" s="958">
        <v>10</v>
      </c>
      <c r="BK12" s="958" t="s">
        <v>236</v>
      </c>
      <c r="BT12" s="963">
        <v>10</v>
      </c>
      <c r="BU12" s="963" t="s">
        <v>210</v>
      </c>
    </row>
    <row r="13" spans="1:337" ht="21" customHeight="1" x14ac:dyDescent="0.2">
      <c r="A13" s="1784"/>
      <c r="B13" s="928">
        <f t="shared" si="2"/>
        <v>9</v>
      </c>
      <c r="C13" s="920" t="s">
        <v>506</v>
      </c>
      <c r="D13" s="917">
        <v>14</v>
      </c>
      <c r="E13" s="913">
        <v>70</v>
      </c>
      <c r="F13" s="913"/>
      <c r="G13" s="913"/>
      <c r="H13" s="997">
        <f t="shared" si="0"/>
        <v>50</v>
      </c>
      <c r="I13" s="914">
        <f t="shared" si="1"/>
        <v>700</v>
      </c>
      <c r="V13" s="834">
        <v>10</v>
      </c>
      <c r="W13" s="834" t="s">
        <v>236</v>
      </c>
      <c r="EP13" s="1248">
        <v>10</v>
      </c>
      <c r="EQ13" s="1248" t="s">
        <v>210</v>
      </c>
    </row>
    <row r="14" spans="1:337" ht="21" customHeight="1" x14ac:dyDescent="0.2">
      <c r="A14" s="1784"/>
      <c r="B14" s="928">
        <f t="shared" si="2"/>
        <v>10</v>
      </c>
      <c r="C14" s="920" t="s">
        <v>373</v>
      </c>
      <c r="D14" s="917">
        <v>5</v>
      </c>
      <c r="E14" s="913">
        <v>80</v>
      </c>
      <c r="F14" s="913"/>
      <c r="G14" s="913"/>
      <c r="H14" s="997">
        <f t="shared" si="0"/>
        <v>80</v>
      </c>
      <c r="I14" s="914">
        <f t="shared" si="1"/>
        <v>400</v>
      </c>
    </row>
    <row r="15" spans="1:337" ht="21" customHeight="1" x14ac:dyDescent="0.2">
      <c r="A15" s="1784"/>
      <c r="B15" s="928">
        <f t="shared" si="2"/>
        <v>11</v>
      </c>
      <c r="C15" s="920" t="s">
        <v>374</v>
      </c>
      <c r="D15" s="917">
        <v>10</v>
      </c>
      <c r="E15" s="913">
        <v>20</v>
      </c>
      <c r="F15" s="913"/>
      <c r="G15" s="913"/>
      <c r="H15" s="997">
        <f t="shared" si="0"/>
        <v>10</v>
      </c>
      <c r="I15" s="914">
        <f t="shared" si="1"/>
        <v>100</v>
      </c>
      <c r="BV15" s="968">
        <v>10</v>
      </c>
      <c r="BW15" s="968" t="s">
        <v>214</v>
      </c>
    </row>
    <row r="16" spans="1:337" ht="21" customHeight="1" x14ac:dyDescent="0.2">
      <c r="A16" s="1784"/>
      <c r="B16" s="928">
        <f t="shared" si="2"/>
        <v>12</v>
      </c>
      <c r="C16" s="920" t="s">
        <v>543</v>
      </c>
      <c r="D16" s="917">
        <v>9.5</v>
      </c>
      <c r="E16" s="913">
        <v>250</v>
      </c>
      <c r="F16" s="913"/>
      <c r="G16" s="913"/>
      <c r="H16" s="997">
        <f t="shared" si="0"/>
        <v>250</v>
      </c>
      <c r="I16" s="914">
        <f t="shared" si="1"/>
        <v>2375</v>
      </c>
    </row>
    <row r="17" spans="1:175" ht="21" customHeight="1" x14ac:dyDescent="0.2">
      <c r="A17" s="1784"/>
      <c r="B17" s="928">
        <f t="shared" si="2"/>
        <v>13</v>
      </c>
      <c r="C17" s="920" t="s">
        <v>521</v>
      </c>
      <c r="D17" s="917">
        <v>15</v>
      </c>
      <c r="E17" s="913">
        <v>70</v>
      </c>
      <c r="F17" s="913"/>
      <c r="G17" s="913"/>
      <c r="H17" s="997">
        <f t="shared" si="0"/>
        <v>60</v>
      </c>
      <c r="I17" s="914">
        <f t="shared" si="1"/>
        <v>900</v>
      </c>
      <c r="DN17" s="1059">
        <v>10</v>
      </c>
      <c r="DO17" s="1059" t="s">
        <v>319</v>
      </c>
    </row>
    <row r="18" spans="1:175" ht="21" customHeight="1" x14ac:dyDescent="0.2">
      <c r="A18" s="1784"/>
      <c r="B18" s="928">
        <f t="shared" si="2"/>
        <v>14</v>
      </c>
      <c r="C18" s="920" t="s">
        <v>522</v>
      </c>
      <c r="D18" s="917">
        <v>15</v>
      </c>
      <c r="E18" s="913">
        <v>160</v>
      </c>
      <c r="F18" s="913"/>
      <c r="G18" s="913"/>
      <c r="H18" s="997">
        <f t="shared" si="0"/>
        <v>120</v>
      </c>
      <c r="I18" s="914">
        <f t="shared" si="1"/>
        <v>1800</v>
      </c>
      <c r="BH18" s="960">
        <v>10</v>
      </c>
      <c r="BI18" s="960" t="s">
        <v>236</v>
      </c>
      <c r="BT18" s="963">
        <v>10</v>
      </c>
      <c r="BU18" s="963" t="s">
        <v>236</v>
      </c>
      <c r="DN18" s="1059">
        <v>10</v>
      </c>
      <c r="DO18" s="1059" t="s">
        <v>319</v>
      </c>
      <c r="FB18" s="1245">
        <v>10</v>
      </c>
      <c r="FC18" s="1245" t="s">
        <v>219</v>
      </c>
    </row>
    <row r="19" spans="1:175" ht="21" customHeight="1" x14ac:dyDescent="0.2">
      <c r="A19" s="1784"/>
      <c r="B19" s="928">
        <f t="shared" si="2"/>
        <v>15</v>
      </c>
      <c r="C19" s="920" t="s">
        <v>523</v>
      </c>
      <c r="D19" s="917">
        <v>15</v>
      </c>
      <c r="E19" s="913">
        <v>50</v>
      </c>
      <c r="F19" s="913"/>
      <c r="G19" s="913"/>
      <c r="H19" s="997">
        <f t="shared" si="0"/>
        <v>40</v>
      </c>
      <c r="I19" s="914">
        <f t="shared" si="1"/>
        <v>600</v>
      </c>
      <c r="BR19" s="713">
        <v>10</v>
      </c>
      <c r="BS19" s="713" t="s">
        <v>219</v>
      </c>
    </row>
    <row r="20" spans="1:175" ht="21" customHeight="1" x14ac:dyDescent="0.2">
      <c r="A20" s="1784"/>
      <c r="B20" s="928">
        <f t="shared" si="2"/>
        <v>16</v>
      </c>
      <c r="C20" s="920" t="s">
        <v>832</v>
      </c>
      <c r="D20" s="917">
        <v>14.5</v>
      </c>
      <c r="E20" s="913">
        <v>300</v>
      </c>
      <c r="F20" s="913"/>
      <c r="G20" s="913"/>
      <c r="H20" s="997">
        <f t="shared" si="0"/>
        <v>240</v>
      </c>
      <c r="I20" s="914">
        <f t="shared" si="1"/>
        <v>3480</v>
      </c>
      <c r="CX20" s="975">
        <v>10</v>
      </c>
      <c r="CY20" s="975" t="s">
        <v>236</v>
      </c>
      <c r="DF20" s="1055">
        <v>10</v>
      </c>
      <c r="DG20" s="1056" t="s">
        <v>210</v>
      </c>
      <c r="DH20" s="1057">
        <v>10</v>
      </c>
      <c r="DI20" s="1057" t="s">
        <v>236</v>
      </c>
      <c r="DN20" s="1059">
        <v>20</v>
      </c>
      <c r="DO20" s="1059" t="s">
        <v>236</v>
      </c>
      <c r="EX20" s="1239">
        <v>10</v>
      </c>
      <c r="EY20" s="1239" t="s">
        <v>210</v>
      </c>
    </row>
    <row r="21" spans="1:175" ht="21" customHeight="1" x14ac:dyDescent="0.2">
      <c r="A21" s="1784"/>
      <c r="B21" s="928">
        <f t="shared" si="2"/>
        <v>17</v>
      </c>
      <c r="C21" s="920" t="s">
        <v>585</v>
      </c>
      <c r="D21" s="917">
        <v>13.5</v>
      </c>
      <c r="E21" s="913"/>
      <c r="F21" s="913"/>
      <c r="G21" s="913"/>
      <c r="H21" s="997">
        <f t="shared" si="0"/>
        <v>0</v>
      </c>
      <c r="I21" s="914">
        <f t="shared" si="1"/>
        <v>0</v>
      </c>
    </row>
    <row r="22" spans="1:175" ht="21" customHeight="1" x14ac:dyDescent="0.2">
      <c r="A22" s="1784"/>
      <c r="B22" s="928">
        <f t="shared" si="2"/>
        <v>18</v>
      </c>
      <c r="C22" s="920" t="s">
        <v>653</v>
      </c>
      <c r="D22" s="917">
        <v>16</v>
      </c>
      <c r="E22" s="913">
        <v>40</v>
      </c>
      <c r="F22" s="913"/>
      <c r="G22" s="913"/>
      <c r="H22" s="997">
        <f t="shared" si="0"/>
        <v>10</v>
      </c>
      <c r="I22" s="914">
        <f t="shared" si="1"/>
        <v>160</v>
      </c>
      <c r="BR22" s="713">
        <v>20</v>
      </c>
      <c r="BS22" s="713" t="s">
        <v>236</v>
      </c>
      <c r="BX22" s="970">
        <v>10</v>
      </c>
      <c r="BY22" s="970" t="s">
        <v>236</v>
      </c>
    </row>
    <row r="23" spans="1:175" ht="21" customHeight="1" x14ac:dyDescent="0.2">
      <c r="A23" s="1784"/>
      <c r="B23" s="928">
        <f t="shared" si="2"/>
        <v>19</v>
      </c>
      <c r="C23" s="920" t="s">
        <v>758</v>
      </c>
      <c r="D23" s="917">
        <v>14</v>
      </c>
      <c r="E23" s="913">
        <v>100</v>
      </c>
      <c r="F23" s="913"/>
      <c r="G23" s="913"/>
      <c r="H23" s="997">
        <f t="shared" si="0"/>
        <v>10</v>
      </c>
      <c r="I23" s="914">
        <f t="shared" si="1"/>
        <v>140</v>
      </c>
      <c r="BD23" s="956">
        <v>10</v>
      </c>
      <c r="BE23" s="956" t="s">
        <v>210</v>
      </c>
      <c r="BH23" s="960">
        <v>10</v>
      </c>
      <c r="BI23" s="960" t="s">
        <v>210</v>
      </c>
      <c r="BT23" s="963">
        <v>10</v>
      </c>
      <c r="BU23" s="963" t="s">
        <v>210</v>
      </c>
      <c r="BZ23" s="971">
        <v>10</v>
      </c>
      <c r="CA23" s="971" t="s">
        <v>219</v>
      </c>
      <c r="CF23" s="977">
        <v>10</v>
      </c>
      <c r="CG23" s="977" t="s">
        <v>236</v>
      </c>
      <c r="CV23" s="986">
        <v>10</v>
      </c>
      <c r="CW23" s="986" t="s">
        <v>236</v>
      </c>
      <c r="DN23" s="1059">
        <v>20</v>
      </c>
      <c r="DO23" s="1059" t="s">
        <v>236</v>
      </c>
      <c r="EF23" s="1063">
        <v>10</v>
      </c>
      <c r="EG23" s="1063" t="s">
        <v>210</v>
      </c>
    </row>
    <row r="24" spans="1:175" ht="21" customHeight="1" thickBot="1" x14ac:dyDescent="0.25">
      <c r="A24" s="1788"/>
      <c r="B24" s="928">
        <f t="shared" si="2"/>
        <v>20</v>
      </c>
      <c r="C24" s="920" t="s">
        <v>785</v>
      </c>
      <c r="D24" s="917">
        <v>16.5</v>
      </c>
      <c r="E24" s="913">
        <v>150</v>
      </c>
      <c r="F24" s="913"/>
      <c r="G24" s="913"/>
      <c r="H24" s="997">
        <f t="shared" si="0"/>
        <v>20</v>
      </c>
      <c r="I24" s="914">
        <f t="shared" si="1"/>
        <v>330</v>
      </c>
      <c r="BV24" s="968">
        <v>10</v>
      </c>
      <c r="BW24" s="968" t="s">
        <v>219</v>
      </c>
      <c r="BX24" s="970">
        <v>10</v>
      </c>
      <c r="BY24" s="970" t="s">
        <v>219</v>
      </c>
      <c r="BZ24" s="971">
        <v>10</v>
      </c>
      <c r="CA24" s="971" t="s">
        <v>219</v>
      </c>
      <c r="CB24" s="975">
        <v>10</v>
      </c>
      <c r="CC24" s="975" t="s">
        <v>219</v>
      </c>
      <c r="CF24" s="977">
        <v>10</v>
      </c>
      <c r="CG24" s="977" t="s">
        <v>219</v>
      </c>
      <c r="CV24" s="986">
        <v>10</v>
      </c>
      <c r="CW24" s="986" t="s">
        <v>219</v>
      </c>
      <c r="DH24" s="1057">
        <v>10</v>
      </c>
      <c r="DI24" s="1057" t="s">
        <v>219</v>
      </c>
      <c r="DP24" s="986">
        <v>10</v>
      </c>
      <c r="DQ24" s="986" t="s">
        <v>219</v>
      </c>
      <c r="EH24" s="1064">
        <v>10</v>
      </c>
      <c r="EI24" s="1064" t="s">
        <v>219</v>
      </c>
      <c r="EL24" s="1066">
        <v>10</v>
      </c>
      <c r="EM24" s="1066" t="s">
        <v>219</v>
      </c>
      <c r="EZ24" s="1242">
        <v>10</v>
      </c>
      <c r="FA24" s="1242" t="s">
        <v>219</v>
      </c>
      <c r="FB24" s="1245">
        <v>10</v>
      </c>
      <c r="FC24" s="1245" t="s">
        <v>219</v>
      </c>
      <c r="FJ24" s="979">
        <v>10</v>
      </c>
      <c r="FK24" s="979" t="s">
        <v>219</v>
      </c>
    </row>
    <row r="25" spans="1:175" ht="21" customHeight="1" x14ac:dyDescent="0.2">
      <c r="A25" s="935" t="s">
        <v>4</v>
      </c>
      <c r="B25" s="929">
        <v>1</v>
      </c>
      <c r="C25" s="920" t="s">
        <v>66</v>
      </c>
      <c r="D25" s="917">
        <v>9</v>
      </c>
      <c r="E25" s="913">
        <v>110</v>
      </c>
      <c r="F25" s="913">
        <v>15</v>
      </c>
      <c r="G25" s="913"/>
      <c r="H25" s="997">
        <f t="shared" si="0"/>
        <v>115</v>
      </c>
      <c r="I25" s="914">
        <f t="shared" si="1"/>
        <v>1035</v>
      </c>
      <c r="ED25" s="914">
        <v>10</v>
      </c>
      <c r="EE25" s="914" t="s">
        <v>218</v>
      </c>
    </row>
    <row r="26" spans="1:175" ht="21" customHeight="1" x14ac:dyDescent="0.2">
      <c r="A26" s="1006"/>
      <c r="B26" s="928">
        <v>2</v>
      </c>
      <c r="C26" s="920" t="s">
        <v>656</v>
      </c>
      <c r="D26" s="917">
        <v>10.5</v>
      </c>
      <c r="E26" s="913">
        <v>200</v>
      </c>
      <c r="F26" s="913"/>
      <c r="G26" s="913"/>
      <c r="H26" s="997">
        <f t="shared" si="0"/>
        <v>0</v>
      </c>
      <c r="I26" s="914">
        <f t="shared" si="1"/>
        <v>0</v>
      </c>
      <c r="BD26" s="956">
        <v>50</v>
      </c>
      <c r="BE26" s="956" t="s">
        <v>218</v>
      </c>
      <c r="BJ26" s="958">
        <v>20</v>
      </c>
      <c r="BK26" s="958" t="s">
        <v>218</v>
      </c>
      <c r="CL26" s="1050">
        <v>30</v>
      </c>
      <c r="CM26" s="1050" t="s">
        <v>218</v>
      </c>
      <c r="DH26" s="1057">
        <v>40</v>
      </c>
      <c r="DI26" s="1057" t="s">
        <v>218</v>
      </c>
      <c r="FB26" s="1245">
        <v>60</v>
      </c>
      <c r="FC26" s="1245" t="s">
        <v>218</v>
      </c>
    </row>
    <row r="27" spans="1:175" ht="21" customHeight="1" x14ac:dyDescent="0.2">
      <c r="A27" s="1006"/>
      <c r="B27" s="928">
        <v>2</v>
      </c>
      <c r="C27" s="920" t="s">
        <v>613</v>
      </c>
      <c r="D27" s="917">
        <v>10</v>
      </c>
      <c r="E27" s="913">
        <v>60</v>
      </c>
      <c r="F27" s="913"/>
      <c r="G27" s="913"/>
      <c r="H27" s="997">
        <f t="shared" si="0"/>
        <v>10</v>
      </c>
      <c r="I27" s="914">
        <f t="shared" si="1"/>
        <v>100</v>
      </c>
      <c r="AV27" s="834">
        <v>10</v>
      </c>
      <c r="AW27" s="834" t="s">
        <v>215</v>
      </c>
      <c r="BP27" s="962">
        <v>20</v>
      </c>
      <c r="BQ27" s="962" t="s">
        <v>215</v>
      </c>
      <c r="DD27" s="1051">
        <v>20</v>
      </c>
      <c r="DE27" s="1051" t="s">
        <v>272</v>
      </c>
    </row>
    <row r="28" spans="1:175" ht="21" customHeight="1" x14ac:dyDescent="0.2">
      <c r="A28" s="1006"/>
      <c r="B28" s="928">
        <v>2</v>
      </c>
      <c r="C28" s="920" t="s">
        <v>14</v>
      </c>
      <c r="D28" s="917">
        <v>10</v>
      </c>
      <c r="E28" s="913">
        <v>165</v>
      </c>
      <c r="F28" s="913"/>
      <c r="G28" s="913"/>
      <c r="H28" s="997">
        <f t="shared" si="0"/>
        <v>10</v>
      </c>
      <c r="I28" s="914">
        <f t="shared" si="1"/>
        <v>100</v>
      </c>
      <c r="V28" s="834">
        <v>10</v>
      </c>
      <c r="W28" s="834" t="s">
        <v>214</v>
      </c>
      <c r="AJ28" s="949">
        <v>10</v>
      </c>
      <c r="AK28" s="949" t="s">
        <v>210</v>
      </c>
      <c r="CN28" s="977">
        <v>5</v>
      </c>
      <c r="CO28" s="977" t="s">
        <v>214</v>
      </c>
      <c r="DH28" s="1057">
        <v>10</v>
      </c>
      <c r="DI28" s="1057" t="s">
        <v>214</v>
      </c>
      <c r="DN28" s="1059">
        <v>20</v>
      </c>
      <c r="DO28" s="1059" t="s">
        <v>272</v>
      </c>
      <c r="DT28" s="1060">
        <v>10</v>
      </c>
      <c r="DU28" s="1060" t="s">
        <v>214</v>
      </c>
      <c r="DX28" s="981">
        <v>20</v>
      </c>
      <c r="DY28" s="981" t="s">
        <v>242</v>
      </c>
      <c r="EF28" s="1063">
        <v>10</v>
      </c>
      <c r="EG28" s="1063" t="s">
        <v>214</v>
      </c>
      <c r="EH28" s="1064">
        <v>30</v>
      </c>
      <c r="EI28" s="1064" t="s">
        <v>272</v>
      </c>
      <c r="EZ28" s="1242">
        <v>10</v>
      </c>
      <c r="FA28" s="1242" t="s">
        <v>214</v>
      </c>
      <c r="FJ28" s="979">
        <v>10</v>
      </c>
      <c r="FK28" s="979" t="s">
        <v>214</v>
      </c>
      <c r="FR28" s="1262">
        <v>10</v>
      </c>
      <c r="FS28" s="1262" t="s">
        <v>218</v>
      </c>
    </row>
    <row r="29" spans="1:175" ht="21" customHeight="1" x14ac:dyDescent="0.2">
      <c r="A29" s="1006"/>
      <c r="B29" s="928">
        <v>2</v>
      </c>
      <c r="C29" s="920" t="s">
        <v>891</v>
      </c>
      <c r="D29" s="917">
        <v>9.5</v>
      </c>
      <c r="E29" s="913">
        <v>263</v>
      </c>
      <c r="F29" s="913"/>
      <c r="G29" s="913"/>
      <c r="H29" s="997">
        <f t="shared" si="0"/>
        <v>100</v>
      </c>
      <c r="I29" s="914">
        <f t="shared" si="1"/>
        <v>950</v>
      </c>
      <c r="AJ29" s="949">
        <v>50</v>
      </c>
      <c r="AK29" s="949" t="s">
        <v>215</v>
      </c>
      <c r="AR29" s="780">
        <v>3</v>
      </c>
      <c r="AS29" s="780" t="s">
        <v>233</v>
      </c>
      <c r="AZ29" s="702">
        <v>10</v>
      </c>
      <c r="BA29" s="702" t="s">
        <v>218</v>
      </c>
      <c r="BR29" s="713">
        <v>10</v>
      </c>
      <c r="BS29" s="713" t="s">
        <v>218</v>
      </c>
      <c r="BV29" s="968">
        <v>10</v>
      </c>
      <c r="BW29" s="968" t="s">
        <v>218</v>
      </c>
      <c r="BZ29" s="971">
        <v>10</v>
      </c>
      <c r="CA29" s="971" t="s">
        <v>215</v>
      </c>
      <c r="CV29" s="986">
        <v>10</v>
      </c>
      <c r="CW29" s="986" t="s">
        <v>212</v>
      </c>
      <c r="DN29" s="1059">
        <v>20</v>
      </c>
      <c r="DO29" s="1059" t="s">
        <v>218</v>
      </c>
      <c r="DR29" s="1051">
        <v>10</v>
      </c>
      <c r="DS29" s="1051" t="s">
        <v>215</v>
      </c>
      <c r="DV29" s="1053">
        <v>10</v>
      </c>
      <c r="DW29" s="1053" t="s">
        <v>215</v>
      </c>
      <c r="EN29" s="1053">
        <v>10</v>
      </c>
      <c r="EO29" s="1053" t="s">
        <v>218</v>
      </c>
      <c r="EZ29" s="1242">
        <v>10</v>
      </c>
      <c r="FA29" s="1242" t="s">
        <v>212</v>
      </c>
    </row>
    <row r="30" spans="1:175" ht="21" customHeight="1" x14ac:dyDescent="0.2">
      <c r="A30" s="1006"/>
      <c r="B30" s="928">
        <f t="shared" ref="B30:B54" si="3">B29+1</f>
        <v>3</v>
      </c>
      <c r="C30" s="920" t="s">
        <v>681</v>
      </c>
      <c r="D30" s="917">
        <v>9</v>
      </c>
      <c r="E30" s="913">
        <v>400</v>
      </c>
      <c r="F30" s="913"/>
      <c r="G30" s="913"/>
      <c r="H30" s="997">
        <f t="shared" si="0"/>
        <v>30</v>
      </c>
      <c r="I30" s="914">
        <f t="shared" si="1"/>
        <v>270</v>
      </c>
      <c r="BD30" s="956">
        <v>50</v>
      </c>
      <c r="BE30" s="956" t="s">
        <v>318</v>
      </c>
      <c r="BT30" s="963">
        <v>50</v>
      </c>
      <c r="BU30" s="963" t="s">
        <v>212</v>
      </c>
      <c r="BV30" s="968">
        <v>10</v>
      </c>
      <c r="BW30" s="968" t="s">
        <v>215</v>
      </c>
      <c r="CN30" s="977">
        <v>10</v>
      </c>
      <c r="CO30" s="977" t="s">
        <v>215</v>
      </c>
      <c r="CV30" s="986">
        <v>30</v>
      </c>
      <c r="CW30" s="986" t="s">
        <v>215</v>
      </c>
      <c r="ED30" s="914">
        <v>20</v>
      </c>
      <c r="EE30" s="914" t="s">
        <v>215</v>
      </c>
      <c r="EF30" s="1063">
        <v>30</v>
      </c>
      <c r="EG30" s="1063" t="s">
        <v>215</v>
      </c>
      <c r="EH30" s="1064">
        <v>10</v>
      </c>
      <c r="EI30" s="1064" t="s">
        <v>215</v>
      </c>
      <c r="EN30" s="1053">
        <v>20</v>
      </c>
      <c r="EO30" s="1053" t="s">
        <v>242</v>
      </c>
      <c r="ER30" s="977">
        <v>10</v>
      </c>
      <c r="ES30" s="977" t="s">
        <v>218</v>
      </c>
      <c r="EZ30" s="1242">
        <v>10</v>
      </c>
      <c r="FA30" s="1242" t="s">
        <v>218</v>
      </c>
      <c r="FB30" s="1245">
        <v>120</v>
      </c>
      <c r="FC30" s="1245" t="s">
        <v>242</v>
      </c>
    </row>
    <row r="31" spans="1:175" ht="21" customHeight="1" x14ac:dyDescent="0.2">
      <c r="A31" s="1006"/>
      <c r="B31" s="928">
        <f t="shared" si="3"/>
        <v>4</v>
      </c>
      <c r="C31" s="920" t="s">
        <v>520</v>
      </c>
      <c r="D31" s="917">
        <v>10.5</v>
      </c>
      <c r="E31" s="913">
        <v>150</v>
      </c>
      <c r="F31" s="913"/>
      <c r="G31" s="913"/>
      <c r="H31" s="997">
        <f t="shared" si="0"/>
        <v>140</v>
      </c>
      <c r="I31" s="914">
        <f t="shared" si="1"/>
        <v>1470</v>
      </c>
      <c r="ER31" s="977">
        <v>10</v>
      </c>
      <c r="ES31" s="977" t="s">
        <v>214</v>
      </c>
    </row>
    <row r="32" spans="1:175" ht="21" customHeight="1" x14ac:dyDescent="0.2">
      <c r="A32" s="1006"/>
      <c r="B32" s="928">
        <f t="shared" si="3"/>
        <v>5</v>
      </c>
      <c r="C32" s="920" t="s">
        <v>27</v>
      </c>
      <c r="D32" s="917">
        <v>14.5</v>
      </c>
      <c r="E32" s="913">
        <v>630</v>
      </c>
      <c r="F32" s="913"/>
      <c r="G32" s="913"/>
      <c r="H32" s="997">
        <f t="shared" si="0"/>
        <v>20</v>
      </c>
      <c r="I32" s="914">
        <f t="shared" si="1"/>
        <v>290</v>
      </c>
      <c r="P32" s="949">
        <v>30</v>
      </c>
      <c r="Q32" s="949" t="s">
        <v>210</v>
      </c>
      <c r="X32" s="783">
        <v>10</v>
      </c>
      <c r="Y32" s="783" t="s">
        <v>236</v>
      </c>
      <c r="AH32" s="783">
        <v>20</v>
      </c>
      <c r="AI32" s="783" t="s">
        <v>236</v>
      </c>
      <c r="BB32" s="955">
        <v>30</v>
      </c>
      <c r="BC32" s="955" t="s">
        <v>210</v>
      </c>
      <c r="BJ32" s="958">
        <v>10</v>
      </c>
      <c r="BK32" s="958" t="s">
        <v>210</v>
      </c>
      <c r="BX32" s="970">
        <v>30</v>
      </c>
      <c r="BY32" s="970" t="s">
        <v>236</v>
      </c>
      <c r="BZ32" s="971">
        <v>30</v>
      </c>
      <c r="CA32" s="971" t="s">
        <v>210</v>
      </c>
      <c r="CF32" s="977">
        <v>10</v>
      </c>
      <c r="CG32" s="977" t="s">
        <v>236</v>
      </c>
      <c r="CJ32" s="979">
        <v>100</v>
      </c>
      <c r="CK32" s="979" t="s">
        <v>210</v>
      </c>
      <c r="CL32" s="1050">
        <v>120</v>
      </c>
      <c r="CM32" s="1050" t="s">
        <v>494</v>
      </c>
      <c r="CV32" s="986">
        <v>10</v>
      </c>
      <c r="CW32" s="986" t="s">
        <v>236</v>
      </c>
      <c r="DP32" s="986">
        <v>10</v>
      </c>
      <c r="DQ32" s="986" t="s">
        <v>236</v>
      </c>
      <c r="DV32" s="1053">
        <v>10</v>
      </c>
      <c r="DW32" s="1053" t="s">
        <v>236</v>
      </c>
      <c r="DZ32" s="1061">
        <v>40</v>
      </c>
      <c r="EA32" s="1061" t="s">
        <v>210</v>
      </c>
      <c r="EH32" s="1064">
        <v>30</v>
      </c>
      <c r="EI32" s="1064" t="s">
        <v>210</v>
      </c>
      <c r="EL32" s="1066">
        <v>10</v>
      </c>
      <c r="EM32" s="1066" t="s">
        <v>236</v>
      </c>
      <c r="EX32" s="1239">
        <v>10</v>
      </c>
      <c r="EY32" s="1239" t="s">
        <v>236</v>
      </c>
      <c r="FB32" s="1245">
        <v>70</v>
      </c>
      <c r="FC32" s="1245" t="s">
        <v>210</v>
      </c>
      <c r="FF32" s="1251">
        <v>10</v>
      </c>
      <c r="FG32" s="1251" t="s">
        <v>236</v>
      </c>
      <c r="FR32" s="1262">
        <v>20</v>
      </c>
      <c r="FS32" s="1262" t="s">
        <v>236</v>
      </c>
    </row>
    <row r="33" spans="1:175" ht="21" customHeight="1" x14ac:dyDescent="0.2">
      <c r="A33" s="1006"/>
      <c r="B33" s="928">
        <f t="shared" si="3"/>
        <v>6</v>
      </c>
      <c r="C33" s="920" t="s">
        <v>505</v>
      </c>
      <c r="D33" s="917">
        <v>15.5</v>
      </c>
      <c r="E33" s="913">
        <v>270</v>
      </c>
      <c r="F33" s="913"/>
      <c r="G33" s="913"/>
      <c r="H33" s="997">
        <f t="shared" si="0"/>
        <v>110</v>
      </c>
      <c r="I33" s="914">
        <f t="shared" si="1"/>
        <v>1705</v>
      </c>
      <c r="BD33" s="956">
        <v>10</v>
      </c>
      <c r="BE33" s="956" t="s">
        <v>219</v>
      </c>
      <c r="BJ33" s="958">
        <v>10</v>
      </c>
      <c r="BK33" s="958" t="s">
        <v>219</v>
      </c>
      <c r="BR33" s="713">
        <v>10</v>
      </c>
      <c r="BS33" s="713" t="s">
        <v>219</v>
      </c>
      <c r="BT33" s="963">
        <v>90</v>
      </c>
      <c r="BU33" s="963" t="s">
        <v>236</v>
      </c>
      <c r="BZ33" s="971">
        <v>10</v>
      </c>
      <c r="CA33" s="971" t="s">
        <v>236</v>
      </c>
      <c r="CF33" s="977">
        <v>10</v>
      </c>
      <c r="CG33" s="977" t="s">
        <v>219</v>
      </c>
      <c r="CV33" s="986">
        <v>10</v>
      </c>
      <c r="CW33" s="986" t="s">
        <v>211</v>
      </c>
      <c r="FJ33" s="979">
        <v>10</v>
      </c>
      <c r="FK33" s="979" t="s">
        <v>219</v>
      </c>
    </row>
    <row r="34" spans="1:175" ht="21" customHeight="1" x14ac:dyDescent="0.2">
      <c r="A34" s="1006"/>
      <c r="B34" s="928">
        <f t="shared" si="3"/>
        <v>7</v>
      </c>
      <c r="C34" s="920" t="s">
        <v>69</v>
      </c>
      <c r="D34" s="917">
        <v>16</v>
      </c>
      <c r="E34" s="913">
        <v>100</v>
      </c>
      <c r="F34" s="913"/>
      <c r="G34" s="913"/>
      <c r="H34" s="997">
        <f t="shared" si="0"/>
        <v>30</v>
      </c>
      <c r="I34" s="914">
        <f t="shared" si="1"/>
        <v>480</v>
      </c>
      <c r="BR34" s="713">
        <v>10</v>
      </c>
      <c r="BS34" s="713" t="s">
        <v>219</v>
      </c>
      <c r="BT34" s="963">
        <v>10</v>
      </c>
      <c r="BU34" s="963" t="s">
        <v>236</v>
      </c>
      <c r="BX34" s="970">
        <v>10</v>
      </c>
      <c r="BY34" s="970" t="s">
        <v>219</v>
      </c>
      <c r="BZ34" s="971">
        <v>10</v>
      </c>
      <c r="CA34" s="971" t="s">
        <v>236</v>
      </c>
      <c r="CH34" s="978">
        <v>10</v>
      </c>
      <c r="CI34" s="978" t="s">
        <v>219</v>
      </c>
      <c r="EZ34" s="1242">
        <v>10</v>
      </c>
      <c r="FA34" s="1242" t="s">
        <v>219</v>
      </c>
      <c r="FB34" s="1245">
        <v>10</v>
      </c>
      <c r="FC34" s="1245" t="s">
        <v>219</v>
      </c>
    </row>
    <row r="35" spans="1:175" ht="21" customHeight="1" x14ac:dyDescent="0.2">
      <c r="A35" s="1006"/>
      <c r="B35" s="928">
        <f t="shared" si="3"/>
        <v>8</v>
      </c>
      <c r="C35" s="920" t="s">
        <v>107</v>
      </c>
      <c r="D35" s="917">
        <v>12</v>
      </c>
      <c r="E35" s="913">
        <v>65</v>
      </c>
      <c r="F35" s="913"/>
      <c r="G35" s="913"/>
      <c r="H35" s="997">
        <f t="shared" si="0"/>
        <v>55</v>
      </c>
      <c r="I35" s="914">
        <f t="shared" si="1"/>
        <v>660</v>
      </c>
      <c r="DF35" s="1055">
        <v>10</v>
      </c>
      <c r="DG35" s="1056" t="s">
        <v>209</v>
      </c>
    </row>
    <row r="36" spans="1:175" ht="21" customHeight="1" x14ac:dyDescent="0.2">
      <c r="A36" s="1006"/>
      <c r="B36" s="928">
        <f t="shared" si="3"/>
        <v>9</v>
      </c>
      <c r="C36" s="920" t="s">
        <v>188</v>
      </c>
      <c r="D36" s="917">
        <v>11</v>
      </c>
      <c r="E36" s="913">
        <v>120</v>
      </c>
      <c r="F36" s="913">
        <v>10</v>
      </c>
      <c r="G36" s="913"/>
      <c r="H36" s="997">
        <f t="shared" si="0"/>
        <v>55</v>
      </c>
      <c r="I36" s="914">
        <f t="shared" si="1"/>
        <v>605</v>
      </c>
      <c r="N36" s="783">
        <v>10</v>
      </c>
      <c r="O36" s="783" t="s">
        <v>214</v>
      </c>
      <c r="AJ36" s="949">
        <v>5</v>
      </c>
      <c r="AK36" s="949" t="s">
        <v>210</v>
      </c>
      <c r="DV36" s="1053">
        <v>50</v>
      </c>
      <c r="DW36" s="1053" t="s">
        <v>214</v>
      </c>
      <c r="FP36" s="1064">
        <v>10</v>
      </c>
      <c r="FQ36" s="1064" t="s">
        <v>210</v>
      </c>
    </row>
    <row r="37" spans="1:175" ht="21" customHeight="1" x14ac:dyDescent="0.2">
      <c r="A37" s="1006" t="s">
        <v>4</v>
      </c>
      <c r="B37" s="928">
        <f t="shared" si="3"/>
        <v>10</v>
      </c>
      <c r="C37" s="920" t="s">
        <v>376</v>
      </c>
      <c r="D37" s="917">
        <v>12</v>
      </c>
      <c r="E37" s="913">
        <v>120</v>
      </c>
      <c r="F37" s="913">
        <v>5</v>
      </c>
      <c r="G37" s="913"/>
      <c r="H37" s="997">
        <f t="shared" si="0"/>
        <v>45</v>
      </c>
      <c r="I37" s="914">
        <f t="shared" si="1"/>
        <v>540</v>
      </c>
      <c r="AL37" s="941">
        <v>10</v>
      </c>
      <c r="AM37" s="941" t="s">
        <v>209</v>
      </c>
      <c r="DV37" s="1053">
        <v>50</v>
      </c>
      <c r="DW37" s="1053" t="s">
        <v>233</v>
      </c>
      <c r="FN37" s="1052">
        <v>20</v>
      </c>
      <c r="FO37" s="1052" t="s">
        <v>209</v>
      </c>
    </row>
    <row r="38" spans="1:175" ht="21" customHeight="1" x14ac:dyDescent="0.2">
      <c r="A38" s="1006"/>
      <c r="B38" s="928">
        <f t="shared" si="3"/>
        <v>11</v>
      </c>
      <c r="C38" s="920" t="s">
        <v>17</v>
      </c>
      <c r="D38" s="917">
        <v>10</v>
      </c>
      <c r="E38" s="913">
        <v>210</v>
      </c>
      <c r="F38" s="913"/>
      <c r="G38" s="913"/>
      <c r="H38" s="997">
        <f t="shared" si="0"/>
        <v>40</v>
      </c>
      <c r="I38" s="914">
        <f t="shared" si="1"/>
        <v>400</v>
      </c>
      <c r="P38" s="949">
        <v>30</v>
      </c>
      <c r="Q38" s="949" t="s">
        <v>218</v>
      </c>
      <c r="AH38" s="783">
        <v>30</v>
      </c>
      <c r="AI38" s="783" t="s">
        <v>214</v>
      </c>
      <c r="DD38" s="1051">
        <v>20</v>
      </c>
      <c r="DE38" s="1051" t="s">
        <v>215</v>
      </c>
      <c r="DN38" s="1059">
        <v>10</v>
      </c>
      <c r="DO38" s="1059" t="s">
        <v>214</v>
      </c>
      <c r="DT38" s="1060">
        <v>10</v>
      </c>
      <c r="DU38" s="1060" t="s">
        <v>218</v>
      </c>
      <c r="EP38" s="1248">
        <v>20</v>
      </c>
      <c r="EQ38" s="1248" t="s">
        <v>218</v>
      </c>
      <c r="ER38" s="977">
        <v>10</v>
      </c>
      <c r="ES38" s="977" t="s">
        <v>218</v>
      </c>
      <c r="EZ38" s="1242">
        <v>20</v>
      </c>
      <c r="FA38" s="1242" t="s">
        <v>214</v>
      </c>
      <c r="FF38" s="1251">
        <v>10</v>
      </c>
      <c r="FG38" s="1251" t="s">
        <v>218</v>
      </c>
      <c r="FH38" s="1242">
        <v>10</v>
      </c>
      <c r="FI38" s="1242" t="s">
        <v>214</v>
      </c>
    </row>
    <row r="39" spans="1:175" ht="21" customHeight="1" x14ac:dyDescent="0.2">
      <c r="A39" s="1006"/>
      <c r="B39" s="928">
        <f t="shared" si="3"/>
        <v>12</v>
      </c>
      <c r="C39" s="920" t="s">
        <v>430</v>
      </c>
      <c r="D39" s="917">
        <v>12.5</v>
      </c>
      <c r="E39" s="913">
        <v>30</v>
      </c>
      <c r="F39" s="913"/>
      <c r="G39" s="913"/>
      <c r="H39" s="997">
        <f t="shared" si="0"/>
        <v>30</v>
      </c>
      <c r="I39" s="914">
        <f t="shared" si="1"/>
        <v>375</v>
      </c>
    </row>
    <row r="40" spans="1:175" ht="21" customHeight="1" x14ac:dyDescent="0.2">
      <c r="A40" s="1006"/>
      <c r="B40" s="928">
        <f t="shared" si="3"/>
        <v>13</v>
      </c>
      <c r="C40" s="920" t="s">
        <v>489</v>
      </c>
      <c r="D40" s="917">
        <v>6.5</v>
      </c>
      <c r="E40" s="913">
        <v>190</v>
      </c>
      <c r="F40" s="913"/>
      <c r="G40" s="913"/>
      <c r="H40" s="997">
        <f t="shared" si="0"/>
        <v>190</v>
      </c>
      <c r="I40" s="914">
        <f t="shared" si="1"/>
        <v>1235</v>
      </c>
    </row>
    <row r="41" spans="1:175" ht="21" customHeight="1" x14ac:dyDescent="0.2">
      <c r="A41" s="1006"/>
      <c r="B41" s="928">
        <f t="shared" si="3"/>
        <v>14</v>
      </c>
      <c r="C41" s="920" t="s">
        <v>284</v>
      </c>
      <c r="D41" s="917">
        <v>6</v>
      </c>
      <c r="E41" s="913">
        <v>130</v>
      </c>
      <c r="F41" s="913"/>
      <c r="G41" s="913"/>
      <c r="H41" s="997">
        <f t="shared" si="0"/>
        <v>10</v>
      </c>
      <c r="I41" s="914">
        <f t="shared" si="1"/>
        <v>60</v>
      </c>
      <c r="BV41" s="968">
        <v>10</v>
      </c>
      <c r="BW41" s="968" t="s">
        <v>270</v>
      </c>
      <c r="CH41" s="978">
        <v>10</v>
      </c>
      <c r="CI41" s="978" t="s">
        <v>270</v>
      </c>
      <c r="DH41" s="1057">
        <v>10</v>
      </c>
      <c r="DI41" s="1057" t="s">
        <v>270</v>
      </c>
      <c r="DT41" s="1060">
        <v>10</v>
      </c>
      <c r="DU41" s="1060" t="s">
        <v>270</v>
      </c>
      <c r="DV41" s="1053">
        <v>20</v>
      </c>
      <c r="DW41" s="1053" t="s">
        <v>270</v>
      </c>
      <c r="DZ41" s="1061">
        <v>10</v>
      </c>
      <c r="EA41" s="1061" t="s">
        <v>270</v>
      </c>
      <c r="EH41" s="1064">
        <v>10</v>
      </c>
      <c r="EI41" s="1064" t="s">
        <v>270</v>
      </c>
      <c r="EP41" s="1248">
        <v>10</v>
      </c>
      <c r="EQ41" s="1248" t="s">
        <v>270</v>
      </c>
      <c r="ER41" s="977">
        <v>10</v>
      </c>
      <c r="ES41" s="977" t="s">
        <v>270</v>
      </c>
      <c r="EX41" s="1239">
        <v>10</v>
      </c>
      <c r="EY41" s="1239" t="s">
        <v>270</v>
      </c>
      <c r="EZ41" s="1242">
        <v>10</v>
      </c>
      <c r="FA41" s="1242" t="s">
        <v>270</v>
      </c>
    </row>
    <row r="42" spans="1:175" ht="21" customHeight="1" x14ac:dyDescent="0.2">
      <c r="A42" s="1006"/>
      <c r="B42" s="928">
        <f t="shared" si="3"/>
        <v>15</v>
      </c>
      <c r="C42" s="920" t="s">
        <v>12</v>
      </c>
      <c r="D42" s="917">
        <v>4.0999999999999996</v>
      </c>
      <c r="E42" s="913">
        <v>1260</v>
      </c>
      <c r="F42" s="913"/>
      <c r="G42" s="913"/>
      <c r="H42" s="997">
        <f t="shared" si="0"/>
        <v>150</v>
      </c>
      <c r="I42" s="914">
        <f t="shared" si="1"/>
        <v>615</v>
      </c>
      <c r="V42" s="834">
        <v>10</v>
      </c>
      <c r="W42" s="834" t="s">
        <v>273</v>
      </c>
      <c r="AX42" s="708">
        <v>100</v>
      </c>
      <c r="AY42" s="708" t="s">
        <v>339</v>
      </c>
      <c r="BR42" s="713">
        <v>20</v>
      </c>
      <c r="BS42" s="713" t="s">
        <v>273</v>
      </c>
      <c r="BV42" s="968">
        <v>10</v>
      </c>
      <c r="BW42" s="968" t="s">
        <v>273</v>
      </c>
      <c r="CH42" s="978">
        <v>10</v>
      </c>
      <c r="CI42" s="978" t="s">
        <v>273</v>
      </c>
      <c r="CN42" s="977">
        <v>10</v>
      </c>
      <c r="CO42" s="977" t="s">
        <v>273</v>
      </c>
      <c r="CP42" s="981">
        <v>10</v>
      </c>
      <c r="CQ42" s="981" t="s">
        <v>273</v>
      </c>
      <c r="CT42" s="1052">
        <v>10</v>
      </c>
      <c r="CU42" s="1052" t="s">
        <v>273</v>
      </c>
      <c r="CV42" s="986">
        <v>10</v>
      </c>
      <c r="CW42" s="986" t="s">
        <v>273</v>
      </c>
      <c r="DH42" s="1057">
        <v>40</v>
      </c>
      <c r="DI42" s="1057" t="s">
        <v>273</v>
      </c>
      <c r="DN42" s="1059">
        <v>10</v>
      </c>
      <c r="DO42" s="1059" t="s">
        <v>273</v>
      </c>
      <c r="DP42" s="986">
        <v>200</v>
      </c>
      <c r="DQ42" s="986" t="s">
        <v>339</v>
      </c>
      <c r="DV42" s="1053">
        <v>10</v>
      </c>
      <c r="DW42" s="1053" t="s">
        <v>273</v>
      </c>
      <c r="DX42" s="981">
        <v>30</v>
      </c>
      <c r="DY42" s="981" t="s">
        <v>339</v>
      </c>
      <c r="EF42" s="1063">
        <v>10</v>
      </c>
      <c r="EG42" s="1063" t="s">
        <v>273</v>
      </c>
      <c r="ER42" s="977">
        <v>70</v>
      </c>
      <c r="ES42" s="977" t="s">
        <v>339</v>
      </c>
      <c r="EV42" s="1054">
        <v>200</v>
      </c>
      <c r="EW42" s="1054" t="s">
        <v>339</v>
      </c>
      <c r="EX42" s="1239">
        <v>60</v>
      </c>
      <c r="EY42" s="1239" t="s">
        <v>273</v>
      </c>
      <c r="EZ42" s="1242">
        <v>20</v>
      </c>
      <c r="FA42" s="1242" t="s">
        <v>267</v>
      </c>
      <c r="FB42" s="1245">
        <v>20</v>
      </c>
      <c r="FC42" s="1245" t="s">
        <v>273</v>
      </c>
      <c r="FF42" s="1251">
        <v>220</v>
      </c>
      <c r="FG42" s="1251" t="s">
        <v>339</v>
      </c>
      <c r="FJ42" s="979">
        <v>10</v>
      </c>
      <c r="FK42" s="979" t="s">
        <v>273</v>
      </c>
      <c r="FP42" s="1064">
        <v>20</v>
      </c>
      <c r="FQ42" s="1064" t="s">
        <v>285</v>
      </c>
    </row>
    <row r="43" spans="1:175" ht="21" customHeight="1" x14ac:dyDescent="0.2">
      <c r="A43" s="1006"/>
      <c r="B43" s="928">
        <f t="shared" si="3"/>
        <v>16</v>
      </c>
      <c r="C43" s="920" t="s">
        <v>282</v>
      </c>
      <c r="D43" s="917">
        <v>6</v>
      </c>
      <c r="E43" s="913"/>
      <c r="F43" s="913"/>
      <c r="G43" s="913"/>
      <c r="H43" s="997">
        <f t="shared" si="0"/>
        <v>0</v>
      </c>
      <c r="I43" s="914">
        <f t="shared" si="1"/>
        <v>0</v>
      </c>
    </row>
    <row r="44" spans="1:175" ht="21" customHeight="1" x14ac:dyDescent="0.2">
      <c r="A44" s="1006"/>
      <c r="B44" s="928">
        <f t="shared" si="3"/>
        <v>17</v>
      </c>
      <c r="C44" s="920" t="s">
        <v>377</v>
      </c>
      <c r="D44" s="917">
        <v>9.5</v>
      </c>
      <c r="E44" s="913">
        <v>130</v>
      </c>
      <c r="F44" s="913"/>
      <c r="G44" s="913"/>
      <c r="H44" s="997">
        <f t="shared" si="0"/>
        <v>90</v>
      </c>
      <c r="I44" s="914">
        <f t="shared" si="1"/>
        <v>855</v>
      </c>
      <c r="DZ44" s="1061">
        <v>10</v>
      </c>
      <c r="EA44" s="1061" t="s">
        <v>214</v>
      </c>
      <c r="FD44" s="914">
        <v>10</v>
      </c>
      <c r="FE44" s="914" t="s">
        <v>218</v>
      </c>
      <c r="FR44" s="1262">
        <v>20</v>
      </c>
      <c r="FS44" s="1262" t="s">
        <v>215</v>
      </c>
    </row>
    <row r="45" spans="1:175" ht="21" customHeight="1" x14ac:dyDescent="0.2">
      <c r="A45" s="1006"/>
      <c r="B45" s="928">
        <f t="shared" si="3"/>
        <v>18</v>
      </c>
      <c r="C45" s="920" t="s">
        <v>553</v>
      </c>
      <c r="D45" s="917">
        <v>9</v>
      </c>
      <c r="E45" s="913">
        <v>20</v>
      </c>
      <c r="F45" s="913"/>
      <c r="G45" s="913"/>
      <c r="H45" s="997">
        <f t="shared" si="0"/>
        <v>0</v>
      </c>
      <c r="I45" s="914">
        <f t="shared" si="1"/>
        <v>0</v>
      </c>
      <c r="DZ45" s="1061">
        <v>10</v>
      </c>
      <c r="EA45" s="1061" t="s">
        <v>233</v>
      </c>
      <c r="EL45" s="1066">
        <v>10</v>
      </c>
      <c r="EM45" s="1066" t="s">
        <v>214</v>
      </c>
    </row>
    <row r="46" spans="1:175" ht="21" customHeight="1" x14ac:dyDescent="0.2">
      <c r="A46" s="1006"/>
      <c r="B46" s="928">
        <f t="shared" si="3"/>
        <v>19</v>
      </c>
      <c r="C46" s="920" t="s">
        <v>151</v>
      </c>
      <c r="D46" s="917">
        <v>13.5</v>
      </c>
      <c r="E46" s="913">
        <v>10</v>
      </c>
      <c r="F46" s="913"/>
      <c r="G46" s="913"/>
      <c r="H46" s="997">
        <f t="shared" si="0"/>
        <v>0</v>
      </c>
      <c r="I46" s="914">
        <f t="shared" si="1"/>
        <v>0</v>
      </c>
      <c r="DH46" s="1057">
        <v>10</v>
      </c>
      <c r="DI46" s="1057" t="s">
        <v>236</v>
      </c>
    </row>
    <row r="47" spans="1:175" ht="21" customHeight="1" x14ac:dyDescent="0.2">
      <c r="A47" s="1006"/>
      <c r="B47" s="928">
        <f t="shared" si="3"/>
        <v>20</v>
      </c>
      <c r="C47" s="920" t="s">
        <v>379</v>
      </c>
      <c r="D47" s="917">
        <v>9.5</v>
      </c>
      <c r="E47" s="913">
        <v>130</v>
      </c>
      <c r="F47" s="913"/>
      <c r="G47" s="913"/>
      <c r="H47" s="997">
        <f t="shared" si="0"/>
        <v>100</v>
      </c>
      <c r="I47" s="914">
        <f t="shared" si="1"/>
        <v>950</v>
      </c>
      <c r="CP47" s="981">
        <v>10</v>
      </c>
      <c r="CQ47" s="981" t="s">
        <v>233</v>
      </c>
      <c r="FP47" s="1064">
        <v>20</v>
      </c>
      <c r="FQ47" s="1064" t="s">
        <v>215</v>
      </c>
    </row>
    <row r="48" spans="1:175" ht="21" customHeight="1" x14ac:dyDescent="0.2">
      <c r="A48" s="1006"/>
      <c r="B48" s="928">
        <f t="shared" si="3"/>
        <v>21</v>
      </c>
      <c r="C48" s="920" t="s">
        <v>56</v>
      </c>
      <c r="D48" s="917">
        <v>12.5</v>
      </c>
      <c r="E48" s="913">
        <v>125</v>
      </c>
      <c r="F48" s="913"/>
      <c r="G48" s="913"/>
      <c r="H48" s="997">
        <f t="shared" si="0"/>
        <v>75</v>
      </c>
      <c r="I48" s="914">
        <f t="shared" si="1"/>
        <v>937.5</v>
      </c>
      <c r="CP48" s="981">
        <v>10</v>
      </c>
      <c r="CQ48" s="981" t="s">
        <v>210</v>
      </c>
      <c r="EF48" s="1063">
        <v>20</v>
      </c>
      <c r="EG48" s="1063" t="s">
        <v>233</v>
      </c>
      <c r="FN48" s="1052">
        <v>10</v>
      </c>
      <c r="FO48" s="1052" t="s">
        <v>209</v>
      </c>
      <c r="FP48" s="1064">
        <v>10</v>
      </c>
      <c r="FQ48" s="1064" t="s">
        <v>233</v>
      </c>
    </row>
    <row r="49" spans="1:175" ht="21" customHeight="1" x14ac:dyDescent="0.2">
      <c r="A49" s="1006"/>
      <c r="B49" s="928">
        <f t="shared" si="3"/>
        <v>22</v>
      </c>
      <c r="C49" s="920" t="s">
        <v>380</v>
      </c>
      <c r="D49" s="917">
        <v>5.5</v>
      </c>
      <c r="E49" s="913">
        <v>210</v>
      </c>
      <c r="F49" s="913"/>
      <c r="G49" s="913"/>
      <c r="H49" s="997">
        <f t="shared" si="0"/>
        <v>0</v>
      </c>
      <c r="I49" s="914">
        <f t="shared" si="1"/>
        <v>0</v>
      </c>
      <c r="ER49" s="977">
        <v>200</v>
      </c>
      <c r="ES49" s="977" t="s">
        <v>283</v>
      </c>
      <c r="FJ49" s="979">
        <v>10</v>
      </c>
      <c r="FK49" s="979" t="s">
        <v>270</v>
      </c>
    </row>
    <row r="50" spans="1:175" ht="21" customHeight="1" x14ac:dyDescent="0.2">
      <c r="A50" s="1006"/>
      <c r="B50" s="928">
        <f t="shared" si="3"/>
        <v>23</v>
      </c>
      <c r="C50" s="920" t="s">
        <v>381</v>
      </c>
      <c r="D50" s="917">
        <v>5.5</v>
      </c>
      <c r="E50" s="913">
        <v>40</v>
      </c>
      <c r="F50" s="913"/>
      <c r="G50" s="913"/>
      <c r="H50" s="997">
        <f t="shared" si="0"/>
        <v>40</v>
      </c>
      <c r="I50" s="914">
        <f t="shared" si="1"/>
        <v>220</v>
      </c>
    </row>
    <row r="51" spans="1:175" ht="21" customHeight="1" x14ac:dyDescent="0.2">
      <c r="A51" s="1006" t="s">
        <v>4</v>
      </c>
      <c r="B51" s="928">
        <f t="shared" si="3"/>
        <v>24</v>
      </c>
      <c r="C51" s="920" t="s">
        <v>495</v>
      </c>
      <c r="D51" s="917">
        <v>5</v>
      </c>
      <c r="E51" s="913">
        <v>120</v>
      </c>
      <c r="F51" s="913"/>
      <c r="G51" s="913"/>
      <c r="H51" s="997">
        <f t="shared" si="0"/>
        <v>90</v>
      </c>
      <c r="I51" s="914">
        <f t="shared" si="1"/>
        <v>450</v>
      </c>
      <c r="FB51" s="1245">
        <v>10</v>
      </c>
      <c r="FC51" s="1245" t="s">
        <v>285</v>
      </c>
      <c r="FP51" s="1064">
        <v>20</v>
      </c>
      <c r="FQ51" s="1064" t="s">
        <v>270</v>
      </c>
    </row>
    <row r="52" spans="1:175" ht="21" customHeight="1" x14ac:dyDescent="0.2">
      <c r="A52" s="1006"/>
      <c r="B52" s="928">
        <f t="shared" si="3"/>
        <v>25</v>
      </c>
      <c r="C52" s="920" t="s">
        <v>654</v>
      </c>
      <c r="D52" s="917">
        <v>12</v>
      </c>
      <c r="E52" s="913">
        <v>20</v>
      </c>
      <c r="F52" s="913"/>
      <c r="G52" s="913"/>
      <c r="H52" s="997">
        <f t="shared" si="0"/>
        <v>5</v>
      </c>
      <c r="I52" s="914">
        <f t="shared" si="1"/>
        <v>60</v>
      </c>
      <c r="AJ52" s="949">
        <v>5</v>
      </c>
      <c r="AK52" s="949" t="s">
        <v>210</v>
      </c>
      <c r="BP52" s="962">
        <v>10</v>
      </c>
      <c r="BQ52" s="962" t="s">
        <v>209</v>
      </c>
    </row>
    <row r="53" spans="1:175" ht="21" customHeight="1" x14ac:dyDescent="0.2">
      <c r="A53" s="1006"/>
      <c r="B53" s="928">
        <f t="shared" si="3"/>
        <v>26</v>
      </c>
      <c r="C53" s="920" t="s">
        <v>383</v>
      </c>
      <c r="D53" s="917">
        <v>12.5</v>
      </c>
      <c r="E53" s="913">
        <v>10</v>
      </c>
      <c r="F53" s="913"/>
      <c r="G53" s="913"/>
      <c r="H53" s="997">
        <f t="shared" si="0"/>
        <v>0</v>
      </c>
      <c r="I53" s="914">
        <f t="shared" si="1"/>
        <v>0</v>
      </c>
      <c r="FJ53" s="979">
        <v>10</v>
      </c>
      <c r="FK53" s="979" t="s">
        <v>233</v>
      </c>
    </row>
    <row r="54" spans="1:175" ht="21" customHeight="1" x14ac:dyDescent="0.2">
      <c r="A54" s="1006"/>
      <c r="B54" s="928">
        <f t="shared" si="3"/>
        <v>27</v>
      </c>
      <c r="C54" s="920" t="s">
        <v>802</v>
      </c>
      <c r="D54" s="917">
        <v>14</v>
      </c>
      <c r="E54" s="913">
        <v>100</v>
      </c>
      <c r="F54" s="913"/>
      <c r="G54" s="913"/>
      <c r="H54" s="997">
        <f t="shared" si="0"/>
        <v>50</v>
      </c>
      <c r="I54" s="914">
        <f t="shared" si="1"/>
        <v>700</v>
      </c>
      <c r="DL54" s="914">
        <v>10</v>
      </c>
      <c r="DM54" s="914" t="s">
        <v>236</v>
      </c>
      <c r="DV54" s="1053">
        <v>10</v>
      </c>
      <c r="DW54" s="1053" t="s">
        <v>236</v>
      </c>
      <c r="EF54" s="1063">
        <v>20</v>
      </c>
      <c r="EG54" s="1063" t="s">
        <v>236</v>
      </c>
      <c r="FF54" s="1251">
        <v>10</v>
      </c>
      <c r="FG54" s="1251" t="s">
        <v>210</v>
      </c>
    </row>
    <row r="55" spans="1:175" ht="21" customHeight="1" x14ac:dyDescent="0.2">
      <c r="A55" s="1006"/>
      <c r="B55" s="928">
        <f>B54+1</f>
        <v>28</v>
      </c>
      <c r="C55" s="920" t="s">
        <v>431</v>
      </c>
      <c r="D55" s="917">
        <v>9.5</v>
      </c>
      <c r="E55" s="913">
        <v>140</v>
      </c>
      <c r="F55" s="913"/>
      <c r="G55" s="913"/>
      <c r="H55" s="997">
        <f t="shared" si="0"/>
        <v>10</v>
      </c>
      <c r="I55" s="914">
        <f t="shared" si="1"/>
        <v>95</v>
      </c>
      <c r="BZ55" s="971">
        <v>10</v>
      </c>
      <c r="CA55" s="971" t="s">
        <v>218</v>
      </c>
      <c r="CH55" s="978">
        <v>10</v>
      </c>
      <c r="CI55" s="978" t="s">
        <v>218</v>
      </c>
      <c r="CR55" s="1051">
        <v>10</v>
      </c>
      <c r="CS55" s="1051" t="s">
        <v>218</v>
      </c>
      <c r="DD55" s="1051">
        <v>20</v>
      </c>
      <c r="DE55" s="1051" t="s">
        <v>215</v>
      </c>
      <c r="FH55" s="1242">
        <v>10</v>
      </c>
      <c r="FI55" s="1242" t="s">
        <v>218</v>
      </c>
      <c r="FN55" s="1052">
        <v>10</v>
      </c>
      <c r="FO55" s="1052" t="s">
        <v>218</v>
      </c>
      <c r="FP55" s="1064">
        <v>10</v>
      </c>
      <c r="FQ55" s="1064" t="s">
        <v>218</v>
      </c>
      <c r="FR55" s="1262">
        <v>50</v>
      </c>
      <c r="FS55" s="1262" t="s">
        <v>212</v>
      </c>
    </row>
    <row r="56" spans="1:175" ht="21" customHeight="1" x14ac:dyDescent="0.2">
      <c r="A56" s="1006"/>
      <c r="B56" s="928">
        <f t="shared" ref="B56:B73" si="4">B55+1</f>
        <v>29</v>
      </c>
      <c r="C56" s="920" t="s">
        <v>812</v>
      </c>
      <c r="D56" s="917">
        <v>17</v>
      </c>
      <c r="E56" s="913">
        <v>50</v>
      </c>
      <c r="F56" s="913"/>
      <c r="G56" s="913"/>
      <c r="H56" s="997">
        <f t="shared" si="0"/>
        <v>0</v>
      </c>
      <c r="I56" s="914">
        <f t="shared" si="1"/>
        <v>0</v>
      </c>
      <c r="CJ56" s="979">
        <v>10</v>
      </c>
      <c r="CK56" s="979" t="s">
        <v>211</v>
      </c>
      <c r="CV56" s="986">
        <v>10</v>
      </c>
      <c r="CW56" s="986" t="s">
        <v>211</v>
      </c>
      <c r="DH56" s="1057">
        <v>10</v>
      </c>
      <c r="DI56" s="1057" t="s">
        <v>219</v>
      </c>
      <c r="DP56" s="986">
        <v>10</v>
      </c>
      <c r="DQ56" s="986" t="s">
        <v>219</v>
      </c>
      <c r="DV56" s="1053">
        <v>10</v>
      </c>
      <c r="DW56" s="1053" t="s">
        <v>219</v>
      </c>
    </row>
    <row r="57" spans="1:175" ht="21" customHeight="1" x14ac:dyDescent="0.2">
      <c r="A57" s="1006"/>
      <c r="B57" s="928">
        <f t="shared" si="4"/>
        <v>30</v>
      </c>
      <c r="C57" s="920" t="s">
        <v>518</v>
      </c>
      <c r="D57" s="917">
        <v>15.5</v>
      </c>
      <c r="E57" s="913">
        <v>8</v>
      </c>
      <c r="F57" s="913"/>
      <c r="G57" s="913"/>
      <c r="H57" s="997">
        <f t="shared" si="0"/>
        <v>8</v>
      </c>
      <c r="I57" s="914">
        <f t="shared" si="1"/>
        <v>124</v>
      </c>
    </row>
    <row r="58" spans="1:175" ht="21" customHeight="1" x14ac:dyDescent="0.2">
      <c r="A58" s="1006"/>
      <c r="B58" s="928">
        <f t="shared" si="4"/>
        <v>31</v>
      </c>
      <c r="C58" s="920" t="s">
        <v>538</v>
      </c>
      <c r="D58" s="917">
        <v>7</v>
      </c>
      <c r="E58" s="913">
        <v>20</v>
      </c>
      <c r="F58" s="913"/>
      <c r="G58" s="913"/>
      <c r="H58" s="997">
        <f t="shared" si="0"/>
        <v>0</v>
      </c>
      <c r="I58" s="914">
        <f t="shared" si="1"/>
        <v>0</v>
      </c>
      <c r="FP58" s="1064">
        <v>20</v>
      </c>
      <c r="FQ58" s="1064" t="s">
        <v>321</v>
      </c>
    </row>
    <row r="59" spans="1:175" ht="21" customHeight="1" x14ac:dyDescent="0.2">
      <c r="A59" s="1006"/>
      <c r="B59" s="928">
        <f t="shared" si="4"/>
        <v>32</v>
      </c>
      <c r="C59" s="920" t="s">
        <v>541</v>
      </c>
      <c r="D59" s="917">
        <v>10</v>
      </c>
      <c r="E59" s="913">
        <v>30</v>
      </c>
      <c r="F59" s="913"/>
      <c r="G59" s="913"/>
      <c r="H59" s="997">
        <f t="shared" si="0"/>
        <v>30</v>
      </c>
      <c r="I59" s="914">
        <f t="shared" si="1"/>
        <v>300</v>
      </c>
    </row>
    <row r="60" spans="1:175" ht="21" customHeight="1" x14ac:dyDescent="0.2">
      <c r="A60" s="1006"/>
      <c r="B60" s="928">
        <f t="shared" si="4"/>
        <v>33</v>
      </c>
      <c r="C60" s="920" t="s">
        <v>545</v>
      </c>
      <c r="D60" s="917">
        <v>12.5</v>
      </c>
      <c r="E60" s="913">
        <v>90</v>
      </c>
      <c r="F60" s="913"/>
      <c r="G60" s="913"/>
      <c r="H60" s="997">
        <f t="shared" si="0"/>
        <v>80</v>
      </c>
      <c r="I60" s="914">
        <f t="shared" si="1"/>
        <v>1000</v>
      </c>
      <c r="FR60" s="1262">
        <v>10</v>
      </c>
      <c r="FS60" s="1262" t="s">
        <v>209</v>
      </c>
    </row>
    <row r="61" spans="1:175" ht="21" customHeight="1" x14ac:dyDescent="0.2">
      <c r="A61" s="1006"/>
      <c r="B61" s="928">
        <f t="shared" si="4"/>
        <v>34</v>
      </c>
      <c r="C61" s="920" t="s">
        <v>781</v>
      </c>
      <c r="D61" s="917">
        <v>13.5</v>
      </c>
      <c r="E61" s="913">
        <v>120</v>
      </c>
      <c r="F61" s="913"/>
      <c r="G61" s="913"/>
      <c r="H61" s="997">
        <f t="shared" si="0"/>
        <v>20</v>
      </c>
      <c r="I61" s="914">
        <f t="shared" si="1"/>
        <v>270</v>
      </c>
      <c r="BN61" s="816">
        <v>50</v>
      </c>
      <c r="BO61" s="816" t="s">
        <v>210</v>
      </c>
      <c r="BV61" s="968">
        <v>10</v>
      </c>
      <c r="BW61" s="968" t="s">
        <v>219</v>
      </c>
      <c r="CP61" s="981">
        <v>10</v>
      </c>
      <c r="CQ61" s="981" t="s">
        <v>236</v>
      </c>
      <c r="EH61" s="1064">
        <v>10</v>
      </c>
      <c r="EI61" s="1064" t="s">
        <v>210</v>
      </c>
      <c r="EN61" s="1053">
        <v>20</v>
      </c>
      <c r="EO61" s="1053" t="s">
        <v>236</v>
      </c>
    </row>
    <row r="62" spans="1:175" ht="21" customHeight="1" x14ac:dyDescent="0.2">
      <c r="A62" s="1006"/>
      <c r="B62" s="928">
        <f t="shared" si="4"/>
        <v>35</v>
      </c>
      <c r="C62" s="920" t="s">
        <v>559</v>
      </c>
      <c r="D62" s="917">
        <v>14</v>
      </c>
      <c r="E62" s="913">
        <v>10</v>
      </c>
      <c r="F62" s="913"/>
      <c r="G62" s="913"/>
      <c r="H62" s="997">
        <f t="shared" si="0"/>
        <v>0</v>
      </c>
      <c r="I62" s="914">
        <f t="shared" si="1"/>
        <v>0</v>
      </c>
      <c r="X62" s="783">
        <v>10</v>
      </c>
      <c r="Y62" s="783" t="s">
        <v>209</v>
      </c>
    </row>
    <row r="63" spans="1:175" ht="21" customHeight="1" x14ac:dyDescent="0.2">
      <c r="A63" s="1006"/>
      <c r="B63" s="928">
        <f t="shared" si="4"/>
        <v>36</v>
      </c>
      <c r="C63" s="920" t="s">
        <v>832</v>
      </c>
      <c r="D63" s="917">
        <v>15</v>
      </c>
      <c r="E63" s="913">
        <v>200</v>
      </c>
      <c r="F63" s="913"/>
      <c r="G63" s="913"/>
      <c r="H63" s="997">
        <f t="shared" si="0"/>
        <v>160</v>
      </c>
      <c r="I63" s="914">
        <f t="shared" si="1"/>
        <v>2400</v>
      </c>
      <c r="CX63" s="975">
        <v>10</v>
      </c>
      <c r="CY63" s="975" t="s">
        <v>219</v>
      </c>
      <c r="EL63" s="1066">
        <v>20</v>
      </c>
      <c r="EM63" s="1066" t="s">
        <v>219</v>
      </c>
      <c r="FD63" s="914">
        <v>10</v>
      </c>
      <c r="FE63" s="914" t="s">
        <v>219</v>
      </c>
    </row>
    <row r="64" spans="1:175" ht="21" customHeight="1" x14ac:dyDescent="0.2">
      <c r="A64" s="1006"/>
      <c r="B64" s="928">
        <f t="shared" si="4"/>
        <v>37</v>
      </c>
      <c r="C64" s="920" t="s">
        <v>795</v>
      </c>
      <c r="D64" s="917">
        <v>8</v>
      </c>
      <c r="E64" s="913">
        <v>200</v>
      </c>
      <c r="F64" s="913">
        <v>130</v>
      </c>
      <c r="G64" s="913"/>
      <c r="H64" s="997">
        <f t="shared" si="0"/>
        <v>90</v>
      </c>
      <c r="I64" s="914">
        <f t="shared" si="1"/>
        <v>720</v>
      </c>
      <c r="BR64" s="713">
        <v>100</v>
      </c>
      <c r="BS64" s="713" t="s">
        <v>215</v>
      </c>
      <c r="DJ64" s="1058">
        <v>50</v>
      </c>
      <c r="DK64" s="1058" t="s">
        <v>321</v>
      </c>
      <c r="DN64" s="1059">
        <v>20</v>
      </c>
      <c r="DO64" s="1059" t="s">
        <v>321</v>
      </c>
      <c r="EF64" s="1063">
        <v>20</v>
      </c>
      <c r="EG64" s="1063" t="s">
        <v>321</v>
      </c>
      <c r="FH64" s="1242">
        <v>10</v>
      </c>
      <c r="FI64" s="1242" t="s">
        <v>218</v>
      </c>
      <c r="FN64" s="1052">
        <v>20</v>
      </c>
      <c r="FO64" s="1052" t="s">
        <v>233</v>
      </c>
      <c r="FP64" s="1064">
        <v>10</v>
      </c>
      <c r="FQ64" s="1064" t="s">
        <v>215</v>
      </c>
      <c r="FR64" s="1262">
        <v>10</v>
      </c>
      <c r="FS64" s="1262" t="s">
        <v>215</v>
      </c>
    </row>
    <row r="65" spans="1:175" ht="21" customHeight="1" x14ac:dyDescent="0.2">
      <c r="A65" s="1006"/>
      <c r="B65" s="928">
        <f t="shared" si="4"/>
        <v>38</v>
      </c>
      <c r="C65" s="920" t="s">
        <v>584</v>
      </c>
      <c r="D65" s="917">
        <v>14.5</v>
      </c>
      <c r="E65" s="913">
        <v>260</v>
      </c>
      <c r="F65" s="913"/>
      <c r="G65" s="913"/>
      <c r="H65" s="997">
        <f t="shared" si="0"/>
        <v>50</v>
      </c>
      <c r="I65" s="914">
        <f t="shared" si="1"/>
        <v>725</v>
      </c>
      <c r="BH65" s="960">
        <v>140</v>
      </c>
      <c r="BI65" s="960" t="s">
        <v>210</v>
      </c>
      <c r="BT65" s="963">
        <v>60</v>
      </c>
      <c r="BU65" s="963" t="s">
        <v>210</v>
      </c>
      <c r="BZ65" s="971">
        <v>10</v>
      </c>
      <c r="CA65" s="971" t="s">
        <v>236</v>
      </c>
    </row>
    <row r="66" spans="1:175" ht="21" customHeight="1" x14ac:dyDescent="0.2">
      <c r="A66" s="1006"/>
      <c r="B66" s="928">
        <f t="shared" si="4"/>
        <v>39</v>
      </c>
      <c r="C66" s="920" t="s">
        <v>645</v>
      </c>
      <c r="D66" s="917">
        <v>6.5</v>
      </c>
      <c r="E66" s="913">
        <v>540</v>
      </c>
      <c r="F66" s="913">
        <v>40</v>
      </c>
      <c r="G66" s="913"/>
      <c r="H66" s="997">
        <f t="shared" si="0"/>
        <v>180</v>
      </c>
      <c r="I66" s="914">
        <f t="shared" si="1"/>
        <v>1170</v>
      </c>
      <c r="V66" s="834">
        <v>10</v>
      </c>
      <c r="W66" s="834" t="s">
        <v>214</v>
      </c>
      <c r="AH66" s="783">
        <v>20</v>
      </c>
      <c r="AI66" s="783" t="s">
        <v>482</v>
      </c>
      <c r="AJ66" s="949">
        <v>70</v>
      </c>
      <c r="AK66" s="949" t="s">
        <v>270</v>
      </c>
      <c r="BP66" s="962">
        <v>20</v>
      </c>
      <c r="BQ66" s="962" t="s">
        <v>539</v>
      </c>
      <c r="DJ66" s="1058">
        <v>50</v>
      </c>
      <c r="DK66" s="1058" t="s">
        <v>539</v>
      </c>
      <c r="DN66" s="1059">
        <v>20</v>
      </c>
      <c r="DO66" s="1059" t="s">
        <v>320</v>
      </c>
      <c r="EL66" s="1066">
        <v>10</v>
      </c>
      <c r="EM66" s="1066" t="s">
        <v>321</v>
      </c>
      <c r="EV66" s="1054">
        <v>10</v>
      </c>
      <c r="EW66" s="1054" t="s">
        <v>233</v>
      </c>
      <c r="EZ66" s="1242">
        <v>10</v>
      </c>
      <c r="FA66" s="1242" t="s">
        <v>321</v>
      </c>
      <c r="FD66" s="914">
        <v>30</v>
      </c>
      <c r="FE66" s="914" t="s">
        <v>539</v>
      </c>
      <c r="FH66" s="1242">
        <v>30</v>
      </c>
      <c r="FI66" s="1242" t="s">
        <v>539</v>
      </c>
      <c r="FJ66" s="979">
        <v>10</v>
      </c>
      <c r="FK66" s="979" t="s">
        <v>539</v>
      </c>
      <c r="FP66" s="1064">
        <v>20</v>
      </c>
      <c r="FQ66" s="1064" t="s">
        <v>321</v>
      </c>
      <c r="FR66" s="1262">
        <v>90</v>
      </c>
      <c r="FS66" s="1262" t="s">
        <v>539</v>
      </c>
    </row>
    <row r="67" spans="1:175" ht="21" customHeight="1" x14ac:dyDescent="0.2">
      <c r="A67" s="1006"/>
      <c r="B67" s="928">
        <f t="shared" si="4"/>
        <v>40</v>
      </c>
      <c r="C67" s="920" t="s">
        <v>595</v>
      </c>
      <c r="D67" s="917">
        <v>11.5</v>
      </c>
      <c r="E67" s="913">
        <v>180</v>
      </c>
      <c r="F67" s="913"/>
      <c r="G67" s="913"/>
      <c r="H67" s="997">
        <f t="shared" si="0"/>
        <v>170</v>
      </c>
      <c r="I67" s="914">
        <f t="shared" si="1"/>
        <v>1955</v>
      </c>
      <c r="DF67" s="1055">
        <v>10</v>
      </c>
      <c r="DG67" s="1056" t="s">
        <v>209</v>
      </c>
    </row>
    <row r="68" spans="1:175" ht="21" customHeight="1" x14ac:dyDescent="0.2">
      <c r="A68" s="1006"/>
      <c r="B68" s="928">
        <f t="shared" si="4"/>
        <v>41</v>
      </c>
      <c r="C68" s="920" t="s">
        <v>610</v>
      </c>
      <c r="D68" s="917">
        <v>10</v>
      </c>
      <c r="E68" s="913">
        <v>80</v>
      </c>
      <c r="F68" s="913"/>
      <c r="G68" s="913"/>
      <c r="H68" s="997">
        <f t="shared" si="0"/>
        <v>0</v>
      </c>
      <c r="I68" s="914">
        <f t="shared" si="1"/>
        <v>0</v>
      </c>
      <c r="DF68" s="1055">
        <v>20</v>
      </c>
      <c r="DG68" s="1056" t="s">
        <v>214</v>
      </c>
      <c r="FN68" s="1052">
        <v>30</v>
      </c>
      <c r="FO68" s="1052" t="s">
        <v>214</v>
      </c>
      <c r="FP68" s="1064">
        <v>30</v>
      </c>
      <c r="FQ68" s="1064" t="s">
        <v>218</v>
      </c>
    </row>
    <row r="69" spans="1:175" ht="21" customHeight="1" x14ac:dyDescent="0.2">
      <c r="A69" s="1006" t="s">
        <v>4</v>
      </c>
      <c r="B69" s="928">
        <f t="shared" si="4"/>
        <v>42</v>
      </c>
      <c r="C69" s="920" t="s">
        <v>651</v>
      </c>
      <c r="D69" s="917">
        <v>22</v>
      </c>
      <c r="E69" s="913">
        <v>540</v>
      </c>
      <c r="F69" s="913"/>
      <c r="G69" s="913"/>
      <c r="H69" s="997">
        <f t="shared" si="0"/>
        <v>330</v>
      </c>
      <c r="I69" s="914">
        <f t="shared" si="1"/>
        <v>7260</v>
      </c>
      <c r="CX69" s="975">
        <v>20</v>
      </c>
      <c r="CY69" s="975" t="s">
        <v>225</v>
      </c>
      <c r="DD69" s="1051">
        <v>100</v>
      </c>
      <c r="DE69" s="1051" t="s">
        <v>230</v>
      </c>
      <c r="DF69" s="1055">
        <v>10</v>
      </c>
      <c r="DG69" s="1056" t="s">
        <v>230</v>
      </c>
      <c r="DH69" s="1057">
        <v>10</v>
      </c>
      <c r="DI69" s="1057" t="s">
        <v>225</v>
      </c>
      <c r="DV69" s="1053">
        <v>10</v>
      </c>
      <c r="DW69" s="1053" t="s">
        <v>225</v>
      </c>
      <c r="EP69" s="1248">
        <v>60</v>
      </c>
      <c r="EQ69" s="1248" t="s">
        <v>230</v>
      </c>
    </row>
    <row r="70" spans="1:175" ht="21" customHeight="1" x14ac:dyDescent="0.2">
      <c r="A70" s="1006"/>
      <c r="B70" s="928">
        <f t="shared" si="4"/>
        <v>43</v>
      </c>
      <c r="C70" s="920" t="s">
        <v>658</v>
      </c>
      <c r="D70" s="917">
        <v>6.5</v>
      </c>
      <c r="E70" s="913">
        <v>310</v>
      </c>
      <c r="F70" s="913"/>
      <c r="G70" s="913"/>
      <c r="H70" s="997">
        <f t="shared" ref="H70:H133" si="5">E70+F70+G70-SUM(J70:ZZ70)</f>
        <v>150</v>
      </c>
      <c r="I70" s="914">
        <f t="shared" si="1"/>
        <v>975</v>
      </c>
      <c r="CN70" s="977">
        <v>10</v>
      </c>
      <c r="CO70" s="977" t="s">
        <v>539</v>
      </c>
      <c r="DJ70" s="1058">
        <v>50</v>
      </c>
      <c r="DK70" s="1058" t="s">
        <v>270</v>
      </c>
      <c r="DN70" s="1059">
        <v>30</v>
      </c>
      <c r="DO70" s="1059" t="s">
        <v>539</v>
      </c>
      <c r="DZ70" s="1061">
        <v>10</v>
      </c>
      <c r="EA70" s="1061" t="s">
        <v>539</v>
      </c>
      <c r="FP70" s="1064">
        <v>20</v>
      </c>
      <c r="FQ70" s="1064" t="s">
        <v>539</v>
      </c>
      <c r="FR70" s="1262">
        <v>40</v>
      </c>
      <c r="FS70" s="1262" t="s">
        <v>539</v>
      </c>
    </row>
    <row r="71" spans="1:175" ht="21" customHeight="1" x14ac:dyDescent="0.2">
      <c r="A71" s="1006"/>
      <c r="B71" s="928">
        <f t="shared" si="4"/>
        <v>44</v>
      </c>
      <c r="C71" s="920" t="s">
        <v>854</v>
      </c>
      <c r="D71" s="917">
        <v>8</v>
      </c>
      <c r="E71" s="913">
        <v>160</v>
      </c>
      <c r="F71" s="913"/>
      <c r="G71" s="913"/>
      <c r="H71" s="997">
        <f t="shared" si="5"/>
        <v>150</v>
      </c>
      <c r="I71" s="914">
        <f t="shared" si="1"/>
        <v>1200</v>
      </c>
      <c r="DN71" s="1059">
        <v>10</v>
      </c>
      <c r="DO71" s="1059" t="s">
        <v>321</v>
      </c>
    </row>
    <row r="72" spans="1:175" ht="21" customHeight="1" x14ac:dyDescent="0.2">
      <c r="A72" s="1006"/>
      <c r="B72" s="928">
        <f t="shared" si="4"/>
        <v>45</v>
      </c>
      <c r="C72" s="920"/>
      <c r="D72" s="917"/>
      <c r="E72" s="913"/>
      <c r="F72" s="913"/>
      <c r="G72" s="913"/>
      <c r="H72" s="997">
        <f t="shared" si="5"/>
        <v>0</v>
      </c>
      <c r="I72" s="914"/>
    </row>
    <row r="73" spans="1:175" ht="21" customHeight="1" thickBot="1" x14ac:dyDescent="0.25">
      <c r="A73" s="1006"/>
      <c r="B73" s="928">
        <f t="shared" si="4"/>
        <v>46</v>
      </c>
      <c r="C73" s="920"/>
      <c r="D73" s="917"/>
      <c r="E73" s="913"/>
      <c r="F73" s="913"/>
      <c r="G73" s="913"/>
      <c r="H73" s="997">
        <f t="shared" si="5"/>
        <v>0</v>
      </c>
      <c r="I73" s="914">
        <f t="shared" si="1"/>
        <v>0</v>
      </c>
    </row>
    <row r="74" spans="1:175" ht="21" customHeight="1" x14ac:dyDescent="0.2">
      <c r="A74" s="935" t="s">
        <v>5</v>
      </c>
      <c r="B74" s="929">
        <v>1</v>
      </c>
      <c r="C74" s="920" t="s">
        <v>377</v>
      </c>
      <c r="D74" s="917">
        <v>11</v>
      </c>
      <c r="E74" s="913"/>
      <c r="F74" s="913"/>
      <c r="G74" s="913"/>
      <c r="H74" s="997">
        <f t="shared" si="5"/>
        <v>0</v>
      </c>
      <c r="I74" s="914">
        <f t="shared" ref="I74:I136" si="6">H74*D74</f>
        <v>0</v>
      </c>
    </row>
    <row r="75" spans="1:175" ht="21" customHeight="1" x14ac:dyDescent="0.2">
      <c r="A75" s="1006"/>
      <c r="B75" s="928">
        <f>B74+1</f>
        <v>2</v>
      </c>
      <c r="C75" s="920" t="s">
        <v>384</v>
      </c>
      <c r="D75" s="917">
        <v>13</v>
      </c>
      <c r="E75" s="913">
        <v>390</v>
      </c>
      <c r="F75" s="913"/>
      <c r="G75" s="913"/>
      <c r="H75" s="997">
        <f t="shared" si="5"/>
        <v>100</v>
      </c>
      <c r="I75" s="914">
        <f t="shared" si="6"/>
        <v>1300</v>
      </c>
      <c r="AZ75" s="702">
        <v>10</v>
      </c>
      <c r="BA75" s="702" t="s">
        <v>209</v>
      </c>
      <c r="BT75" s="963">
        <v>50</v>
      </c>
      <c r="BU75" s="963" t="s">
        <v>209</v>
      </c>
      <c r="CB75" s="975">
        <v>10</v>
      </c>
      <c r="CC75" s="975" t="s">
        <v>209</v>
      </c>
      <c r="DD75" s="1051">
        <v>80</v>
      </c>
      <c r="DE75" s="1051" t="s">
        <v>209</v>
      </c>
      <c r="EJ75" s="1065">
        <v>100</v>
      </c>
      <c r="EK75" s="1065" t="s">
        <v>209</v>
      </c>
      <c r="EL75" s="1066">
        <v>30</v>
      </c>
      <c r="EM75" s="1066" t="s">
        <v>210</v>
      </c>
      <c r="FR75" s="1262">
        <v>10</v>
      </c>
      <c r="FS75" s="1262" t="s">
        <v>236</v>
      </c>
    </row>
    <row r="76" spans="1:175" ht="21" customHeight="1" x14ac:dyDescent="0.2">
      <c r="A76" s="1006"/>
      <c r="B76" s="928">
        <f t="shared" ref="B76:B113" si="7">B75+1</f>
        <v>3</v>
      </c>
      <c r="C76" s="920" t="s">
        <v>554</v>
      </c>
      <c r="D76" s="917">
        <v>11.5</v>
      </c>
      <c r="E76" s="913">
        <v>150</v>
      </c>
      <c r="F76" s="913"/>
      <c r="G76" s="913"/>
      <c r="H76" s="997">
        <f t="shared" si="5"/>
        <v>70</v>
      </c>
      <c r="I76" s="914">
        <f t="shared" si="6"/>
        <v>805</v>
      </c>
      <c r="V76" s="834">
        <v>10</v>
      </c>
      <c r="W76" s="834" t="s">
        <v>233</v>
      </c>
      <c r="BT76" s="963">
        <v>50</v>
      </c>
      <c r="BU76" s="963" t="s">
        <v>214</v>
      </c>
      <c r="EH76" s="1064">
        <v>20</v>
      </c>
      <c r="EI76" s="1064" t="s">
        <v>214</v>
      </c>
    </row>
    <row r="77" spans="1:175" ht="21" customHeight="1" x14ac:dyDescent="0.2">
      <c r="A77" s="1006"/>
      <c r="B77" s="928">
        <f t="shared" si="7"/>
        <v>4</v>
      </c>
      <c r="C77" s="920" t="s">
        <v>35</v>
      </c>
      <c r="D77" s="917">
        <v>11.5</v>
      </c>
      <c r="E77" s="913"/>
      <c r="F77" s="913"/>
      <c r="G77" s="913"/>
      <c r="H77" s="997">
        <f t="shared" si="5"/>
        <v>0</v>
      </c>
      <c r="I77" s="914">
        <f t="shared" si="6"/>
        <v>0</v>
      </c>
    </row>
    <row r="78" spans="1:175" ht="21" customHeight="1" x14ac:dyDescent="0.2">
      <c r="A78" s="1006"/>
      <c r="B78" s="928">
        <f t="shared" si="7"/>
        <v>5</v>
      </c>
      <c r="C78" s="920" t="s">
        <v>655</v>
      </c>
      <c r="D78" s="917">
        <v>6.5</v>
      </c>
      <c r="E78" s="913">
        <v>60</v>
      </c>
      <c r="F78" s="913"/>
      <c r="G78" s="913"/>
      <c r="H78" s="997">
        <f t="shared" si="5"/>
        <v>30</v>
      </c>
      <c r="I78" s="914">
        <f t="shared" si="6"/>
        <v>195</v>
      </c>
      <c r="DZ78" s="1061">
        <v>10</v>
      </c>
      <c r="EA78" s="1061" t="s">
        <v>539</v>
      </c>
      <c r="FP78" s="1064">
        <v>20</v>
      </c>
      <c r="FQ78" s="1064" t="s">
        <v>539</v>
      </c>
    </row>
    <row r="79" spans="1:175" ht="21" customHeight="1" x14ac:dyDescent="0.2">
      <c r="A79" s="1006"/>
      <c r="B79" s="928">
        <f t="shared" si="7"/>
        <v>6</v>
      </c>
      <c r="C79" s="1072" t="s">
        <v>519</v>
      </c>
      <c r="D79" s="917">
        <v>8.5</v>
      </c>
      <c r="E79" s="913">
        <v>100</v>
      </c>
      <c r="F79" s="913"/>
      <c r="G79" s="913"/>
      <c r="H79" s="997">
        <f t="shared" si="5"/>
        <v>30</v>
      </c>
      <c r="I79" s="914">
        <f t="shared" si="6"/>
        <v>255</v>
      </c>
      <c r="N79" s="783">
        <v>20</v>
      </c>
      <c r="O79" s="783" t="s">
        <v>212</v>
      </c>
      <c r="X79" s="783">
        <v>10</v>
      </c>
      <c r="Y79" s="783" t="s">
        <v>214</v>
      </c>
      <c r="AJ79" s="949">
        <v>20</v>
      </c>
      <c r="AK79" s="949" t="s">
        <v>218</v>
      </c>
      <c r="FP79" s="1064">
        <v>20</v>
      </c>
      <c r="FQ79" s="1064" t="s">
        <v>214</v>
      </c>
    </row>
    <row r="80" spans="1:175" ht="21" customHeight="1" x14ac:dyDescent="0.2">
      <c r="A80" s="1006"/>
      <c r="B80" s="928">
        <f t="shared" si="7"/>
        <v>7</v>
      </c>
      <c r="C80" s="920" t="s">
        <v>56</v>
      </c>
      <c r="D80" s="917">
        <v>13.5</v>
      </c>
      <c r="E80" s="913">
        <v>80</v>
      </c>
      <c r="F80" s="913">
        <v>5</v>
      </c>
      <c r="G80" s="913"/>
      <c r="H80" s="997">
        <f t="shared" si="5"/>
        <v>60</v>
      </c>
      <c r="I80" s="914">
        <f t="shared" si="6"/>
        <v>810</v>
      </c>
      <c r="BB80" s="955">
        <v>5</v>
      </c>
      <c r="BC80" s="955" t="s">
        <v>219</v>
      </c>
      <c r="DF80" s="1055">
        <v>10</v>
      </c>
      <c r="DG80" s="1056" t="s">
        <v>236</v>
      </c>
      <c r="EZ80" s="1242">
        <v>10</v>
      </c>
      <c r="FA80" s="1242" t="s">
        <v>236</v>
      </c>
    </row>
    <row r="81" spans="1:175" ht="21" customHeight="1" x14ac:dyDescent="0.2">
      <c r="A81" s="1006"/>
      <c r="B81" s="928">
        <f t="shared" si="7"/>
        <v>8</v>
      </c>
      <c r="C81" s="920" t="s">
        <v>658</v>
      </c>
      <c r="D81" s="917">
        <v>7</v>
      </c>
      <c r="E81" s="913">
        <v>320</v>
      </c>
      <c r="F81" s="913"/>
      <c r="G81" s="913"/>
      <c r="H81" s="997">
        <f t="shared" si="5"/>
        <v>70</v>
      </c>
      <c r="I81" s="914">
        <f t="shared" si="6"/>
        <v>490</v>
      </c>
      <c r="BT81" s="963">
        <v>50</v>
      </c>
      <c r="BU81" s="963" t="s">
        <v>539</v>
      </c>
      <c r="CN81" s="977">
        <v>10</v>
      </c>
      <c r="CO81" s="977" t="s">
        <v>321</v>
      </c>
      <c r="DJ81" s="1058">
        <v>50</v>
      </c>
      <c r="DK81" s="1058" t="s">
        <v>539</v>
      </c>
      <c r="DN81" s="1059">
        <v>30</v>
      </c>
      <c r="DO81" s="1059" t="s">
        <v>321</v>
      </c>
      <c r="FB81" s="1245">
        <v>10</v>
      </c>
      <c r="FC81" s="1245" t="s">
        <v>321</v>
      </c>
      <c r="FF81" s="1251">
        <v>10</v>
      </c>
      <c r="FG81" s="1251" t="s">
        <v>321</v>
      </c>
      <c r="FH81" s="1242">
        <v>10</v>
      </c>
      <c r="FI81" s="1242" t="s">
        <v>321</v>
      </c>
      <c r="FP81" s="1064">
        <v>20</v>
      </c>
      <c r="FQ81" s="1064" t="s">
        <v>321</v>
      </c>
      <c r="FR81" s="1262">
        <v>60</v>
      </c>
      <c r="FS81" s="1262" t="s">
        <v>539</v>
      </c>
    </row>
    <row r="82" spans="1:175" ht="21" customHeight="1" x14ac:dyDescent="0.2">
      <c r="A82" s="1006"/>
      <c r="B82" s="928">
        <f t="shared" si="7"/>
        <v>9</v>
      </c>
      <c r="C82" s="920" t="s">
        <v>100</v>
      </c>
      <c r="D82" s="917">
        <v>19</v>
      </c>
      <c r="E82" s="913">
        <v>110</v>
      </c>
      <c r="F82" s="913"/>
      <c r="G82" s="913"/>
      <c r="H82" s="997">
        <f t="shared" si="5"/>
        <v>6</v>
      </c>
      <c r="I82" s="914">
        <f t="shared" si="6"/>
        <v>114</v>
      </c>
      <c r="V82" s="834">
        <v>10</v>
      </c>
      <c r="W82" s="834" t="s">
        <v>237</v>
      </c>
      <c r="Z82" s="708">
        <v>10</v>
      </c>
      <c r="AA82" s="708" t="s">
        <v>237</v>
      </c>
      <c r="BB82" s="955">
        <v>14</v>
      </c>
      <c r="BC82" s="955" t="s">
        <v>228</v>
      </c>
      <c r="DP82" s="986">
        <v>10</v>
      </c>
      <c r="DQ82" s="986" t="s">
        <v>335</v>
      </c>
      <c r="DZ82" s="1061">
        <v>60</v>
      </c>
      <c r="EA82" s="1061" t="s">
        <v>335</v>
      </c>
    </row>
    <row r="83" spans="1:175" ht="21" customHeight="1" x14ac:dyDescent="0.2">
      <c r="A83" s="1006"/>
      <c r="B83" s="928">
        <f t="shared" si="7"/>
        <v>10</v>
      </c>
      <c r="C83" s="920" t="s">
        <v>151</v>
      </c>
      <c r="D83" s="917">
        <v>15</v>
      </c>
      <c r="E83" s="913"/>
      <c r="F83" s="913"/>
      <c r="G83" s="913"/>
      <c r="H83" s="997">
        <f t="shared" si="5"/>
        <v>0</v>
      </c>
      <c r="I83" s="914">
        <f t="shared" si="6"/>
        <v>0</v>
      </c>
    </row>
    <row r="84" spans="1:175" ht="21" customHeight="1" x14ac:dyDescent="0.2">
      <c r="A84" s="1006"/>
      <c r="B84" s="928">
        <f t="shared" si="7"/>
        <v>11</v>
      </c>
      <c r="C84" s="920" t="s">
        <v>804</v>
      </c>
      <c r="D84" s="917">
        <v>10.5</v>
      </c>
      <c r="E84" s="913">
        <v>470</v>
      </c>
      <c r="F84" s="959">
        <v>20</v>
      </c>
      <c r="G84" s="913"/>
      <c r="H84" s="997">
        <f t="shared" si="5"/>
        <v>150</v>
      </c>
      <c r="I84" s="914">
        <f t="shared" si="6"/>
        <v>1575</v>
      </c>
      <c r="AJ84" s="949">
        <v>60</v>
      </c>
      <c r="AK84" s="949" t="s">
        <v>214</v>
      </c>
      <c r="AL84" s="941">
        <v>10</v>
      </c>
      <c r="AM84" s="941" t="s">
        <v>209</v>
      </c>
      <c r="AR84" s="780">
        <v>5</v>
      </c>
      <c r="AS84" s="780" t="s">
        <v>210</v>
      </c>
      <c r="BB84" s="955">
        <v>4</v>
      </c>
      <c r="BC84" s="955" t="s">
        <v>236</v>
      </c>
      <c r="BJ84" s="958">
        <v>50</v>
      </c>
      <c r="BK84" s="958" t="s">
        <v>215</v>
      </c>
      <c r="BL84" s="950">
        <v>50</v>
      </c>
      <c r="BM84" s="950" t="s">
        <v>215</v>
      </c>
      <c r="BR84" s="713">
        <v>10</v>
      </c>
      <c r="BS84" s="713" t="s">
        <v>214</v>
      </c>
      <c r="BZ84" s="971">
        <v>40</v>
      </c>
      <c r="CA84" s="971" t="s">
        <v>218</v>
      </c>
      <c r="CV84" s="986">
        <v>20</v>
      </c>
      <c r="CW84" s="986" t="s">
        <v>233</v>
      </c>
      <c r="DH84" s="1057">
        <v>10</v>
      </c>
      <c r="DI84" s="1057" t="s">
        <v>233</v>
      </c>
      <c r="DN84" s="1059">
        <v>10</v>
      </c>
      <c r="DO84" s="1059" t="s">
        <v>214</v>
      </c>
      <c r="DR84" s="1051">
        <v>10</v>
      </c>
      <c r="DS84" s="1051" t="s">
        <v>209</v>
      </c>
      <c r="EL84" s="1066">
        <v>11</v>
      </c>
      <c r="EM84" s="1066" t="s">
        <v>218</v>
      </c>
      <c r="FB84" s="1245">
        <v>20</v>
      </c>
      <c r="FC84" s="1245" t="s">
        <v>214</v>
      </c>
      <c r="FF84" s="1251">
        <v>10</v>
      </c>
      <c r="FG84" s="1251" t="s">
        <v>214</v>
      </c>
      <c r="FP84" s="1064">
        <v>10</v>
      </c>
      <c r="FQ84" s="1064" t="s">
        <v>233</v>
      </c>
      <c r="FR84" s="1262">
        <v>10</v>
      </c>
      <c r="FS84" s="1262" t="s">
        <v>233</v>
      </c>
    </row>
    <row r="85" spans="1:175" ht="21" customHeight="1" x14ac:dyDescent="0.2">
      <c r="A85" s="1006"/>
      <c r="B85" s="928">
        <f t="shared" si="7"/>
        <v>12</v>
      </c>
      <c r="C85" s="920" t="s">
        <v>513</v>
      </c>
      <c r="D85" s="917">
        <v>11.5</v>
      </c>
      <c r="E85" s="913">
        <v>230</v>
      </c>
      <c r="F85" s="913"/>
      <c r="G85" s="913"/>
      <c r="H85" s="997">
        <f t="shared" si="5"/>
        <v>50</v>
      </c>
      <c r="I85" s="914">
        <f t="shared" si="6"/>
        <v>575</v>
      </c>
      <c r="AL85" s="941">
        <v>100</v>
      </c>
      <c r="AM85" s="941" t="s">
        <v>215</v>
      </c>
      <c r="DZ85" s="1061">
        <v>20</v>
      </c>
      <c r="EA85" s="1061" t="s">
        <v>214</v>
      </c>
      <c r="ER85" s="977">
        <v>60</v>
      </c>
      <c r="ES85" s="977" t="s">
        <v>214</v>
      </c>
    </row>
    <row r="86" spans="1:175" ht="21" customHeight="1" x14ac:dyDescent="0.2">
      <c r="A86" s="1006" t="s">
        <v>5</v>
      </c>
      <c r="B86" s="928">
        <f t="shared" si="7"/>
        <v>13</v>
      </c>
      <c r="C86" s="920" t="s">
        <v>431</v>
      </c>
      <c r="D86" s="917">
        <v>10</v>
      </c>
      <c r="E86" s="913"/>
      <c r="F86" s="913"/>
      <c r="G86" s="913"/>
      <c r="H86" s="997">
        <f t="shared" si="5"/>
        <v>0</v>
      </c>
      <c r="I86" s="914">
        <f t="shared" si="6"/>
        <v>0</v>
      </c>
    </row>
    <row r="87" spans="1:175" ht="21" customHeight="1" x14ac:dyDescent="0.2">
      <c r="A87" s="1006"/>
      <c r="B87" s="928">
        <f t="shared" si="7"/>
        <v>14</v>
      </c>
      <c r="C87" s="920" t="s">
        <v>66</v>
      </c>
      <c r="D87" s="917">
        <v>12</v>
      </c>
      <c r="E87" s="913">
        <v>70</v>
      </c>
      <c r="F87" s="913"/>
      <c r="G87" s="913"/>
      <c r="H87" s="997">
        <f t="shared" si="5"/>
        <v>70</v>
      </c>
      <c r="I87" s="914">
        <f t="shared" si="6"/>
        <v>840</v>
      </c>
    </row>
    <row r="88" spans="1:175" ht="21" customHeight="1" x14ac:dyDescent="0.2">
      <c r="A88" s="1006"/>
      <c r="B88" s="928">
        <f t="shared" si="7"/>
        <v>15</v>
      </c>
      <c r="C88" s="920" t="s">
        <v>27</v>
      </c>
      <c r="D88" s="917">
        <v>17</v>
      </c>
      <c r="E88" s="913">
        <v>335</v>
      </c>
      <c r="F88" s="913"/>
      <c r="G88" s="913"/>
      <c r="H88" s="997">
        <f t="shared" si="5"/>
        <v>45</v>
      </c>
      <c r="I88" s="914">
        <f t="shared" si="6"/>
        <v>765</v>
      </c>
      <c r="V88" s="834">
        <v>10</v>
      </c>
      <c r="W88" s="834" t="s">
        <v>211</v>
      </c>
      <c r="AH88" s="783">
        <v>20</v>
      </c>
      <c r="AI88" s="783" t="s">
        <v>211</v>
      </c>
      <c r="BJ88" s="958">
        <v>10</v>
      </c>
      <c r="BK88" s="958" t="s">
        <v>219</v>
      </c>
      <c r="CJ88" s="979">
        <v>100</v>
      </c>
      <c r="CK88" s="979" t="s">
        <v>219</v>
      </c>
      <c r="DF88" s="1055">
        <v>30</v>
      </c>
      <c r="DG88" s="1056" t="s">
        <v>211</v>
      </c>
      <c r="DP88" s="986">
        <v>10</v>
      </c>
      <c r="DQ88" s="986" t="s">
        <v>211</v>
      </c>
      <c r="DZ88" s="1061">
        <v>30</v>
      </c>
      <c r="EA88" s="1061" t="s">
        <v>219</v>
      </c>
      <c r="FB88" s="1245">
        <v>50</v>
      </c>
      <c r="FC88" s="1245" t="s">
        <v>219</v>
      </c>
      <c r="FN88" s="1052">
        <v>30</v>
      </c>
      <c r="FO88" s="1052" t="s">
        <v>211</v>
      </c>
    </row>
    <row r="89" spans="1:175" ht="21" customHeight="1" x14ac:dyDescent="0.2">
      <c r="A89" s="1006"/>
      <c r="B89" s="928">
        <f t="shared" si="7"/>
        <v>16</v>
      </c>
      <c r="C89" s="920" t="s">
        <v>68</v>
      </c>
      <c r="D89" s="917">
        <v>18</v>
      </c>
      <c r="E89" s="913"/>
      <c r="F89" s="913"/>
      <c r="G89" s="913"/>
      <c r="H89" s="997">
        <f t="shared" si="5"/>
        <v>0</v>
      </c>
      <c r="I89" s="914">
        <f t="shared" si="6"/>
        <v>0</v>
      </c>
    </row>
    <row r="90" spans="1:175" ht="21" customHeight="1" x14ac:dyDescent="0.2">
      <c r="A90" s="1006"/>
      <c r="B90" s="928">
        <f t="shared" si="7"/>
        <v>17</v>
      </c>
      <c r="C90" s="920" t="s">
        <v>385</v>
      </c>
      <c r="D90" s="917">
        <v>14</v>
      </c>
      <c r="E90" s="913">
        <v>30</v>
      </c>
      <c r="F90" s="913"/>
      <c r="G90" s="913"/>
      <c r="H90" s="997">
        <f t="shared" si="5"/>
        <v>20</v>
      </c>
      <c r="I90" s="914">
        <f t="shared" si="6"/>
        <v>280</v>
      </c>
      <c r="DF90" s="1055">
        <v>10</v>
      </c>
      <c r="DG90" s="1056" t="s">
        <v>236</v>
      </c>
    </row>
    <row r="91" spans="1:175" ht="21" customHeight="1" x14ac:dyDescent="0.2">
      <c r="A91" s="1006"/>
      <c r="B91" s="928">
        <f t="shared" si="7"/>
        <v>18</v>
      </c>
      <c r="C91" s="920" t="s">
        <v>188</v>
      </c>
      <c r="D91" s="917">
        <v>12.5</v>
      </c>
      <c r="E91" s="913">
        <v>200</v>
      </c>
      <c r="F91" s="913"/>
      <c r="G91" s="913"/>
      <c r="H91" s="997">
        <f t="shared" si="5"/>
        <v>105</v>
      </c>
      <c r="I91" s="914">
        <f t="shared" si="6"/>
        <v>1312.5</v>
      </c>
      <c r="AJ91" s="949">
        <v>5</v>
      </c>
      <c r="AK91" s="949" t="s">
        <v>236</v>
      </c>
      <c r="DF91" s="1055">
        <v>10</v>
      </c>
      <c r="DG91" s="1056" t="s">
        <v>233</v>
      </c>
      <c r="DN91" s="1059">
        <v>10</v>
      </c>
      <c r="DO91" s="1059" t="s">
        <v>214</v>
      </c>
      <c r="DV91" s="1053">
        <v>50</v>
      </c>
      <c r="DW91" s="1053" t="s">
        <v>233</v>
      </c>
      <c r="FP91" s="1064">
        <v>10</v>
      </c>
      <c r="FQ91" s="1064" t="s">
        <v>233</v>
      </c>
      <c r="FR91" s="1262">
        <v>10</v>
      </c>
      <c r="FS91" s="1262" t="s">
        <v>214</v>
      </c>
    </row>
    <row r="92" spans="1:175" ht="21" customHeight="1" x14ac:dyDescent="0.2">
      <c r="A92" s="1006"/>
      <c r="B92" s="928">
        <f t="shared" si="7"/>
        <v>19</v>
      </c>
      <c r="C92" s="920" t="s">
        <v>189</v>
      </c>
      <c r="D92" s="917">
        <v>14</v>
      </c>
      <c r="E92" s="913">
        <v>50</v>
      </c>
      <c r="F92" s="913"/>
      <c r="G92" s="913"/>
      <c r="H92" s="997">
        <f t="shared" si="5"/>
        <v>0</v>
      </c>
      <c r="I92" s="914">
        <f t="shared" si="6"/>
        <v>0</v>
      </c>
      <c r="DV92" s="1053">
        <v>50</v>
      </c>
      <c r="DW92" s="1053" t="s">
        <v>209</v>
      </c>
    </row>
    <row r="93" spans="1:175" ht="21" customHeight="1" x14ac:dyDescent="0.2">
      <c r="A93" s="1006"/>
      <c r="B93" s="928">
        <f t="shared" si="7"/>
        <v>20</v>
      </c>
      <c r="C93" s="920" t="s">
        <v>17</v>
      </c>
      <c r="D93" s="917">
        <v>11</v>
      </c>
      <c r="E93" s="913">
        <v>130</v>
      </c>
      <c r="F93" s="913">
        <v>5</v>
      </c>
      <c r="G93" s="913"/>
      <c r="H93" s="997">
        <f t="shared" si="5"/>
        <v>45</v>
      </c>
      <c r="I93" s="914">
        <f t="shared" si="6"/>
        <v>495</v>
      </c>
      <c r="BT93" s="963">
        <v>50</v>
      </c>
      <c r="BU93" s="963" t="s">
        <v>218</v>
      </c>
      <c r="DV93" s="1053">
        <v>10</v>
      </c>
      <c r="DW93" s="1053" t="s">
        <v>233</v>
      </c>
      <c r="DX93" s="981">
        <v>10</v>
      </c>
      <c r="DY93" s="981" t="s">
        <v>233</v>
      </c>
      <c r="EP93" s="1248">
        <v>20</v>
      </c>
      <c r="EQ93" s="1248" t="s">
        <v>214</v>
      </c>
    </row>
    <row r="94" spans="1:175" ht="21" customHeight="1" x14ac:dyDescent="0.2">
      <c r="A94" s="1006"/>
      <c r="B94" s="928">
        <f t="shared" si="7"/>
        <v>21</v>
      </c>
      <c r="C94" s="920" t="s">
        <v>386</v>
      </c>
      <c r="D94" s="917">
        <v>12</v>
      </c>
      <c r="E94" s="913"/>
      <c r="F94" s="913"/>
      <c r="G94" s="913"/>
      <c r="H94" s="997">
        <f t="shared" si="5"/>
        <v>0</v>
      </c>
      <c r="I94" s="914">
        <f t="shared" si="6"/>
        <v>0</v>
      </c>
    </row>
    <row r="95" spans="1:175" ht="21" customHeight="1" x14ac:dyDescent="0.2">
      <c r="A95" s="1006"/>
      <c r="B95" s="928">
        <f t="shared" si="7"/>
        <v>22</v>
      </c>
      <c r="C95" s="920" t="s">
        <v>383</v>
      </c>
      <c r="D95" s="917">
        <v>13.5</v>
      </c>
      <c r="E95" s="913"/>
      <c r="F95" s="913"/>
      <c r="G95" s="913"/>
      <c r="H95" s="997">
        <f t="shared" si="5"/>
        <v>0</v>
      </c>
      <c r="I95" s="914">
        <f t="shared" si="6"/>
        <v>0</v>
      </c>
    </row>
    <row r="96" spans="1:175" ht="21" customHeight="1" x14ac:dyDescent="0.2">
      <c r="A96" s="1006"/>
      <c r="B96" s="928">
        <f t="shared" si="7"/>
        <v>23</v>
      </c>
      <c r="C96" s="920" t="s">
        <v>786</v>
      </c>
      <c r="D96" s="917">
        <v>10</v>
      </c>
      <c r="E96" s="913">
        <v>200</v>
      </c>
      <c r="F96" s="913"/>
      <c r="G96" s="913"/>
      <c r="H96" s="997">
        <f t="shared" si="5"/>
        <v>80</v>
      </c>
      <c r="I96" s="914">
        <f t="shared" si="6"/>
        <v>800</v>
      </c>
      <c r="BT96" s="963">
        <v>50</v>
      </c>
      <c r="BU96" s="963" t="s">
        <v>218</v>
      </c>
      <c r="BV96" s="968">
        <v>10</v>
      </c>
      <c r="BW96" s="968" t="s">
        <v>233</v>
      </c>
      <c r="DJ96" s="1058">
        <v>50</v>
      </c>
      <c r="DK96" s="1058" t="s">
        <v>218</v>
      </c>
      <c r="DN96" s="1059">
        <v>10</v>
      </c>
      <c r="DO96" s="1059" t="s">
        <v>214</v>
      </c>
    </row>
    <row r="97" spans="1:173" ht="21" customHeight="1" x14ac:dyDescent="0.2">
      <c r="A97" s="1006" t="s">
        <v>5</v>
      </c>
      <c r="B97" s="928">
        <f t="shared" si="7"/>
        <v>24</v>
      </c>
      <c r="C97" s="920" t="s">
        <v>483</v>
      </c>
      <c r="D97" s="917">
        <v>13</v>
      </c>
      <c r="E97" s="913">
        <v>10</v>
      </c>
      <c r="F97" s="913"/>
      <c r="G97" s="913"/>
      <c r="H97" s="997">
        <f t="shared" si="5"/>
        <v>10</v>
      </c>
      <c r="I97" s="914">
        <f t="shared" si="6"/>
        <v>130</v>
      </c>
    </row>
    <row r="98" spans="1:173" ht="21" customHeight="1" x14ac:dyDescent="0.2">
      <c r="A98" s="1006"/>
      <c r="B98" s="928">
        <f t="shared" si="7"/>
        <v>25</v>
      </c>
      <c r="C98" s="920" t="s">
        <v>805</v>
      </c>
      <c r="D98" s="917">
        <v>9</v>
      </c>
      <c r="E98" s="913">
        <v>50</v>
      </c>
      <c r="F98" s="913"/>
      <c r="G98" s="913"/>
      <c r="H98" s="997">
        <f t="shared" si="5"/>
        <v>30</v>
      </c>
      <c r="I98" s="914">
        <f t="shared" si="6"/>
        <v>270</v>
      </c>
      <c r="BT98" s="963">
        <v>10</v>
      </c>
      <c r="BU98" s="963" t="s">
        <v>215</v>
      </c>
      <c r="FN98" s="1052">
        <v>10</v>
      </c>
      <c r="FO98" s="1052" t="s">
        <v>218</v>
      </c>
    </row>
    <row r="99" spans="1:173" ht="21" customHeight="1" x14ac:dyDescent="0.2">
      <c r="A99" s="1006"/>
      <c r="B99" s="928">
        <f t="shared" si="7"/>
        <v>26</v>
      </c>
      <c r="C99" s="920" t="s">
        <v>787</v>
      </c>
      <c r="D99" s="917">
        <v>10.5</v>
      </c>
      <c r="E99" s="913">
        <v>510</v>
      </c>
      <c r="F99" s="913">
        <v>100</v>
      </c>
      <c r="G99" s="913"/>
      <c r="H99" s="997">
        <f t="shared" si="5"/>
        <v>120</v>
      </c>
      <c r="I99" s="914">
        <f t="shared" si="6"/>
        <v>1260</v>
      </c>
      <c r="BN99" s="816">
        <v>100</v>
      </c>
      <c r="BO99" s="816" t="s">
        <v>214</v>
      </c>
      <c r="BR99" s="713">
        <v>100</v>
      </c>
      <c r="BS99" s="713" t="s">
        <v>214</v>
      </c>
      <c r="CN99" s="977">
        <v>10</v>
      </c>
      <c r="CO99" s="977" t="s">
        <v>214</v>
      </c>
      <c r="DH99" s="1057">
        <v>10</v>
      </c>
      <c r="DI99" s="1057" t="s">
        <v>233</v>
      </c>
      <c r="DV99" s="1053">
        <v>20</v>
      </c>
      <c r="DW99" s="1053" t="s">
        <v>209</v>
      </c>
      <c r="DX99" s="981">
        <v>10</v>
      </c>
      <c r="DY99" s="981" t="s">
        <v>209</v>
      </c>
      <c r="DZ99" s="1061">
        <v>20</v>
      </c>
      <c r="EA99" s="1061" t="s">
        <v>209</v>
      </c>
      <c r="EF99" s="1063">
        <v>10</v>
      </c>
      <c r="EG99" s="1063" t="s">
        <v>233</v>
      </c>
      <c r="EH99" s="1064">
        <v>20</v>
      </c>
      <c r="EI99" s="1064" t="s">
        <v>214</v>
      </c>
      <c r="EJ99" s="1065">
        <v>100</v>
      </c>
      <c r="EK99" s="1065" t="s">
        <v>218</v>
      </c>
      <c r="EP99" s="1248">
        <v>60</v>
      </c>
      <c r="EQ99" s="1248" t="s">
        <v>214</v>
      </c>
      <c r="FP99" s="1064">
        <v>30</v>
      </c>
      <c r="FQ99" s="1064" t="s">
        <v>214</v>
      </c>
    </row>
    <row r="100" spans="1:173" ht="21" customHeight="1" x14ac:dyDescent="0.2">
      <c r="A100" s="1006"/>
      <c r="B100" s="928">
        <f t="shared" si="7"/>
        <v>27</v>
      </c>
      <c r="C100" s="920" t="s">
        <v>511</v>
      </c>
      <c r="D100" s="917">
        <v>13.5</v>
      </c>
      <c r="E100" s="913">
        <v>10</v>
      </c>
      <c r="F100" s="913"/>
      <c r="G100" s="913"/>
      <c r="H100" s="997">
        <f t="shared" si="5"/>
        <v>10</v>
      </c>
      <c r="I100" s="914">
        <f t="shared" si="6"/>
        <v>135</v>
      </c>
    </row>
    <row r="101" spans="1:173" ht="21" customHeight="1" x14ac:dyDescent="0.2">
      <c r="A101" s="1006"/>
      <c r="B101" s="928">
        <f t="shared" si="7"/>
        <v>28</v>
      </c>
      <c r="C101" s="920" t="s">
        <v>505</v>
      </c>
      <c r="D101" s="917">
        <v>18</v>
      </c>
      <c r="E101" s="913"/>
      <c r="F101" s="913"/>
      <c r="G101" s="913"/>
      <c r="H101" s="997">
        <f t="shared" si="5"/>
        <v>0</v>
      </c>
      <c r="I101" s="914">
        <f t="shared" si="6"/>
        <v>0</v>
      </c>
    </row>
    <row r="102" spans="1:173" ht="21" customHeight="1" x14ac:dyDescent="0.2">
      <c r="A102" s="1006"/>
      <c r="B102" s="928">
        <f t="shared" si="7"/>
        <v>29</v>
      </c>
      <c r="C102" s="920" t="s">
        <v>535</v>
      </c>
      <c r="D102" s="917">
        <v>20.5</v>
      </c>
      <c r="E102" s="913">
        <v>20</v>
      </c>
      <c r="F102" s="913"/>
      <c r="G102" s="913"/>
      <c r="H102" s="997">
        <f t="shared" si="5"/>
        <v>10</v>
      </c>
      <c r="I102" s="914">
        <f t="shared" si="6"/>
        <v>205</v>
      </c>
      <c r="DP102" s="986">
        <v>10</v>
      </c>
      <c r="DQ102" s="986" t="s">
        <v>213</v>
      </c>
    </row>
    <row r="103" spans="1:173" ht="21" customHeight="1" x14ac:dyDescent="0.2">
      <c r="A103" s="1006"/>
      <c r="B103" s="928">
        <f t="shared" si="7"/>
        <v>30</v>
      </c>
      <c r="C103" s="920" t="s">
        <v>537</v>
      </c>
      <c r="D103" s="917">
        <v>22.5</v>
      </c>
      <c r="E103" s="913"/>
      <c r="F103" s="913"/>
      <c r="G103" s="913"/>
      <c r="H103" s="997">
        <f t="shared" si="5"/>
        <v>0</v>
      </c>
      <c r="I103" s="914">
        <f t="shared" si="6"/>
        <v>0</v>
      </c>
    </row>
    <row r="104" spans="1:173" ht="21" customHeight="1" x14ac:dyDescent="0.2">
      <c r="A104" s="1006"/>
      <c r="B104" s="928">
        <f t="shared" si="7"/>
        <v>31</v>
      </c>
      <c r="C104" s="920" t="s">
        <v>546</v>
      </c>
      <c r="D104" s="917">
        <v>9.5</v>
      </c>
      <c r="E104" s="913">
        <v>100</v>
      </c>
      <c r="F104" s="913"/>
      <c r="G104" s="913"/>
      <c r="H104" s="997">
        <f t="shared" si="5"/>
        <v>0</v>
      </c>
      <c r="I104" s="914">
        <f t="shared" si="6"/>
        <v>0</v>
      </c>
      <c r="AZ104" s="702">
        <v>10</v>
      </c>
      <c r="BA104" s="702" t="s">
        <v>218</v>
      </c>
      <c r="BR104" s="713">
        <v>20</v>
      </c>
      <c r="BS104" s="713" t="s">
        <v>218</v>
      </c>
      <c r="DR104" s="1051">
        <v>10</v>
      </c>
      <c r="DS104" s="1051" t="s">
        <v>209</v>
      </c>
      <c r="DZ104" s="1061">
        <v>60</v>
      </c>
      <c r="EA104" s="1061" t="s">
        <v>215</v>
      </c>
    </row>
    <row r="105" spans="1:173" ht="21" customHeight="1" x14ac:dyDescent="0.2">
      <c r="A105" s="1006"/>
      <c r="B105" s="928">
        <f t="shared" si="7"/>
        <v>32</v>
      </c>
      <c r="C105" s="920" t="s">
        <v>552</v>
      </c>
      <c r="D105" s="917">
        <v>15.5</v>
      </c>
      <c r="E105" s="913"/>
      <c r="F105" s="913"/>
      <c r="G105" s="913"/>
      <c r="H105" s="997">
        <f t="shared" si="5"/>
        <v>0</v>
      </c>
      <c r="I105" s="914">
        <f t="shared" si="6"/>
        <v>0</v>
      </c>
    </row>
    <row r="106" spans="1:173" ht="21" customHeight="1" x14ac:dyDescent="0.2">
      <c r="A106" s="1006"/>
      <c r="B106" s="928">
        <f t="shared" si="7"/>
        <v>33</v>
      </c>
      <c r="C106" s="920" t="s">
        <v>781</v>
      </c>
      <c r="D106" s="917">
        <v>15</v>
      </c>
      <c r="E106" s="913">
        <v>340</v>
      </c>
      <c r="F106" s="913"/>
      <c r="G106" s="913"/>
      <c r="H106" s="997">
        <f t="shared" si="5"/>
        <v>90</v>
      </c>
      <c r="I106" s="914">
        <f t="shared" si="6"/>
        <v>1350</v>
      </c>
      <c r="BN106" s="816">
        <v>50</v>
      </c>
      <c r="BO106" s="816" t="s">
        <v>319</v>
      </c>
      <c r="BR106" s="713">
        <v>10</v>
      </c>
      <c r="BS106" s="713" t="s">
        <v>219</v>
      </c>
      <c r="BZ106" s="971">
        <v>30</v>
      </c>
      <c r="CA106" s="971" t="s">
        <v>219</v>
      </c>
      <c r="DD106" s="1051">
        <v>10</v>
      </c>
      <c r="DE106" s="1051" t="s">
        <v>219</v>
      </c>
      <c r="DV106" s="1053">
        <v>10</v>
      </c>
      <c r="DW106" s="1053" t="s">
        <v>211</v>
      </c>
      <c r="DX106" s="981">
        <v>10</v>
      </c>
      <c r="DY106" s="981" t="s">
        <v>211</v>
      </c>
      <c r="EL106" s="1066">
        <v>10</v>
      </c>
      <c r="EM106" s="1066" t="s">
        <v>219</v>
      </c>
      <c r="EN106" s="1053">
        <v>10</v>
      </c>
      <c r="EO106" s="1053" t="s">
        <v>211</v>
      </c>
      <c r="FB106" s="1245">
        <v>110</v>
      </c>
      <c r="FC106" s="1245" t="s">
        <v>319</v>
      </c>
    </row>
    <row r="107" spans="1:173" ht="21" customHeight="1" x14ac:dyDescent="0.2">
      <c r="A107" s="1006"/>
      <c r="B107" s="928">
        <f t="shared" si="7"/>
        <v>34</v>
      </c>
      <c r="C107" s="920" t="s">
        <v>586</v>
      </c>
      <c r="D107" s="917">
        <v>16.5</v>
      </c>
      <c r="E107" s="913">
        <v>10</v>
      </c>
      <c r="F107" s="913"/>
      <c r="G107" s="913"/>
      <c r="H107" s="997">
        <f t="shared" si="5"/>
        <v>0</v>
      </c>
      <c r="I107" s="914">
        <f t="shared" si="6"/>
        <v>0</v>
      </c>
      <c r="X107" s="783">
        <v>10</v>
      </c>
      <c r="Y107" s="783" t="s">
        <v>335</v>
      </c>
    </row>
    <row r="108" spans="1:173" ht="21" customHeight="1" x14ac:dyDescent="0.2">
      <c r="A108" s="1006"/>
      <c r="B108" s="928">
        <f t="shared" si="7"/>
        <v>35</v>
      </c>
      <c r="C108" s="920" t="s">
        <v>844</v>
      </c>
      <c r="D108" s="917">
        <v>17</v>
      </c>
      <c r="E108" s="913">
        <v>200</v>
      </c>
      <c r="F108" s="913"/>
      <c r="G108" s="913"/>
      <c r="H108" s="997">
        <f t="shared" si="5"/>
        <v>180</v>
      </c>
      <c r="I108" s="914">
        <f t="shared" si="6"/>
        <v>3060</v>
      </c>
      <c r="EL108" s="1066">
        <v>10</v>
      </c>
      <c r="EM108" s="1066" t="s">
        <v>211</v>
      </c>
      <c r="FB108" s="1245">
        <v>10</v>
      </c>
      <c r="FC108" s="1245" t="s">
        <v>211</v>
      </c>
    </row>
    <row r="109" spans="1:173" ht="21" customHeight="1" x14ac:dyDescent="0.2">
      <c r="A109" s="1006"/>
      <c r="B109" s="928">
        <f t="shared" si="7"/>
        <v>36</v>
      </c>
      <c r="C109" s="920" t="s">
        <v>845</v>
      </c>
      <c r="D109" s="917">
        <v>24</v>
      </c>
      <c r="E109" s="913">
        <v>450</v>
      </c>
      <c r="F109" s="913"/>
      <c r="G109" s="913"/>
      <c r="H109" s="997">
        <f t="shared" si="5"/>
        <v>150</v>
      </c>
      <c r="I109" s="914">
        <f t="shared" si="6"/>
        <v>3600</v>
      </c>
      <c r="AR109" s="780">
        <v>10</v>
      </c>
      <c r="AS109" s="780" t="s">
        <v>227</v>
      </c>
      <c r="AX109" s="708">
        <v>10</v>
      </c>
      <c r="AY109" s="708" t="s">
        <v>280</v>
      </c>
      <c r="BJ109" s="958">
        <v>10</v>
      </c>
      <c r="BK109" s="958" t="s">
        <v>229</v>
      </c>
      <c r="BT109" s="963">
        <v>10</v>
      </c>
      <c r="BU109" s="963" t="s">
        <v>229</v>
      </c>
      <c r="BZ109" s="971">
        <v>20</v>
      </c>
      <c r="CA109" s="971" t="s">
        <v>229</v>
      </c>
      <c r="CX109" s="975">
        <v>20</v>
      </c>
      <c r="CY109" s="975" t="s">
        <v>280</v>
      </c>
      <c r="DD109" s="1051">
        <v>100</v>
      </c>
      <c r="DE109" s="1051" t="s">
        <v>229</v>
      </c>
      <c r="DN109" s="1059">
        <v>10</v>
      </c>
      <c r="DO109" s="1059" t="s">
        <v>226</v>
      </c>
      <c r="DP109" s="986">
        <v>10</v>
      </c>
      <c r="DQ109" s="986" t="s">
        <v>226</v>
      </c>
      <c r="DV109" s="1053">
        <v>10</v>
      </c>
      <c r="DW109" s="1053" t="s">
        <v>226</v>
      </c>
      <c r="EP109" s="1248">
        <v>90</v>
      </c>
      <c r="EQ109" s="1248" t="s">
        <v>229</v>
      </c>
    </row>
    <row r="110" spans="1:173" ht="21" customHeight="1" x14ac:dyDescent="0.2">
      <c r="A110" s="1006" t="s">
        <v>5</v>
      </c>
      <c r="B110" s="928">
        <f t="shared" si="7"/>
        <v>37</v>
      </c>
      <c r="C110" s="920" t="s">
        <v>650</v>
      </c>
      <c r="D110" s="917">
        <v>10</v>
      </c>
      <c r="E110" s="913">
        <v>270</v>
      </c>
      <c r="F110" s="913"/>
      <c r="G110" s="913"/>
      <c r="H110" s="997">
        <f t="shared" si="5"/>
        <v>150</v>
      </c>
      <c r="I110" s="914">
        <f t="shared" si="6"/>
        <v>1500</v>
      </c>
      <c r="N110" s="783">
        <v>10</v>
      </c>
      <c r="O110" s="783" t="s">
        <v>214</v>
      </c>
      <c r="AZ110" s="702">
        <v>10</v>
      </c>
      <c r="BA110" s="702" t="s">
        <v>214</v>
      </c>
      <c r="BT110" s="963">
        <v>10</v>
      </c>
      <c r="BU110" s="963" t="s">
        <v>215</v>
      </c>
      <c r="CH110" s="978">
        <v>10</v>
      </c>
      <c r="CI110" s="978" t="s">
        <v>214</v>
      </c>
      <c r="DD110" s="1051">
        <v>10</v>
      </c>
      <c r="DE110" s="1051" t="s">
        <v>214</v>
      </c>
      <c r="DF110" s="1055">
        <v>10</v>
      </c>
      <c r="DG110" s="1056" t="s">
        <v>218</v>
      </c>
      <c r="DH110" s="1057">
        <v>10</v>
      </c>
      <c r="DI110" s="1057" t="s">
        <v>214</v>
      </c>
      <c r="DV110" s="1053">
        <v>10</v>
      </c>
      <c r="DW110" s="1053" t="s">
        <v>218</v>
      </c>
      <c r="EF110" s="1063">
        <v>10</v>
      </c>
      <c r="EG110" s="1063" t="s">
        <v>218</v>
      </c>
      <c r="EH110" s="1064">
        <v>10</v>
      </c>
      <c r="EI110" s="1064" t="s">
        <v>218</v>
      </c>
      <c r="FF110" s="1251">
        <v>10</v>
      </c>
      <c r="FG110" s="1251" t="s">
        <v>218</v>
      </c>
      <c r="FJ110" s="979">
        <v>10</v>
      </c>
      <c r="FK110" s="979" t="s">
        <v>218</v>
      </c>
    </row>
    <row r="111" spans="1:173" ht="21" customHeight="1" x14ac:dyDescent="0.2">
      <c r="A111" s="1006"/>
      <c r="B111" s="928">
        <f t="shared" si="7"/>
        <v>38</v>
      </c>
      <c r="C111" s="920" t="s">
        <v>798</v>
      </c>
      <c r="D111" s="917">
        <v>7</v>
      </c>
      <c r="E111" s="913">
        <v>490</v>
      </c>
      <c r="F111" s="913"/>
      <c r="G111" s="913"/>
      <c r="H111" s="997">
        <f t="shared" si="5"/>
        <v>70</v>
      </c>
      <c r="I111" s="914">
        <f t="shared" si="6"/>
        <v>490</v>
      </c>
      <c r="N111" s="783">
        <v>30</v>
      </c>
      <c r="O111" s="783" t="s">
        <v>539</v>
      </c>
      <c r="AB111" s="952">
        <v>10</v>
      </c>
      <c r="AC111" s="952" t="s">
        <v>539</v>
      </c>
      <c r="AJ111" s="949">
        <v>50</v>
      </c>
      <c r="AK111" s="949" t="s">
        <v>539</v>
      </c>
      <c r="AT111" s="885">
        <v>40</v>
      </c>
      <c r="AU111" s="885" t="s">
        <v>539</v>
      </c>
      <c r="BJ111" s="958">
        <v>50</v>
      </c>
      <c r="BK111" s="958" t="s">
        <v>539</v>
      </c>
      <c r="BL111" s="950">
        <v>50</v>
      </c>
      <c r="BM111" s="950" t="s">
        <v>539</v>
      </c>
      <c r="BT111" s="963">
        <v>50</v>
      </c>
      <c r="BU111" s="963" t="s">
        <v>321</v>
      </c>
      <c r="CL111" s="1050">
        <v>50</v>
      </c>
      <c r="CM111" s="1050" t="s">
        <v>539</v>
      </c>
      <c r="FH111" s="1242">
        <v>50</v>
      </c>
      <c r="FI111" s="1242" t="s">
        <v>321</v>
      </c>
      <c r="FL111" s="1254">
        <v>20</v>
      </c>
      <c r="FM111" s="1254" t="s">
        <v>539</v>
      </c>
      <c r="FP111" s="1064">
        <v>20</v>
      </c>
      <c r="FQ111" s="1064" t="s">
        <v>212</v>
      </c>
    </row>
    <row r="112" spans="1:173" ht="21" customHeight="1" x14ac:dyDescent="0.2">
      <c r="A112" s="1006"/>
      <c r="B112" s="928">
        <f t="shared" si="7"/>
        <v>39</v>
      </c>
      <c r="C112" s="920" t="s">
        <v>872</v>
      </c>
      <c r="D112" s="917">
        <v>8</v>
      </c>
      <c r="E112" s="913">
        <v>100</v>
      </c>
      <c r="F112" s="913"/>
      <c r="G112" s="913"/>
      <c r="H112" s="997">
        <f t="shared" si="5"/>
        <v>10</v>
      </c>
      <c r="I112" s="914">
        <f t="shared" si="6"/>
        <v>80</v>
      </c>
      <c r="DT112" s="1060">
        <v>10</v>
      </c>
      <c r="DU112" s="1060" t="s">
        <v>218</v>
      </c>
      <c r="DV112" s="1053">
        <v>20</v>
      </c>
      <c r="DW112" s="1053" t="s">
        <v>212</v>
      </c>
      <c r="EF112" s="1063">
        <v>20</v>
      </c>
      <c r="EG112" s="1063" t="s">
        <v>212</v>
      </c>
      <c r="EL112" s="1066">
        <v>10</v>
      </c>
      <c r="EM112" s="1066" t="s">
        <v>212</v>
      </c>
      <c r="EZ112" s="1242">
        <v>10</v>
      </c>
      <c r="FA112" s="1242" t="s">
        <v>212</v>
      </c>
      <c r="FH112" s="1242">
        <v>10</v>
      </c>
      <c r="FI112" s="1242" t="s">
        <v>212</v>
      </c>
      <c r="FJ112" s="979">
        <v>10</v>
      </c>
      <c r="FK112" s="979" t="s">
        <v>212</v>
      </c>
    </row>
    <row r="113" spans="1:175" ht="21" customHeight="1" x14ac:dyDescent="0.2">
      <c r="A113" s="936"/>
      <c r="B113" s="928">
        <f t="shared" si="7"/>
        <v>40</v>
      </c>
      <c r="C113" s="920"/>
      <c r="D113" s="917"/>
      <c r="E113" s="913"/>
      <c r="F113" s="913"/>
      <c r="G113" s="913"/>
      <c r="H113" s="997">
        <f t="shared" si="5"/>
        <v>0</v>
      </c>
      <c r="I113" s="914">
        <f t="shared" si="6"/>
        <v>0</v>
      </c>
    </row>
    <row r="114" spans="1:175" ht="21" customHeight="1" x14ac:dyDescent="0.2">
      <c r="A114" s="1006"/>
      <c r="B114" s="929">
        <v>1</v>
      </c>
      <c r="C114" s="920" t="s">
        <v>346</v>
      </c>
      <c r="D114" s="917">
        <v>34</v>
      </c>
      <c r="E114" s="913">
        <v>30</v>
      </c>
      <c r="F114" s="913"/>
      <c r="G114" s="913"/>
      <c r="H114" s="997">
        <f t="shared" si="5"/>
        <v>16</v>
      </c>
      <c r="I114" s="914">
        <f t="shared" si="6"/>
        <v>544</v>
      </c>
      <c r="DD114" s="1051">
        <v>10</v>
      </c>
      <c r="DE114" s="1051" t="s">
        <v>227</v>
      </c>
      <c r="DR114" s="1051">
        <v>4</v>
      </c>
      <c r="DS114" s="1051" t="s">
        <v>227</v>
      </c>
    </row>
    <row r="115" spans="1:175" ht="21" customHeight="1" x14ac:dyDescent="0.2">
      <c r="A115" s="1006" t="s">
        <v>6</v>
      </c>
      <c r="B115" s="928">
        <f>B114+1</f>
        <v>2</v>
      </c>
      <c r="C115" s="920" t="s">
        <v>387</v>
      </c>
      <c r="D115" s="917">
        <v>11.5</v>
      </c>
      <c r="E115" s="913"/>
      <c r="F115" s="913"/>
      <c r="G115" s="913"/>
      <c r="H115" s="997">
        <f t="shared" si="5"/>
        <v>0</v>
      </c>
      <c r="I115" s="914">
        <f t="shared" si="6"/>
        <v>0</v>
      </c>
    </row>
    <row r="116" spans="1:175" ht="21" customHeight="1" x14ac:dyDescent="0.2">
      <c r="A116" s="1006"/>
      <c r="B116" s="928">
        <f t="shared" ref="B116:B138" si="8">B115+1</f>
        <v>3</v>
      </c>
      <c r="C116" s="920" t="s">
        <v>432</v>
      </c>
      <c r="D116" s="917">
        <v>11</v>
      </c>
      <c r="E116" s="913">
        <v>5</v>
      </c>
      <c r="F116" s="913"/>
      <c r="G116" s="913"/>
      <c r="H116" s="997">
        <f t="shared" si="5"/>
        <v>5</v>
      </c>
      <c r="I116" s="914">
        <f t="shared" si="6"/>
        <v>55</v>
      </c>
    </row>
    <row r="117" spans="1:175" ht="21" customHeight="1" x14ac:dyDescent="0.2">
      <c r="A117" s="1006"/>
      <c r="B117" s="928">
        <f t="shared" si="8"/>
        <v>4</v>
      </c>
      <c r="C117" s="920" t="s">
        <v>589</v>
      </c>
      <c r="D117" s="917">
        <v>27</v>
      </c>
      <c r="E117" s="913">
        <v>130</v>
      </c>
      <c r="F117" s="913"/>
      <c r="G117" s="913"/>
      <c r="H117" s="997">
        <f t="shared" si="5"/>
        <v>0</v>
      </c>
      <c r="I117" s="914">
        <f t="shared" si="6"/>
        <v>0</v>
      </c>
      <c r="AH117" s="783">
        <v>10</v>
      </c>
      <c r="AI117" s="783" t="s">
        <v>217</v>
      </c>
      <c r="AP117" s="950">
        <v>20</v>
      </c>
      <c r="AQ117" s="950" t="s">
        <v>226</v>
      </c>
      <c r="AV117" s="834">
        <v>10</v>
      </c>
      <c r="AW117" s="834" t="s">
        <v>217</v>
      </c>
      <c r="DD117" s="1051">
        <v>20</v>
      </c>
      <c r="DE117" s="1051" t="s">
        <v>217</v>
      </c>
      <c r="DF117" s="1055">
        <v>10</v>
      </c>
      <c r="DG117" s="1056" t="s">
        <v>217</v>
      </c>
      <c r="DP117" s="986">
        <v>10</v>
      </c>
      <c r="DQ117" s="986" t="s">
        <v>217</v>
      </c>
      <c r="FF117" s="1251">
        <v>50</v>
      </c>
      <c r="FG117" s="1251" t="s">
        <v>226</v>
      </c>
    </row>
    <row r="118" spans="1:175" ht="21" customHeight="1" x14ac:dyDescent="0.2">
      <c r="A118" s="1006"/>
      <c r="B118" s="928">
        <f t="shared" si="8"/>
        <v>5</v>
      </c>
      <c r="C118" s="920" t="s">
        <v>592</v>
      </c>
      <c r="D118" s="917">
        <v>12.5</v>
      </c>
      <c r="E118" s="913">
        <v>50</v>
      </c>
      <c r="F118" s="913"/>
      <c r="G118" s="913"/>
      <c r="H118" s="997">
        <f t="shared" si="5"/>
        <v>40</v>
      </c>
      <c r="I118" s="914">
        <f t="shared" si="6"/>
        <v>500</v>
      </c>
      <c r="V118" s="834">
        <v>10</v>
      </c>
      <c r="W118" s="834" t="s">
        <v>209</v>
      </c>
    </row>
    <row r="119" spans="1:175" ht="21" customHeight="1" x14ac:dyDescent="0.2">
      <c r="A119" s="1006"/>
      <c r="B119" s="928">
        <f t="shared" si="8"/>
        <v>6</v>
      </c>
      <c r="C119" s="920" t="s">
        <v>594</v>
      </c>
      <c r="D119" s="917">
        <v>10.5</v>
      </c>
      <c r="E119" s="913"/>
      <c r="F119" s="913"/>
      <c r="G119" s="913"/>
      <c r="H119" s="997">
        <f t="shared" si="5"/>
        <v>0</v>
      </c>
      <c r="I119" s="914">
        <f t="shared" si="6"/>
        <v>0</v>
      </c>
    </row>
    <row r="120" spans="1:175" ht="21" customHeight="1" x14ac:dyDescent="0.2">
      <c r="A120" s="1006"/>
      <c r="B120" s="928">
        <f t="shared" si="8"/>
        <v>7</v>
      </c>
      <c r="C120" s="920" t="s">
        <v>611</v>
      </c>
      <c r="D120" s="917">
        <v>9</v>
      </c>
      <c r="E120" s="913">
        <v>10</v>
      </c>
      <c r="F120" s="913"/>
      <c r="G120" s="913"/>
      <c r="H120" s="997">
        <f t="shared" si="5"/>
        <v>0</v>
      </c>
      <c r="I120" s="914">
        <f t="shared" si="6"/>
        <v>0</v>
      </c>
      <c r="BJ120" s="958">
        <v>10</v>
      </c>
      <c r="BK120" s="958" t="s">
        <v>233</v>
      </c>
    </row>
    <row r="121" spans="1:175" ht="21" customHeight="1" x14ac:dyDescent="0.2">
      <c r="A121" s="1006"/>
      <c r="B121" s="928">
        <f t="shared" si="8"/>
        <v>8</v>
      </c>
      <c r="C121" s="920" t="s">
        <v>632</v>
      </c>
      <c r="D121" s="917">
        <v>27</v>
      </c>
      <c r="E121" s="913">
        <v>300</v>
      </c>
      <c r="F121" s="913"/>
      <c r="G121" s="913"/>
      <c r="H121" s="997">
        <f t="shared" si="5"/>
        <v>10</v>
      </c>
      <c r="I121" s="914">
        <f t="shared" si="6"/>
        <v>270</v>
      </c>
      <c r="CX121" s="975">
        <v>20</v>
      </c>
      <c r="CY121" s="975" t="s">
        <v>217</v>
      </c>
      <c r="DD121" s="1051">
        <v>70</v>
      </c>
      <c r="DE121" s="1051" t="s">
        <v>232</v>
      </c>
      <c r="DJ121" s="1058">
        <v>60</v>
      </c>
      <c r="DK121" s="1058" t="s">
        <v>232</v>
      </c>
      <c r="DN121" s="1059">
        <v>10</v>
      </c>
      <c r="DO121" s="1059" t="s">
        <v>217</v>
      </c>
      <c r="DV121" s="1053">
        <v>10</v>
      </c>
      <c r="DW121" s="1053" t="s">
        <v>217</v>
      </c>
      <c r="DZ121" s="1061">
        <v>40</v>
      </c>
      <c r="EA121" s="1061" t="s">
        <v>232</v>
      </c>
      <c r="FB121" s="1245">
        <v>80</v>
      </c>
      <c r="FC121" s="1245" t="s">
        <v>232</v>
      </c>
    </row>
    <row r="122" spans="1:175" ht="21" customHeight="1" x14ac:dyDescent="0.2">
      <c r="A122" s="1006"/>
      <c r="B122" s="928">
        <f t="shared" si="8"/>
        <v>9</v>
      </c>
      <c r="C122" s="920" t="s">
        <v>779</v>
      </c>
      <c r="D122" s="917">
        <v>14</v>
      </c>
      <c r="E122" s="913">
        <v>30</v>
      </c>
      <c r="F122" s="913"/>
      <c r="G122" s="913"/>
      <c r="H122" s="997">
        <f t="shared" si="5"/>
        <v>0</v>
      </c>
      <c r="I122" s="914">
        <f t="shared" si="6"/>
        <v>0</v>
      </c>
      <c r="BB122" s="955">
        <v>20</v>
      </c>
      <c r="BC122" s="955" t="s">
        <v>210</v>
      </c>
      <c r="BJ122" s="958">
        <v>10</v>
      </c>
      <c r="BK122" s="958" t="s">
        <v>210</v>
      </c>
    </row>
    <row r="123" spans="1:175" ht="21" customHeight="1" x14ac:dyDescent="0.2">
      <c r="A123" s="1006"/>
      <c r="B123" s="928">
        <f t="shared" si="8"/>
        <v>10</v>
      </c>
      <c r="C123" s="920" t="s">
        <v>388</v>
      </c>
      <c r="D123" s="917">
        <v>13</v>
      </c>
      <c r="E123" s="913"/>
      <c r="F123" s="913"/>
      <c r="G123" s="913"/>
      <c r="H123" s="997">
        <f t="shared" si="5"/>
        <v>0</v>
      </c>
      <c r="I123" s="914">
        <f t="shared" si="6"/>
        <v>0</v>
      </c>
    </row>
    <row r="124" spans="1:175" ht="21" customHeight="1" x14ac:dyDescent="0.2">
      <c r="A124" s="1006"/>
      <c r="B124" s="928">
        <f t="shared" si="8"/>
        <v>11</v>
      </c>
      <c r="C124" s="951" t="s">
        <v>836</v>
      </c>
      <c r="D124" s="917">
        <v>17</v>
      </c>
      <c r="E124" s="913">
        <v>110</v>
      </c>
      <c r="F124" s="913"/>
      <c r="G124" s="913"/>
      <c r="H124" s="997">
        <f t="shared" si="5"/>
        <v>0</v>
      </c>
      <c r="I124" s="914">
        <f t="shared" si="6"/>
        <v>0</v>
      </c>
      <c r="DH124" s="1057">
        <v>30</v>
      </c>
      <c r="DI124" s="1057" t="s">
        <v>211</v>
      </c>
      <c r="DN124" s="1059">
        <v>10</v>
      </c>
      <c r="DO124" s="1059" t="s">
        <v>211</v>
      </c>
      <c r="DP124" s="986">
        <v>20</v>
      </c>
      <c r="DQ124" s="986" t="s">
        <v>211</v>
      </c>
      <c r="DR124" s="1051">
        <v>10</v>
      </c>
      <c r="DS124" s="1051" t="s">
        <v>219</v>
      </c>
      <c r="EF124" s="1063">
        <v>10</v>
      </c>
      <c r="EG124" s="1063" t="s">
        <v>211</v>
      </c>
      <c r="FF124" s="1251">
        <v>10</v>
      </c>
      <c r="FG124" s="1251" t="s">
        <v>335</v>
      </c>
      <c r="FP124" s="1064">
        <v>10</v>
      </c>
      <c r="FQ124" s="1064" t="s">
        <v>213</v>
      </c>
      <c r="FR124" s="1262">
        <v>10</v>
      </c>
      <c r="FS124" s="1262" t="s">
        <v>335</v>
      </c>
    </row>
    <row r="125" spans="1:175" ht="21" customHeight="1" x14ac:dyDescent="0.2">
      <c r="A125" s="1006"/>
      <c r="B125" s="928">
        <f t="shared" si="8"/>
        <v>12</v>
      </c>
      <c r="C125" s="920" t="s">
        <v>12</v>
      </c>
      <c r="D125" s="917">
        <v>6</v>
      </c>
      <c r="E125" s="913">
        <v>150</v>
      </c>
      <c r="F125" s="913"/>
      <c r="G125" s="913"/>
      <c r="H125" s="997">
        <f t="shared" si="5"/>
        <v>60</v>
      </c>
      <c r="I125" s="914">
        <f t="shared" si="6"/>
        <v>360</v>
      </c>
      <c r="AD125" s="816">
        <v>20</v>
      </c>
      <c r="AE125" s="816" t="s">
        <v>270</v>
      </c>
      <c r="FJ125" s="979">
        <v>20</v>
      </c>
      <c r="FK125" s="979" t="s">
        <v>539</v>
      </c>
      <c r="FL125" s="1254">
        <v>20</v>
      </c>
      <c r="FM125" s="1254" t="s">
        <v>212</v>
      </c>
      <c r="FP125" s="1064">
        <v>20</v>
      </c>
      <c r="FQ125" s="1064" t="s">
        <v>212</v>
      </c>
      <c r="FR125" s="1262">
        <v>10</v>
      </c>
      <c r="FS125" s="1262" t="s">
        <v>321</v>
      </c>
    </row>
    <row r="126" spans="1:175" ht="21" customHeight="1" x14ac:dyDescent="0.2">
      <c r="A126" s="1006"/>
      <c r="B126" s="928">
        <f t="shared" si="8"/>
        <v>13</v>
      </c>
      <c r="C126" s="951" t="s">
        <v>834</v>
      </c>
      <c r="D126" s="917">
        <v>16.5</v>
      </c>
      <c r="E126" s="913">
        <v>50</v>
      </c>
      <c r="F126" s="913"/>
      <c r="G126" s="913"/>
      <c r="H126" s="997">
        <f t="shared" si="5"/>
        <v>13</v>
      </c>
      <c r="I126" s="914">
        <f t="shared" si="6"/>
        <v>214.5</v>
      </c>
      <c r="DR126" s="1051">
        <v>17</v>
      </c>
      <c r="DS126" s="1051" t="s">
        <v>213</v>
      </c>
      <c r="DX126" s="981">
        <v>10</v>
      </c>
      <c r="DY126" s="981" t="s">
        <v>211</v>
      </c>
      <c r="EL126" s="1066">
        <v>10</v>
      </c>
      <c r="EM126" s="1066" t="s">
        <v>211</v>
      </c>
    </row>
    <row r="127" spans="1:175" ht="21" customHeight="1" x14ac:dyDescent="0.2">
      <c r="A127" s="1006"/>
      <c r="B127" s="928">
        <f t="shared" si="8"/>
        <v>14</v>
      </c>
      <c r="C127" s="920" t="s">
        <v>488</v>
      </c>
      <c r="D127" s="917">
        <v>9.5</v>
      </c>
      <c r="E127" s="913"/>
      <c r="F127" s="913"/>
      <c r="G127" s="913"/>
      <c r="H127" s="997">
        <f t="shared" si="5"/>
        <v>0</v>
      </c>
      <c r="I127" s="914">
        <f t="shared" si="6"/>
        <v>0</v>
      </c>
    </row>
    <row r="128" spans="1:175" ht="21" customHeight="1" x14ac:dyDescent="0.2">
      <c r="A128" s="1006"/>
      <c r="B128" s="928">
        <f t="shared" si="8"/>
        <v>15</v>
      </c>
      <c r="C128" s="951" t="s">
        <v>46</v>
      </c>
      <c r="D128" s="917">
        <v>20.5</v>
      </c>
      <c r="E128" s="913">
        <v>90</v>
      </c>
      <c r="F128" s="913"/>
      <c r="G128" s="913"/>
      <c r="H128" s="997">
        <f t="shared" si="5"/>
        <v>30</v>
      </c>
      <c r="I128" s="914">
        <f t="shared" si="6"/>
        <v>615</v>
      </c>
      <c r="BL128" s="950">
        <v>5</v>
      </c>
      <c r="BM128" s="950" t="s">
        <v>237</v>
      </c>
      <c r="CN128" s="977">
        <v>5</v>
      </c>
      <c r="CO128" s="977" t="s">
        <v>230</v>
      </c>
      <c r="DF128" s="1055">
        <v>10</v>
      </c>
      <c r="DG128" s="1056" t="s">
        <v>237</v>
      </c>
      <c r="DL128" s="914">
        <v>10</v>
      </c>
      <c r="DM128" s="914" t="s">
        <v>237</v>
      </c>
      <c r="DR128" s="1051">
        <v>20</v>
      </c>
      <c r="DS128" s="1051" t="s">
        <v>232</v>
      </c>
      <c r="FR128" s="1262">
        <v>10</v>
      </c>
      <c r="FS128" s="1262" t="s">
        <v>230</v>
      </c>
    </row>
    <row r="129" spans="1:175" ht="21" customHeight="1" x14ac:dyDescent="0.2">
      <c r="A129" s="1006"/>
      <c r="B129" s="928">
        <f t="shared" si="8"/>
        <v>16</v>
      </c>
      <c r="C129" s="951" t="s">
        <v>438</v>
      </c>
      <c r="D129" s="917">
        <v>19</v>
      </c>
      <c r="E129" s="913">
        <v>150</v>
      </c>
      <c r="F129" s="913"/>
      <c r="G129" s="913"/>
      <c r="H129" s="997">
        <f t="shared" si="5"/>
        <v>0</v>
      </c>
      <c r="I129" s="914">
        <f t="shared" si="6"/>
        <v>0</v>
      </c>
      <c r="J129" s="708">
        <v>5</v>
      </c>
      <c r="K129" s="947" t="s">
        <v>237</v>
      </c>
      <c r="AJ129" s="949">
        <v>5</v>
      </c>
      <c r="AK129" s="949" t="s">
        <v>228</v>
      </c>
      <c r="BR129" s="713">
        <v>10</v>
      </c>
      <c r="BS129" s="713" t="s">
        <v>228</v>
      </c>
      <c r="CH129" s="978">
        <v>10</v>
      </c>
      <c r="CI129" s="978" t="s">
        <v>237</v>
      </c>
      <c r="CJ129" s="979">
        <v>10</v>
      </c>
      <c r="CK129" s="979" t="s">
        <v>228</v>
      </c>
      <c r="CP129" s="981">
        <v>10</v>
      </c>
      <c r="CQ129" s="981" t="s">
        <v>237</v>
      </c>
      <c r="DD129" s="1051">
        <v>50</v>
      </c>
      <c r="DE129" s="1051" t="s">
        <v>213</v>
      </c>
      <c r="DF129" s="1055">
        <v>10</v>
      </c>
      <c r="DG129" s="1056" t="s">
        <v>237</v>
      </c>
      <c r="DH129" s="1057">
        <v>10</v>
      </c>
      <c r="DI129" s="1057" t="s">
        <v>228</v>
      </c>
      <c r="DN129" s="1059">
        <v>10</v>
      </c>
      <c r="DO129" s="1059" t="s">
        <v>237</v>
      </c>
      <c r="DP129" s="986">
        <v>10</v>
      </c>
      <c r="DQ129" s="986" t="s">
        <v>228</v>
      </c>
      <c r="DV129" s="1053">
        <v>10</v>
      </c>
      <c r="DW129" s="1053" t="s">
        <v>228</v>
      </c>
    </row>
    <row r="130" spans="1:175" ht="21" customHeight="1" x14ac:dyDescent="0.2">
      <c r="A130" s="1006"/>
      <c r="B130" s="928">
        <f t="shared" si="8"/>
        <v>17</v>
      </c>
      <c r="C130" s="920" t="s">
        <v>777</v>
      </c>
      <c r="D130" s="917">
        <v>14.5</v>
      </c>
      <c r="E130" s="913">
        <v>170</v>
      </c>
      <c r="F130" s="913"/>
      <c r="G130" s="913"/>
      <c r="H130" s="997">
        <f t="shared" si="5"/>
        <v>0</v>
      </c>
      <c r="I130" s="914">
        <f t="shared" si="6"/>
        <v>0</v>
      </c>
      <c r="BJ130" s="958">
        <v>20</v>
      </c>
      <c r="BK130" s="958" t="s">
        <v>268</v>
      </c>
      <c r="BT130" s="963">
        <v>10</v>
      </c>
      <c r="BU130" s="963" t="s">
        <v>236</v>
      </c>
      <c r="BZ130" s="971">
        <v>10</v>
      </c>
      <c r="CA130" s="971" t="s">
        <v>228</v>
      </c>
      <c r="CN130" s="977">
        <v>100</v>
      </c>
      <c r="CO130" s="977" t="s">
        <v>236</v>
      </c>
      <c r="CZ130" s="1053">
        <v>20</v>
      </c>
      <c r="DA130" s="1053" t="s">
        <v>211</v>
      </c>
      <c r="FH130" s="1242">
        <v>10</v>
      </c>
      <c r="FI130" s="1242" t="s">
        <v>213</v>
      </c>
    </row>
    <row r="131" spans="1:175" ht="21" customHeight="1" x14ac:dyDescent="0.2">
      <c r="A131" s="1006"/>
      <c r="B131" s="928">
        <f t="shared" si="8"/>
        <v>18</v>
      </c>
      <c r="C131" s="951" t="s">
        <v>892</v>
      </c>
      <c r="D131" s="917">
        <v>18</v>
      </c>
      <c r="E131" s="913">
        <v>120</v>
      </c>
      <c r="F131" s="913"/>
      <c r="G131" s="913"/>
      <c r="H131" s="997">
        <f t="shared" si="5"/>
        <v>100</v>
      </c>
      <c r="I131" s="914">
        <f t="shared" si="6"/>
        <v>1800</v>
      </c>
      <c r="FP131" s="1064">
        <v>20</v>
      </c>
      <c r="FQ131" s="1064" t="s">
        <v>827</v>
      </c>
    </row>
    <row r="132" spans="1:175" ht="21" customHeight="1" x14ac:dyDescent="0.2">
      <c r="A132" s="1006"/>
      <c r="B132" s="928">
        <f t="shared" si="8"/>
        <v>19</v>
      </c>
      <c r="C132" s="920" t="s">
        <v>893</v>
      </c>
      <c r="D132" s="917">
        <v>28</v>
      </c>
      <c r="E132" s="913">
        <v>60</v>
      </c>
      <c r="F132" s="913"/>
      <c r="G132" s="913"/>
      <c r="H132" s="997">
        <f t="shared" si="5"/>
        <v>30</v>
      </c>
      <c r="I132" s="914">
        <f t="shared" si="6"/>
        <v>840</v>
      </c>
      <c r="FN132" s="1052">
        <v>10</v>
      </c>
      <c r="FO132" s="1052" t="s">
        <v>266</v>
      </c>
      <c r="FP132" s="1064">
        <v>10</v>
      </c>
      <c r="FQ132" s="1064" t="s">
        <v>217</v>
      </c>
      <c r="FR132" s="1262">
        <v>10</v>
      </c>
      <c r="FS132" s="1262" t="s">
        <v>266</v>
      </c>
    </row>
    <row r="133" spans="1:175" ht="21" customHeight="1" x14ac:dyDescent="0.2">
      <c r="A133" s="1006"/>
      <c r="B133" s="928">
        <f t="shared" si="8"/>
        <v>20</v>
      </c>
      <c r="C133" s="920" t="s">
        <v>390</v>
      </c>
      <c r="D133" s="917">
        <v>14</v>
      </c>
      <c r="E133" s="913">
        <v>40</v>
      </c>
      <c r="F133" s="913"/>
      <c r="G133" s="913"/>
      <c r="H133" s="997">
        <f t="shared" si="5"/>
        <v>40</v>
      </c>
      <c r="I133" s="914">
        <f t="shared" si="6"/>
        <v>560</v>
      </c>
    </row>
    <row r="134" spans="1:175" ht="21" customHeight="1" x14ac:dyDescent="0.2">
      <c r="B134" s="928">
        <f t="shared" si="8"/>
        <v>21</v>
      </c>
      <c r="C134" s="920" t="s">
        <v>391</v>
      </c>
      <c r="D134" s="917">
        <v>19</v>
      </c>
      <c r="E134" s="913">
        <v>10</v>
      </c>
      <c r="F134" s="913">
        <v>5</v>
      </c>
      <c r="G134" s="913"/>
      <c r="H134" s="997">
        <f t="shared" ref="H134:H197" si="9">E134+F134+G134-SUM(J134:ZZ134)</f>
        <v>12</v>
      </c>
      <c r="I134" s="914">
        <f t="shared" si="6"/>
        <v>228</v>
      </c>
      <c r="CP134" s="981">
        <v>3</v>
      </c>
      <c r="CQ134" s="981" t="s">
        <v>225</v>
      </c>
    </row>
    <row r="135" spans="1:175" ht="21" customHeight="1" x14ac:dyDescent="0.2">
      <c r="A135" s="1006" t="s">
        <v>6</v>
      </c>
      <c r="B135" s="928">
        <f t="shared" si="8"/>
        <v>22</v>
      </c>
      <c r="C135" s="920" t="s">
        <v>392</v>
      </c>
      <c r="D135" s="917">
        <v>9</v>
      </c>
      <c r="E135" s="913">
        <v>80</v>
      </c>
      <c r="F135" s="913"/>
      <c r="G135" s="913"/>
      <c r="H135" s="997">
        <f t="shared" si="9"/>
        <v>30</v>
      </c>
      <c r="I135" s="914">
        <f t="shared" si="6"/>
        <v>270</v>
      </c>
      <c r="N135" s="783">
        <v>10</v>
      </c>
      <c r="O135" s="783" t="s">
        <v>212</v>
      </c>
      <c r="BJ135" s="958">
        <v>10</v>
      </c>
      <c r="BK135" s="958" t="s">
        <v>215</v>
      </c>
      <c r="DF135" s="1055">
        <v>20</v>
      </c>
      <c r="DG135" s="1056" t="s">
        <v>215</v>
      </c>
      <c r="EZ135" s="1242">
        <v>10</v>
      </c>
      <c r="FA135" s="1242" t="s">
        <v>215</v>
      </c>
    </row>
    <row r="136" spans="1:175" ht="21" customHeight="1" x14ac:dyDescent="0.2">
      <c r="A136" s="1006"/>
      <c r="B136" s="928">
        <f t="shared" si="8"/>
        <v>23</v>
      </c>
      <c r="C136" s="951" t="s">
        <v>62</v>
      </c>
      <c r="D136" s="917">
        <v>13</v>
      </c>
      <c r="E136" s="913">
        <v>370</v>
      </c>
      <c r="F136" s="913"/>
      <c r="G136" s="913"/>
      <c r="H136" s="997">
        <f t="shared" si="9"/>
        <v>10</v>
      </c>
      <c r="I136" s="914">
        <f t="shared" si="6"/>
        <v>130</v>
      </c>
      <c r="CN136" s="977">
        <v>110</v>
      </c>
      <c r="CO136" s="977" t="s">
        <v>233</v>
      </c>
      <c r="EJ136" s="1065">
        <v>100</v>
      </c>
      <c r="EK136" s="1065" t="s">
        <v>233</v>
      </c>
      <c r="EL136" s="1066">
        <v>20</v>
      </c>
      <c r="EM136" s="1066" t="s">
        <v>210</v>
      </c>
      <c r="FF136" s="1251">
        <v>100</v>
      </c>
      <c r="FG136" s="1251" t="s">
        <v>233</v>
      </c>
      <c r="FH136" s="1242">
        <v>20</v>
      </c>
      <c r="FI136" s="1242" t="s">
        <v>209</v>
      </c>
      <c r="FN136" s="1052">
        <v>10</v>
      </c>
      <c r="FO136" s="1052" t="s">
        <v>209</v>
      </c>
    </row>
    <row r="137" spans="1:175" ht="21" customHeight="1" x14ac:dyDescent="0.2">
      <c r="A137" s="1006"/>
      <c r="B137" s="930">
        <f t="shared" si="8"/>
        <v>24</v>
      </c>
      <c r="C137" s="920" t="s">
        <v>393</v>
      </c>
      <c r="D137" s="917">
        <v>31</v>
      </c>
      <c r="E137" s="913">
        <v>50</v>
      </c>
      <c r="F137" s="913"/>
      <c r="G137" s="913"/>
      <c r="H137" s="997">
        <f t="shared" si="9"/>
        <v>0</v>
      </c>
      <c r="I137" s="914">
        <f t="shared" ref="I137:I200" si="10">H137*D137</f>
        <v>0</v>
      </c>
      <c r="CP137" s="981">
        <v>10</v>
      </c>
      <c r="CQ137" s="981" t="s">
        <v>343</v>
      </c>
      <c r="DD137" s="1051">
        <v>10</v>
      </c>
      <c r="DE137" s="1051" t="s">
        <v>222</v>
      </c>
      <c r="DH137" s="1057">
        <v>10</v>
      </c>
      <c r="DI137" s="1057" t="s">
        <v>222</v>
      </c>
      <c r="EZ137" s="1242">
        <v>10</v>
      </c>
      <c r="FA137" s="1242" t="s">
        <v>247</v>
      </c>
      <c r="FJ137" s="979">
        <v>10</v>
      </c>
      <c r="FK137" s="979" t="s">
        <v>343</v>
      </c>
    </row>
    <row r="138" spans="1:175" ht="21" customHeight="1" x14ac:dyDescent="0.2">
      <c r="A138" s="1006"/>
      <c r="B138" s="931">
        <f t="shared" si="8"/>
        <v>25</v>
      </c>
      <c r="C138" s="921" t="s">
        <v>331</v>
      </c>
      <c r="D138" s="939">
        <v>28.5</v>
      </c>
      <c r="E138" s="915"/>
      <c r="F138" s="915"/>
      <c r="G138" s="915"/>
      <c r="H138" s="997">
        <f t="shared" si="9"/>
        <v>0</v>
      </c>
      <c r="I138" s="914">
        <f t="shared" si="10"/>
        <v>0</v>
      </c>
    </row>
    <row r="139" spans="1:175" ht="21" customHeight="1" x14ac:dyDescent="0.2">
      <c r="A139" s="1006"/>
      <c r="B139" s="928"/>
      <c r="C139" s="920"/>
      <c r="D139" s="917"/>
      <c r="E139" s="913"/>
      <c r="F139" s="913"/>
      <c r="G139" s="913"/>
      <c r="H139" s="997">
        <f t="shared" si="9"/>
        <v>0</v>
      </c>
      <c r="I139" s="914">
        <f t="shared" si="10"/>
        <v>0</v>
      </c>
    </row>
    <row r="140" spans="1:175" ht="21" customHeight="1" x14ac:dyDescent="0.2">
      <c r="A140" s="1006"/>
      <c r="B140" s="928"/>
      <c r="C140" s="920"/>
      <c r="D140" s="917"/>
      <c r="E140" s="913"/>
      <c r="F140" s="913"/>
      <c r="G140" s="913"/>
      <c r="H140" s="997">
        <f t="shared" si="9"/>
        <v>0</v>
      </c>
      <c r="I140" s="914">
        <f t="shared" si="10"/>
        <v>0</v>
      </c>
    </row>
    <row r="141" spans="1:175" ht="21" customHeight="1" x14ac:dyDescent="0.2">
      <c r="A141" s="1006"/>
      <c r="B141" s="928"/>
      <c r="C141" s="920"/>
      <c r="D141" s="917"/>
      <c r="E141" s="913"/>
      <c r="F141" s="913"/>
      <c r="G141" s="913"/>
      <c r="H141" s="997">
        <f t="shared" si="9"/>
        <v>0</v>
      </c>
      <c r="I141" s="914">
        <f t="shared" si="10"/>
        <v>0</v>
      </c>
    </row>
    <row r="142" spans="1:175" ht="21" customHeight="1" x14ac:dyDescent="0.2">
      <c r="A142" s="936"/>
      <c r="B142" s="1073"/>
      <c r="C142" s="1074"/>
      <c r="D142" s="1075"/>
      <c r="E142" s="1076"/>
      <c r="F142" s="1076"/>
      <c r="G142" s="1076"/>
      <c r="H142" s="997">
        <f t="shared" si="9"/>
        <v>0</v>
      </c>
      <c r="I142" s="914">
        <f t="shared" si="10"/>
        <v>0</v>
      </c>
    </row>
    <row r="143" spans="1:175" ht="21" customHeight="1" x14ac:dyDescent="0.2">
      <c r="A143" s="937" t="s">
        <v>7</v>
      </c>
      <c r="B143" s="932">
        <v>1</v>
      </c>
      <c r="C143" s="922" t="s">
        <v>688</v>
      </c>
      <c r="D143" s="940">
        <v>16</v>
      </c>
      <c r="E143" s="916">
        <v>170</v>
      </c>
      <c r="F143" s="916"/>
      <c r="G143" s="916"/>
      <c r="H143" s="997">
        <f t="shared" si="9"/>
        <v>0</v>
      </c>
      <c r="I143" s="914">
        <f t="shared" si="10"/>
        <v>0</v>
      </c>
      <c r="L143" s="941">
        <v>50</v>
      </c>
      <c r="M143" s="941" t="s">
        <v>237</v>
      </c>
      <c r="AH143" s="783">
        <v>10</v>
      </c>
      <c r="AI143" s="783" t="s">
        <v>230</v>
      </c>
      <c r="AL143" s="941">
        <v>50</v>
      </c>
      <c r="AM143" s="941" t="s">
        <v>228</v>
      </c>
      <c r="BB143" s="955">
        <v>10</v>
      </c>
      <c r="BC143" s="955" t="s">
        <v>217</v>
      </c>
      <c r="DL143" s="914">
        <v>10</v>
      </c>
      <c r="DM143" s="914" t="s">
        <v>228</v>
      </c>
      <c r="DN143" s="1059">
        <v>20</v>
      </c>
      <c r="DO143" s="1059" t="s">
        <v>237</v>
      </c>
      <c r="DR143" s="1051">
        <v>10</v>
      </c>
      <c r="DS143" s="1051" t="s">
        <v>228</v>
      </c>
      <c r="FH143" s="1242">
        <v>10</v>
      </c>
      <c r="FI143" s="1242" t="s">
        <v>230</v>
      </c>
    </row>
    <row r="144" spans="1:175" ht="21" customHeight="1" x14ac:dyDescent="0.2">
      <c r="B144" s="928">
        <f>B143+1</f>
        <v>2</v>
      </c>
      <c r="C144" s="920" t="s">
        <v>775</v>
      </c>
      <c r="D144" s="917">
        <v>12</v>
      </c>
      <c r="E144" s="913">
        <v>430</v>
      </c>
      <c r="F144" s="959">
        <v>30</v>
      </c>
      <c r="G144" s="913">
        <v>30</v>
      </c>
      <c r="H144" s="997">
        <f t="shared" si="9"/>
        <v>110</v>
      </c>
      <c r="I144" s="914">
        <f t="shared" si="10"/>
        <v>1320</v>
      </c>
      <c r="J144" s="708">
        <v>5</v>
      </c>
      <c r="K144" s="947" t="s">
        <v>209</v>
      </c>
      <c r="V144" s="834">
        <v>10</v>
      </c>
      <c r="W144" s="834" t="s">
        <v>210</v>
      </c>
      <c r="AF144" s="950">
        <v>10</v>
      </c>
      <c r="AG144" s="950" t="s">
        <v>209</v>
      </c>
      <c r="AV144" s="834">
        <v>20</v>
      </c>
      <c r="AW144" s="834" t="s">
        <v>209</v>
      </c>
      <c r="BB144" s="955">
        <v>5</v>
      </c>
      <c r="BC144" s="955" t="s">
        <v>219</v>
      </c>
      <c r="BJ144" s="958">
        <v>10</v>
      </c>
      <c r="BK144" s="958" t="s">
        <v>233</v>
      </c>
      <c r="BL144" s="950">
        <v>100</v>
      </c>
      <c r="BM144" s="950" t="s">
        <v>214</v>
      </c>
      <c r="BP144" s="962">
        <v>40</v>
      </c>
      <c r="BQ144" s="962" t="s">
        <v>214</v>
      </c>
      <c r="BR144" s="713">
        <v>10</v>
      </c>
      <c r="BS144" s="713" t="s">
        <v>209</v>
      </c>
      <c r="BT144" s="963">
        <v>10</v>
      </c>
      <c r="BU144" s="963" t="s">
        <v>233</v>
      </c>
      <c r="BX144" s="970">
        <v>10</v>
      </c>
      <c r="BY144" s="970" t="s">
        <v>233</v>
      </c>
      <c r="CB144" s="975">
        <v>10</v>
      </c>
      <c r="CC144" s="975" t="s">
        <v>233</v>
      </c>
      <c r="CD144" s="976">
        <v>50</v>
      </c>
      <c r="CE144" s="976" t="s">
        <v>243</v>
      </c>
      <c r="CN144" s="977">
        <v>10</v>
      </c>
      <c r="CO144" s="977" t="s">
        <v>233</v>
      </c>
      <c r="CP144" s="981">
        <v>10</v>
      </c>
      <c r="CQ144" s="981" t="s">
        <v>209</v>
      </c>
      <c r="DZ144" s="1061">
        <v>10</v>
      </c>
      <c r="EA144" s="1061" t="s">
        <v>233</v>
      </c>
      <c r="EL144" s="1066">
        <v>10</v>
      </c>
      <c r="EM144" s="1066" t="s">
        <v>209</v>
      </c>
      <c r="EP144" s="1248">
        <v>10</v>
      </c>
      <c r="EQ144" s="1248" t="s">
        <v>233</v>
      </c>
      <c r="FF144" s="1251">
        <v>10</v>
      </c>
      <c r="FG144" s="1251" t="s">
        <v>210</v>
      </c>
      <c r="FH144" s="1242">
        <v>10</v>
      </c>
      <c r="FI144" s="1242" t="s">
        <v>210</v>
      </c>
      <c r="FJ144" s="979">
        <v>20</v>
      </c>
      <c r="FK144" s="979" t="s">
        <v>210</v>
      </c>
    </row>
    <row r="145" spans="1:175" ht="21" customHeight="1" x14ac:dyDescent="0.2">
      <c r="B145" s="928">
        <f t="shared" ref="B145:B208" si="11">B144+1</f>
        <v>3</v>
      </c>
      <c r="C145" s="920" t="s">
        <v>191</v>
      </c>
      <c r="D145" s="917">
        <v>18</v>
      </c>
      <c r="E145" s="913">
        <v>40</v>
      </c>
      <c r="F145" s="959">
        <v>50</v>
      </c>
      <c r="G145" s="913"/>
      <c r="H145" s="997">
        <f t="shared" si="9"/>
        <v>90</v>
      </c>
      <c r="I145" s="914">
        <f t="shared" si="10"/>
        <v>1620</v>
      </c>
    </row>
    <row r="146" spans="1:175" ht="21" customHeight="1" x14ac:dyDescent="0.2">
      <c r="B146" s="928">
        <f t="shared" si="11"/>
        <v>4</v>
      </c>
      <c r="C146" s="920" t="s">
        <v>776</v>
      </c>
      <c r="D146" s="917">
        <v>11.5</v>
      </c>
      <c r="E146" s="913">
        <v>500</v>
      </c>
      <c r="F146" s="913"/>
      <c r="G146" s="913"/>
      <c r="H146" s="997">
        <f t="shared" si="9"/>
        <v>7</v>
      </c>
      <c r="I146" s="914">
        <f t="shared" si="10"/>
        <v>80.5</v>
      </c>
      <c r="CH146" s="978">
        <v>10</v>
      </c>
      <c r="CI146" s="978" t="s">
        <v>209</v>
      </c>
      <c r="CL146" s="1050">
        <v>100</v>
      </c>
      <c r="CM146" s="1050" t="s">
        <v>233</v>
      </c>
      <c r="CP146" s="981">
        <v>10</v>
      </c>
      <c r="CQ146" s="981" t="s">
        <v>209</v>
      </c>
      <c r="DF146" s="1055">
        <v>30</v>
      </c>
      <c r="DG146" s="1056" t="s">
        <v>233</v>
      </c>
      <c r="DH146" s="1057">
        <v>80</v>
      </c>
      <c r="DI146" s="1057" t="s">
        <v>214</v>
      </c>
      <c r="DL146" s="914">
        <v>20</v>
      </c>
      <c r="DM146" s="914" t="s">
        <v>214</v>
      </c>
      <c r="DN146" s="1059">
        <v>20</v>
      </c>
      <c r="DO146" s="1059" t="s">
        <v>243</v>
      </c>
      <c r="DR146" s="1051">
        <v>3</v>
      </c>
      <c r="DS146" s="1051" t="s">
        <v>209</v>
      </c>
      <c r="DT146" s="1060">
        <v>10</v>
      </c>
      <c r="DU146" s="1060" t="s">
        <v>233</v>
      </c>
      <c r="DV146" s="1053">
        <v>20</v>
      </c>
      <c r="DW146" s="1053" t="s">
        <v>310</v>
      </c>
      <c r="DZ146" s="1061">
        <v>10</v>
      </c>
      <c r="EA146" s="1061" t="s">
        <v>209</v>
      </c>
      <c r="EF146" s="1063">
        <v>30</v>
      </c>
      <c r="EG146" s="1063" t="s">
        <v>209</v>
      </c>
      <c r="EP146" s="1248">
        <v>10</v>
      </c>
      <c r="EQ146" s="1248" t="s">
        <v>233</v>
      </c>
      <c r="ER146" s="977">
        <v>40</v>
      </c>
      <c r="ES146" s="977" t="s">
        <v>209</v>
      </c>
      <c r="EZ146" s="1242">
        <v>20</v>
      </c>
      <c r="FA146" s="1242" t="s">
        <v>209</v>
      </c>
      <c r="FB146" s="1245">
        <v>20</v>
      </c>
      <c r="FC146" s="1245" t="s">
        <v>214</v>
      </c>
      <c r="FF146" s="1251">
        <v>10</v>
      </c>
      <c r="FG146" s="1251" t="s">
        <v>233</v>
      </c>
      <c r="FH146" s="1242">
        <v>10</v>
      </c>
      <c r="FI146" s="1242" t="s">
        <v>233</v>
      </c>
      <c r="FN146" s="1052">
        <v>40</v>
      </c>
      <c r="FO146" s="1052" t="s">
        <v>272</v>
      </c>
    </row>
    <row r="147" spans="1:175" ht="21" customHeight="1" x14ac:dyDescent="0.2">
      <c r="B147" s="928">
        <f t="shared" si="11"/>
        <v>5</v>
      </c>
      <c r="C147" s="990" t="s">
        <v>733</v>
      </c>
      <c r="D147" s="917">
        <v>27</v>
      </c>
      <c r="E147" s="913">
        <v>70</v>
      </c>
      <c r="F147" s="913"/>
      <c r="G147" s="913"/>
      <c r="H147" s="997">
        <f t="shared" si="9"/>
        <v>5</v>
      </c>
      <c r="I147" s="914">
        <f t="shared" si="10"/>
        <v>135</v>
      </c>
      <c r="AZ147" s="702">
        <v>30</v>
      </c>
      <c r="BA147" s="702" t="s">
        <v>266</v>
      </c>
      <c r="BT147" s="963">
        <v>10</v>
      </c>
      <c r="BU147" s="963" t="s">
        <v>217</v>
      </c>
      <c r="BZ147" s="971">
        <v>10</v>
      </c>
      <c r="CA147" s="971" t="s">
        <v>217</v>
      </c>
      <c r="EV147" s="1054">
        <v>5</v>
      </c>
      <c r="EW147" s="1054" t="s">
        <v>227</v>
      </c>
      <c r="FF147" s="1251">
        <v>10</v>
      </c>
      <c r="FG147" s="1251" t="s">
        <v>349</v>
      </c>
    </row>
    <row r="148" spans="1:175" ht="21" customHeight="1" x14ac:dyDescent="0.2">
      <c r="B148" s="928">
        <f t="shared" si="11"/>
        <v>6</v>
      </c>
      <c r="C148" s="990" t="s">
        <v>732</v>
      </c>
      <c r="D148" s="917">
        <v>18</v>
      </c>
      <c r="E148" s="913">
        <v>120</v>
      </c>
      <c r="F148" s="913"/>
      <c r="G148" s="913"/>
      <c r="H148" s="997">
        <f t="shared" si="9"/>
        <v>0</v>
      </c>
      <c r="I148" s="914">
        <f t="shared" si="10"/>
        <v>0</v>
      </c>
      <c r="BD148" s="956">
        <v>10</v>
      </c>
      <c r="BE148" s="956" t="s">
        <v>230</v>
      </c>
      <c r="BP148" s="962">
        <v>10</v>
      </c>
      <c r="BQ148" s="962" t="s">
        <v>213</v>
      </c>
      <c r="CL148" s="1050">
        <v>10</v>
      </c>
      <c r="CM148" s="1050" t="s">
        <v>229</v>
      </c>
      <c r="DB148" s="1054">
        <v>10</v>
      </c>
      <c r="DC148" s="1054" t="s">
        <v>229</v>
      </c>
      <c r="DL148" s="914">
        <v>10</v>
      </c>
      <c r="DM148" s="914" t="s">
        <v>229</v>
      </c>
      <c r="DN148" s="1059">
        <v>10</v>
      </c>
      <c r="DO148" s="1059" t="s">
        <v>230</v>
      </c>
      <c r="DR148" s="1051">
        <v>10</v>
      </c>
      <c r="DS148" s="1051" t="s">
        <v>229</v>
      </c>
      <c r="EX148" s="1239">
        <v>10</v>
      </c>
      <c r="EY148" s="1239" t="s">
        <v>226</v>
      </c>
      <c r="FH148" s="1242">
        <v>30</v>
      </c>
      <c r="FI148" s="1242" t="s">
        <v>230</v>
      </c>
      <c r="FR148" s="1262">
        <v>10</v>
      </c>
      <c r="FS148" s="1262" t="s">
        <v>228</v>
      </c>
    </row>
    <row r="149" spans="1:175" ht="21" customHeight="1" x14ac:dyDescent="0.2">
      <c r="B149" s="928">
        <f t="shared" si="11"/>
        <v>7</v>
      </c>
      <c r="C149" s="990" t="s">
        <v>750</v>
      </c>
      <c r="D149" s="917">
        <v>17</v>
      </c>
      <c r="E149" s="913">
        <v>30</v>
      </c>
      <c r="F149" s="913"/>
      <c r="G149" s="913"/>
      <c r="H149" s="997">
        <f t="shared" si="9"/>
        <v>0</v>
      </c>
      <c r="I149" s="914">
        <f t="shared" si="10"/>
        <v>0</v>
      </c>
      <c r="BP149" s="962">
        <v>30</v>
      </c>
      <c r="BQ149" s="962" t="s">
        <v>213</v>
      </c>
    </row>
    <row r="150" spans="1:175" ht="21" customHeight="1" x14ac:dyDescent="0.2">
      <c r="B150" s="928">
        <f t="shared" si="11"/>
        <v>8</v>
      </c>
      <c r="C150" s="920" t="s">
        <v>396</v>
      </c>
      <c r="D150" s="917">
        <v>11.5</v>
      </c>
      <c r="E150" s="913">
        <v>160</v>
      </c>
      <c r="F150" s="913">
        <v>100</v>
      </c>
      <c r="G150" s="913"/>
      <c r="H150" s="997">
        <f t="shared" si="9"/>
        <v>35</v>
      </c>
      <c r="I150" s="914">
        <f t="shared" si="10"/>
        <v>402.5</v>
      </c>
      <c r="AJ150" s="949">
        <v>5</v>
      </c>
      <c r="AK150" s="949" t="s">
        <v>236</v>
      </c>
      <c r="AV150" s="834">
        <v>10</v>
      </c>
      <c r="AW150" s="834" t="s">
        <v>209</v>
      </c>
      <c r="AZ150" s="702">
        <v>10</v>
      </c>
      <c r="BA150" s="702" t="s">
        <v>210</v>
      </c>
      <c r="BB150" s="955">
        <v>20</v>
      </c>
      <c r="BC150" s="955" t="s">
        <v>209</v>
      </c>
      <c r="BJ150" s="958">
        <v>10</v>
      </c>
      <c r="BK150" s="958" t="s">
        <v>209</v>
      </c>
      <c r="BX150" s="970">
        <v>10</v>
      </c>
      <c r="BY150" s="970" t="s">
        <v>209</v>
      </c>
      <c r="DD150" s="1051">
        <v>40</v>
      </c>
      <c r="DE150" s="1051" t="s">
        <v>209</v>
      </c>
      <c r="DN150" s="1059">
        <v>30</v>
      </c>
      <c r="DO150" s="1059" t="s">
        <v>233</v>
      </c>
      <c r="DR150" s="1051">
        <v>20</v>
      </c>
      <c r="DS150" s="1051" t="s">
        <v>209</v>
      </c>
      <c r="EF150" s="1063">
        <v>10</v>
      </c>
      <c r="EG150" s="1063" t="s">
        <v>209</v>
      </c>
      <c r="EH150" s="1064">
        <v>10</v>
      </c>
      <c r="EI150" s="1064" t="s">
        <v>209</v>
      </c>
      <c r="EL150" s="1066">
        <v>10</v>
      </c>
      <c r="EM150" s="1066" t="s">
        <v>209</v>
      </c>
      <c r="FH150" s="1242">
        <v>20</v>
      </c>
      <c r="FI150" s="1242" t="s">
        <v>494</v>
      </c>
      <c r="FJ150" s="979">
        <v>20</v>
      </c>
      <c r="FK150" s="979" t="s">
        <v>233</v>
      </c>
    </row>
    <row r="151" spans="1:175" ht="21" customHeight="1" x14ac:dyDescent="0.2">
      <c r="B151" s="928">
        <f t="shared" si="11"/>
        <v>9</v>
      </c>
      <c r="C151" s="920" t="s">
        <v>855</v>
      </c>
      <c r="D151" s="917">
        <v>11.5</v>
      </c>
      <c r="E151" s="913">
        <v>310</v>
      </c>
      <c r="F151" s="913"/>
      <c r="G151" s="913"/>
      <c r="H151" s="997">
        <f t="shared" si="9"/>
        <v>50</v>
      </c>
      <c r="I151" s="914">
        <f t="shared" si="10"/>
        <v>575</v>
      </c>
      <c r="BB151" s="955">
        <v>10</v>
      </c>
      <c r="BC151" s="955" t="s">
        <v>209</v>
      </c>
      <c r="DR151" s="1051">
        <v>20</v>
      </c>
      <c r="DS151" s="1051" t="s">
        <v>209</v>
      </c>
      <c r="DV151" s="1053">
        <v>10</v>
      </c>
      <c r="DW151" s="1053" t="s">
        <v>209</v>
      </c>
      <c r="DZ151" s="1061">
        <v>30</v>
      </c>
      <c r="EA151" s="1061" t="s">
        <v>209</v>
      </c>
      <c r="ER151" s="977">
        <v>20</v>
      </c>
      <c r="ES151" s="977" t="s">
        <v>209</v>
      </c>
      <c r="EZ151" s="1242">
        <v>30</v>
      </c>
      <c r="FA151" s="1242" t="s">
        <v>494</v>
      </c>
      <c r="FB151" s="1245">
        <v>70</v>
      </c>
      <c r="FC151" s="1245" t="s">
        <v>209</v>
      </c>
      <c r="FD151" s="914">
        <v>30</v>
      </c>
      <c r="FE151" s="914" t="s">
        <v>233</v>
      </c>
      <c r="FF151" s="1251">
        <v>20</v>
      </c>
      <c r="FG151" s="1251" t="s">
        <v>214</v>
      </c>
      <c r="FH151" s="1242">
        <v>20</v>
      </c>
      <c r="FI151" s="1242" t="s">
        <v>494</v>
      </c>
    </row>
    <row r="152" spans="1:175" ht="21" customHeight="1" x14ac:dyDescent="0.2">
      <c r="B152" s="928">
        <f t="shared" si="11"/>
        <v>10</v>
      </c>
      <c r="C152" s="920" t="s">
        <v>276</v>
      </c>
      <c r="D152" s="917">
        <v>13.5</v>
      </c>
      <c r="E152" s="913">
        <v>500</v>
      </c>
      <c r="F152" s="913"/>
      <c r="G152" s="913"/>
      <c r="H152" s="997">
        <f t="shared" si="9"/>
        <v>185</v>
      </c>
      <c r="I152" s="914">
        <f t="shared" si="10"/>
        <v>2497.5</v>
      </c>
      <c r="AL152" s="941">
        <v>10</v>
      </c>
      <c r="AM152" s="941" t="s">
        <v>209</v>
      </c>
      <c r="AV152" s="834">
        <v>20</v>
      </c>
      <c r="AW152" s="834" t="s">
        <v>210</v>
      </c>
      <c r="BD152" s="956">
        <v>10</v>
      </c>
      <c r="BE152" s="956" t="s">
        <v>210</v>
      </c>
      <c r="BJ152" s="958">
        <v>25</v>
      </c>
      <c r="BK152" s="958" t="s">
        <v>494</v>
      </c>
      <c r="BR152" s="713">
        <v>10</v>
      </c>
      <c r="BS152" s="713" t="s">
        <v>209</v>
      </c>
      <c r="BT152" s="963">
        <v>10</v>
      </c>
      <c r="BU152" s="963" t="s">
        <v>494</v>
      </c>
      <c r="BV152" s="968">
        <v>10</v>
      </c>
      <c r="BW152" s="968" t="s">
        <v>494</v>
      </c>
      <c r="BX152" s="970">
        <v>10</v>
      </c>
      <c r="BY152" s="970" t="s">
        <v>209</v>
      </c>
      <c r="BZ152" s="971">
        <v>10</v>
      </c>
      <c r="CA152" s="971" t="s">
        <v>494</v>
      </c>
      <c r="CJ152" s="979">
        <v>10</v>
      </c>
      <c r="CK152" s="979" t="s">
        <v>210</v>
      </c>
      <c r="CR152" s="1051">
        <v>20</v>
      </c>
      <c r="CS152" s="1051" t="s">
        <v>210</v>
      </c>
      <c r="DH152" s="1057">
        <v>50</v>
      </c>
      <c r="DI152" s="1057" t="s">
        <v>233</v>
      </c>
      <c r="DV152" s="1053">
        <v>10</v>
      </c>
      <c r="DW152" s="1053" t="s">
        <v>209</v>
      </c>
      <c r="EN152" s="1053">
        <v>20</v>
      </c>
      <c r="EO152" s="1053" t="s">
        <v>210</v>
      </c>
      <c r="ER152" s="977">
        <v>10</v>
      </c>
      <c r="ES152" s="977" t="s">
        <v>210</v>
      </c>
      <c r="EZ152" s="1242">
        <v>10</v>
      </c>
      <c r="FA152" s="1242" t="s">
        <v>209</v>
      </c>
      <c r="FF152" s="1251">
        <v>10</v>
      </c>
      <c r="FG152" s="1251" t="s">
        <v>210</v>
      </c>
      <c r="FH152" s="1242">
        <v>20</v>
      </c>
      <c r="FI152" s="1242" t="s">
        <v>210</v>
      </c>
      <c r="FR152" s="1262">
        <v>40</v>
      </c>
      <c r="FS152" s="1262" t="s">
        <v>233</v>
      </c>
    </row>
    <row r="153" spans="1:175" ht="21" customHeight="1" x14ac:dyDescent="0.2">
      <c r="B153" s="928">
        <f t="shared" si="11"/>
        <v>11</v>
      </c>
      <c r="C153" s="920" t="s">
        <v>35</v>
      </c>
      <c r="D153" s="917">
        <v>13.5</v>
      </c>
      <c r="E153" s="913">
        <v>30</v>
      </c>
      <c r="F153" s="913"/>
      <c r="G153" s="913"/>
      <c r="H153" s="997">
        <f t="shared" si="9"/>
        <v>5</v>
      </c>
      <c r="I153" s="914">
        <f t="shared" si="10"/>
        <v>67.5</v>
      </c>
      <c r="AJ153" s="949">
        <v>5</v>
      </c>
      <c r="AK153" s="949" t="s">
        <v>210</v>
      </c>
      <c r="BV153" s="968">
        <v>10</v>
      </c>
      <c r="BW153" s="968" t="s">
        <v>794</v>
      </c>
      <c r="CN153" s="977">
        <v>10</v>
      </c>
      <c r="CO153" s="977" t="s">
        <v>209</v>
      </c>
    </row>
    <row r="154" spans="1:175" ht="21" customHeight="1" x14ac:dyDescent="0.2">
      <c r="B154" s="928">
        <f t="shared" si="11"/>
        <v>12</v>
      </c>
      <c r="C154" s="920" t="s">
        <v>387</v>
      </c>
      <c r="D154" s="917">
        <v>12.5</v>
      </c>
      <c r="E154" s="913">
        <v>530</v>
      </c>
      <c r="F154" s="913"/>
      <c r="G154" s="913"/>
      <c r="H154" s="997">
        <f t="shared" si="9"/>
        <v>55</v>
      </c>
      <c r="I154" s="914">
        <f t="shared" si="10"/>
        <v>687.5</v>
      </c>
      <c r="BJ154" s="958">
        <v>10</v>
      </c>
      <c r="BK154" s="958" t="s">
        <v>209</v>
      </c>
      <c r="BR154" s="713">
        <v>10</v>
      </c>
      <c r="BS154" s="713" t="s">
        <v>209</v>
      </c>
      <c r="BT154" s="963">
        <v>10</v>
      </c>
      <c r="BU154" s="963" t="s">
        <v>209</v>
      </c>
      <c r="CT154" s="1052">
        <v>10</v>
      </c>
      <c r="CU154" s="1052" t="s">
        <v>209</v>
      </c>
      <c r="DB154" s="1054">
        <v>10</v>
      </c>
      <c r="DC154" s="1054" t="s">
        <v>209</v>
      </c>
      <c r="DH154" s="1057">
        <v>20</v>
      </c>
      <c r="DI154" s="1057" t="s">
        <v>214</v>
      </c>
      <c r="DT154" s="1060">
        <v>10</v>
      </c>
      <c r="DU154" s="1060" t="s">
        <v>214</v>
      </c>
      <c r="DV154" s="1053">
        <v>15</v>
      </c>
      <c r="DW154" s="1053" t="s">
        <v>310</v>
      </c>
      <c r="EF154" s="1063">
        <v>40</v>
      </c>
      <c r="EG154" s="1063" t="s">
        <v>233</v>
      </c>
      <c r="EJ154" s="1065">
        <v>60</v>
      </c>
      <c r="EK154" s="1065" t="s">
        <v>233</v>
      </c>
      <c r="EP154" s="1248">
        <v>10</v>
      </c>
      <c r="EQ154" s="1248" t="s">
        <v>233</v>
      </c>
      <c r="ER154" s="977">
        <v>10</v>
      </c>
      <c r="ES154" s="977" t="s">
        <v>209</v>
      </c>
      <c r="EZ154" s="1242">
        <v>20</v>
      </c>
      <c r="FA154" s="1242" t="s">
        <v>210</v>
      </c>
      <c r="FD154" s="914">
        <v>20</v>
      </c>
      <c r="FE154" s="914" t="s">
        <v>209</v>
      </c>
      <c r="FF154" s="1251">
        <v>30</v>
      </c>
      <c r="FG154" s="1251" t="s">
        <v>214</v>
      </c>
      <c r="FJ154" s="979">
        <v>10</v>
      </c>
      <c r="FK154" s="979" t="s">
        <v>209</v>
      </c>
      <c r="FL154" s="1254">
        <v>20</v>
      </c>
      <c r="FM154" s="1254" t="s">
        <v>243</v>
      </c>
      <c r="FN154" s="1052">
        <v>90</v>
      </c>
      <c r="FO154" s="1052" t="s">
        <v>494</v>
      </c>
      <c r="FP154" s="1064">
        <v>20</v>
      </c>
      <c r="FQ154" s="1064" t="s">
        <v>233</v>
      </c>
      <c r="FR154" s="1262">
        <v>50</v>
      </c>
      <c r="FS154" s="1262" t="s">
        <v>209</v>
      </c>
    </row>
    <row r="155" spans="1:175" ht="21" customHeight="1" x14ac:dyDescent="0.2">
      <c r="B155" s="928">
        <f t="shared" si="11"/>
        <v>13</v>
      </c>
      <c r="C155" s="920" t="s">
        <v>596</v>
      </c>
      <c r="D155" s="917">
        <v>16</v>
      </c>
      <c r="E155" s="913">
        <v>40</v>
      </c>
      <c r="F155" s="913"/>
      <c r="G155" s="913"/>
      <c r="H155" s="997">
        <f t="shared" si="9"/>
        <v>35</v>
      </c>
      <c r="I155" s="914">
        <f t="shared" si="10"/>
        <v>560</v>
      </c>
      <c r="AD155" s="816">
        <v>5</v>
      </c>
      <c r="AE155" s="816" t="s">
        <v>230</v>
      </c>
    </row>
    <row r="156" spans="1:175" ht="21" customHeight="1" x14ac:dyDescent="0.2">
      <c r="A156" s="937" t="s">
        <v>7</v>
      </c>
      <c r="B156" s="928">
        <f t="shared" si="11"/>
        <v>14</v>
      </c>
      <c r="C156" s="920" t="s">
        <v>814</v>
      </c>
      <c r="D156" s="917">
        <v>12</v>
      </c>
      <c r="E156" s="913">
        <v>100</v>
      </c>
      <c r="F156" s="913"/>
      <c r="G156" s="913"/>
      <c r="H156" s="997">
        <f t="shared" si="9"/>
        <v>50</v>
      </c>
      <c r="I156" s="914">
        <f t="shared" si="10"/>
        <v>600</v>
      </c>
      <c r="CJ156" s="979">
        <v>10</v>
      </c>
      <c r="CK156" s="979" t="s">
        <v>210</v>
      </c>
      <c r="DD156" s="1051">
        <v>10</v>
      </c>
      <c r="DE156" s="1051" t="s">
        <v>209</v>
      </c>
      <c r="DZ156" s="1061">
        <v>10</v>
      </c>
      <c r="EA156" s="1061" t="s">
        <v>209</v>
      </c>
      <c r="ER156" s="977">
        <v>10</v>
      </c>
      <c r="ES156" s="977" t="s">
        <v>210</v>
      </c>
      <c r="FR156" s="1262">
        <v>10</v>
      </c>
      <c r="FS156" s="1262" t="s">
        <v>233</v>
      </c>
    </row>
    <row r="157" spans="1:175" ht="21" customHeight="1" x14ac:dyDescent="0.2">
      <c r="B157" s="928">
        <f t="shared" si="11"/>
        <v>15</v>
      </c>
      <c r="C157" s="920" t="s">
        <v>437</v>
      </c>
      <c r="D157" s="917">
        <v>31</v>
      </c>
      <c r="E157" s="913"/>
      <c r="F157" s="913"/>
      <c r="G157" s="913"/>
      <c r="H157" s="997">
        <f t="shared" si="9"/>
        <v>0</v>
      </c>
      <c r="I157" s="914">
        <f t="shared" si="10"/>
        <v>0</v>
      </c>
    </row>
    <row r="158" spans="1:175" ht="21" customHeight="1" x14ac:dyDescent="0.2">
      <c r="B158" s="928">
        <f t="shared" si="11"/>
        <v>16</v>
      </c>
      <c r="C158" s="992" t="s">
        <v>830</v>
      </c>
      <c r="D158" s="917">
        <v>22</v>
      </c>
      <c r="E158" s="913">
        <v>220</v>
      </c>
      <c r="F158" s="913">
        <v>40</v>
      </c>
      <c r="G158" s="913"/>
      <c r="H158" s="997">
        <f t="shared" si="9"/>
        <v>180</v>
      </c>
      <c r="I158" s="914">
        <f t="shared" si="10"/>
        <v>3960</v>
      </c>
      <c r="DH158" s="1057">
        <v>20</v>
      </c>
      <c r="DI158" s="1057" t="s">
        <v>226</v>
      </c>
      <c r="DL158" s="914">
        <v>10</v>
      </c>
      <c r="DM158" s="914" t="s">
        <v>280</v>
      </c>
      <c r="DN158" s="1059">
        <v>20</v>
      </c>
      <c r="DO158" s="1059" t="s">
        <v>725</v>
      </c>
      <c r="DV158" s="1053">
        <v>10</v>
      </c>
      <c r="DW158" s="1053" t="s">
        <v>226</v>
      </c>
      <c r="EF158" s="1063">
        <v>10</v>
      </c>
      <c r="EG158" s="1063" t="s">
        <v>230</v>
      </c>
      <c r="EZ158" s="1242">
        <v>10</v>
      </c>
      <c r="FA158" s="1242" t="s">
        <v>217</v>
      </c>
    </row>
    <row r="159" spans="1:175" ht="21" customHeight="1" x14ac:dyDescent="0.2">
      <c r="B159" s="928">
        <f t="shared" si="11"/>
        <v>17</v>
      </c>
      <c r="C159" s="920" t="s">
        <v>500</v>
      </c>
      <c r="D159" s="917">
        <v>15</v>
      </c>
      <c r="E159" s="913">
        <v>310</v>
      </c>
      <c r="F159" s="913"/>
      <c r="G159" s="913"/>
      <c r="H159" s="997">
        <f t="shared" si="9"/>
        <v>50</v>
      </c>
      <c r="I159" s="914">
        <f t="shared" si="10"/>
        <v>750</v>
      </c>
      <c r="BR159" s="713">
        <v>30</v>
      </c>
      <c r="BS159" s="713" t="s">
        <v>219</v>
      </c>
      <c r="CJ159" s="979">
        <v>10</v>
      </c>
      <c r="CK159" s="979" t="s">
        <v>213</v>
      </c>
      <c r="DH159" s="1057">
        <v>10</v>
      </c>
      <c r="DI159" s="1057" t="s">
        <v>211</v>
      </c>
      <c r="DL159" s="914">
        <v>10</v>
      </c>
      <c r="DM159" s="914" t="s">
        <v>219</v>
      </c>
      <c r="DZ159" s="1061">
        <v>60</v>
      </c>
      <c r="EA159" s="1061" t="s">
        <v>210</v>
      </c>
      <c r="EJ159" s="1065">
        <v>50</v>
      </c>
      <c r="EK159" s="1065" t="s">
        <v>210</v>
      </c>
      <c r="EN159" s="1053">
        <v>10</v>
      </c>
      <c r="EO159" s="1053" t="s">
        <v>236</v>
      </c>
      <c r="ET159" s="979">
        <v>20</v>
      </c>
      <c r="EU159" s="979" t="s">
        <v>236</v>
      </c>
      <c r="FH159" s="1242">
        <v>20</v>
      </c>
      <c r="FI159" s="1242" t="s">
        <v>219</v>
      </c>
      <c r="FL159" s="1254">
        <v>20</v>
      </c>
      <c r="FM159" s="1254" t="s">
        <v>236</v>
      </c>
      <c r="FN159" s="1052">
        <v>10</v>
      </c>
      <c r="FO159" s="1052" t="s">
        <v>210</v>
      </c>
      <c r="FP159" s="1064">
        <v>10</v>
      </c>
      <c r="FQ159" s="1064" t="s">
        <v>236</v>
      </c>
    </row>
    <row r="160" spans="1:175" ht="21" customHeight="1" x14ac:dyDescent="0.2">
      <c r="A160" s="1077"/>
      <c r="B160" s="928">
        <f t="shared" si="11"/>
        <v>18</v>
      </c>
      <c r="C160" s="920" t="s">
        <v>659</v>
      </c>
      <c r="D160" s="917">
        <v>25</v>
      </c>
      <c r="E160" s="913">
        <v>80</v>
      </c>
      <c r="F160" s="913"/>
      <c r="G160" s="913"/>
      <c r="H160" s="997">
        <f t="shared" si="9"/>
        <v>68</v>
      </c>
      <c r="I160" s="914">
        <f t="shared" si="10"/>
        <v>1700</v>
      </c>
      <c r="DR160" s="1051">
        <v>12</v>
      </c>
      <c r="DS160" s="1051" t="s">
        <v>217</v>
      </c>
    </row>
    <row r="161" spans="1:175" ht="21" customHeight="1" x14ac:dyDescent="0.2">
      <c r="B161" s="928">
        <f t="shared" si="11"/>
        <v>19</v>
      </c>
      <c r="C161" s="920" t="s">
        <v>551</v>
      </c>
      <c r="D161" s="917">
        <v>24</v>
      </c>
      <c r="E161" s="913">
        <v>10</v>
      </c>
      <c r="F161" s="913">
        <v>40</v>
      </c>
      <c r="G161" s="913"/>
      <c r="H161" s="997">
        <f t="shared" si="9"/>
        <v>0</v>
      </c>
      <c r="I161" s="914">
        <f t="shared" si="10"/>
        <v>0</v>
      </c>
      <c r="AX161" s="708">
        <v>10</v>
      </c>
      <c r="AY161" s="708" t="s">
        <v>229</v>
      </c>
      <c r="DZ161" s="1061">
        <v>40</v>
      </c>
      <c r="EA161" s="1061" t="s">
        <v>225</v>
      </c>
    </row>
    <row r="162" spans="1:175" ht="21" customHeight="1" x14ac:dyDescent="0.2">
      <c r="B162" s="928">
        <f t="shared" si="11"/>
        <v>20</v>
      </c>
      <c r="C162" s="995" t="s">
        <v>555</v>
      </c>
      <c r="D162" s="917">
        <v>17</v>
      </c>
      <c r="E162" s="913">
        <v>360</v>
      </c>
      <c r="F162" s="913"/>
      <c r="G162" s="913"/>
      <c r="H162" s="997">
        <f t="shared" si="9"/>
        <v>115</v>
      </c>
      <c r="I162" s="914">
        <f t="shared" si="10"/>
        <v>1955</v>
      </c>
      <c r="AD162" s="816">
        <v>5</v>
      </c>
      <c r="AE162" s="816" t="s">
        <v>225</v>
      </c>
      <c r="AZ162" s="702">
        <v>50</v>
      </c>
      <c r="BA162" s="702" t="s">
        <v>268</v>
      </c>
      <c r="BL162" s="950">
        <v>10</v>
      </c>
      <c r="BM162" s="950" t="s">
        <v>225</v>
      </c>
      <c r="DJ162" s="1058">
        <v>50</v>
      </c>
      <c r="DK162" s="1058" t="s">
        <v>268</v>
      </c>
      <c r="DV162" s="1053">
        <v>60</v>
      </c>
      <c r="DW162" s="1053" t="s">
        <v>268</v>
      </c>
      <c r="EB162" s="1062">
        <v>10</v>
      </c>
      <c r="EC162" s="1062" t="s">
        <v>230</v>
      </c>
      <c r="EJ162" s="1065">
        <v>60</v>
      </c>
      <c r="EK162" s="1065" t="s">
        <v>268</v>
      </c>
    </row>
    <row r="163" spans="1:175" ht="21" customHeight="1" x14ac:dyDescent="0.2">
      <c r="B163" s="928">
        <f t="shared" si="11"/>
        <v>21</v>
      </c>
      <c r="C163" s="920" t="s">
        <v>561</v>
      </c>
      <c r="D163" s="917">
        <v>17</v>
      </c>
      <c r="E163" s="913">
        <v>460</v>
      </c>
      <c r="F163" s="913"/>
      <c r="G163" s="913"/>
      <c r="H163" s="997">
        <f t="shared" si="9"/>
        <v>20</v>
      </c>
      <c r="I163" s="914">
        <f t="shared" si="10"/>
        <v>340</v>
      </c>
      <c r="V163" s="834">
        <v>10</v>
      </c>
      <c r="W163" s="834" t="s">
        <v>213</v>
      </c>
      <c r="BF163" s="948">
        <v>10</v>
      </c>
      <c r="BG163" s="948" t="s">
        <v>213</v>
      </c>
      <c r="BJ163" s="958">
        <v>10</v>
      </c>
      <c r="BK163" s="958" t="s">
        <v>219</v>
      </c>
      <c r="BR163" s="713">
        <v>10</v>
      </c>
      <c r="BS163" s="713" t="s">
        <v>213</v>
      </c>
      <c r="BV163" s="968">
        <v>10</v>
      </c>
      <c r="BW163" s="968" t="s">
        <v>213</v>
      </c>
      <c r="CN163" s="977">
        <v>10</v>
      </c>
      <c r="CO163" s="977" t="s">
        <v>213</v>
      </c>
      <c r="DD163" s="1051">
        <v>50</v>
      </c>
      <c r="DE163" s="1051" t="s">
        <v>219</v>
      </c>
      <c r="DF163" s="1055">
        <v>20</v>
      </c>
      <c r="DG163" s="1056" t="s">
        <v>211</v>
      </c>
      <c r="DJ163" s="1058">
        <v>100</v>
      </c>
      <c r="DK163" s="1058" t="s">
        <v>852</v>
      </c>
      <c r="DN163" s="1059">
        <v>20</v>
      </c>
      <c r="DO163" s="1059" t="s">
        <v>311</v>
      </c>
      <c r="DV163" s="1053">
        <v>100</v>
      </c>
      <c r="DW163" s="1053" t="s">
        <v>219</v>
      </c>
      <c r="EJ163" s="1065">
        <v>30</v>
      </c>
      <c r="EK163" s="1065" t="s">
        <v>268</v>
      </c>
      <c r="EL163" s="1066">
        <v>20</v>
      </c>
      <c r="EM163" s="1066" t="s">
        <v>213</v>
      </c>
      <c r="FH163" s="1242">
        <v>20</v>
      </c>
      <c r="FI163" s="1242" t="s">
        <v>213</v>
      </c>
      <c r="FP163" s="1064">
        <v>10</v>
      </c>
      <c r="FQ163" s="1064" t="s">
        <v>228</v>
      </c>
      <c r="FR163" s="1262">
        <v>10</v>
      </c>
      <c r="FS163" s="1262" t="s">
        <v>335</v>
      </c>
    </row>
    <row r="164" spans="1:175" ht="21" customHeight="1" x14ac:dyDescent="0.2">
      <c r="B164" s="928">
        <f t="shared" si="11"/>
        <v>22</v>
      </c>
      <c r="C164" s="920" t="s">
        <v>664</v>
      </c>
      <c r="D164" s="917">
        <v>23.5</v>
      </c>
      <c r="E164" s="913">
        <v>280</v>
      </c>
      <c r="F164" s="913">
        <v>50</v>
      </c>
      <c r="G164" s="913"/>
      <c r="H164" s="997">
        <f t="shared" si="9"/>
        <v>30</v>
      </c>
      <c r="I164" s="914">
        <f t="shared" si="10"/>
        <v>705</v>
      </c>
      <c r="J164" s="708">
        <v>5</v>
      </c>
      <c r="K164" s="947" t="s">
        <v>229</v>
      </c>
      <c r="AD164" s="816">
        <v>10</v>
      </c>
      <c r="AE164" s="816" t="s">
        <v>226</v>
      </c>
      <c r="AH164" s="783">
        <v>20</v>
      </c>
      <c r="AI164" s="783" t="s">
        <v>725</v>
      </c>
      <c r="AP164" s="950">
        <v>20</v>
      </c>
      <c r="AQ164" s="950" t="s">
        <v>229</v>
      </c>
      <c r="AR164" s="780">
        <v>10</v>
      </c>
      <c r="AS164" s="780" t="s">
        <v>349</v>
      </c>
      <c r="AV164" s="834">
        <v>10</v>
      </c>
      <c r="AW164" s="834" t="s">
        <v>280</v>
      </c>
      <c r="AZ164" s="702">
        <v>90</v>
      </c>
      <c r="BA164" s="702" t="s">
        <v>237</v>
      </c>
      <c r="BD164" s="956">
        <v>5</v>
      </c>
      <c r="BE164" s="956" t="s">
        <v>226</v>
      </c>
      <c r="BF164" s="948">
        <v>10</v>
      </c>
      <c r="BG164" s="948" t="s">
        <v>229</v>
      </c>
      <c r="EJ164" s="1065">
        <v>60</v>
      </c>
      <c r="EK164" s="1065" t="s">
        <v>229</v>
      </c>
      <c r="EL164" s="1066">
        <v>10</v>
      </c>
      <c r="EM164" s="1066" t="s">
        <v>280</v>
      </c>
      <c r="FF164" s="1251">
        <v>50</v>
      </c>
      <c r="FG164" s="1251" t="s">
        <v>217</v>
      </c>
    </row>
    <row r="165" spans="1:175" ht="21" customHeight="1" x14ac:dyDescent="0.2">
      <c r="B165" s="928">
        <f t="shared" si="11"/>
        <v>23</v>
      </c>
      <c r="C165" s="995" t="s">
        <v>841</v>
      </c>
      <c r="D165" s="917">
        <v>10</v>
      </c>
      <c r="E165" s="913">
        <v>550</v>
      </c>
      <c r="F165" s="913"/>
      <c r="G165" s="913"/>
      <c r="H165" s="997">
        <f t="shared" si="9"/>
        <v>20</v>
      </c>
      <c r="I165" s="914">
        <f t="shared" si="10"/>
        <v>200</v>
      </c>
      <c r="AB165" s="952">
        <v>50</v>
      </c>
      <c r="AC165" s="952" t="s">
        <v>218</v>
      </c>
      <c r="AD165" s="816">
        <v>20</v>
      </c>
      <c r="AE165" s="816" t="s">
        <v>233</v>
      </c>
      <c r="AL165" s="941">
        <v>10</v>
      </c>
      <c r="AM165" s="941" t="s">
        <v>218</v>
      </c>
      <c r="BB165" s="955">
        <v>20</v>
      </c>
      <c r="BC165" s="955" t="s">
        <v>233</v>
      </c>
      <c r="BJ165" s="958">
        <v>50</v>
      </c>
      <c r="BK165" s="958" t="s">
        <v>272</v>
      </c>
      <c r="CL165" s="1050">
        <v>50</v>
      </c>
      <c r="CM165" s="1050" t="s">
        <v>218</v>
      </c>
      <c r="CN165" s="977">
        <v>10</v>
      </c>
      <c r="CO165" s="977" t="s">
        <v>214</v>
      </c>
      <c r="DF165" s="1055">
        <v>30</v>
      </c>
      <c r="DG165" s="1056" t="s">
        <v>218</v>
      </c>
      <c r="DH165" s="1057">
        <v>10</v>
      </c>
      <c r="DI165" s="1057" t="s">
        <v>233</v>
      </c>
      <c r="DJ165" s="1058">
        <v>10</v>
      </c>
      <c r="DK165" s="1058" t="s">
        <v>233</v>
      </c>
      <c r="DT165" s="1060">
        <v>10</v>
      </c>
      <c r="DU165" s="1060" t="s">
        <v>214</v>
      </c>
      <c r="DV165" s="1053">
        <v>10</v>
      </c>
      <c r="DW165" s="1053" t="s">
        <v>233</v>
      </c>
      <c r="EP165" s="1248">
        <v>10</v>
      </c>
      <c r="EQ165" s="1248" t="s">
        <v>215</v>
      </c>
      <c r="ER165" s="977">
        <v>10</v>
      </c>
      <c r="ES165" s="977" t="s">
        <v>214</v>
      </c>
      <c r="ET165" s="979">
        <v>10</v>
      </c>
      <c r="EU165" s="979" t="s">
        <v>233</v>
      </c>
      <c r="EZ165" s="1242">
        <v>10</v>
      </c>
      <c r="FA165" s="1242" t="s">
        <v>233</v>
      </c>
      <c r="FF165" s="1251">
        <v>10</v>
      </c>
      <c r="FG165" s="1251" t="s">
        <v>209</v>
      </c>
      <c r="FH165" s="1242">
        <v>30</v>
      </c>
      <c r="FI165" s="1242" t="s">
        <v>214</v>
      </c>
      <c r="FJ165" s="979">
        <v>20</v>
      </c>
      <c r="FK165" s="979" t="s">
        <v>209</v>
      </c>
      <c r="FL165" s="1254">
        <v>100</v>
      </c>
      <c r="FM165" s="1254" t="s">
        <v>218</v>
      </c>
      <c r="FN165" s="1052">
        <v>10</v>
      </c>
      <c r="FO165" s="1052" t="s">
        <v>209</v>
      </c>
      <c r="FP165" s="1064">
        <v>10</v>
      </c>
      <c r="FQ165" s="1064" t="s">
        <v>233</v>
      </c>
      <c r="FR165" s="1262">
        <v>30</v>
      </c>
      <c r="FS165" s="1262" t="s">
        <v>218</v>
      </c>
    </row>
    <row r="166" spans="1:175" ht="21" customHeight="1" x14ac:dyDescent="0.2">
      <c r="B166" s="928">
        <f t="shared" si="11"/>
        <v>24</v>
      </c>
      <c r="C166" s="995" t="s">
        <v>715</v>
      </c>
      <c r="D166" s="917">
        <v>46</v>
      </c>
      <c r="E166" s="913">
        <v>20</v>
      </c>
      <c r="F166" s="913"/>
      <c r="G166" s="913"/>
      <c r="H166" s="997">
        <f t="shared" si="9"/>
        <v>0</v>
      </c>
      <c r="I166" s="914">
        <f t="shared" si="10"/>
        <v>0</v>
      </c>
      <c r="Z166" s="708">
        <v>20</v>
      </c>
      <c r="AA166" s="708" t="s">
        <v>717</v>
      </c>
    </row>
    <row r="167" spans="1:175" ht="21" customHeight="1" x14ac:dyDescent="0.2">
      <c r="B167" s="928">
        <f t="shared" si="11"/>
        <v>25</v>
      </c>
      <c r="C167" s="920" t="s">
        <v>46</v>
      </c>
      <c r="D167" s="917">
        <v>26</v>
      </c>
      <c r="E167" s="913">
        <v>20</v>
      </c>
      <c r="F167" s="913"/>
      <c r="G167" s="913"/>
      <c r="H167" s="997">
        <f t="shared" si="9"/>
        <v>0</v>
      </c>
      <c r="I167" s="914">
        <f t="shared" si="10"/>
        <v>0</v>
      </c>
      <c r="AH167" s="783">
        <v>10</v>
      </c>
      <c r="AI167" s="783" t="s">
        <v>227</v>
      </c>
      <c r="CH167" s="978">
        <v>10</v>
      </c>
      <c r="CI167" s="978" t="s">
        <v>227</v>
      </c>
    </row>
    <row r="168" spans="1:175" ht="21" customHeight="1" x14ac:dyDescent="0.2">
      <c r="B168" s="928">
        <f t="shared" si="11"/>
        <v>26</v>
      </c>
      <c r="C168" s="920" t="s">
        <v>590</v>
      </c>
      <c r="D168" s="917">
        <v>20</v>
      </c>
      <c r="E168" s="913">
        <v>370</v>
      </c>
      <c r="F168" s="913"/>
      <c r="G168" s="913"/>
      <c r="H168" s="997">
        <f t="shared" si="9"/>
        <v>43</v>
      </c>
      <c r="I168" s="914">
        <f t="shared" si="10"/>
        <v>860</v>
      </c>
      <c r="AL168" s="941">
        <v>10</v>
      </c>
      <c r="AM168" s="941" t="s">
        <v>226</v>
      </c>
      <c r="AP168" s="950">
        <v>10</v>
      </c>
      <c r="AQ168" s="950" t="s">
        <v>230</v>
      </c>
      <c r="AR168" s="780">
        <v>7</v>
      </c>
      <c r="AS168" s="780" t="s">
        <v>266</v>
      </c>
      <c r="AV168" s="834">
        <v>10</v>
      </c>
      <c r="AW168" s="834" t="s">
        <v>225</v>
      </c>
      <c r="AZ168" s="702">
        <v>50</v>
      </c>
      <c r="BA168" s="702" t="s">
        <v>237</v>
      </c>
      <c r="BR168" s="713">
        <v>10</v>
      </c>
      <c r="BS168" s="713" t="s">
        <v>225</v>
      </c>
      <c r="BT168" s="963">
        <v>10</v>
      </c>
      <c r="BU168" s="963" t="s">
        <v>228</v>
      </c>
      <c r="BZ168" s="971">
        <v>20</v>
      </c>
      <c r="CA168" s="971" t="s">
        <v>230</v>
      </c>
      <c r="CH168" s="978">
        <v>10</v>
      </c>
      <c r="CI168" s="978" t="s">
        <v>225</v>
      </c>
      <c r="CJ168" s="979">
        <v>60</v>
      </c>
      <c r="CK168" s="979" t="s">
        <v>237</v>
      </c>
      <c r="CL168" s="1050">
        <v>10</v>
      </c>
      <c r="CM168" s="1050" t="s">
        <v>225</v>
      </c>
      <c r="CN168" s="977">
        <v>30</v>
      </c>
      <c r="CO168" s="977" t="s">
        <v>225</v>
      </c>
      <c r="CZ168" s="1053">
        <v>10</v>
      </c>
      <c r="DA168" s="1053" t="s">
        <v>225</v>
      </c>
      <c r="DD168" s="1051">
        <v>10</v>
      </c>
      <c r="DE168" s="1051" t="s">
        <v>225</v>
      </c>
      <c r="DN168" s="1059">
        <v>30</v>
      </c>
      <c r="DO168" s="1059" t="s">
        <v>237</v>
      </c>
      <c r="DP168" s="986">
        <v>10</v>
      </c>
      <c r="DQ168" s="986" t="s">
        <v>225</v>
      </c>
      <c r="DZ168" s="1061">
        <v>10</v>
      </c>
      <c r="EA168" s="1061" t="s">
        <v>225</v>
      </c>
      <c r="EF168" s="1063">
        <v>10</v>
      </c>
      <c r="EG168" s="1063" t="s">
        <v>237</v>
      </c>
      <c r="FH168" s="1242">
        <v>10</v>
      </c>
      <c r="FI168" s="1242" t="s">
        <v>230</v>
      </c>
    </row>
    <row r="169" spans="1:175" ht="21" customHeight="1" x14ac:dyDescent="0.2">
      <c r="B169" s="928">
        <f t="shared" si="11"/>
        <v>27</v>
      </c>
      <c r="C169" s="990" t="s">
        <v>714</v>
      </c>
      <c r="D169" s="917">
        <v>30.5</v>
      </c>
      <c r="E169" s="913">
        <v>230</v>
      </c>
      <c r="F169" s="913"/>
      <c r="G169" s="913"/>
      <c r="H169" s="997">
        <f t="shared" si="9"/>
        <v>80</v>
      </c>
      <c r="I169" s="914">
        <f t="shared" si="10"/>
        <v>2440</v>
      </c>
      <c r="P169" s="949">
        <v>20</v>
      </c>
      <c r="Q169" s="949" t="s">
        <v>227</v>
      </c>
      <c r="Z169" s="708">
        <v>60</v>
      </c>
      <c r="AA169" s="708" t="s">
        <v>349</v>
      </c>
      <c r="AZ169" s="702">
        <v>20</v>
      </c>
      <c r="BA169" s="702" t="s">
        <v>266</v>
      </c>
      <c r="BB169" s="955">
        <v>10</v>
      </c>
      <c r="BC169" s="955" t="s">
        <v>349</v>
      </c>
      <c r="DJ169" s="1058">
        <v>30</v>
      </c>
      <c r="DK169" s="1058" t="s">
        <v>266</v>
      </c>
      <c r="EH169" s="1064">
        <v>10</v>
      </c>
      <c r="EI169" s="1064" t="s">
        <v>349</v>
      </c>
    </row>
    <row r="170" spans="1:175" ht="21" customHeight="1" x14ac:dyDescent="0.2">
      <c r="B170" s="928">
        <f t="shared" si="11"/>
        <v>28</v>
      </c>
      <c r="C170" s="920" t="s">
        <v>570</v>
      </c>
      <c r="D170" s="917">
        <v>20.5</v>
      </c>
      <c r="E170" s="913">
        <v>250</v>
      </c>
      <c r="F170" s="913"/>
      <c r="G170" s="913"/>
      <c r="H170" s="997">
        <f t="shared" si="9"/>
        <v>5</v>
      </c>
      <c r="I170" s="914">
        <f t="shared" si="10"/>
        <v>102.5</v>
      </c>
      <c r="Z170" s="708">
        <v>40</v>
      </c>
      <c r="AA170" s="708" t="s">
        <v>228</v>
      </c>
      <c r="AV170" s="834">
        <v>10</v>
      </c>
      <c r="AW170" s="834" t="s">
        <v>229</v>
      </c>
      <c r="BB170" s="955">
        <v>10</v>
      </c>
      <c r="BC170" s="955" t="s">
        <v>217</v>
      </c>
      <c r="BL170" s="950">
        <v>5</v>
      </c>
      <c r="BM170" s="950" t="s">
        <v>225</v>
      </c>
      <c r="BT170" s="963">
        <v>10</v>
      </c>
      <c r="BU170" s="963" t="s">
        <v>237</v>
      </c>
      <c r="DB170" s="1054">
        <v>10</v>
      </c>
      <c r="DC170" s="1054" t="s">
        <v>229</v>
      </c>
      <c r="DF170" s="1055">
        <v>10</v>
      </c>
      <c r="DG170" s="1056" t="s">
        <v>229</v>
      </c>
      <c r="DH170" s="1057">
        <v>10</v>
      </c>
      <c r="DI170" s="1057" t="s">
        <v>226</v>
      </c>
      <c r="EB170" s="1062">
        <v>10</v>
      </c>
      <c r="EC170" s="1062" t="s">
        <v>229</v>
      </c>
      <c r="EN170" s="1053">
        <v>70</v>
      </c>
      <c r="EO170" s="1053" t="s">
        <v>237</v>
      </c>
      <c r="FF170" s="1251">
        <v>10</v>
      </c>
      <c r="FG170" s="1251" t="s">
        <v>226</v>
      </c>
      <c r="FN170" s="1052">
        <v>50</v>
      </c>
      <c r="FO170" s="1052" t="s">
        <v>230</v>
      </c>
    </row>
    <row r="171" spans="1:175" ht="21" customHeight="1" x14ac:dyDescent="0.2">
      <c r="B171" s="928">
        <f t="shared" si="11"/>
        <v>29</v>
      </c>
      <c r="C171" s="990" t="s">
        <v>734</v>
      </c>
      <c r="D171" s="917">
        <v>19</v>
      </c>
      <c r="E171" s="913">
        <v>690</v>
      </c>
      <c r="F171" s="913"/>
      <c r="G171" s="913"/>
      <c r="H171" s="997">
        <f t="shared" si="9"/>
        <v>22</v>
      </c>
      <c r="I171" s="914">
        <f t="shared" si="10"/>
        <v>418</v>
      </c>
      <c r="T171" s="702">
        <v>50</v>
      </c>
      <c r="U171" s="702" t="s">
        <v>335</v>
      </c>
      <c r="AD171" s="816">
        <v>5</v>
      </c>
      <c r="AE171" s="816" t="s">
        <v>229</v>
      </c>
      <c r="AH171" s="783">
        <v>20</v>
      </c>
      <c r="AI171" s="783" t="s">
        <v>225</v>
      </c>
      <c r="AL171" s="941">
        <v>50</v>
      </c>
      <c r="AM171" s="941" t="s">
        <v>228</v>
      </c>
      <c r="AR171" s="780">
        <v>8</v>
      </c>
      <c r="AS171" s="780" t="s">
        <v>266</v>
      </c>
      <c r="BD171" s="956">
        <v>100</v>
      </c>
      <c r="BE171" s="956" t="s">
        <v>335</v>
      </c>
      <c r="BJ171" s="958">
        <v>35</v>
      </c>
      <c r="BK171" s="958" t="s">
        <v>230</v>
      </c>
      <c r="BR171" s="713">
        <v>10</v>
      </c>
      <c r="BS171" s="713" t="s">
        <v>230</v>
      </c>
      <c r="BV171" s="968">
        <v>10</v>
      </c>
      <c r="BW171" s="968" t="s">
        <v>237</v>
      </c>
      <c r="CB171" s="975">
        <v>10</v>
      </c>
      <c r="CC171" s="975" t="s">
        <v>228</v>
      </c>
      <c r="CH171" s="978">
        <v>10</v>
      </c>
      <c r="CI171" s="978" t="s">
        <v>228</v>
      </c>
      <c r="CN171" s="977">
        <v>10</v>
      </c>
      <c r="CO171" s="977" t="s">
        <v>225</v>
      </c>
      <c r="DB171" s="1054">
        <v>10</v>
      </c>
      <c r="DC171" s="1054" t="s">
        <v>230</v>
      </c>
      <c r="DN171" s="1059">
        <v>40</v>
      </c>
      <c r="DO171" s="1059" t="s">
        <v>231</v>
      </c>
      <c r="DP171" s="986">
        <v>10</v>
      </c>
      <c r="DQ171" s="986" t="s">
        <v>230</v>
      </c>
      <c r="DV171" s="1053">
        <v>30</v>
      </c>
      <c r="DW171" s="1053" t="s">
        <v>225</v>
      </c>
      <c r="EF171" s="1063">
        <v>10</v>
      </c>
      <c r="EG171" s="1063" t="s">
        <v>230</v>
      </c>
      <c r="EL171" s="1066">
        <v>10</v>
      </c>
      <c r="EM171" s="1066" t="s">
        <v>230</v>
      </c>
      <c r="EN171" s="1053">
        <v>10</v>
      </c>
      <c r="EO171" s="1053" t="s">
        <v>217</v>
      </c>
      <c r="EV171" s="1054">
        <v>100</v>
      </c>
      <c r="EW171" s="1054" t="s">
        <v>335</v>
      </c>
      <c r="FF171" s="1251">
        <v>50</v>
      </c>
      <c r="FG171" s="1251" t="s">
        <v>228</v>
      </c>
      <c r="FH171" s="1242">
        <v>20</v>
      </c>
      <c r="FI171" s="1242" t="s">
        <v>230</v>
      </c>
      <c r="FN171" s="1052">
        <v>60</v>
      </c>
      <c r="FO171" s="1052" t="s">
        <v>228</v>
      </c>
    </row>
    <row r="172" spans="1:175" ht="21" customHeight="1" x14ac:dyDescent="0.2">
      <c r="B172" s="928">
        <f t="shared" si="11"/>
        <v>30</v>
      </c>
      <c r="C172" s="920" t="s">
        <v>439</v>
      </c>
      <c r="D172" s="917">
        <v>20</v>
      </c>
      <c r="E172" s="913">
        <v>5</v>
      </c>
      <c r="F172" s="913"/>
      <c r="G172" s="913"/>
      <c r="H172" s="997">
        <f t="shared" si="9"/>
        <v>2</v>
      </c>
      <c r="I172" s="914">
        <f t="shared" si="10"/>
        <v>40</v>
      </c>
      <c r="BB172" s="955">
        <v>3</v>
      </c>
      <c r="BC172" s="955" t="s">
        <v>230</v>
      </c>
    </row>
    <row r="173" spans="1:175" ht="21" customHeight="1" x14ac:dyDescent="0.2">
      <c r="B173" s="928">
        <f t="shared" si="11"/>
        <v>31</v>
      </c>
      <c r="C173" s="920" t="s">
        <v>434</v>
      </c>
      <c r="D173" s="917">
        <v>17.5</v>
      </c>
      <c r="E173" s="913">
        <v>450</v>
      </c>
      <c r="F173" s="980">
        <v>60</v>
      </c>
      <c r="G173" s="959">
        <v>100</v>
      </c>
      <c r="H173" s="997">
        <f t="shared" si="9"/>
        <v>165</v>
      </c>
      <c r="I173" s="914">
        <f t="shared" si="10"/>
        <v>2887.5</v>
      </c>
      <c r="Z173" s="708">
        <v>20</v>
      </c>
      <c r="AA173" s="708" t="s">
        <v>228</v>
      </c>
      <c r="AD173" s="816">
        <v>10</v>
      </c>
      <c r="AE173" s="816" t="s">
        <v>230</v>
      </c>
      <c r="AJ173" s="949">
        <v>5</v>
      </c>
      <c r="AK173" s="949" t="s">
        <v>237</v>
      </c>
      <c r="AL173" s="941">
        <v>10</v>
      </c>
      <c r="AM173" s="941" t="s">
        <v>211</v>
      </c>
      <c r="AZ173" s="702">
        <v>10</v>
      </c>
      <c r="BA173" s="702" t="s">
        <v>237</v>
      </c>
      <c r="BJ173" s="958">
        <v>30</v>
      </c>
      <c r="BK173" s="958" t="s">
        <v>213</v>
      </c>
      <c r="BL173" s="950">
        <v>10</v>
      </c>
      <c r="BM173" s="950" t="s">
        <v>230</v>
      </c>
      <c r="BZ173" s="971">
        <v>30</v>
      </c>
      <c r="CA173" s="971" t="s">
        <v>213</v>
      </c>
      <c r="CF173" s="977">
        <v>10</v>
      </c>
      <c r="CG173" s="977" t="s">
        <v>237</v>
      </c>
      <c r="CL173" s="1050">
        <v>30</v>
      </c>
      <c r="CM173" s="1050" t="s">
        <v>335</v>
      </c>
      <c r="CN173" s="977">
        <v>20</v>
      </c>
      <c r="CO173" s="977" t="s">
        <v>237</v>
      </c>
      <c r="CR173" s="1051">
        <v>10</v>
      </c>
      <c r="CS173" s="1051" t="s">
        <v>335</v>
      </c>
      <c r="CV173" s="986">
        <v>10</v>
      </c>
      <c r="CW173" s="986" t="s">
        <v>228</v>
      </c>
      <c r="DF173" s="1055">
        <v>30</v>
      </c>
      <c r="DG173" s="1056" t="s">
        <v>213</v>
      </c>
      <c r="DH173" s="1057">
        <v>40</v>
      </c>
      <c r="DI173" s="1057" t="s">
        <v>335</v>
      </c>
      <c r="DN173" s="1059">
        <v>20</v>
      </c>
      <c r="DO173" s="1059" t="s">
        <v>213</v>
      </c>
      <c r="DR173" s="1051">
        <v>20</v>
      </c>
      <c r="DS173" s="1051" t="s">
        <v>316</v>
      </c>
      <c r="DV173" s="1053">
        <v>20</v>
      </c>
      <c r="DW173" s="1053" t="s">
        <v>228</v>
      </c>
      <c r="DX173" s="981">
        <v>10</v>
      </c>
      <c r="DY173" s="981" t="s">
        <v>228</v>
      </c>
      <c r="FN173" s="1052">
        <v>100</v>
      </c>
      <c r="FO173" s="1052" t="s">
        <v>228</v>
      </c>
    </row>
    <row r="174" spans="1:175" ht="21" customHeight="1" x14ac:dyDescent="0.2">
      <c r="A174" s="937" t="s">
        <v>7</v>
      </c>
      <c r="B174" s="928">
        <f t="shared" si="11"/>
        <v>32</v>
      </c>
      <c r="C174" s="920" t="s">
        <v>593</v>
      </c>
      <c r="D174" s="917">
        <v>18</v>
      </c>
      <c r="E174" s="913">
        <v>210</v>
      </c>
      <c r="F174" s="913">
        <v>200</v>
      </c>
      <c r="G174" s="913"/>
      <c r="H174" s="997">
        <f t="shared" si="9"/>
        <v>20</v>
      </c>
      <c r="I174" s="914">
        <f t="shared" si="10"/>
        <v>360</v>
      </c>
      <c r="AJ174" s="949">
        <v>50</v>
      </c>
      <c r="AK174" s="949" t="s">
        <v>213</v>
      </c>
      <c r="BJ174" s="958">
        <v>20</v>
      </c>
      <c r="BK174" s="958" t="s">
        <v>335</v>
      </c>
      <c r="BL174" s="950">
        <v>10</v>
      </c>
      <c r="BM174" s="950" t="s">
        <v>225</v>
      </c>
      <c r="BT174" s="963">
        <v>10</v>
      </c>
      <c r="BU174" s="963" t="s">
        <v>335</v>
      </c>
      <c r="BV174" s="968">
        <v>10</v>
      </c>
      <c r="BW174" s="968" t="s">
        <v>225</v>
      </c>
      <c r="BZ174" s="971">
        <v>20</v>
      </c>
      <c r="CA174" s="971" t="s">
        <v>237</v>
      </c>
      <c r="CB174" s="975">
        <v>20</v>
      </c>
      <c r="CC174" s="975" t="s">
        <v>237</v>
      </c>
      <c r="CF174" s="977">
        <v>10</v>
      </c>
      <c r="CG174" s="977" t="s">
        <v>237</v>
      </c>
      <c r="CL174" s="1050">
        <v>20</v>
      </c>
      <c r="CM174" s="1050" t="s">
        <v>335</v>
      </c>
      <c r="DF174" s="1055">
        <v>20</v>
      </c>
      <c r="DG174" s="1056" t="s">
        <v>213</v>
      </c>
      <c r="DN174" s="1059">
        <v>10</v>
      </c>
      <c r="DO174" s="1059" t="s">
        <v>228</v>
      </c>
      <c r="EV174" s="1054">
        <v>10</v>
      </c>
      <c r="EW174" s="1054" t="s">
        <v>335</v>
      </c>
      <c r="EZ174" s="1242">
        <v>60</v>
      </c>
      <c r="FA174" s="1242" t="s">
        <v>827</v>
      </c>
      <c r="FB174" s="1245">
        <v>40</v>
      </c>
      <c r="FC174" s="1245" t="s">
        <v>213</v>
      </c>
      <c r="FD174" s="914">
        <v>10</v>
      </c>
      <c r="FE174" s="914" t="s">
        <v>228</v>
      </c>
      <c r="FH174" s="1242">
        <v>30</v>
      </c>
      <c r="FI174" s="1242" t="s">
        <v>228</v>
      </c>
      <c r="FN174" s="1052">
        <v>20</v>
      </c>
      <c r="FO174" s="1052" t="s">
        <v>228</v>
      </c>
      <c r="FP174" s="1064">
        <v>20</v>
      </c>
      <c r="FQ174" s="1064" t="s">
        <v>237</v>
      </c>
    </row>
    <row r="175" spans="1:175" ht="21" customHeight="1" x14ac:dyDescent="0.2">
      <c r="B175" s="928">
        <f t="shared" si="11"/>
        <v>33</v>
      </c>
      <c r="C175" s="920" t="s">
        <v>397</v>
      </c>
      <c r="D175" s="917">
        <v>10.5</v>
      </c>
      <c r="E175" s="913">
        <v>200</v>
      </c>
      <c r="F175" s="913">
        <v>50</v>
      </c>
      <c r="G175" s="972">
        <v>100</v>
      </c>
      <c r="H175" s="997">
        <f t="shared" si="9"/>
        <v>50</v>
      </c>
      <c r="I175" s="914">
        <f t="shared" si="10"/>
        <v>525</v>
      </c>
      <c r="AV175" s="834">
        <v>10</v>
      </c>
      <c r="AW175" s="834" t="s">
        <v>210</v>
      </c>
      <c r="BF175" s="948">
        <v>10</v>
      </c>
      <c r="BG175" s="948" t="s">
        <v>233</v>
      </c>
      <c r="BJ175" s="958">
        <v>20</v>
      </c>
      <c r="BK175" s="958" t="s">
        <v>233</v>
      </c>
      <c r="BX175" s="970">
        <v>10</v>
      </c>
      <c r="BY175" s="970" t="s">
        <v>233</v>
      </c>
      <c r="CN175" s="977">
        <v>10</v>
      </c>
      <c r="CO175" s="977" t="s">
        <v>214</v>
      </c>
      <c r="DD175" s="1051">
        <v>50</v>
      </c>
      <c r="DE175" s="1051" t="s">
        <v>214</v>
      </c>
      <c r="DF175" s="1055">
        <v>30</v>
      </c>
      <c r="DG175" s="1056" t="s">
        <v>214</v>
      </c>
      <c r="DR175" s="1051">
        <v>10</v>
      </c>
      <c r="DS175" s="1051" t="s">
        <v>209</v>
      </c>
      <c r="DZ175" s="1061">
        <v>20</v>
      </c>
      <c r="EA175" s="1061" t="s">
        <v>243</v>
      </c>
      <c r="ER175" s="977">
        <v>10</v>
      </c>
      <c r="ES175" s="977" t="s">
        <v>209</v>
      </c>
      <c r="FJ175" s="979">
        <v>20</v>
      </c>
      <c r="FK175" s="979" t="s">
        <v>233</v>
      </c>
      <c r="FL175" s="1254">
        <v>30</v>
      </c>
      <c r="FM175" s="1254" t="s">
        <v>214</v>
      </c>
      <c r="FN175" s="1052">
        <v>40</v>
      </c>
      <c r="FO175" s="1052" t="s">
        <v>214</v>
      </c>
      <c r="FP175" s="1064">
        <v>20</v>
      </c>
      <c r="FQ175" s="1064" t="s">
        <v>209</v>
      </c>
      <c r="FR175" s="1262">
        <v>10</v>
      </c>
      <c r="FS175" s="1262" t="s">
        <v>233</v>
      </c>
    </row>
    <row r="176" spans="1:175" ht="21" customHeight="1" x14ac:dyDescent="0.2">
      <c r="B176" s="928">
        <f t="shared" si="11"/>
        <v>34</v>
      </c>
      <c r="C176" s="920" t="s">
        <v>503</v>
      </c>
      <c r="D176" s="917">
        <v>13</v>
      </c>
      <c r="E176" s="913">
        <v>40</v>
      </c>
      <c r="F176" s="913"/>
      <c r="G176" s="913"/>
      <c r="H176" s="997">
        <f t="shared" si="9"/>
        <v>30</v>
      </c>
      <c r="I176" s="914">
        <f t="shared" si="10"/>
        <v>390</v>
      </c>
      <c r="BD176" s="956">
        <v>10</v>
      </c>
      <c r="BE176" s="956" t="s">
        <v>210</v>
      </c>
    </row>
    <row r="177" spans="1:175" ht="21" customHeight="1" x14ac:dyDescent="0.2">
      <c r="B177" s="928">
        <f t="shared" si="11"/>
        <v>35</v>
      </c>
      <c r="C177" s="920" t="s">
        <v>778</v>
      </c>
      <c r="D177" s="917">
        <v>12.5</v>
      </c>
      <c r="E177" s="913">
        <v>250</v>
      </c>
      <c r="F177" s="913"/>
      <c r="G177" s="913"/>
      <c r="H177" s="997">
        <f t="shared" si="9"/>
        <v>40</v>
      </c>
      <c r="I177" s="914">
        <f t="shared" si="10"/>
        <v>500</v>
      </c>
      <c r="N177" s="783">
        <v>10</v>
      </c>
      <c r="O177" s="783" t="s">
        <v>209</v>
      </c>
      <c r="Z177" s="708">
        <v>50</v>
      </c>
      <c r="AA177" s="708" t="s">
        <v>233</v>
      </c>
      <c r="BD177" s="956">
        <v>10</v>
      </c>
      <c r="BE177" s="956" t="s">
        <v>236</v>
      </c>
      <c r="BJ177" s="958">
        <v>20</v>
      </c>
      <c r="BK177" s="958" t="s">
        <v>233</v>
      </c>
      <c r="BT177" s="963">
        <v>10</v>
      </c>
      <c r="BU177" s="963" t="s">
        <v>209</v>
      </c>
      <c r="BZ177" s="971">
        <v>20</v>
      </c>
      <c r="CA177" s="971" t="s">
        <v>209</v>
      </c>
      <c r="DF177" s="1055">
        <v>30</v>
      </c>
      <c r="DG177" s="1056" t="s">
        <v>209</v>
      </c>
      <c r="DH177" s="1057">
        <v>10</v>
      </c>
      <c r="DI177" s="1057" t="s">
        <v>210</v>
      </c>
      <c r="DJ177" s="1058">
        <v>10</v>
      </c>
      <c r="DK177" s="1058" t="s">
        <v>233</v>
      </c>
      <c r="EN177" s="1053">
        <v>10</v>
      </c>
      <c r="EO177" s="1053" t="s">
        <v>210</v>
      </c>
      <c r="ER177" s="977">
        <v>30</v>
      </c>
      <c r="ES177" s="977" t="s">
        <v>210</v>
      </c>
    </row>
    <row r="178" spans="1:175" ht="21" customHeight="1" x14ac:dyDescent="0.2">
      <c r="B178" s="928">
        <f t="shared" si="11"/>
        <v>36</v>
      </c>
      <c r="C178" s="920" t="s">
        <v>616</v>
      </c>
      <c r="D178" s="917">
        <v>16.5</v>
      </c>
      <c r="E178" s="913">
        <v>360</v>
      </c>
      <c r="F178" s="913"/>
      <c r="G178" s="913"/>
      <c r="H178" s="997">
        <f t="shared" si="9"/>
        <v>50</v>
      </c>
      <c r="I178" s="914">
        <f t="shared" si="10"/>
        <v>825</v>
      </c>
      <c r="AD178" s="816">
        <v>5</v>
      </c>
      <c r="AE178" s="816" t="s">
        <v>228</v>
      </c>
      <c r="AL178" s="941">
        <v>10</v>
      </c>
      <c r="AM178" s="941" t="s">
        <v>219</v>
      </c>
      <c r="BB178" s="955">
        <v>30</v>
      </c>
      <c r="BC178" s="955" t="s">
        <v>228</v>
      </c>
      <c r="BJ178" s="958">
        <v>10</v>
      </c>
      <c r="BK178" s="958" t="s">
        <v>219</v>
      </c>
      <c r="BL178" s="950">
        <v>5</v>
      </c>
      <c r="BM178" s="950" t="s">
        <v>230</v>
      </c>
      <c r="BT178" s="963">
        <v>60</v>
      </c>
      <c r="BU178" s="963" t="s">
        <v>236</v>
      </c>
      <c r="BX178" s="970">
        <v>10</v>
      </c>
      <c r="BY178" s="970" t="s">
        <v>219</v>
      </c>
      <c r="DF178" s="1055">
        <v>50</v>
      </c>
      <c r="DG178" s="1056" t="s">
        <v>211</v>
      </c>
      <c r="DH178" s="1057">
        <v>10</v>
      </c>
      <c r="DI178" s="1057" t="s">
        <v>335</v>
      </c>
      <c r="DN178" s="1059">
        <v>100</v>
      </c>
      <c r="DO178" s="1059" t="s">
        <v>236</v>
      </c>
      <c r="EL178" s="1066">
        <v>10</v>
      </c>
      <c r="EM178" s="1066" t="s">
        <v>213</v>
      </c>
      <c r="FP178" s="1064">
        <v>10</v>
      </c>
      <c r="FQ178" s="1064" t="s">
        <v>230</v>
      </c>
    </row>
    <row r="179" spans="1:175" ht="21" customHeight="1" x14ac:dyDescent="0.2">
      <c r="B179" s="928">
        <f t="shared" si="11"/>
        <v>37</v>
      </c>
      <c r="C179" s="920" t="s">
        <v>617</v>
      </c>
      <c r="D179" s="917">
        <v>16</v>
      </c>
      <c r="E179" s="913">
        <v>230</v>
      </c>
      <c r="F179" s="913"/>
      <c r="G179" s="913"/>
      <c r="H179" s="997">
        <f t="shared" si="9"/>
        <v>43</v>
      </c>
      <c r="I179" s="914">
        <f t="shared" si="10"/>
        <v>688</v>
      </c>
      <c r="Z179" s="708">
        <v>10</v>
      </c>
      <c r="AA179" s="708" t="s">
        <v>228</v>
      </c>
      <c r="AD179" s="816">
        <v>5</v>
      </c>
      <c r="AE179" s="816" t="s">
        <v>228</v>
      </c>
      <c r="AJ179" s="949">
        <v>15</v>
      </c>
      <c r="AK179" s="949" t="s">
        <v>335</v>
      </c>
      <c r="AL179" s="941">
        <v>30</v>
      </c>
      <c r="AM179" s="941" t="s">
        <v>219</v>
      </c>
      <c r="BB179" s="955">
        <v>17</v>
      </c>
      <c r="BC179" s="955" t="s">
        <v>237</v>
      </c>
      <c r="BJ179" s="958">
        <v>10</v>
      </c>
      <c r="BK179" s="958" t="s">
        <v>219</v>
      </c>
      <c r="DF179" s="1055">
        <v>30</v>
      </c>
      <c r="DG179" s="1056" t="s">
        <v>219</v>
      </c>
      <c r="DN179" s="1059">
        <v>10</v>
      </c>
      <c r="DO179" s="1059" t="s">
        <v>211</v>
      </c>
      <c r="EN179" s="1053">
        <v>20</v>
      </c>
      <c r="EO179" s="1053" t="s">
        <v>335</v>
      </c>
      <c r="FH179" s="1242">
        <v>10</v>
      </c>
      <c r="FI179" s="1242" t="s">
        <v>228</v>
      </c>
      <c r="FN179" s="1052">
        <v>30</v>
      </c>
      <c r="FO179" s="1052" t="s">
        <v>219</v>
      </c>
    </row>
    <row r="180" spans="1:175" ht="21" customHeight="1" x14ac:dyDescent="0.2">
      <c r="B180" s="928">
        <f t="shared" si="11"/>
        <v>38</v>
      </c>
      <c r="C180" s="920" t="s">
        <v>149</v>
      </c>
      <c r="D180" s="917">
        <v>24</v>
      </c>
      <c r="E180" s="913">
        <v>160</v>
      </c>
      <c r="F180" s="913">
        <v>200</v>
      </c>
      <c r="G180" s="913"/>
      <c r="H180" s="997">
        <f t="shared" si="9"/>
        <v>50</v>
      </c>
      <c r="I180" s="914">
        <f t="shared" si="10"/>
        <v>1200</v>
      </c>
      <c r="AJ180" s="949">
        <v>10</v>
      </c>
      <c r="AK180" s="949" t="s">
        <v>226</v>
      </c>
      <c r="AZ180" s="702">
        <v>10</v>
      </c>
      <c r="BA180" s="702" t="s">
        <v>232</v>
      </c>
      <c r="BB180" s="955">
        <v>10</v>
      </c>
      <c r="BC180" s="955" t="s">
        <v>280</v>
      </c>
      <c r="CB180" s="975">
        <v>20</v>
      </c>
      <c r="CC180" s="975" t="s">
        <v>226</v>
      </c>
      <c r="CD180" s="976">
        <v>60</v>
      </c>
      <c r="CE180" s="976" t="s">
        <v>226</v>
      </c>
      <c r="CP180" s="981">
        <v>10</v>
      </c>
      <c r="CQ180" s="981" t="s">
        <v>217</v>
      </c>
      <c r="DN180" s="1059">
        <v>70</v>
      </c>
      <c r="DO180" s="1059" t="s">
        <v>803</v>
      </c>
      <c r="DP180" s="986">
        <v>10</v>
      </c>
      <c r="DQ180" s="986" t="s">
        <v>226</v>
      </c>
      <c r="DV180" s="1053">
        <v>40</v>
      </c>
      <c r="DW180" s="1053" t="s">
        <v>229</v>
      </c>
      <c r="EJ180" s="1065">
        <v>60</v>
      </c>
      <c r="EK180" s="1065" t="s">
        <v>225</v>
      </c>
      <c r="EL180" s="1066">
        <v>10</v>
      </c>
      <c r="EM180" s="1066" t="s">
        <v>226</v>
      </c>
    </row>
    <row r="181" spans="1:175" ht="21" customHeight="1" x14ac:dyDescent="0.2">
      <c r="B181" s="928">
        <f t="shared" si="11"/>
        <v>39</v>
      </c>
      <c r="C181" s="995" t="s">
        <v>826</v>
      </c>
      <c r="D181" s="917">
        <v>18.5</v>
      </c>
      <c r="E181" s="913">
        <v>573</v>
      </c>
      <c r="F181" s="913"/>
      <c r="G181" s="913"/>
      <c r="H181" s="997">
        <f t="shared" si="9"/>
        <v>40</v>
      </c>
      <c r="I181" s="914">
        <f t="shared" si="10"/>
        <v>740</v>
      </c>
      <c r="J181" s="708">
        <v>5</v>
      </c>
      <c r="K181" s="947" t="s">
        <v>229</v>
      </c>
      <c r="P181" s="949">
        <v>20</v>
      </c>
      <c r="Q181" s="949" t="s">
        <v>237</v>
      </c>
      <c r="Z181" s="708">
        <v>60</v>
      </c>
      <c r="AA181" s="708" t="s">
        <v>228</v>
      </c>
      <c r="AL181" s="941">
        <v>50</v>
      </c>
      <c r="AM181" s="941" t="s">
        <v>228</v>
      </c>
      <c r="AN181" s="953">
        <v>10</v>
      </c>
      <c r="AO181" s="953" t="s">
        <v>230</v>
      </c>
      <c r="AR181" s="780">
        <v>3</v>
      </c>
      <c r="AS181" s="780" t="s">
        <v>217</v>
      </c>
      <c r="AZ181" s="702">
        <v>50</v>
      </c>
      <c r="BA181" s="702" t="s">
        <v>335</v>
      </c>
      <c r="BD181" s="956">
        <v>10</v>
      </c>
      <c r="BE181" s="956" t="s">
        <v>225</v>
      </c>
      <c r="BJ181" s="958">
        <v>5</v>
      </c>
      <c r="BK181" s="958" t="s">
        <v>280</v>
      </c>
      <c r="CL181" s="1050">
        <v>70</v>
      </c>
      <c r="CM181" s="1050" t="s">
        <v>827</v>
      </c>
      <c r="DD181" s="1051">
        <v>20</v>
      </c>
      <c r="DE181" s="1051" t="s">
        <v>230</v>
      </c>
      <c r="DJ181" s="1058">
        <v>50</v>
      </c>
      <c r="DK181" s="1058" t="s">
        <v>335</v>
      </c>
      <c r="DN181" s="1059">
        <v>10</v>
      </c>
      <c r="DO181" s="1059" t="s">
        <v>230</v>
      </c>
      <c r="DX181" s="981">
        <v>10</v>
      </c>
      <c r="DY181" s="981" t="s">
        <v>237</v>
      </c>
      <c r="EB181" s="1062">
        <v>10</v>
      </c>
      <c r="EC181" s="1062" t="s">
        <v>225</v>
      </c>
      <c r="EF181" s="1063">
        <v>40</v>
      </c>
      <c r="EG181" s="1063" t="s">
        <v>225</v>
      </c>
      <c r="EV181" s="1054">
        <v>40</v>
      </c>
      <c r="EW181" s="1054" t="s">
        <v>225</v>
      </c>
      <c r="FB181" s="1245">
        <v>40</v>
      </c>
      <c r="FC181" s="1245" t="s">
        <v>237</v>
      </c>
      <c r="FH181" s="1242">
        <v>30</v>
      </c>
      <c r="FI181" s="1242" t="s">
        <v>230</v>
      </c>
    </row>
    <row r="182" spans="1:175" ht="21" customHeight="1" x14ac:dyDescent="0.2">
      <c r="B182" s="928">
        <f t="shared" si="11"/>
        <v>40</v>
      </c>
      <c r="C182" s="920" t="s">
        <v>660</v>
      </c>
      <c r="D182" s="917">
        <v>25</v>
      </c>
      <c r="E182" s="913">
        <v>120</v>
      </c>
      <c r="F182" s="913"/>
      <c r="G182" s="913"/>
      <c r="H182" s="997">
        <f t="shared" si="9"/>
        <v>95</v>
      </c>
      <c r="I182" s="914">
        <f t="shared" si="10"/>
        <v>2375</v>
      </c>
      <c r="AD182" s="816">
        <v>10</v>
      </c>
      <c r="AE182" s="816" t="s">
        <v>226</v>
      </c>
      <c r="DR182" s="1051">
        <v>10</v>
      </c>
      <c r="DS182" s="1051" t="s">
        <v>217</v>
      </c>
      <c r="FP182" s="1064">
        <v>5</v>
      </c>
      <c r="FQ182" s="1064" t="s">
        <v>349</v>
      </c>
    </row>
    <row r="183" spans="1:175" ht="21" customHeight="1" x14ac:dyDescent="0.2">
      <c r="B183" s="928">
        <f t="shared" si="11"/>
        <v>41</v>
      </c>
      <c r="C183" s="995" t="s">
        <v>400</v>
      </c>
      <c r="D183" s="917">
        <v>17.5</v>
      </c>
      <c r="E183" s="913">
        <v>465</v>
      </c>
      <c r="F183" s="913"/>
      <c r="G183" s="913"/>
      <c r="H183" s="997">
        <f t="shared" si="9"/>
        <v>180</v>
      </c>
      <c r="I183" s="914">
        <f t="shared" si="10"/>
        <v>3150</v>
      </c>
      <c r="AD183" s="816">
        <v>5</v>
      </c>
      <c r="AE183" s="816" t="s">
        <v>230</v>
      </c>
      <c r="AL183" s="941">
        <v>30</v>
      </c>
      <c r="AM183" s="941" t="s">
        <v>211</v>
      </c>
      <c r="BT183" s="963">
        <v>10</v>
      </c>
      <c r="BU183" s="963" t="s">
        <v>211</v>
      </c>
      <c r="CL183" s="1050">
        <v>100</v>
      </c>
      <c r="CM183" s="1050" t="s">
        <v>211</v>
      </c>
      <c r="EB183" s="1062">
        <v>80</v>
      </c>
      <c r="EC183" s="1062" t="s">
        <v>211</v>
      </c>
      <c r="EF183" s="1063">
        <v>10</v>
      </c>
      <c r="EG183" s="1063" t="s">
        <v>335</v>
      </c>
      <c r="EJ183" s="1065">
        <v>30</v>
      </c>
      <c r="EK183" s="1065" t="s">
        <v>211</v>
      </c>
      <c r="EN183" s="1053">
        <v>10</v>
      </c>
      <c r="EO183" s="1053" t="s">
        <v>228</v>
      </c>
      <c r="FR183" s="1262">
        <v>10</v>
      </c>
      <c r="FS183" s="1262" t="s">
        <v>230</v>
      </c>
    </row>
    <row r="184" spans="1:175" ht="21" customHeight="1" x14ac:dyDescent="0.2">
      <c r="B184" s="928">
        <f t="shared" si="11"/>
        <v>42</v>
      </c>
      <c r="C184" s="920" t="s">
        <v>392</v>
      </c>
      <c r="D184" s="917">
        <v>10</v>
      </c>
      <c r="E184" s="913">
        <v>310</v>
      </c>
      <c r="F184" s="913"/>
      <c r="G184" s="913"/>
      <c r="H184" s="997">
        <f t="shared" si="9"/>
        <v>100</v>
      </c>
      <c r="I184" s="914">
        <f t="shared" si="10"/>
        <v>1000</v>
      </c>
      <c r="N184" s="783">
        <v>10</v>
      </c>
      <c r="O184" s="783" t="s">
        <v>215</v>
      </c>
      <c r="AD184" s="816">
        <v>10</v>
      </c>
      <c r="AE184" s="816" t="s">
        <v>233</v>
      </c>
      <c r="BB184" s="955">
        <v>10</v>
      </c>
      <c r="BC184" s="955" t="s">
        <v>272</v>
      </c>
      <c r="BJ184" s="958">
        <v>20</v>
      </c>
      <c r="BK184" s="958" t="s">
        <v>218</v>
      </c>
      <c r="BX184" s="970">
        <v>10</v>
      </c>
      <c r="BY184" s="970" t="s">
        <v>215</v>
      </c>
      <c r="DF184" s="1055">
        <v>30</v>
      </c>
      <c r="DG184" s="1056" t="s">
        <v>218</v>
      </c>
      <c r="ET184" s="979">
        <v>10</v>
      </c>
      <c r="EU184" s="979" t="s">
        <v>214</v>
      </c>
      <c r="FF184" s="1251">
        <v>50</v>
      </c>
      <c r="FG184" s="1251" t="s">
        <v>215</v>
      </c>
      <c r="FJ184" s="979">
        <v>10</v>
      </c>
      <c r="FK184" s="979" t="s">
        <v>233</v>
      </c>
      <c r="FL184" s="1254">
        <v>10</v>
      </c>
      <c r="FM184" s="1254" t="s">
        <v>214</v>
      </c>
      <c r="FP184" s="1064">
        <v>40</v>
      </c>
      <c r="FQ184" s="1064" t="s">
        <v>218</v>
      </c>
    </row>
    <row r="185" spans="1:175" ht="21" customHeight="1" x14ac:dyDescent="0.2">
      <c r="B185" s="928">
        <f t="shared" si="11"/>
        <v>43</v>
      </c>
      <c r="C185" s="1045" t="s">
        <v>527</v>
      </c>
      <c r="D185" s="917">
        <v>28</v>
      </c>
      <c r="E185" s="913">
        <v>110</v>
      </c>
      <c r="F185" s="913">
        <v>9</v>
      </c>
      <c r="G185" s="913"/>
      <c r="H185" s="997">
        <f t="shared" si="9"/>
        <v>20</v>
      </c>
      <c r="I185" s="914">
        <f t="shared" si="10"/>
        <v>560</v>
      </c>
      <c r="V185" s="834">
        <v>9</v>
      </c>
      <c r="W185" s="834" t="s">
        <v>266</v>
      </c>
      <c r="DH185" s="1057">
        <v>10</v>
      </c>
      <c r="DI185" s="1057" t="s">
        <v>266</v>
      </c>
      <c r="DJ185" s="1058">
        <v>5</v>
      </c>
      <c r="DK185" s="1058" t="s">
        <v>266</v>
      </c>
      <c r="DN185" s="1059">
        <v>10</v>
      </c>
      <c r="DO185" s="1059" t="s">
        <v>266</v>
      </c>
      <c r="DV185" s="1053">
        <v>5</v>
      </c>
      <c r="DW185" s="1053" t="s">
        <v>266</v>
      </c>
      <c r="EN185" s="1053">
        <v>60</v>
      </c>
      <c r="EO185" s="1053" t="s">
        <v>217</v>
      </c>
    </row>
    <row r="186" spans="1:175" ht="21" customHeight="1" x14ac:dyDescent="0.2">
      <c r="B186" s="928">
        <f t="shared" si="11"/>
        <v>44</v>
      </c>
      <c r="C186" s="920" t="s">
        <v>433</v>
      </c>
      <c r="D186" s="917">
        <v>24</v>
      </c>
      <c r="E186" s="913">
        <v>20</v>
      </c>
      <c r="F186" s="913">
        <v>60</v>
      </c>
      <c r="G186" s="913"/>
      <c r="H186" s="997">
        <f t="shared" si="9"/>
        <v>40</v>
      </c>
      <c r="I186" s="914">
        <f t="shared" si="10"/>
        <v>960</v>
      </c>
      <c r="DR186" s="1051">
        <v>10</v>
      </c>
      <c r="DS186" s="1051" t="s">
        <v>217</v>
      </c>
      <c r="EX186" s="1239">
        <v>10</v>
      </c>
      <c r="EY186" s="1239" t="s">
        <v>226</v>
      </c>
      <c r="FH186" s="1242">
        <v>10</v>
      </c>
      <c r="FI186" s="1242" t="s">
        <v>280</v>
      </c>
      <c r="FR186" s="1262">
        <v>10</v>
      </c>
      <c r="FS186" s="1262" t="s">
        <v>232</v>
      </c>
    </row>
    <row r="187" spans="1:175" ht="21" customHeight="1" x14ac:dyDescent="0.2">
      <c r="B187" s="928">
        <f t="shared" si="11"/>
        <v>45</v>
      </c>
      <c r="C187" s="990" t="s">
        <v>175</v>
      </c>
      <c r="D187" s="917">
        <v>13.5</v>
      </c>
      <c r="E187" s="913">
        <v>50</v>
      </c>
      <c r="F187" s="913"/>
      <c r="G187" s="913"/>
      <c r="H187" s="997">
        <f t="shared" si="9"/>
        <v>30</v>
      </c>
      <c r="I187" s="914">
        <f t="shared" si="10"/>
        <v>405</v>
      </c>
      <c r="DH187" s="1057">
        <v>20</v>
      </c>
      <c r="DI187" s="1057" t="s">
        <v>213</v>
      </c>
    </row>
    <row r="188" spans="1:175" ht="21" customHeight="1" x14ac:dyDescent="0.2">
      <c r="B188" s="928">
        <f t="shared" si="11"/>
        <v>46</v>
      </c>
      <c r="C188" s="990" t="s">
        <v>657</v>
      </c>
      <c r="D188" s="917">
        <v>9</v>
      </c>
      <c r="E188" s="913">
        <v>1850</v>
      </c>
      <c r="F188" s="913">
        <v>480</v>
      </c>
      <c r="G188" s="961">
        <v>0</v>
      </c>
      <c r="H188" s="997">
        <f t="shared" si="9"/>
        <v>340</v>
      </c>
      <c r="I188" s="914">
        <f t="shared" si="10"/>
        <v>3060</v>
      </c>
      <c r="N188" s="783">
        <v>60</v>
      </c>
      <c r="O188" s="783" t="s">
        <v>318</v>
      </c>
      <c r="X188" s="783">
        <v>20</v>
      </c>
      <c r="Y188" s="783" t="s">
        <v>215</v>
      </c>
      <c r="AD188" s="816">
        <v>40</v>
      </c>
      <c r="AE188" s="816" t="s">
        <v>318</v>
      </c>
      <c r="AL188" s="941">
        <v>10</v>
      </c>
      <c r="AM188" s="941" t="s">
        <v>212</v>
      </c>
      <c r="AV188" s="834">
        <v>10</v>
      </c>
      <c r="AW188" s="834" t="s">
        <v>215</v>
      </c>
      <c r="AX188" s="708">
        <v>50</v>
      </c>
      <c r="AY188" s="708" t="s">
        <v>322</v>
      </c>
      <c r="BB188" s="955">
        <v>25</v>
      </c>
      <c r="BC188" s="955" t="s">
        <v>215</v>
      </c>
      <c r="BD188" s="956">
        <v>20</v>
      </c>
      <c r="BE188" s="956" t="s">
        <v>215</v>
      </c>
      <c r="BF188" s="948">
        <v>20</v>
      </c>
      <c r="BG188" s="948" t="s">
        <v>215</v>
      </c>
      <c r="BJ188" s="958">
        <v>40</v>
      </c>
      <c r="BK188" s="958" t="s">
        <v>212</v>
      </c>
      <c r="BP188" s="962">
        <v>50</v>
      </c>
      <c r="BQ188" s="962" t="s">
        <v>218</v>
      </c>
      <c r="BT188" s="963">
        <v>10</v>
      </c>
      <c r="BU188" s="963" t="s">
        <v>212</v>
      </c>
      <c r="BV188" s="968">
        <v>20</v>
      </c>
      <c r="BW188" s="968" t="s">
        <v>212</v>
      </c>
      <c r="BZ188" s="971">
        <v>10</v>
      </c>
      <c r="CA188" s="971" t="s">
        <v>212</v>
      </c>
      <c r="CH188" s="978">
        <v>20</v>
      </c>
      <c r="CI188" s="978" t="s">
        <v>218</v>
      </c>
      <c r="CN188" s="977">
        <v>50</v>
      </c>
      <c r="CO188" s="977" t="s">
        <v>215</v>
      </c>
      <c r="CP188" s="981">
        <v>20</v>
      </c>
      <c r="CQ188" s="981" t="s">
        <v>242</v>
      </c>
      <c r="CR188" s="1051">
        <v>10</v>
      </c>
      <c r="CS188" s="1051" t="s">
        <v>210</v>
      </c>
      <c r="CT188" s="1052">
        <v>20</v>
      </c>
      <c r="CU188" s="1052" t="s">
        <v>212</v>
      </c>
      <c r="CZ188" s="1053">
        <v>10</v>
      </c>
      <c r="DA188" s="1053" t="s">
        <v>212</v>
      </c>
      <c r="DB188" s="1054">
        <v>20</v>
      </c>
      <c r="DC188" s="1054" t="s">
        <v>215</v>
      </c>
      <c r="DD188" s="1051">
        <v>10</v>
      </c>
      <c r="DE188" s="1051" t="s">
        <v>212</v>
      </c>
      <c r="DF188" s="1055">
        <v>30</v>
      </c>
      <c r="DG188" s="1056" t="s">
        <v>212</v>
      </c>
      <c r="DH188" s="1057">
        <v>140</v>
      </c>
      <c r="DI188" s="1057" t="s">
        <v>318</v>
      </c>
      <c r="DJ188" s="1058">
        <v>100</v>
      </c>
      <c r="DK188" s="1058" t="s">
        <v>212</v>
      </c>
      <c r="DL188" s="914">
        <v>60</v>
      </c>
      <c r="DM188" s="914" t="s">
        <v>212</v>
      </c>
      <c r="DN188" s="1059">
        <v>130</v>
      </c>
      <c r="DO188" s="1059" t="s">
        <v>212</v>
      </c>
      <c r="DR188" s="1051">
        <v>20</v>
      </c>
      <c r="DS188" s="1051" t="s">
        <v>212</v>
      </c>
      <c r="DV188" s="1053">
        <v>20</v>
      </c>
      <c r="DW188" s="1053" t="s">
        <v>212</v>
      </c>
      <c r="DX188" s="981">
        <v>30</v>
      </c>
      <c r="DY188" s="981" t="s">
        <v>212</v>
      </c>
      <c r="EF188" s="1063">
        <v>20</v>
      </c>
      <c r="EG188" s="1063" t="s">
        <v>212</v>
      </c>
      <c r="EJ188" s="1065">
        <v>30</v>
      </c>
      <c r="EK188" s="1065" t="s">
        <v>212</v>
      </c>
      <c r="EN188" s="1053">
        <v>100</v>
      </c>
      <c r="EO188" s="1053" t="s">
        <v>212</v>
      </c>
      <c r="EP188" s="1248">
        <v>40</v>
      </c>
      <c r="EQ188" s="1248" t="s">
        <v>212</v>
      </c>
      <c r="ER188" s="977">
        <v>10</v>
      </c>
      <c r="ES188" s="977" t="s">
        <v>212</v>
      </c>
      <c r="EV188" s="1054">
        <v>10</v>
      </c>
      <c r="EW188" s="1054" t="s">
        <v>215</v>
      </c>
      <c r="EZ188" s="1242">
        <v>30</v>
      </c>
      <c r="FA188" s="1242" t="s">
        <v>212</v>
      </c>
      <c r="FB188" s="1245">
        <v>130</v>
      </c>
      <c r="FC188" s="1245" t="s">
        <v>212</v>
      </c>
      <c r="FF188" s="1251">
        <v>10</v>
      </c>
      <c r="FG188" s="1251" t="s">
        <v>212</v>
      </c>
      <c r="FH188" s="1242">
        <v>380</v>
      </c>
      <c r="FI188" s="1242" t="s">
        <v>212</v>
      </c>
      <c r="FJ188" s="979">
        <v>10</v>
      </c>
      <c r="FK188" s="979" t="s">
        <v>212</v>
      </c>
      <c r="FN188" s="1052">
        <v>35</v>
      </c>
      <c r="FO188" s="1052" t="s">
        <v>318</v>
      </c>
      <c r="FP188" s="1064">
        <v>30</v>
      </c>
      <c r="FQ188" s="1064" t="s">
        <v>218</v>
      </c>
      <c r="FR188" s="1262">
        <v>80</v>
      </c>
      <c r="FS188" s="1262" t="s">
        <v>318</v>
      </c>
    </row>
    <row r="189" spans="1:175" ht="21" customHeight="1" x14ac:dyDescent="0.2">
      <c r="B189" s="928">
        <f t="shared" si="11"/>
        <v>47</v>
      </c>
      <c r="C189" s="920" t="s">
        <v>12</v>
      </c>
      <c r="D189" s="917">
        <v>7.5</v>
      </c>
      <c r="E189" s="913">
        <v>600</v>
      </c>
      <c r="F189" s="913">
        <v>50</v>
      </c>
      <c r="G189" s="913"/>
      <c r="H189" s="997">
        <f t="shared" si="9"/>
        <v>70</v>
      </c>
      <c r="I189" s="914">
        <f t="shared" si="10"/>
        <v>525</v>
      </c>
      <c r="J189" s="708">
        <v>10</v>
      </c>
      <c r="K189" s="947" t="s">
        <v>321</v>
      </c>
      <c r="N189" s="783">
        <v>10</v>
      </c>
      <c r="O189" s="783" t="s">
        <v>321</v>
      </c>
      <c r="V189" s="834">
        <v>10</v>
      </c>
      <c r="W189" s="834" t="s">
        <v>321</v>
      </c>
      <c r="AD189" s="816">
        <v>30</v>
      </c>
      <c r="AE189" s="816" t="s">
        <v>322</v>
      </c>
      <c r="BJ189" s="958">
        <v>20</v>
      </c>
      <c r="BK189" s="958" t="s">
        <v>322</v>
      </c>
      <c r="BP189" s="962">
        <v>40</v>
      </c>
      <c r="BQ189" s="962" t="s">
        <v>321</v>
      </c>
      <c r="BT189" s="963">
        <v>10</v>
      </c>
      <c r="BU189" s="963" t="s">
        <v>212</v>
      </c>
      <c r="BX189" s="970">
        <v>20</v>
      </c>
      <c r="BY189" s="970" t="s">
        <v>322</v>
      </c>
      <c r="CL189" s="1050">
        <v>50</v>
      </c>
      <c r="CM189" s="1050" t="s">
        <v>212</v>
      </c>
      <c r="DD189" s="1051">
        <v>10</v>
      </c>
      <c r="DE189" s="1051" t="s">
        <v>212</v>
      </c>
      <c r="DH189" s="1057">
        <v>70</v>
      </c>
      <c r="DI189" s="1057" t="s">
        <v>318</v>
      </c>
      <c r="DV189" s="1053">
        <v>20</v>
      </c>
      <c r="DW189" s="1053" t="s">
        <v>273</v>
      </c>
      <c r="DX189" s="981">
        <v>20</v>
      </c>
      <c r="DY189" s="981" t="s">
        <v>321</v>
      </c>
      <c r="EB189" s="1062">
        <v>10</v>
      </c>
      <c r="EC189" s="1062" t="s">
        <v>212</v>
      </c>
      <c r="EL189" s="1066">
        <v>10</v>
      </c>
      <c r="EM189" s="1066" t="s">
        <v>212</v>
      </c>
      <c r="ET189" s="979">
        <v>10</v>
      </c>
      <c r="EU189" s="979" t="s">
        <v>212</v>
      </c>
      <c r="EV189" s="1054">
        <v>50</v>
      </c>
      <c r="EW189" s="1054" t="s">
        <v>273</v>
      </c>
      <c r="FF189" s="1251">
        <v>10</v>
      </c>
      <c r="FG189" s="1251" t="s">
        <v>212</v>
      </c>
      <c r="FH189" s="1242">
        <v>30</v>
      </c>
      <c r="FI189" s="1242" t="s">
        <v>215</v>
      </c>
      <c r="FL189" s="1254">
        <v>20</v>
      </c>
      <c r="FM189" s="1254" t="s">
        <v>212</v>
      </c>
      <c r="FP189" s="1064">
        <v>20</v>
      </c>
      <c r="FQ189" s="1064" t="s">
        <v>215</v>
      </c>
      <c r="FR189" s="1262">
        <v>100</v>
      </c>
      <c r="FS189" s="1262" t="s">
        <v>318</v>
      </c>
    </row>
    <row r="190" spans="1:175" ht="21" customHeight="1" x14ac:dyDescent="0.2">
      <c r="B190" s="928">
        <f t="shared" si="11"/>
        <v>48</v>
      </c>
      <c r="C190" s="920" t="s">
        <v>889</v>
      </c>
      <c r="D190" s="917">
        <v>37</v>
      </c>
      <c r="E190" s="913">
        <v>50</v>
      </c>
      <c r="F190" s="913"/>
      <c r="G190" s="913"/>
      <c r="H190" s="997">
        <f t="shared" si="9"/>
        <v>0</v>
      </c>
      <c r="I190" s="914">
        <f t="shared" si="10"/>
        <v>0</v>
      </c>
      <c r="FF190" s="1251">
        <v>50</v>
      </c>
      <c r="FG190" s="1251" t="s">
        <v>343</v>
      </c>
    </row>
    <row r="191" spans="1:175" ht="21" customHeight="1" x14ac:dyDescent="0.2">
      <c r="B191" s="928">
        <f t="shared" si="11"/>
        <v>49</v>
      </c>
      <c r="C191" s="920" t="s">
        <v>619</v>
      </c>
      <c r="D191" s="917">
        <v>12.5</v>
      </c>
      <c r="E191" s="913">
        <v>420</v>
      </c>
      <c r="F191" s="913"/>
      <c r="G191" s="913"/>
      <c r="H191" s="997">
        <f t="shared" si="9"/>
        <v>100</v>
      </c>
      <c r="I191" s="914">
        <f t="shared" si="10"/>
        <v>1250</v>
      </c>
      <c r="N191" s="783">
        <v>10</v>
      </c>
      <c r="O191" s="783" t="s">
        <v>210</v>
      </c>
      <c r="AJ191" s="949">
        <v>70</v>
      </c>
      <c r="AK191" s="949" t="s">
        <v>209</v>
      </c>
      <c r="AV191" s="834">
        <v>10</v>
      </c>
      <c r="AW191" s="834" t="s">
        <v>210</v>
      </c>
      <c r="BJ191" s="958">
        <v>10</v>
      </c>
      <c r="BK191" s="958" t="s">
        <v>209</v>
      </c>
      <c r="CH191" s="978">
        <v>10</v>
      </c>
      <c r="CI191" s="978" t="s">
        <v>210</v>
      </c>
      <c r="CL191" s="1050">
        <v>50</v>
      </c>
      <c r="CM191" s="1050" t="s">
        <v>233</v>
      </c>
      <c r="DH191" s="1057">
        <v>10</v>
      </c>
      <c r="DI191" s="1057" t="s">
        <v>210</v>
      </c>
      <c r="DN191" s="1059">
        <v>10</v>
      </c>
      <c r="DO191" s="1059" t="s">
        <v>210</v>
      </c>
      <c r="DP191" s="986">
        <v>10</v>
      </c>
      <c r="DQ191" s="986" t="s">
        <v>210</v>
      </c>
      <c r="DZ191" s="1061">
        <v>20</v>
      </c>
      <c r="EA191" s="1061" t="s">
        <v>210</v>
      </c>
      <c r="EJ191" s="1065">
        <v>60</v>
      </c>
      <c r="EK191" s="1065" t="s">
        <v>209</v>
      </c>
      <c r="ET191" s="979">
        <v>10</v>
      </c>
      <c r="EU191" s="979" t="s">
        <v>210</v>
      </c>
      <c r="FH191" s="1242">
        <v>20</v>
      </c>
      <c r="FI191" s="1242" t="s">
        <v>236</v>
      </c>
      <c r="FR191" s="1262">
        <v>20</v>
      </c>
      <c r="FS191" s="1262" t="s">
        <v>210</v>
      </c>
    </row>
    <row r="192" spans="1:175" ht="21" customHeight="1" x14ac:dyDescent="0.2">
      <c r="A192" s="937" t="s">
        <v>7</v>
      </c>
      <c r="B192" s="928">
        <f t="shared" si="11"/>
        <v>50</v>
      </c>
      <c r="C192" s="920" t="s">
        <v>14</v>
      </c>
      <c r="D192" s="917">
        <v>13</v>
      </c>
      <c r="E192" s="913">
        <v>390</v>
      </c>
      <c r="F192" s="913">
        <v>100</v>
      </c>
      <c r="G192" s="913"/>
      <c r="H192" s="997">
        <f t="shared" si="9"/>
        <v>55</v>
      </c>
      <c r="I192" s="914">
        <f t="shared" si="10"/>
        <v>715</v>
      </c>
      <c r="N192" s="783">
        <v>10</v>
      </c>
      <c r="O192" s="783" t="s">
        <v>210</v>
      </c>
      <c r="AD192" s="816">
        <v>25</v>
      </c>
      <c r="AE192" s="816" t="s">
        <v>209</v>
      </c>
      <c r="AH192" s="783">
        <v>10</v>
      </c>
      <c r="AI192" s="783" t="s">
        <v>210</v>
      </c>
      <c r="AJ192" s="949">
        <v>40</v>
      </c>
      <c r="AK192" s="949" t="s">
        <v>209</v>
      </c>
      <c r="BD192" s="956">
        <v>60</v>
      </c>
      <c r="BE192" s="956" t="s">
        <v>209</v>
      </c>
      <c r="BF192" s="948">
        <v>10</v>
      </c>
      <c r="BG192" s="948" t="s">
        <v>210</v>
      </c>
      <c r="BJ192" s="958">
        <v>10</v>
      </c>
      <c r="BK192" s="958" t="s">
        <v>209</v>
      </c>
      <c r="BR192" s="713">
        <v>20</v>
      </c>
      <c r="BS192" s="713" t="s">
        <v>210</v>
      </c>
      <c r="BX192" s="970">
        <v>10</v>
      </c>
      <c r="BY192" s="970" t="s">
        <v>209</v>
      </c>
      <c r="BZ192" s="971">
        <v>30</v>
      </c>
      <c r="CA192" s="971" t="s">
        <v>209</v>
      </c>
      <c r="CJ192" s="979">
        <v>10</v>
      </c>
      <c r="CK192" s="979" t="s">
        <v>210</v>
      </c>
      <c r="CR192" s="1051">
        <v>20</v>
      </c>
      <c r="CS192" s="1051" t="s">
        <v>210</v>
      </c>
      <c r="CV192" s="986">
        <v>10</v>
      </c>
      <c r="CW192" s="986" t="s">
        <v>210</v>
      </c>
      <c r="CZ192" s="1053">
        <v>10</v>
      </c>
      <c r="DA192" s="1053" t="s">
        <v>210</v>
      </c>
      <c r="DL192" s="914">
        <v>10</v>
      </c>
      <c r="DM192" s="914" t="s">
        <v>210</v>
      </c>
      <c r="DV192" s="1053">
        <v>10</v>
      </c>
      <c r="DW192" s="1053" t="s">
        <v>210</v>
      </c>
      <c r="DZ192" s="1061">
        <v>30</v>
      </c>
      <c r="EA192" s="1061" t="s">
        <v>210</v>
      </c>
      <c r="EB192" s="1062">
        <v>10</v>
      </c>
      <c r="EC192" s="1062" t="s">
        <v>210</v>
      </c>
      <c r="ED192" s="914">
        <v>10</v>
      </c>
      <c r="EE192" s="914" t="s">
        <v>210</v>
      </c>
      <c r="EF192" s="1063">
        <v>10</v>
      </c>
      <c r="EG192" s="1063" t="s">
        <v>210</v>
      </c>
      <c r="ER192" s="977">
        <v>30</v>
      </c>
      <c r="ES192" s="977" t="s">
        <v>210</v>
      </c>
      <c r="FD192" s="914">
        <v>10</v>
      </c>
      <c r="FE192" s="914" t="s">
        <v>210</v>
      </c>
      <c r="FH192" s="1242">
        <v>10</v>
      </c>
      <c r="FI192" s="1242" t="s">
        <v>210</v>
      </c>
      <c r="FL192" s="1254">
        <v>10</v>
      </c>
      <c r="FM192" s="1254" t="s">
        <v>236</v>
      </c>
      <c r="FP192" s="1064">
        <v>20</v>
      </c>
      <c r="FQ192" s="1064" t="s">
        <v>210</v>
      </c>
    </row>
    <row r="193" spans="2:177" ht="21" customHeight="1" x14ac:dyDescent="0.2">
      <c r="B193" s="928">
        <f t="shared" si="11"/>
        <v>51</v>
      </c>
      <c r="C193" s="920" t="s">
        <v>402</v>
      </c>
      <c r="D193" s="917">
        <v>28.5</v>
      </c>
      <c r="E193" s="913">
        <v>30</v>
      </c>
      <c r="F193" s="959">
        <v>100</v>
      </c>
      <c r="G193" s="913"/>
      <c r="H193" s="997">
        <f t="shared" si="9"/>
        <v>60</v>
      </c>
      <c r="I193" s="914">
        <f t="shared" si="10"/>
        <v>1710</v>
      </c>
      <c r="CN193" s="977">
        <v>10</v>
      </c>
      <c r="CO193" s="977" t="s">
        <v>217</v>
      </c>
      <c r="DX193" s="981">
        <v>10</v>
      </c>
      <c r="DY193" s="981" t="s">
        <v>217</v>
      </c>
      <c r="FF193" s="1251">
        <v>50</v>
      </c>
      <c r="FG193" s="1251" t="s">
        <v>317</v>
      </c>
    </row>
    <row r="194" spans="2:177" ht="21" customHeight="1" x14ac:dyDescent="0.2">
      <c r="B194" s="928">
        <f t="shared" si="11"/>
        <v>52</v>
      </c>
      <c r="C194" s="920" t="s">
        <v>747</v>
      </c>
      <c r="D194" s="917">
        <v>27</v>
      </c>
      <c r="E194" s="913">
        <v>270</v>
      </c>
      <c r="F194" s="913"/>
      <c r="G194" s="913"/>
      <c r="H194" s="997">
        <f t="shared" si="9"/>
        <v>33</v>
      </c>
      <c r="I194" s="914">
        <f t="shared" si="10"/>
        <v>891</v>
      </c>
      <c r="R194" s="950">
        <v>50</v>
      </c>
      <c r="S194" s="950" t="s">
        <v>266</v>
      </c>
      <c r="V194" s="834">
        <v>10</v>
      </c>
      <c r="W194" s="834" t="s">
        <v>266</v>
      </c>
      <c r="AP194" s="950">
        <v>10</v>
      </c>
      <c r="AQ194" s="950" t="s">
        <v>266</v>
      </c>
      <c r="AR194" s="780">
        <v>7</v>
      </c>
      <c r="AS194" s="780" t="s">
        <v>343</v>
      </c>
      <c r="AX194" s="708">
        <v>10</v>
      </c>
      <c r="AY194" s="708" t="s">
        <v>266</v>
      </c>
      <c r="AZ194" s="702">
        <v>20</v>
      </c>
      <c r="BA194" s="702" t="s">
        <v>217</v>
      </c>
      <c r="BD194" s="956">
        <v>50</v>
      </c>
      <c r="BE194" s="956" t="s">
        <v>266</v>
      </c>
      <c r="BV194" s="968">
        <v>10</v>
      </c>
      <c r="BW194" s="968" t="s">
        <v>266</v>
      </c>
      <c r="CB194" s="975">
        <v>20</v>
      </c>
      <c r="CC194" s="975" t="s">
        <v>266</v>
      </c>
      <c r="CL194" s="1050">
        <v>30</v>
      </c>
      <c r="CM194" s="1050" t="s">
        <v>217</v>
      </c>
      <c r="DN194" s="1059">
        <v>10</v>
      </c>
      <c r="DO194" s="1059" t="s">
        <v>226</v>
      </c>
      <c r="DP194" s="986">
        <v>10</v>
      </c>
      <c r="DQ194" s="986" t="s">
        <v>266</v>
      </c>
    </row>
    <row r="195" spans="2:177" ht="21" customHeight="1" x14ac:dyDescent="0.2">
      <c r="B195" s="928">
        <f t="shared" si="11"/>
        <v>53</v>
      </c>
      <c r="C195" s="991" t="s">
        <v>597</v>
      </c>
      <c r="D195" s="917">
        <v>23</v>
      </c>
      <c r="E195" s="913">
        <v>170</v>
      </c>
      <c r="F195" s="913"/>
      <c r="G195" s="913"/>
      <c r="H195" s="997">
        <f t="shared" si="9"/>
        <v>30</v>
      </c>
      <c r="I195" s="914">
        <f t="shared" si="10"/>
        <v>690</v>
      </c>
      <c r="R195" s="950">
        <v>50</v>
      </c>
      <c r="S195" s="950" t="s">
        <v>232</v>
      </c>
      <c r="AH195" s="783">
        <v>20</v>
      </c>
      <c r="AI195" s="783" t="s">
        <v>217</v>
      </c>
      <c r="BT195" s="963">
        <v>10</v>
      </c>
      <c r="BU195" s="963" t="s">
        <v>225</v>
      </c>
      <c r="BZ195" s="971">
        <v>10</v>
      </c>
      <c r="CA195" s="971" t="s">
        <v>225</v>
      </c>
      <c r="DP195" s="986">
        <v>10</v>
      </c>
      <c r="DQ195" s="986" t="s">
        <v>217</v>
      </c>
      <c r="DV195" s="1053">
        <v>10</v>
      </c>
      <c r="DW195" s="1053" t="s">
        <v>266</v>
      </c>
      <c r="EZ195" s="1242">
        <v>10</v>
      </c>
      <c r="FA195" s="1242" t="s">
        <v>266</v>
      </c>
      <c r="FB195" s="1245">
        <v>10</v>
      </c>
      <c r="FC195" s="1245" t="s">
        <v>266</v>
      </c>
      <c r="FT195" s="1265">
        <v>10</v>
      </c>
      <c r="FU195" s="1265" t="s">
        <v>266</v>
      </c>
    </row>
    <row r="196" spans="2:177" ht="21" customHeight="1" x14ac:dyDescent="0.2">
      <c r="B196" s="928">
        <f t="shared" si="11"/>
        <v>54</v>
      </c>
      <c r="C196" s="1003" t="s">
        <v>764</v>
      </c>
      <c r="D196" s="917">
        <v>33</v>
      </c>
      <c r="E196" s="913">
        <v>140</v>
      </c>
      <c r="F196" s="913"/>
      <c r="G196" s="913"/>
      <c r="H196" s="997">
        <f t="shared" si="9"/>
        <v>10</v>
      </c>
      <c r="I196" s="914">
        <f t="shared" si="10"/>
        <v>330</v>
      </c>
      <c r="R196" s="950">
        <v>0</v>
      </c>
      <c r="S196" s="950">
        <v>0</v>
      </c>
      <c r="BD196" s="956">
        <v>100</v>
      </c>
      <c r="BE196" s="956" t="s">
        <v>247</v>
      </c>
      <c r="BF196" s="948">
        <v>10</v>
      </c>
      <c r="BG196" s="948" t="s">
        <v>227</v>
      </c>
      <c r="CB196" s="975">
        <v>10</v>
      </c>
      <c r="CC196" s="975" t="s">
        <v>343</v>
      </c>
      <c r="DV196" s="1053">
        <v>10</v>
      </c>
      <c r="DW196" s="1053" t="s">
        <v>216</v>
      </c>
    </row>
    <row r="197" spans="2:177" ht="21" customHeight="1" x14ac:dyDescent="0.2">
      <c r="B197" s="928">
        <f t="shared" si="11"/>
        <v>55</v>
      </c>
      <c r="C197" s="923" t="s">
        <v>762</v>
      </c>
      <c r="D197" s="917">
        <v>25</v>
      </c>
      <c r="E197" s="913">
        <v>135</v>
      </c>
      <c r="F197" s="913"/>
      <c r="G197" s="913"/>
      <c r="H197" s="997">
        <f t="shared" si="9"/>
        <v>15</v>
      </c>
      <c r="I197" s="914">
        <f t="shared" si="10"/>
        <v>375</v>
      </c>
      <c r="BJ197" s="958">
        <v>10</v>
      </c>
      <c r="BK197" s="958" t="s">
        <v>217</v>
      </c>
      <c r="BR197" s="713">
        <v>10</v>
      </c>
      <c r="BS197" s="713" t="s">
        <v>226</v>
      </c>
      <c r="BT197" s="963">
        <v>10</v>
      </c>
      <c r="BU197" s="963" t="s">
        <v>229</v>
      </c>
      <c r="BZ197" s="971">
        <v>30</v>
      </c>
      <c r="CA197" s="971" t="s">
        <v>280</v>
      </c>
      <c r="DD197" s="1051">
        <v>20</v>
      </c>
      <c r="DE197" s="1051" t="s">
        <v>226</v>
      </c>
      <c r="DH197" s="1057">
        <v>20</v>
      </c>
      <c r="DI197" s="1057" t="s">
        <v>232</v>
      </c>
      <c r="DP197" s="986">
        <v>10</v>
      </c>
      <c r="DQ197" s="986" t="s">
        <v>226</v>
      </c>
      <c r="DX197" s="981">
        <v>10</v>
      </c>
      <c r="DY197" s="981" t="s">
        <v>226</v>
      </c>
    </row>
    <row r="198" spans="2:177" ht="21" customHeight="1" x14ac:dyDescent="0.2">
      <c r="B198" s="928">
        <f t="shared" si="11"/>
        <v>56</v>
      </c>
      <c r="C198" s="923" t="s">
        <v>888</v>
      </c>
      <c r="D198" s="917">
        <v>31</v>
      </c>
      <c r="E198" s="913">
        <v>110</v>
      </c>
      <c r="F198" s="913"/>
      <c r="G198" s="913"/>
      <c r="H198" s="997">
        <f t="shared" ref="H198:H261" si="12">E198+F198+G198-SUM(J198:ZZ198)</f>
        <v>0</v>
      </c>
      <c r="I198" s="914">
        <f t="shared" si="10"/>
        <v>0</v>
      </c>
      <c r="BB198" s="955">
        <v>4</v>
      </c>
      <c r="BC198" s="955" t="s">
        <v>349</v>
      </c>
      <c r="CP198" s="981">
        <v>20</v>
      </c>
      <c r="CQ198" s="981" t="s">
        <v>227</v>
      </c>
      <c r="DD198" s="1051">
        <v>10</v>
      </c>
      <c r="DE198" s="1051" t="s">
        <v>222</v>
      </c>
      <c r="DV198" s="1053">
        <v>5</v>
      </c>
      <c r="DW198" s="1053" t="s">
        <v>349</v>
      </c>
      <c r="EZ198" s="1242">
        <v>11</v>
      </c>
      <c r="FA198" s="1242" t="s">
        <v>227</v>
      </c>
      <c r="FF198" s="1251">
        <v>50</v>
      </c>
      <c r="FG198" s="1251" t="s">
        <v>222</v>
      </c>
      <c r="FH198" s="1242">
        <v>10</v>
      </c>
      <c r="FI198" s="1242" t="s">
        <v>343</v>
      </c>
    </row>
    <row r="199" spans="2:177" ht="21" customHeight="1" x14ac:dyDescent="0.2">
      <c r="B199" s="928">
        <f t="shared" si="11"/>
        <v>57</v>
      </c>
      <c r="C199" s="923" t="s">
        <v>441</v>
      </c>
      <c r="D199" s="917">
        <v>32</v>
      </c>
      <c r="E199" s="913">
        <v>50</v>
      </c>
      <c r="F199" s="913"/>
      <c r="G199" s="913"/>
      <c r="H199" s="997">
        <f t="shared" si="12"/>
        <v>30</v>
      </c>
      <c r="I199" s="914">
        <f t="shared" si="10"/>
        <v>960</v>
      </c>
      <c r="AP199" s="950">
        <v>10</v>
      </c>
      <c r="AQ199" s="950" t="s">
        <v>349</v>
      </c>
      <c r="DP199" s="986">
        <v>10</v>
      </c>
      <c r="DQ199" s="986" t="s">
        <v>227</v>
      </c>
    </row>
    <row r="200" spans="2:177" ht="21" customHeight="1" x14ac:dyDescent="0.2">
      <c r="B200" s="928">
        <f t="shared" si="11"/>
        <v>58</v>
      </c>
      <c r="C200" s="991" t="s">
        <v>846</v>
      </c>
      <c r="D200" s="917">
        <v>16.5</v>
      </c>
      <c r="E200" s="913">
        <v>580</v>
      </c>
      <c r="F200" s="959">
        <v>50</v>
      </c>
      <c r="G200" s="913">
        <v>10</v>
      </c>
      <c r="H200" s="997">
        <f t="shared" si="12"/>
        <v>25</v>
      </c>
      <c r="I200" s="914">
        <f t="shared" si="10"/>
        <v>412.5</v>
      </c>
      <c r="J200" s="708">
        <v>5</v>
      </c>
      <c r="K200" s="947" t="s">
        <v>230</v>
      </c>
      <c r="X200" s="783">
        <v>20</v>
      </c>
      <c r="Y200" s="783" t="s">
        <v>213</v>
      </c>
      <c r="AD200" s="816">
        <v>5</v>
      </c>
      <c r="AE200" s="816" t="s">
        <v>230</v>
      </c>
      <c r="AL200" s="941">
        <v>50</v>
      </c>
      <c r="AM200" s="941" t="s">
        <v>213</v>
      </c>
      <c r="AV200" s="834">
        <v>10</v>
      </c>
      <c r="AW200" s="834" t="s">
        <v>213</v>
      </c>
      <c r="BJ200" s="958">
        <v>10</v>
      </c>
      <c r="BK200" s="958" t="s">
        <v>211</v>
      </c>
      <c r="BR200" s="713">
        <v>80</v>
      </c>
      <c r="BS200" s="713" t="s">
        <v>213</v>
      </c>
      <c r="BT200" s="963">
        <v>10</v>
      </c>
      <c r="BU200" s="963" t="s">
        <v>211</v>
      </c>
      <c r="BV200" s="968">
        <v>10</v>
      </c>
      <c r="BW200" s="968" t="s">
        <v>213</v>
      </c>
      <c r="BX200" s="970">
        <v>10</v>
      </c>
      <c r="BY200" s="970" t="s">
        <v>211</v>
      </c>
      <c r="CJ200" s="979">
        <v>10</v>
      </c>
      <c r="CK200" s="979" t="s">
        <v>213</v>
      </c>
      <c r="CN200" s="977">
        <v>100</v>
      </c>
      <c r="CO200" s="977" t="s">
        <v>213</v>
      </c>
      <c r="CP200" s="981">
        <v>10</v>
      </c>
      <c r="CQ200" s="981" t="s">
        <v>213</v>
      </c>
      <c r="CV200" s="986">
        <v>10</v>
      </c>
      <c r="CW200" s="986" t="s">
        <v>335</v>
      </c>
      <c r="DJ200" s="1058">
        <v>50</v>
      </c>
      <c r="DK200" s="1058" t="s">
        <v>219</v>
      </c>
      <c r="DL200" s="914">
        <v>10</v>
      </c>
      <c r="DM200" s="914" t="s">
        <v>213</v>
      </c>
      <c r="DN200" s="1059">
        <v>20</v>
      </c>
      <c r="DO200" s="1059" t="s">
        <v>228</v>
      </c>
      <c r="DR200" s="1051">
        <v>20</v>
      </c>
      <c r="DS200" s="1051" t="s">
        <v>213</v>
      </c>
      <c r="EF200" s="1063">
        <v>10</v>
      </c>
      <c r="EG200" s="1063" t="s">
        <v>213</v>
      </c>
      <c r="EJ200" s="1065">
        <v>60</v>
      </c>
      <c r="EK200" s="1065" t="s">
        <v>219</v>
      </c>
      <c r="EN200" s="1053">
        <v>10</v>
      </c>
      <c r="EO200" s="1053" t="s">
        <v>225</v>
      </c>
      <c r="EP200" s="1248">
        <v>5</v>
      </c>
      <c r="EQ200" s="1248" t="s">
        <v>213</v>
      </c>
      <c r="EV200" s="1054">
        <v>90</v>
      </c>
      <c r="EW200" s="1054" t="s">
        <v>213</v>
      </c>
    </row>
    <row r="201" spans="2:177" ht="21" customHeight="1" x14ac:dyDescent="0.2">
      <c r="B201" s="928">
        <f t="shared" si="11"/>
        <v>59</v>
      </c>
      <c r="C201" s="920" t="s">
        <v>331</v>
      </c>
      <c r="D201" s="917">
        <v>30</v>
      </c>
      <c r="E201" s="913">
        <v>30</v>
      </c>
      <c r="F201" s="913"/>
      <c r="G201" s="913"/>
      <c r="H201" s="997">
        <f t="shared" si="12"/>
        <v>0</v>
      </c>
      <c r="I201" s="914">
        <f t="shared" ref="I201:I266" si="13">H201*D201</f>
        <v>0</v>
      </c>
      <c r="R201" s="950">
        <v>30</v>
      </c>
      <c r="S201" s="950" t="s">
        <v>266</v>
      </c>
    </row>
    <row r="202" spans="2:177" ht="21" customHeight="1" x14ac:dyDescent="0.2">
      <c r="B202" s="928">
        <f t="shared" si="11"/>
        <v>60</v>
      </c>
      <c r="C202" s="920" t="s">
        <v>746</v>
      </c>
      <c r="D202" s="917">
        <v>29</v>
      </c>
      <c r="E202" s="913">
        <v>170</v>
      </c>
      <c r="F202" s="913"/>
      <c r="G202" s="913"/>
      <c r="H202" s="997">
        <f t="shared" si="12"/>
        <v>20</v>
      </c>
      <c r="I202" s="914">
        <f t="shared" si="13"/>
        <v>580</v>
      </c>
      <c r="R202" s="950">
        <v>100</v>
      </c>
      <c r="S202" s="950" t="s">
        <v>222</v>
      </c>
      <c r="AZ202" s="702">
        <v>20</v>
      </c>
      <c r="BA202" s="702" t="s">
        <v>266</v>
      </c>
      <c r="BB202" s="955">
        <v>20</v>
      </c>
      <c r="BC202" s="955" t="s">
        <v>531</v>
      </c>
      <c r="BJ202" s="958">
        <v>10</v>
      </c>
      <c r="BK202" s="958" t="s">
        <v>216</v>
      </c>
    </row>
    <row r="203" spans="2:177" ht="21" customHeight="1" x14ac:dyDescent="0.2">
      <c r="B203" s="928">
        <f t="shared" si="11"/>
        <v>61</v>
      </c>
      <c r="C203" s="920" t="s">
        <v>480</v>
      </c>
      <c r="D203" s="917">
        <v>16.5</v>
      </c>
      <c r="E203" s="913">
        <v>20</v>
      </c>
      <c r="F203" s="959">
        <v>40</v>
      </c>
      <c r="G203" s="913"/>
      <c r="H203" s="997">
        <f t="shared" si="12"/>
        <v>10</v>
      </c>
      <c r="I203" s="914">
        <f t="shared" si="13"/>
        <v>165</v>
      </c>
      <c r="AZ203" s="702">
        <v>30</v>
      </c>
      <c r="BA203" s="702" t="s">
        <v>219</v>
      </c>
      <c r="BJ203" s="958">
        <v>10</v>
      </c>
      <c r="BK203" s="958" t="s">
        <v>236</v>
      </c>
      <c r="BX203" s="970">
        <v>10</v>
      </c>
      <c r="BY203" s="970" t="s">
        <v>236</v>
      </c>
    </row>
    <row r="204" spans="2:177" ht="21" customHeight="1" x14ac:dyDescent="0.2">
      <c r="B204" s="928">
        <f t="shared" si="11"/>
        <v>62</v>
      </c>
      <c r="C204" s="992" t="s">
        <v>682</v>
      </c>
      <c r="D204" s="917">
        <v>10.5</v>
      </c>
      <c r="E204" s="913">
        <v>1000</v>
      </c>
      <c r="F204" s="913">
        <v>70</v>
      </c>
      <c r="G204" s="913"/>
      <c r="H204" s="997">
        <f t="shared" si="12"/>
        <v>55</v>
      </c>
      <c r="I204" s="914">
        <f t="shared" si="13"/>
        <v>577.5</v>
      </c>
      <c r="J204" s="708">
        <v>10</v>
      </c>
      <c r="K204" s="947" t="s">
        <v>214</v>
      </c>
      <c r="N204" s="783">
        <v>60</v>
      </c>
      <c r="O204" s="783" t="s">
        <v>218</v>
      </c>
      <c r="P204" s="949">
        <v>150</v>
      </c>
      <c r="Q204" s="949" t="s">
        <v>214</v>
      </c>
      <c r="AD204" s="816">
        <v>5</v>
      </c>
      <c r="AE204" s="816" t="s">
        <v>233</v>
      </c>
      <c r="AT204" s="885">
        <v>30</v>
      </c>
      <c r="AU204" s="885" t="s">
        <v>214</v>
      </c>
      <c r="AV204" s="834">
        <v>20</v>
      </c>
      <c r="AW204" s="834" t="s">
        <v>209</v>
      </c>
      <c r="AZ204" s="702">
        <v>50</v>
      </c>
      <c r="BA204" s="702" t="s">
        <v>214</v>
      </c>
      <c r="BL204" s="950">
        <v>120</v>
      </c>
      <c r="BM204" s="950" t="s">
        <v>214</v>
      </c>
      <c r="BP204" s="962">
        <v>60</v>
      </c>
      <c r="BQ204" s="962" t="s">
        <v>214</v>
      </c>
      <c r="BV204" s="968">
        <v>10</v>
      </c>
      <c r="BW204" s="968" t="s">
        <v>233</v>
      </c>
      <c r="CB204" s="975">
        <v>20</v>
      </c>
      <c r="CC204" s="975" t="s">
        <v>233</v>
      </c>
      <c r="CJ204" s="979">
        <v>90</v>
      </c>
      <c r="CK204" s="979" t="s">
        <v>214</v>
      </c>
      <c r="CN204" s="977">
        <v>10</v>
      </c>
      <c r="CO204" s="977" t="s">
        <v>209</v>
      </c>
      <c r="CP204" s="981">
        <v>10</v>
      </c>
      <c r="CQ204" s="981" t="s">
        <v>209</v>
      </c>
      <c r="DH204" s="1057">
        <v>60</v>
      </c>
      <c r="DI204" s="1057" t="s">
        <v>272</v>
      </c>
      <c r="DN204" s="1059">
        <v>20</v>
      </c>
      <c r="DO204" s="1059" t="s">
        <v>233</v>
      </c>
      <c r="DV204" s="1053">
        <v>10</v>
      </c>
      <c r="DW204" s="1053" t="s">
        <v>209</v>
      </c>
      <c r="DZ204" s="1061">
        <v>10</v>
      </c>
      <c r="EA204" s="1061" t="s">
        <v>209</v>
      </c>
      <c r="EF204" s="1063">
        <v>10</v>
      </c>
      <c r="EG204" s="1063" t="s">
        <v>209</v>
      </c>
      <c r="EJ204" s="1065">
        <v>30</v>
      </c>
      <c r="EK204" s="1065" t="s">
        <v>214</v>
      </c>
      <c r="FN204" s="1052">
        <v>40</v>
      </c>
      <c r="FO204" s="1052" t="s">
        <v>214</v>
      </c>
      <c r="FR204" s="1262">
        <v>190</v>
      </c>
      <c r="FS204" s="1262" t="s">
        <v>218</v>
      </c>
    </row>
    <row r="205" spans="2:177" ht="21" customHeight="1" x14ac:dyDescent="0.2">
      <c r="B205" s="928">
        <f t="shared" si="11"/>
        <v>63</v>
      </c>
      <c r="C205" s="920" t="s">
        <v>406</v>
      </c>
      <c r="D205" s="917">
        <v>28</v>
      </c>
      <c r="E205" s="913">
        <v>80</v>
      </c>
      <c r="F205" s="913"/>
      <c r="G205" s="913"/>
      <c r="H205" s="997">
        <f t="shared" si="12"/>
        <v>50</v>
      </c>
      <c r="I205" s="914">
        <f t="shared" si="13"/>
        <v>1400</v>
      </c>
      <c r="BL205" s="950">
        <v>10</v>
      </c>
      <c r="BM205" s="950" t="s">
        <v>227</v>
      </c>
      <c r="DD205" s="1051">
        <v>20</v>
      </c>
      <c r="DE205" s="1051" t="s">
        <v>227</v>
      </c>
    </row>
    <row r="206" spans="2:177" ht="21" customHeight="1" x14ac:dyDescent="0.2">
      <c r="B206" s="928">
        <f t="shared" si="11"/>
        <v>64</v>
      </c>
      <c r="C206" s="920" t="s">
        <v>407</v>
      </c>
      <c r="D206" s="917">
        <v>35</v>
      </c>
      <c r="E206" s="913">
        <v>270</v>
      </c>
      <c r="F206" s="957">
        <v>0</v>
      </c>
      <c r="G206" s="913">
        <v>200</v>
      </c>
      <c r="H206" s="997">
        <f t="shared" si="12"/>
        <v>110</v>
      </c>
      <c r="I206" s="914">
        <f t="shared" si="13"/>
        <v>3850</v>
      </c>
      <c r="R206" s="950">
        <v>50</v>
      </c>
      <c r="S206" s="950" t="s">
        <v>227</v>
      </c>
      <c r="BH206" s="960">
        <v>30</v>
      </c>
      <c r="BI206" s="960" t="s">
        <v>343</v>
      </c>
      <c r="BN206" s="816">
        <v>10</v>
      </c>
      <c r="BO206" s="816" t="s">
        <v>216</v>
      </c>
      <c r="BR206" s="713">
        <v>20</v>
      </c>
      <c r="BS206" s="713" t="s">
        <v>216</v>
      </c>
      <c r="BX206" s="970">
        <v>10</v>
      </c>
      <c r="BY206" s="970" t="s">
        <v>216</v>
      </c>
      <c r="BZ206" s="971">
        <v>10</v>
      </c>
      <c r="CA206" s="971" t="s">
        <v>216</v>
      </c>
      <c r="CB206" s="975">
        <v>10</v>
      </c>
      <c r="CC206" s="975" t="s">
        <v>216</v>
      </c>
      <c r="CF206" s="977">
        <v>10</v>
      </c>
      <c r="CG206" s="977" t="s">
        <v>216</v>
      </c>
      <c r="CH206" s="978">
        <v>10</v>
      </c>
      <c r="CI206" s="978" t="s">
        <v>216</v>
      </c>
      <c r="CJ206" s="979">
        <v>10</v>
      </c>
      <c r="CK206" s="979" t="s">
        <v>343</v>
      </c>
      <c r="CL206" s="1050">
        <v>50</v>
      </c>
      <c r="CM206" s="1050" t="s">
        <v>343</v>
      </c>
      <c r="CN206" s="977">
        <v>10</v>
      </c>
      <c r="CO206" s="977" t="s">
        <v>216</v>
      </c>
      <c r="CP206" s="981">
        <v>30</v>
      </c>
      <c r="CQ206" s="981" t="s">
        <v>216</v>
      </c>
      <c r="CV206" s="986">
        <v>10</v>
      </c>
      <c r="CW206" s="986" t="s">
        <v>216</v>
      </c>
      <c r="DF206" s="1055">
        <v>10</v>
      </c>
      <c r="DG206" s="1056" t="s">
        <v>216</v>
      </c>
      <c r="EF206" s="1063">
        <v>10</v>
      </c>
      <c r="EG206" s="1063" t="s">
        <v>222</v>
      </c>
      <c r="EN206" s="1053">
        <v>10</v>
      </c>
      <c r="EO206" s="1053" t="s">
        <v>343</v>
      </c>
      <c r="EP206" s="1248">
        <v>50</v>
      </c>
      <c r="EQ206" s="1248" t="s">
        <v>227</v>
      </c>
      <c r="FL206" s="1254">
        <v>10</v>
      </c>
      <c r="FM206" s="1254" t="s">
        <v>222</v>
      </c>
    </row>
    <row r="207" spans="2:177" ht="21" customHeight="1" x14ac:dyDescent="0.2">
      <c r="B207" s="928">
        <f t="shared" si="11"/>
        <v>65</v>
      </c>
      <c r="C207" s="920" t="s">
        <v>870</v>
      </c>
      <c r="D207" s="917">
        <v>19.5</v>
      </c>
      <c r="E207" s="913">
        <v>280</v>
      </c>
      <c r="F207" s="913">
        <v>465</v>
      </c>
      <c r="G207" s="913"/>
      <c r="H207" s="997">
        <f t="shared" si="12"/>
        <v>90</v>
      </c>
      <c r="I207" s="914">
        <f t="shared" si="13"/>
        <v>1755</v>
      </c>
      <c r="AD207" s="816">
        <v>5</v>
      </c>
      <c r="AE207" s="816" t="s">
        <v>230</v>
      </c>
      <c r="AL207" s="941">
        <v>10</v>
      </c>
      <c r="AM207" s="941" t="s">
        <v>211</v>
      </c>
      <c r="DV207" s="1053">
        <v>140</v>
      </c>
      <c r="DW207" s="1053" t="s">
        <v>827</v>
      </c>
      <c r="EB207" s="1062">
        <v>100</v>
      </c>
      <c r="EC207" s="1062" t="s">
        <v>335</v>
      </c>
      <c r="EF207" s="1063">
        <v>10</v>
      </c>
      <c r="EG207" s="1063" t="s">
        <v>228</v>
      </c>
      <c r="EL207" s="1066">
        <v>30</v>
      </c>
      <c r="EM207" s="1066" t="s">
        <v>237</v>
      </c>
      <c r="EN207" s="1053">
        <v>10</v>
      </c>
      <c r="EO207" s="1053" t="s">
        <v>228</v>
      </c>
      <c r="ER207" s="977">
        <v>20</v>
      </c>
      <c r="ES207" s="977" t="s">
        <v>228</v>
      </c>
      <c r="ET207" s="979">
        <v>30</v>
      </c>
      <c r="EU207" s="979" t="s">
        <v>237</v>
      </c>
      <c r="EV207" s="1054">
        <v>40</v>
      </c>
      <c r="EW207" s="1054" t="s">
        <v>237</v>
      </c>
      <c r="EZ207" s="1242">
        <v>50</v>
      </c>
      <c r="FA207" s="1242" t="s">
        <v>228</v>
      </c>
      <c r="FD207" s="914">
        <v>40</v>
      </c>
      <c r="FE207" s="914" t="s">
        <v>235</v>
      </c>
      <c r="FH207" s="1242">
        <v>80</v>
      </c>
      <c r="FI207" s="1242" t="s">
        <v>235</v>
      </c>
      <c r="FN207" s="1052">
        <v>60</v>
      </c>
      <c r="FO207" s="1052" t="s">
        <v>237</v>
      </c>
      <c r="FP207" s="1064">
        <v>20</v>
      </c>
      <c r="FQ207" s="1064" t="s">
        <v>228</v>
      </c>
      <c r="FR207" s="1262">
        <v>10</v>
      </c>
      <c r="FS207" s="1262" t="s">
        <v>229</v>
      </c>
    </row>
    <row r="208" spans="2:177" ht="21" customHeight="1" x14ac:dyDescent="0.2">
      <c r="B208" s="928">
        <f t="shared" si="11"/>
        <v>66</v>
      </c>
      <c r="C208" s="920" t="s">
        <v>408</v>
      </c>
      <c r="D208" s="917">
        <v>23</v>
      </c>
      <c r="E208" s="913">
        <v>30</v>
      </c>
      <c r="F208" s="913"/>
      <c r="G208" s="913"/>
      <c r="H208" s="997">
        <f t="shared" si="12"/>
        <v>20</v>
      </c>
      <c r="I208" s="914">
        <f t="shared" si="13"/>
        <v>460</v>
      </c>
      <c r="DL208" s="914">
        <v>10</v>
      </c>
      <c r="DM208" s="914" t="s">
        <v>230</v>
      </c>
    </row>
    <row r="209" spans="1:175" ht="21" customHeight="1" x14ac:dyDescent="0.2">
      <c r="B209" s="928">
        <f t="shared" ref="B209:B260" si="14">B208+1</f>
        <v>67</v>
      </c>
      <c r="C209" s="920" t="s">
        <v>410</v>
      </c>
      <c r="D209" s="917">
        <v>25</v>
      </c>
      <c r="E209" s="913">
        <v>40</v>
      </c>
      <c r="F209" s="913"/>
      <c r="G209" s="913"/>
      <c r="H209" s="997">
        <f t="shared" si="12"/>
        <v>20</v>
      </c>
      <c r="I209" s="914">
        <f t="shared" si="13"/>
        <v>500</v>
      </c>
      <c r="CJ209" s="979">
        <v>10</v>
      </c>
      <c r="CK209" s="979" t="s">
        <v>226</v>
      </c>
      <c r="DH209" s="1057">
        <v>10</v>
      </c>
      <c r="DI209" s="1057" t="s">
        <v>227</v>
      </c>
    </row>
    <row r="210" spans="1:175" ht="21" customHeight="1" x14ac:dyDescent="0.2">
      <c r="B210" s="928">
        <f t="shared" si="14"/>
        <v>68</v>
      </c>
      <c r="C210" s="920" t="s">
        <v>576</v>
      </c>
      <c r="D210" s="917">
        <v>21</v>
      </c>
      <c r="E210" s="913">
        <v>360</v>
      </c>
      <c r="F210" s="913">
        <v>100</v>
      </c>
      <c r="G210" s="913"/>
      <c r="H210" s="997">
        <f t="shared" si="12"/>
        <v>115</v>
      </c>
      <c r="I210" s="914">
        <f t="shared" si="13"/>
        <v>2415</v>
      </c>
      <c r="J210" s="708">
        <v>5</v>
      </c>
      <c r="K210" s="947" t="s">
        <v>225</v>
      </c>
      <c r="V210" s="834">
        <v>10</v>
      </c>
      <c r="W210" s="834" t="s">
        <v>225</v>
      </c>
      <c r="AH210" s="783">
        <v>10</v>
      </c>
      <c r="AI210" s="783" t="s">
        <v>230</v>
      </c>
      <c r="AR210" s="780">
        <v>4</v>
      </c>
      <c r="AS210" s="780" t="s">
        <v>266</v>
      </c>
      <c r="AX210" s="708">
        <v>10</v>
      </c>
      <c r="AY210" s="708" t="s">
        <v>225</v>
      </c>
      <c r="AZ210" s="702">
        <v>100</v>
      </c>
      <c r="BA210" s="702" t="s">
        <v>228</v>
      </c>
      <c r="BB210" s="955">
        <v>15</v>
      </c>
      <c r="BC210" s="955" t="s">
        <v>280</v>
      </c>
      <c r="BL210" s="950">
        <v>6</v>
      </c>
      <c r="BM210" s="950" t="s">
        <v>225</v>
      </c>
      <c r="CB210" s="975">
        <v>10</v>
      </c>
      <c r="CC210" s="975" t="s">
        <v>230</v>
      </c>
      <c r="CP210" s="981">
        <v>10</v>
      </c>
      <c r="CQ210" s="981" t="s">
        <v>280</v>
      </c>
      <c r="CR210" s="1051">
        <v>5</v>
      </c>
      <c r="CS210" s="1051" t="s">
        <v>225</v>
      </c>
      <c r="DN210" s="1059">
        <v>20</v>
      </c>
      <c r="DO210" s="1059" t="s">
        <v>237</v>
      </c>
      <c r="DV210" s="1053">
        <v>10</v>
      </c>
      <c r="DW210" s="1053" t="s">
        <v>230</v>
      </c>
      <c r="ED210" s="914">
        <v>10</v>
      </c>
      <c r="EE210" s="914" t="s">
        <v>230</v>
      </c>
      <c r="EF210" s="1063">
        <v>10</v>
      </c>
      <c r="EG210" s="1063" t="s">
        <v>229</v>
      </c>
      <c r="EN210" s="1053">
        <v>20</v>
      </c>
      <c r="EO210" s="1053" t="s">
        <v>229</v>
      </c>
      <c r="ER210" s="977">
        <v>40</v>
      </c>
      <c r="ES210" s="977" t="s">
        <v>226</v>
      </c>
      <c r="EV210" s="1054">
        <v>10</v>
      </c>
      <c r="EW210" s="1054" t="s">
        <v>230</v>
      </c>
      <c r="EZ210" s="1242">
        <v>20</v>
      </c>
      <c r="FA210" s="1242" t="s">
        <v>229</v>
      </c>
      <c r="FD210" s="914">
        <v>10</v>
      </c>
      <c r="FE210" s="914" t="s">
        <v>237</v>
      </c>
      <c r="FR210" s="1262">
        <v>10</v>
      </c>
      <c r="FS210" s="1262" t="s">
        <v>229</v>
      </c>
    </row>
    <row r="211" spans="1:175" ht="21" customHeight="1" x14ac:dyDescent="0.2">
      <c r="B211" s="928">
        <f t="shared" si="14"/>
        <v>69</v>
      </c>
      <c r="C211" s="920" t="s">
        <v>869</v>
      </c>
      <c r="D211" s="917">
        <v>20</v>
      </c>
      <c r="E211" s="913">
        <v>410</v>
      </c>
      <c r="F211" s="1004"/>
      <c r="G211" s="913"/>
      <c r="H211" s="997">
        <f t="shared" si="12"/>
        <v>0</v>
      </c>
      <c r="I211" s="914">
        <f t="shared" si="13"/>
        <v>0</v>
      </c>
      <c r="CD211" s="976">
        <v>50</v>
      </c>
      <c r="CE211" s="976" t="s">
        <v>237</v>
      </c>
      <c r="CF211" s="977">
        <v>10</v>
      </c>
      <c r="CG211" s="977" t="s">
        <v>225</v>
      </c>
      <c r="CH211" s="978">
        <v>10</v>
      </c>
      <c r="CI211" s="978" t="s">
        <v>225</v>
      </c>
      <c r="CJ211" s="979">
        <v>100</v>
      </c>
      <c r="CK211" s="979" t="s">
        <v>228</v>
      </c>
      <c r="DD211" s="1051">
        <v>20</v>
      </c>
      <c r="DE211" s="1051" t="s">
        <v>228</v>
      </c>
      <c r="DF211" s="1055">
        <v>20</v>
      </c>
      <c r="DG211" s="1056" t="s">
        <v>228</v>
      </c>
      <c r="DJ211" s="1058">
        <v>40</v>
      </c>
      <c r="DK211" s="1058" t="s">
        <v>335</v>
      </c>
      <c r="DN211" s="1059">
        <v>40</v>
      </c>
      <c r="DO211" s="1059" t="s">
        <v>237</v>
      </c>
      <c r="DP211" s="986">
        <v>50</v>
      </c>
      <c r="DQ211" s="986" t="s">
        <v>228</v>
      </c>
      <c r="DV211" s="1053">
        <v>70</v>
      </c>
      <c r="DW211" s="1053" t="s">
        <v>230</v>
      </c>
    </row>
    <row r="212" spans="1:175" ht="21" customHeight="1" x14ac:dyDescent="0.2">
      <c r="B212" s="928">
        <f t="shared" si="14"/>
        <v>70</v>
      </c>
      <c r="C212" s="920" t="s">
        <v>837</v>
      </c>
      <c r="D212" s="917">
        <v>30.5</v>
      </c>
      <c r="E212" s="913">
        <v>50</v>
      </c>
      <c r="F212" s="913"/>
      <c r="G212" s="913"/>
      <c r="H212" s="997">
        <f t="shared" si="12"/>
        <v>0</v>
      </c>
      <c r="I212" s="914">
        <f t="shared" si="13"/>
        <v>0</v>
      </c>
      <c r="DJ212" s="1058">
        <v>50</v>
      </c>
      <c r="DK212" s="1058" t="s">
        <v>227</v>
      </c>
    </row>
    <row r="213" spans="1:175" ht="21" customHeight="1" x14ac:dyDescent="0.2">
      <c r="B213" s="928">
        <f t="shared" si="14"/>
        <v>71</v>
      </c>
      <c r="C213" s="990" t="s">
        <v>817</v>
      </c>
      <c r="D213" s="917">
        <v>23</v>
      </c>
      <c r="E213" s="913">
        <v>290</v>
      </c>
      <c r="F213" s="913"/>
      <c r="G213" s="913"/>
      <c r="H213" s="997">
        <f t="shared" si="12"/>
        <v>0</v>
      </c>
      <c r="I213" s="914">
        <f t="shared" si="13"/>
        <v>0</v>
      </c>
      <c r="CN213" s="977">
        <v>50</v>
      </c>
      <c r="CO213" s="977" t="s">
        <v>229</v>
      </c>
      <c r="CX213" s="975">
        <v>20</v>
      </c>
      <c r="CY213" s="975" t="s">
        <v>280</v>
      </c>
      <c r="DD213" s="1051">
        <v>70</v>
      </c>
      <c r="DE213" s="1051" t="s">
        <v>229</v>
      </c>
      <c r="DH213" s="1057">
        <v>10</v>
      </c>
      <c r="DI213" s="1057" t="s">
        <v>226</v>
      </c>
      <c r="DN213" s="1059">
        <v>20</v>
      </c>
      <c r="DO213" s="1059" t="s">
        <v>280</v>
      </c>
      <c r="DP213" s="986">
        <v>10</v>
      </c>
      <c r="DQ213" s="986" t="s">
        <v>280</v>
      </c>
      <c r="DV213" s="1053">
        <v>100</v>
      </c>
      <c r="DW213" s="1053" t="s">
        <v>225</v>
      </c>
      <c r="EL213" s="1066">
        <v>10</v>
      </c>
      <c r="EM213" s="1066" t="s">
        <v>227</v>
      </c>
    </row>
    <row r="214" spans="1:175" ht="21" customHeight="1" x14ac:dyDescent="0.2">
      <c r="A214" s="937" t="s">
        <v>7</v>
      </c>
      <c r="B214" s="928">
        <f t="shared" si="14"/>
        <v>72</v>
      </c>
      <c r="C214" s="920" t="s">
        <v>95</v>
      </c>
      <c r="D214" s="917">
        <v>26</v>
      </c>
      <c r="E214" s="913">
        <v>245</v>
      </c>
      <c r="F214" s="913"/>
      <c r="G214" s="913"/>
      <c r="H214" s="997">
        <f t="shared" si="12"/>
        <v>0</v>
      </c>
      <c r="I214" s="914">
        <f t="shared" si="13"/>
        <v>0</v>
      </c>
      <c r="J214" s="708">
        <v>5</v>
      </c>
      <c r="K214" s="947" t="s">
        <v>226</v>
      </c>
      <c r="X214" s="783">
        <v>10</v>
      </c>
      <c r="Y214" s="783" t="s">
        <v>226</v>
      </c>
      <c r="AH214" s="783">
        <v>10</v>
      </c>
      <c r="AI214" s="783" t="s">
        <v>226</v>
      </c>
      <c r="AP214" s="950">
        <v>20</v>
      </c>
      <c r="AQ214" s="950" t="s">
        <v>226</v>
      </c>
      <c r="BB214" s="955">
        <v>10</v>
      </c>
      <c r="BC214" s="955" t="s">
        <v>226</v>
      </c>
      <c r="CF214" s="977">
        <v>10</v>
      </c>
      <c r="CG214" s="977" t="s">
        <v>226</v>
      </c>
      <c r="CP214" s="981">
        <v>10</v>
      </c>
      <c r="CQ214" s="981" t="s">
        <v>226</v>
      </c>
      <c r="DJ214" s="1058">
        <v>100</v>
      </c>
      <c r="DK214" s="1058" t="s">
        <v>226</v>
      </c>
      <c r="DN214" s="1059">
        <v>60</v>
      </c>
      <c r="DO214" s="1059" t="s">
        <v>217</v>
      </c>
      <c r="FH214" s="1242">
        <v>10</v>
      </c>
      <c r="FI214" s="1242" t="s">
        <v>217</v>
      </c>
    </row>
    <row r="215" spans="1:175" ht="21" customHeight="1" x14ac:dyDescent="0.2">
      <c r="A215" s="937"/>
      <c r="B215" s="928">
        <f t="shared" si="14"/>
        <v>73</v>
      </c>
      <c r="C215" s="920" t="s">
        <v>882</v>
      </c>
      <c r="D215" s="917">
        <v>18</v>
      </c>
      <c r="E215" s="913">
        <v>60</v>
      </c>
      <c r="F215" s="913"/>
      <c r="G215" s="913"/>
      <c r="H215" s="997">
        <f t="shared" si="12"/>
        <v>0</v>
      </c>
      <c r="I215" s="914">
        <f t="shared" si="13"/>
        <v>0</v>
      </c>
      <c r="EJ215" s="1065">
        <v>60</v>
      </c>
      <c r="EK215" s="1065" t="s">
        <v>213</v>
      </c>
    </row>
    <row r="216" spans="1:175" ht="21" customHeight="1" x14ac:dyDescent="0.2">
      <c r="B216" s="928">
        <f t="shared" si="14"/>
        <v>74</v>
      </c>
      <c r="C216" s="920" t="s">
        <v>96</v>
      </c>
      <c r="D216" s="917">
        <v>28</v>
      </c>
      <c r="E216" s="913">
        <v>10</v>
      </c>
      <c r="F216" s="913"/>
      <c r="G216" s="913"/>
      <c r="H216" s="997">
        <f t="shared" si="12"/>
        <v>0</v>
      </c>
      <c r="I216" s="914">
        <f t="shared" si="13"/>
        <v>0</v>
      </c>
      <c r="EV216" s="1054">
        <v>10</v>
      </c>
      <c r="EW216" s="1054" t="s">
        <v>227</v>
      </c>
    </row>
    <row r="217" spans="1:175" ht="21" customHeight="1" x14ac:dyDescent="0.2">
      <c r="B217" s="928">
        <f t="shared" si="14"/>
        <v>75</v>
      </c>
      <c r="C217" s="920" t="s">
        <v>411</v>
      </c>
      <c r="D217" s="917">
        <v>22.5</v>
      </c>
      <c r="E217" s="913">
        <v>20</v>
      </c>
      <c r="F217" s="913">
        <v>70</v>
      </c>
      <c r="G217" s="913"/>
      <c r="H217" s="997">
        <f t="shared" si="12"/>
        <v>0</v>
      </c>
      <c r="I217" s="914">
        <f t="shared" si="13"/>
        <v>0</v>
      </c>
      <c r="DP217" s="986">
        <v>10</v>
      </c>
      <c r="DQ217" s="986" t="s">
        <v>230</v>
      </c>
      <c r="DR217" s="1051">
        <v>10</v>
      </c>
      <c r="DS217" s="1051" t="s">
        <v>237</v>
      </c>
      <c r="EN217" s="1053">
        <v>70</v>
      </c>
      <c r="EO217" s="1053" t="s">
        <v>225</v>
      </c>
    </row>
    <row r="218" spans="1:175" ht="21" customHeight="1" x14ac:dyDescent="0.2">
      <c r="B218" s="928">
        <f t="shared" si="14"/>
        <v>76</v>
      </c>
      <c r="C218" s="920" t="s">
        <v>194</v>
      </c>
      <c r="D218" s="917">
        <v>25.5</v>
      </c>
      <c r="E218" s="913">
        <v>70</v>
      </c>
      <c r="F218" s="913"/>
      <c r="G218" s="913"/>
      <c r="H218" s="997">
        <f t="shared" si="12"/>
        <v>20</v>
      </c>
      <c r="I218" s="914">
        <f t="shared" si="13"/>
        <v>510</v>
      </c>
      <c r="BH218" s="960">
        <v>40</v>
      </c>
      <c r="BI218" s="960" t="s">
        <v>217</v>
      </c>
      <c r="FD218" s="914">
        <v>10</v>
      </c>
      <c r="FE218" s="914" t="s">
        <v>266</v>
      </c>
    </row>
    <row r="219" spans="1:175" ht="21" customHeight="1" x14ac:dyDescent="0.2">
      <c r="B219" s="928">
        <f t="shared" si="14"/>
        <v>77</v>
      </c>
      <c r="C219" s="920" t="s">
        <v>412</v>
      </c>
      <c r="D219" s="917">
        <v>16</v>
      </c>
      <c r="E219" s="913">
        <v>490</v>
      </c>
      <c r="F219" s="913"/>
      <c r="G219" s="913"/>
      <c r="H219" s="997">
        <f t="shared" si="12"/>
        <v>120</v>
      </c>
      <c r="I219" s="914">
        <f t="shared" si="13"/>
        <v>1920</v>
      </c>
      <c r="J219" s="708">
        <v>5</v>
      </c>
      <c r="K219" s="947" t="s">
        <v>335</v>
      </c>
      <c r="AD219" s="816">
        <v>5</v>
      </c>
      <c r="AE219" s="816" t="s">
        <v>228</v>
      </c>
      <c r="AL219" s="941">
        <v>100</v>
      </c>
      <c r="AM219" s="941" t="s">
        <v>236</v>
      </c>
      <c r="BJ219" s="958">
        <v>10</v>
      </c>
      <c r="BK219" s="958" t="s">
        <v>236</v>
      </c>
      <c r="BT219" s="963">
        <v>60</v>
      </c>
      <c r="BU219" s="963" t="s">
        <v>236</v>
      </c>
      <c r="BV219" s="968">
        <v>10</v>
      </c>
      <c r="BW219" s="968" t="s">
        <v>213</v>
      </c>
      <c r="DD219" s="1051">
        <v>60</v>
      </c>
      <c r="DE219" s="1051" t="s">
        <v>236</v>
      </c>
      <c r="DF219" s="1055">
        <v>20</v>
      </c>
      <c r="DG219" s="1056" t="s">
        <v>268</v>
      </c>
      <c r="FB219" s="1245">
        <v>100</v>
      </c>
      <c r="FC219" s="1245" t="s">
        <v>236</v>
      </c>
    </row>
    <row r="220" spans="1:175" ht="21" customHeight="1" x14ac:dyDescent="0.2">
      <c r="B220" s="928">
        <f t="shared" si="14"/>
        <v>78</v>
      </c>
      <c r="C220" s="920" t="s">
        <v>16</v>
      </c>
      <c r="D220" s="917">
        <v>12</v>
      </c>
      <c r="E220" s="913">
        <v>80</v>
      </c>
      <c r="F220" s="913"/>
      <c r="G220" s="913"/>
      <c r="H220" s="997">
        <f t="shared" si="12"/>
        <v>10</v>
      </c>
      <c r="I220" s="914">
        <f t="shared" si="13"/>
        <v>120</v>
      </c>
      <c r="BJ220" s="958">
        <v>10</v>
      </c>
      <c r="BK220" s="958" t="s">
        <v>233</v>
      </c>
      <c r="DR220" s="1051">
        <v>20</v>
      </c>
      <c r="DS220" s="1051" t="s">
        <v>233</v>
      </c>
      <c r="ET220" s="979">
        <v>10</v>
      </c>
      <c r="EU220" s="979" t="s">
        <v>209</v>
      </c>
      <c r="FD220" s="914">
        <v>30</v>
      </c>
      <c r="FE220" s="914" t="s">
        <v>214</v>
      </c>
    </row>
    <row r="221" spans="1:175" ht="21" customHeight="1" x14ac:dyDescent="0.2">
      <c r="B221" s="928">
        <f t="shared" si="14"/>
        <v>79</v>
      </c>
      <c r="C221" s="920" t="s">
        <v>314</v>
      </c>
      <c r="D221" s="917">
        <v>20.5</v>
      </c>
      <c r="E221" s="913">
        <v>90</v>
      </c>
      <c r="F221" s="913"/>
      <c r="G221" s="913"/>
      <c r="H221" s="997">
        <f t="shared" si="12"/>
        <v>90</v>
      </c>
      <c r="I221" s="914">
        <f t="shared" si="13"/>
        <v>1845</v>
      </c>
    </row>
    <row r="222" spans="1:175" ht="21" customHeight="1" x14ac:dyDescent="0.2">
      <c r="B222" s="928">
        <f t="shared" si="14"/>
        <v>80</v>
      </c>
      <c r="C222" s="920" t="s">
        <v>413</v>
      </c>
      <c r="D222" s="917">
        <v>24</v>
      </c>
      <c r="E222" s="913">
        <v>80</v>
      </c>
      <c r="F222" s="913"/>
      <c r="G222" s="913"/>
      <c r="H222" s="997">
        <f t="shared" si="12"/>
        <v>44</v>
      </c>
      <c r="I222" s="914">
        <f t="shared" si="13"/>
        <v>1056</v>
      </c>
      <c r="AH222" s="783">
        <v>10</v>
      </c>
      <c r="AI222" s="783" t="s">
        <v>225</v>
      </c>
      <c r="AR222" s="780">
        <v>6</v>
      </c>
      <c r="AS222" s="780" t="s">
        <v>217</v>
      </c>
      <c r="BB222" s="955">
        <v>10</v>
      </c>
      <c r="BC222" s="955" t="s">
        <v>226</v>
      </c>
      <c r="DV222" s="1053">
        <v>10</v>
      </c>
      <c r="DW222" s="1053" t="s">
        <v>229</v>
      </c>
    </row>
    <row r="223" spans="1:175" ht="21" customHeight="1" x14ac:dyDescent="0.2">
      <c r="B223" s="928">
        <f t="shared" si="14"/>
        <v>81</v>
      </c>
      <c r="C223" s="920" t="s">
        <v>661</v>
      </c>
      <c r="D223" s="917">
        <v>18</v>
      </c>
      <c r="E223" s="913">
        <v>30</v>
      </c>
      <c r="F223" s="913"/>
      <c r="G223" s="913"/>
      <c r="H223" s="997">
        <f t="shared" si="12"/>
        <v>30</v>
      </c>
      <c r="I223" s="914">
        <f t="shared" si="13"/>
        <v>540</v>
      </c>
    </row>
    <row r="224" spans="1:175" ht="21" customHeight="1" x14ac:dyDescent="0.2">
      <c r="B224" s="928">
        <f t="shared" si="14"/>
        <v>82</v>
      </c>
      <c r="C224" s="920" t="s">
        <v>886</v>
      </c>
      <c r="D224" s="917">
        <v>19.5</v>
      </c>
      <c r="E224" s="913">
        <v>140</v>
      </c>
      <c r="F224" s="913"/>
      <c r="G224" s="913"/>
      <c r="H224" s="997">
        <f t="shared" si="12"/>
        <v>100</v>
      </c>
      <c r="I224" s="914">
        <f t="shared" si="13"/>
        <v>1950</v>
      </c>
      <c r="FB224" s="1245">
        <v>30</v>
      </c>
      <c r="FC224" s="1245" t="s">
        <v>230</v>
      </c>
      <c r="FF224" s="1251">
        <v>10</v>
      </c>
      <c r="FG224" s="1251" t="s">
        <v>230</v>
      </c>
    </row>
    <row r="225" spans="1:175" ht="21" customHeight="1" x14ac:dyDescent="0.2">
      <c r="B225" s="928">
        <f t="shared" si="14"/>
        <v>83</v>
      </c>
      <c r="C225" s="995" t="s">
        <v>75</v>
      </c>
      <c r="D225" s="917">
        <v>10.5</v>
      </c>
      <c r="E225" s="913">
        <v>1750</v>
      </c>
      <c r="F225" s="913"/>
      <c r="G225" s="913"/>
      <c r="H225" s="997">
        <f t="shared" si="12"/>
        <v>520</v>
      </c>
      <c r="I225" s="914">
        <f t="shared" si="13"/>
        <v>5460</v>
      </c>
      <c r="AD225" s="816">
        <v>45</v>
      </c>
      <c r="AE225" s="816" t="s">
        <v>272</v>
      </c>
      <c r="AZ225" s="702">
        <v>10</v>
      </c>
      <c r="BA225" s="702" t="s">
        <v>233</v>
      </c>
      <c r="BB225" s="955">
        <v>35</v>
      </c>
      <c r="BC225" s="955" t="s">
        <v>233</v>
      </c>
      <c r="BD225" s="956">
        <v>10</v>
      </c>
      <c r="BE225" s="956" t="s">
        <v>233</v>
      </c>
      <c r="BJ225" s="958">
        <v>20</v>
      </c>
      <c r="BK225" s="958" t="s">
        <v>272</v>
      </c>
      <c r="BX225" s="970">
        <v>20</v>
      </c>
      <c r="BY225" s="970" t="s">
        <v>272</v>
      </c>
      <c r="BZ225" s="971">
        <v>10</v>
      </c>
      <c r="CA225" s="971" t="s">
        <v>272</v>
      </c>
      <c r="CH225" s="978">
        <v>10</v>
      </c>
      <c r="CI225" s="978" t="s">
        <v>233</v>
      </c>
      <c r="CN225" s="977">
        <v>20</v>
      </c>
      <c r="CO225" s="977" t="s">
        <v>214</v>
      </c>
      <c r="CR225" s="1051">
        <v>30</v>
      </c>
      <c r="CS225" s="1051" t="s">
        <v>214</v>
      </c>
      <c r="CT225" s="1052">
        <v>10</v>
      </c>
      <c r="CU225" s="1052" t="s">
        <v>214</v>
      </c>
      <c r="CZ225" s="1053">
        <v>50</v>
      </c>
      <c r="DA225" s="1053" t="s">
        <v>218</v>
      </c>
      <c r="DD225" s="1051">
        <v>50</v>
      </c>
      <c r="DE225" s="1051" t="s">
        <v>218</v>
      </c>
      <c r="DF225" s="1055">
        <v>60</v>
      </c>
      <c r="DG225" s="1056" t="s">
        <v>218</v>
      </c>
      <c r="DH225" s="1057">
        <v>20</v>
      </c>
      <c r="DI225" s="1057" t="s">
        <v>214</v>
      </c>
      <c r="DJ225" s="1058">
        <v>100</v>
      </c>
      <c r="DK225" s="1058" t="s">
        <v>218</v>
      </c>
      <c r="DL225" s="914">
        <v>20</v>
      </c>
      <c r="DM225" s="914" t="s">
        <v>218</v>
      </c>
      <c r="DR225" s="1051">
        <v>20</v>
      </c>
      <c r="DS225" s="1051" t="s">
        <v>218</v>
      </c>
      <c r="DZ225" s="1061">
        <v>30</v>
      </c>
      <c r="EA225" s="1061" t="s">
        <v>214</v>
      </c>
      <c r="ED225" s="914">
        <v>40</v>
      </c>
      <c r="EE225" s="914" t="s">
        <v>214</v>
      </c>
      <c r="EF225" s="1063">
        <v>50</v>
      </c>
      <c r="EG225" s="1063" t="s">
        <v>214</v>
      </c>
      <c r="EJ225" s="1065">
        <v>30</v>
      </c>
      <c r="EK225" s="1065" t="s">
        <v>218</v>
      </c>
      <c r="EL225" s="1066">
        <v>10</v>
      </c>
      <c r="EM225" s="1066" t="s">
        <v>233</v>
      </c>
      <c r="EN225" s="1053">
        <v>100</v>
      </c>
      <c r="EO225" s="1053" t="s">
        <v>218</v>
      </c>
      <c r="EP225" s="1248">
        <v>20</v>
      </c>
      <c r="EQ225" s="1248" t="s">
        <v>218</v>
      </c>
      <c r="ET225" s="979">
        <v>10</v>
      </c>
      <c r="EU225" s="979" t="s">
        <v>218</v>
      </c>
      <c r="EV225" s="1054">
        <v>50</v>
      </c>
      <c r="EW225" s="1054" t="s">
        <v>214</v>
      </c>
      <c r="EZ225" s="1242">
        <v>10</v>
      </c>
      <c r="FA225" s="1242" t="s">
        <v>214</v>
      </c>
      <c r="FB225" s="1245">
        <v>100</v>
      </c>
      <c r="FC225" s="1245" t="s">
        <v>218</v>
      </c>
      <c r="FD225" s="914">
        <v>20</v>
      </c>
      <c r="FE225" s="914" t="s">
        <v>214</v>
      </c>
      <c r="FH225" s="1242">
        <v>30</v>
      </c>
      <c r="FI225" s="1242" t="s">
        <v>214</v>
      </c>
      <c r="FJ225" s="979">
        <v>20</v>
      </c>
      <c r="FK225" s="979" t="s">
        <v>214</v>
      </c>
      <c r="FN225" s="1052">
        <v>70</v>
      </c>
      <c r="FO225" s="1052" t="s">
        <v>272</v>
      </c>
      <c r="FP225" s="1064">
        <v>30</v>
      </c>
      <c r="FQ225" s="1064" t="s">
        <v>214</v>
      </c>
      <c r="FR225" s="1262">
        <v>70</v>
      </c>
      <c r="FS225" s="1262" t="s">
        <v>218</v>
      </c>
    </row>
    <row r="226" spans="1:175" ht="21" customHeight="1" x14ac:dyDescent="0.2">
      <c r="B226" s="928">
        <f t="shared" si="14"/>
        <v>84</v>
      </c>
      <c r="C226" s="920" t="s">
        <v>415</v>
      </c>
      <c r="D226" s="917">
        <v>14</v>
      </c>
      <c r="E226" s="913">
        <v>90</v>
      </c>
      <c r="F226" s="913"/>
      <c r="G226" s="913"/>
      <c r="H226" s="997">
        <f t="shared" si="12"/>
        <v>75</v>
      </c>
      <c r="I226" s="914">
        <f t="shared" si="13"/>
        <v>1050</v>
      </c>
      <c r="ER226" s="977">
        <v>15</v>
      </c>
      <c r="ES226" s="977" t="s">
        <v>209</v>
      </c>
    </row>
    <row r="227" spans="1:175" ht="21" customHeight="1" x14ac:dyDescent="0.2">
      <c r="B227" s="928">
        <f t="shared" si="14"/>
        <v>85</v>
      </c>
      <c r="C227" s="920" t="s">
        <v>190</v>
      </c>
      <c r="D227" s="917">
        <v>16</v>
      </c>
      <c r="E227" s="913">
        <v>110</v>
      </c>
      <c r="F227" s="913"/>
      <c r="G227" s="913"/>
      <c r="H227" s="997">
        <f t="shared" si="12"/>
        <v>51</v>
      </c>
      <c r="I227" s="914">
        <f t="shared" si="13"/>
        <v>816</v>
      </c>
      <c r="AD227" s="816">
        <v>5</v>
      </c>
      <c r="AE227" s="816" t="s">
        <v>230</v>
      </c>
      <c r="BB227" s="955">
        <v>4</v>
      </c>
      <c r="BC227" s="955" t="s">
        <v>230</v>
      </c>
      <c r="BJ227" s="958">
        <v>10</v>
      </c>
      <c r="BK227" s="958" t="s">
        <v>213</v>
      </c>
      <c r="BT227" s="963">
        <v>10</v>
      </c>
      <c r="BU227" s="963" t="s">
        <v>335</v>
      </c>
      <c r="DF227" s="1055">
        <v>10</v>
      </c>
      <c r="DG227" s="1056" t="s">
        <v>335</v>
      </c>
      <c r="FN227" s="1052">
        <v>20</v>
      </c>
      <c r="FO227" s="1052" t="s">
        <v>335</v>
      </c>
    </row>
    <row r="228" spans="1:175" ht="21" customHeight="1" x14ac:dyDescent="0.2">
      <c r="B228" s="928">
        <f t="shared" si="14"/>
        <v>86</v>
      </c>
      <c r="C228" s="920" t="s">
        <v>416</v>
      </c>
      <c r="D228" s="917">
        <v>31</v>
      </c>
      <c r="E228" s="913">
        <v>40</v>
      </c>
      <c r="F228" s="913"/>
      <c r="G228" s="913"/>
      <c r="H228" s="997">
        <f t="shared" si="12"/>
        <v>25</v>
      </c>
      <c r="I228" s="914">
        <f t="shared" si="13"/>
        <v>775</v>
      </c>
      <c r="DF228" s="1055">
        <v>10</v>
      </c>
      <c r="DG228" s="1056" t="s">
        <v>217</v>
      </c>
      <c r="DR228" s="1051">
        <v>5</v>
      </c>
      <c r="DS228" s="1051" t="s">
        <v>227</v>
      </c>
    </row>
    <row r="229" spans="1:175" ht="21" customHeight="1" x14ac:dyDescent="0.2">
      <c r="B229" s="928">
        <f t="shared" si="14"/>
        <v>87</v>
      </c>
      <c r="C229" s="920" t="s">
        <v>417</v>
      </c>
      <c r="D229" s="917">
        <v>25</v>
      </c>
      <c r="E229" s="913">
        <v>40</v>
      </c>
      <c r="F229" s="913"/>
      <c r="G229" s="913"/>
      <c r="H229" s="997">
        <f t="shared" si="12"/>
        <v>30</v>
      </c>
      <c r="I229" s="914">
        <f t="shared" si="13"/>
        <v>750</v>
      </c>
      <c r="DR229" s="1051">
        <v>10</v>
      </c>
      <c r="DS229" s="1051" t="s">
        <v>217</v>
      </c>
    </row>
    <row r="230" spans="1:175" ht="21" customHeight="1" x14ac:dyDescent="0.2">
      <c r="B230" s="928">
        <f t="shared" si="14"/>
        <v>88</v>
      </c>
      <c r="C230" s="920" t="s">
        <v>418</v>
      </c>
      <c r="D230" s="917">
        <v>19</v>
      </c>
      <c r="E230" s="913">
        <v>110</v>
      </c>
      <c r="F230" s="913"/>
      <c r="G230" s="913"/>
      <c r="H230" s="997">
        <f t="shared" si="12"/>
        <v>70</v>
      </c>
      <c r="I230" s="914">
        <f t="shared" si="13"/>
        <v>1330</v>
      </c>
      <c r="AL230" s="941">
        <v>30</v>
      </c>
      <c r="AM230" s="941" t="s">
        <v>213</v>
      </c>
      <c r="FP230" s="1064">
        <v>10</v>
      </c>
      <c r="FQ230" s="1064" t="s">
        <v>230</v>
      </c>
    </row>
    <row r="231" spans="1:175" ht="21" customHeight="1" x14ac:dyDescent="0.2">
      <c r="B231" s="928">
        <f t="shared" si="14"/>
        <v>89</v>
      </c>
      <c r="C231" s="920" t="s">
        <v>88</v>
      </c>
      <c r="D231" s="917">
        <v>19</v>
      </c>
      <c r="E231" s="913">
        <v>70</v>
      </c>
      <c r="F231" s="913">
        <v>5</v>
      </c>
      <c r="G231" s="913"/>
      <c r="H231" s="997">
        <f t="shared" si="12"/>
        <v>55</v>
      </c>
      <c r="I231" s="914">
        <f t="shared" si="13"/>
        <v>1045</v>
      </c>
      <c r="AV231" s="834">
        <v>20</v>
      </c>
      <c r="AW231" s="834" t="s">
        <v>230</v>
      </c>
    </row>
    <row r="232" spans="1:175" ht="21" customHeight="1" x14ac:dyDescent="0.2">
      <c r="B232" s="928">
        <f t="shared" si="14"/>
        <v>90</v>
      </c>
      <c r="C232" s="920" t="s">
        <v>419</v>
      </c>
      <c r="D232" s="917">
        <v>18</v>
      </c>
      <c r="E232" s="913">
        <v>10</v>
      </c>
      <c r="F232" s="913"/>
      <c r="G232" s="913"/>
      <c r="H232" s="997">
        <f t="shared" si="12"/>
        <v>0</v>
      </c>
      <c r="I232" s="914">
        <f t="shared" si="13"/>
        <v>0</v>
      </c>
      <c r="DF232" s="1055">
        <v>10</v>
      </c>
      <c r="DG232" s="1056" t="s">
        <v>335</v>
      </c>
    </row>
    <row r="233" spans="1:175" ht="21" customHeight="1" x14ac:dyDescent="0.2">
      <c r="B233" s="928">
        <f t="shared" si="14"/>
        <v>91</v>
      </c>
      <c r="C233" s="920" t="s">
        <v>496</v>
      </c>
      <c r="D233" s="917">
        <v>18</v>
      </c>
      <c r="E233" s="913">
        <v>180</v>
      </c>
      <c r="F233" s="913"/>
      <c r="G233" s="913"/>
      <c r="H233" s="997">
        <f t="shared" si="12"/>
        <v>110</v>
      </c>
      <c r="I233" s="914">
        <f t="shared" si="13"/>
        <v>1980</v>
      </c>
      <c r="DL233" s="914">
        <v>10</v>
      </c>
      <c r="DM233" s="914" t="s">
        <v>237</v>
      </c>
      <c r="DZ233" s="1061">
        <v>50</v>
      </c>
      <c r="EA233" s="1061" t="s">
        <v>237</v>
      </c>
      <c r="EF233" s="1063">
        <v>10</v>
      </c>
      <c r="EG233" s="1063" t="s">
        <v>230</v>
      </c>
    </row>
    <row r="234" spans="1:175" ht="21" customHeight="1" x14ac:dyDescent="0.2">
      <c r="B234" s="928">
        <f t="shared" si="14"/>
        <v>92</v>
      </c>
      <c r="C234" s="920" t="s">
        <v>47</v>
      </c>
      <c r="D234" s="917">
        <v>20</v>
      </c>
      <c r="E234" s="913">
        <v>220</v>
      </c>
      <c r="F234" s="913"/>
      <c r="G234" s="913"/>
      <c r="H234" s="997">
        <f t="shared" si="12"/>
        <v>20</v>
      </c>
      <c r="I234" s="914">
        <f t="shared" si="13"/>
        <v>400</v>
      </c>
      <c r="BZ234" s="971">
        <v>10</v>
      </c>
      <c r="CA234" s="971" t="s">
        <v>230</v>
      </c>
      <c r="DF234" s="1055">
        <v>10</v>
      </c>
      <c r="DG234" s="1056" t="s">
        <v>237</v>
      </c>
      <c r="EH234" s="1064">
        <v>10</v>
      </c>
      <c r="EI234" s="1064" t="s">
        <v>230</v>
      </c>
      <c r="EL234" s="1066">
        <v>10</v>
      </c>
      <c r="EM234" s="1066" t="s">
        <v>230</v>
      </c>
      <c r="EN234" s="1053">
        <v>150</v>
      </c>
      <c r="EO234" s="1053" t="s">
        <v>228</v>
      </c>
      <c r="FH234" s="1242">
        <v>10</v>
      </c>
      <c r="FI234" s="1242" t="s">
        <v>229</v>
      </c>
    </row>
    <row r="235" spans="1:175" ht="21" customHeight="1" x14ac:dyDescent="0.2">
      <c r="B235" s="928">
        <f t="shared" si="14"/>
        <v>93</v>
      </c>
      <c r="C235" s="951" t="s">
        <v>755</v>
      </c>
      <c r="D235" s="917">
        <v>21</v>
      </c>
      <c r="E235" s="913">
        <v>270</v>
      </c>
      <c r="F235" s="913"/>
      <c r="G235" s="913"/>
      <c r="H235" s="997">
        <f t="shared" si="12"/>
        <v>30</v>
      </c>
      <c r="I235" s="914">
        <f t="shared" si="13"/>
        <v>630</v>
      </c>
      <c r="AD235" s="816">
        <v>10</v>
      </c>
      <c r="AE235" s="816" t="s">
        <v>225</v>
      </c>
      <c r="AJ235" s="949">
        <v>10</v>
      </c>
      <c r="AK235" s="949" t="s">
        <v>230</v>
      </c>
      <c r="AR235" s="780">
        <v>5</v>
      </c>
      <c r="AS235" s="780" t="s">
        <v>266</v>
      </c>
      <c r="AV235" s="834">
        <v>20</v>
      </c>
      <c r="AW235" s="834" t="s">
        <v>225</v>
      </c>
      <c r="BB235" s="955">
        <v>4</v>
      </c>
      <c r="BC235" s="955" t="s">
        <v>226</v>
      </c>
      <c r="BD235" s="956">
        <v>50</v>
      </c>
      <c r="BE235" s="956" t="s">
        <v>237</v>
      </c>
      <c r="BF235" s="948">
        <v>10</v>
      </c>
      <c r="BG235" s="948" t="s">
        <v>225</v>
      </c>
      <c r="CB235" s="975">
        <v>30</v>
      </c>
      <c r="CC235" s="975" t="s">
        <v>230</v>
      </c>
      <c r="DH235" s="1057">
        <v>10</v>
      </c>
      <c r="DI235" s="1057" t="s">
        <v>230</v>
      </c>
      <c r="DN235" s="1059">
        <v>10</v>
      </c>
      <c r="DO235" s="1059" t="s">
        <v>230</v>
      </c>
      <c r="DP235" s="986">
        <v>50</v>
      </c>
      <c r="DQ235" s="986" t="s">
        <v>230</v>
      </c>
      <c r="EF235" s="1063">
        <v>10</v>
      </c>
      <c r="EG235" s="1063" t="s">
        <v>237</v>
      </c>
      <c r="EH235" s="1064">
        <v>10</v>
      </c>
      <c r="EI235" s="1064" t="s">
        <v>225</v>
      </c>
      <c r="FP235" s="1064">
        <v>11</v>
      </c>
      <c r="FQ235" s="1064" t="s">
        <v>225</v>
      </c>
    </row>
    <row r="236" spans="1:175" ht="21" customHeight="1" x14ac:dyDescent="0.2">
      <c r="B236" s="928">
        <f t="shared" si="14"/>
        <v>94</v>
      </c>
      <c r="C236" s="920" t="s">
        <v>842</v>
      </c>
      <c r="D236" s="917">
        <v>35</v>
      </c>
      <c r="E236" s="913">
        <v>20</v>
      </c>
      <c r="F236" s="913"/>
      <c r="G236" s="913"/>
      <c r="H236" s="997">
        <f t="shared" si="12"/>
        <v>0</v>
      </c>
      <c r="I236" s="914">
        <f t="shared" si="13"/>
        <v>0</v>
      </c>
      <c r="DL236" s="914">
        <v>20</v>
      </c>
      <c r="DM236" s="914" t="s">
        <v>343</v>
      </c>
    </row>
    <row r="237" spans="1:175" ht="21" customHeight="1" x14ac:dyDescent="0.2">
      <c r="A237" s="937" t="s">
        <v>7</v>
      </c>
      <c r="B237" s="928">
        <f t="shared" si="14"/>
        <v>95</v>
      </c>
      <c r="C237" s="990" t="s">
        <v>863</v>
      </c>
      <c r="D237" s="917">
        <v>32</v>
      </c>
      <c r="E237" s="913">
        <v>185</v>
      </c>
      <c r="F237" s="913"/>
      <c r="G237" s="913"/>
      <c r="H237" s="997">
        <f t="shared" si="12"/>
        <v>40</v>
      </c>
      <c r="I237" s="914">
        <f t="shared" si="13"/>
        <v>1280</v>
      </c>
      <c r="N237" s="783">
        <v>20</v>
      </c>
      <c r="O237" s="783" t="s">
        <v>343</v>
      </c>
      <c r="AR237" s="780">
        <v>5</v>
      </c>
      <c r="AS237" s="780" t="s">
        <v>246</v>
      </c>
      <c r="AX237" s="708">
        <v>10</v>
      </c>
      <c r="AY237" s="708" t="s">
        <v>216</v>
      </c>
      <c r="AZ237" s="702">
        <v>20</v>
      </c>
      <c r="BA237" s="702" t="s">
        <v>349</v>
      </c>
      <c r="BB237" s="955">
        <v>20</v>
      </c>
      <c r="BC237" s="955" t="s">
        <v>216</v>
      </c>
      <c r="CB237" s="975">
        <v>10</v>
      </c>
      <c r="CC237" s="975" t="s">
        <v>227</v>
      </c>
      <c r="CN237" s="977">
        <v>10</v>
      </c>
      <c r="CO237" s="977" t="s">
        <v>227</v>
      </c>
      <c r="EL237" s="1066">
        <v>10</v>
      </c>
      <c r="EM237" s="1066" t="s">
        <v>216</v>
      </c>
      <c r="EN237" s="1053">
        <v>10</v>
      </c>
      <c r="EO237" s="1053" t="s">
        <v>343</v>
      </c>
      <c r="FN237" s="1052">
        <v>20</v>
      </c>
      <c r="FO237" s="1052" t="s">
        <v>216</v>
      </c>
      <c r="FR237" s="1262">
        <v>10</v>
      </c>
      <c r="FS237" s="1262" t="s">
        <v>216</v>
      </c>
    </row>
    <row r="238" spans="1:175" ht="21" customHeight="1" x14ac:dyDescent="0.2">
      <c r="A238" s="937"/>
      <c r="B238" s="928">
        <f t="shared" si="14"/>
        <v>96</v>
      </c>
      <c r="C238" s="990" t="s">
        <v>864</v>
      </c>
      <c r="D238" s="917">
        <v>29</v>
      </c>
      <c r="E238" s="913">
        <v>80</v>
      </c>
      <c r="F238" s="913"/>
      <c r="G238" s="913"/>
      <c r="H238" s="997">
        <f t="shared" si="12"/>
        <v>50</v>
      </c>
      <c r="I238" s="914">
        <f t="shared" si="13"/>
        <v>1450</v>
      </c>
      <c r="DN238" s="1059">
        <v>10</v>
      </c>
      <c r="DO238" s="1059" t="s">
        <v>266</v>
      </c>
      <c r="DR238" s="1051">
        <v>10</v>
      </c>
      <c r="DS238" s="1051" t="s">
        <v>227</v>
      </c>
      <c r="FH238" s="1242">
        <v>10</v>
      </c>
      <c r="FI238" s="1242" t="s">
        <v>493</v>
      </c>
    </row>
    <row r="239" spans="1:175" ht="21" customHeight="1" x14ac:dyDescent="0.2">
      <c r="B239" s="928">
        <f t="shared" si="14"/>
        <v>97</v>
      </c>
      <c r="C239" s="920" t="s">
        <v>421</v>
      </c>
      <c r="D239" s="917">
        <v>14</v>
      </c>
      <c r="E239" s="913">
        <v>210</v>
      </c>
      <c r="F239" s="913"/>
      <c r="G239" s="913"/>
      <c r="H239" s="997">
        <f t="shared" si="12"/>
        <v>120</v>
      </c>
      <c r="I239" s="914">
        <f t="shared" si="13"/>
        <v>1680</v>
      </c>
      <c r="V239" s="834">
        <v>10</v>
      </c>
      <c r="W239" s="834" t="s">
        <v>236</v>
      </c>
      <c r="BJ239" s="958">
        <v>10</v>
      </c>
      <c r="BK239" s="958" t="s">
        <v>210</v>
      </c>
      <c r="DL239" s="914">
        <v>20</v>
      </c>
      <c r="DM239" s="914" t="s">
        <v>219</v>
      </c>
      <c r="EF239" s="1063">
        <v>30</v>
      </c>
      <c r="EG239" s="1063" t="s">
        <v>210</v>
      </c>
      <c r="EP239" s="1248">
        <v>10</v>
      </c>
      <c r="EQ239" s="1248" t="s">
        <v>210</v>
      </c>
      <c r="FH239" s="1242">
        <v>10</v>
      </c>
      <c r="FI239" s="1242" t="s">
        <v>236</v>
      </c>
    </row>
    <row r="240" spans="1:175" ht="21" customHeight="1" x14ac:dyDescent="0.2">
      <c r="B240" s="928">
        <f t="shared" si="14"/>
        <v>98</v>
      </c>
      <c r="C240" s="920" t="s">
        <v>422</v>
      </c>
      <c r="D240" s="917">
        <v>14</v>
      </c>
      <c r="E240" s="913">
        <v>10</v>
      </c>
      <c r="F240" s="913"/>
      <c r="G240" s="913"/>
      <c r="H240" s="997">
        <f t="shared" si="12"/>
        <v>10</v>
      </c>
      <c r="I240" s="914">
        <f t="shared" si="13"/>
        <v>140</v>
      </c>
    </row>
    <row r="241" spans="1:177" ht="21" customHeight="1" x14ac:dyDescent="0.2">
      <c r="B241" s="928">
        <f t="shared" si="14"/>
        <v>99</v>
      </c>
      <c r="C241" s="990" t="s">
        <v>850</v>
      </c>
      <c r="D241" s="917">
        <v>34</v>
      </c>
      <c r="E241" s="913">
        <v>210</v>
      </c>
      <c r="F241" s="913"/>
      <c r="G241" s="913"/>
      <c r="H241" s="997">
        <f t="shared" si="12"/>
        <v>45</v>
      </c>
      <c r="I241" s="914">
        <f t="shared" si="13"/>
        <v>1530</v>
      </c>
      <c r="BB241" s="955">
        <v>5</v>
      </c>
      <c r="BC241" s="955" t="s">
        <v>343</v>
      </c>
      <c r="DL241" s="914">
        <v>30</v>
      </c>
      <c r="DM241" s="914" t="s">
        <v>343</v>
      </c>
      <c r="DN241" s="1059">
        <v>20</v>
      </c>
      <c r="DO241" s="1059" t="s">
        <v>493</v>
      </c>
      <c r="DP241" s="986">
        <v>40</v>
      </c>
      <c r="DQ241" s="986" t="s">
        <v>343</v>
      </c>
      <c r="DV241" s="1053">
        <v>10</v>
      </c>
      <c r="DW241" s="1053" t="s">
        <v>216</v>
      </c>
      <c r="EP241" s="1248">
        <v>40</v>
      </c>
      <c r="EQ241" s="1248" t="s">
        <v>343</v>
      </c>
      <c r="FH241" s="1242">
        <v>20</v>
      </c>
      <c r="FI241" s="1242" t="s">
        <v>493</v>
      </c>
    </row>
    <row r="242" spans="1:177" ht="21" customHeight="1" x14ac:dyDescent="0.2">
      <c r="B242" s="928">
        <f t="shared" si="14"/>
        <v>100</v>
      </c>
      <c r="C242" s="920" t="s">
        <v>865</v>
      </c>
      <c r="D242" s="917">
        <v>30.5</v>
      </c>
      <c r="E242" s="913">
        <v>391</v>
      </c>
      <c r="F242" s="913"/>
      <c r="G242" s="913"/>
      <c r="H242" s="997">
        <f t="shared" si="12"/>
        <v>120</v>
      </c>
      <c r="I242" s="914">
        <f t="shared" si="13"/>
        <v>3660</v>
      </c>
      <c r="X242" s="783">
        <v>10</v>
      </c>
      <c r="Y242" s="783" t="s">
        <v>343</v>
      </c>
      <c r="AJ242" s="949">
        <v>10</v>
      </c>
      <c r="AK242" s="949" t="s">
        <v>227</v>
      </c>
      <c r="CJ242" s="979">
        <v>10</v>
      </c>
      <c r="CK242" s="979" t="s">
        <v>343</v>
      </c>
      <c r="CP242" s="981">
        <v>21</v>
      </c>
      <c r="CQ242" s="981" t="s">
        <v>247</v>
      </c>
      <c r="DN242" s="1059">
        <v>10</v>
      </c>
      <c r="DO242" s="1059" t="s">
        <v>266</v>
      </c>
      <c r="DP242" s="986">
        <v>60</v>
      </c>
      <c r="DQ242" s="986" t="s">
        <v>266</v>
      </c>
      <c r="DX242" s="981">
        <v>10</v>
      </c>
      <c r="DY242" s="981" t="s">
        <v>227</v>
      </c>
      <c r="EF242" s="1063">
        <v>10</v>
      </c>
      <c r="EG242" s="1063" t="s">
        <v>227</v>
      </c>
      <c r="EJ242" s="1065">
        <v>60</v>
      </c>
      <c r="EK242" s="1065" t="s">
        <v>266</v>
      </c>
      <c r="EL242" s="1066">
        <v>10</v>
      </c>
      <c r="EM242" s="1066" t="s">
        <v>227</v>
      </c>
      <c r="ER242" s="977">
        <v>20</v>
      </c>
      <c r="ES242" s="977" t="s">
        <v>222</v>
      </c>
      <c r="FD242" s="914">
        <v>20</v>
      </c>
      <c r="FE242" s="914" t="s">
        <v>227</v>
      </c>
      <c r="FR242" s="1262">
        <v>20</v>
      </c>
      <c r="FS242" s="1262" t="s">
        <v>247</v>
      </c>
    </row>
    <row r="243" spans="1:177" ht="21" customHeight="1" x14ac:dyDescent="0.2">
      <c r="B243" s="928">
        <f t="shared" si="14"/>
        <v>101</v>
      </c>
      <c r="C243" s="920" t="s">
        <v>275</v>
      </c>
      <c r="D243" s="917">
        <v>25</v>
      </c>
      <c r="E243" s="913">
        <v>90</v>
      </c>
      <c r="F243" s="913"/>
      <c r="G243" s="913"/>
      <c r="H243" s="997">
        <f t="shared" si="12"/>
        <v>80</v>
      </c>
      <c r="I243" s="914">
        <f t="shared" si="13"/>
        <v>2000</v>
      </c>
      <c r="CN243" s="977">
        <v>10</v>
      </c>
      <c r="CO243" s="977" t="s">
        <v>266</v>
      </c>
    </row>
    <row r="244" spans="1:177" ht="21" customHeight="1" x14ac:dyDescent="0.2">
      <c r="B244" s="928">
        <f t="shared" si="14"/>
        <v>102</v>
      </c>
      <c r="C244" s="990" t="s">
        <v>754</v>
      </c>
      <c r="D244" s="917">
        <v>31.5</v>
      </c>
      <c r="E244" s="913">
        <v>280</v>
      </c>
      <c r="F244" s="959">
        <v>10</v>
      </c>
      <c r="G244" s="913">
        <v>40</v>
      </c>
      <c r="H244" s="997">
        <f t="shared" si="12"/>
        <v>45</v>
      </c>
      <c r="I244" s="914">
        <f t="shared" si="13"/>
        <v>1417.5</v>
      </c>
      <c r="AL244" s="941">
        <v>10</v>
      </c>
      <c r="AM244" s="941" t="s">
        <v>216</v>
      </c>
      <c r="AZ244" s="702">
        <v>60</v>
      </c>
      <c r="BA244" s="702" t="s">
        <v>222</v>
      </c>
      <c r="BB244" s="955">
        <v>10</v>
      </c>
      <c r="BC244" s="955" t="s">
        <v>246</v>
      </c>
      <c r="CH244" s="978">
        <v>10</v>
      </c>
      <c r="CI244" s="978" t="s">
        <v>216</v>
      </c>
      <c r="CJ244" s="979">
        <v>70</v>
      </c>
      <c r="CK244" s="979" t="s">
        <v>222</v>
      </c>
      <c r="DN244" s="1059">
        <v>60</v>
      </c>
      <c r="DO244" s="1059" t="s">
        <v>222</v>
      </c>
      <c r="DR244" s="1051">
        <v>5</v>
      </c>
      <c r="DS244" s="1051" t="s">
        <v>216</v>
      </c>
      <c r="DV244" s="1053">
        <v>5</v>
      </c>
      <c r="DW244" s="1053" t="s">
        <v>216</v>
      </c>
      <c r="DX244" s="981">
        <v>20</v>
      </c>
      <c r="DY244" s="981" t="s">
        <v>247</v>
      </c>
      <c r="DZ244" s="1061">
        <v>5</v>
      </c>
      <c r="EA244" s="1061" t="s">
        <v>216</v>
      </c>
      <c r="EX244" s="1239">
        <v>10</v>
      </c>
      <c r="EY244" s="1239" t="s">
        <v>216</v>
      </c>
      <c r="FH244" s="1242">
        <v>20</v>
      </c>
      <c r="FI244" s="1242" t="s">
        <v>227</v>
      </c>
    </row>
    <row r="245" spans="1:177" ht="21" customHeight="1" x14ac:dyDescent="0.2">
      <c r="B245" s="928">
        <f t="shared" si="14"/>
        <v>103</v>
      </c>
      <c r="C245" s="920" t="s">
        <v>771</v>
      </c>
      <c r="D245" s="917">
        <v>21</v>
      </c>
      <c r="E245" s="913">
        <v>100</v>
      </c>
      <c r="F245" s="913">
        <v>10</v>
      </c>
      <c r="G245" s="913"/>
      <c r="H245" s="997">
        <f t="shared" si="12"/>
        <v>40</v>
      </c>
      <c r="I245" s="914">
        <f t="shared" si="13"/>
        <v>840</v>
      </c>
      <c r="BJ245" s="958">
        <v>10</v>
      </c>
      <c r="BK245" s="958" t="s">
        <v>230</v>
      </c>
      <c r="BR245" s="713">
        <v>10</v>
      </c>
      <c r="BS245" s="713" t="s">
        <v>225</v>
      </c>
      <c r="BT245" s="963">
        <v>10</v>
      </c>
      <c r="BU245" s="963" t="s">
        <v>230</v>
      </c>
      <c r="BX245" s="970">
        <v>10</v>
      </c>
      <c r="BY245" s="970" t="s">
        <v>230</v>
      </c>
      <c r="CD245" s="976">
        <v>20</v>
      </c>
      <c r="CE245" s="976" t="s">
        <v>230</v>
      </c>
      <c r="CF245" s="977">
        <v>10</v>
      </c>
      <c r="CG245" s="977" t="s">
        <v>226</v>
      </c>
    </row>
    <row r="246" spans="1:177" ht="21" customHeight="1" x14ac:dyDescent="0.2">
      <c r="B246" s="928">
        <f t="shared" si="14"/>
        <v>104</v>
      </c>
      <c r="C246" s="951" t="s">
        <v>759</v>
      </c>
      <c r="D246" s="917">
        <v>35</v>
      </c>
      <c r="E246" s="913">
        <v>350</v>
      </c>
      <c r="F246" s="913"/>
      <c r="G246" s="913"/>
      <c r="H246" s="997">
        <f t="shared" si="12"/>
        <v>20</v>
      </c>
      <c r="I246" s="914">
        <f t="shared" si="13"/>
        <v>700</v>
      </c>
      <c r="N246" s="783">
        <v>20</v>
      </c>
      <c r="O246" s="783" t="s">
        <v>343</v>
      </c>
      <c r="AX246" s="708">
        <v>20</v>
      </c>
      <c r="AY246" s="708" t="s">
        <v>216</v>
      </c>
      <c r="AZ246" s="702">
        <v>30</v>
      </c>
      <c r="BA246" s="702" t="s">
        <v>247</v>
      </c>
      <c r="BL246" s="950">
        <v>10</v>
      </c>
      <c r="BM246" s="950" t="s">
        <v>246</v>
      </c>
      <c r="BN246" s="816">
        <v>10</v>
      </c>
      <c r="BO246" s="816" t="s">
        <v>238</v>
      </c>
      <c r="BR246" s="713">
        <v>10</v>
      </c>
      <c r="BS246" s="713" t="s">
        <v>246</v>
      </c>
      <c r="CB246" s="975">
        <v>10</v>
      </c>
      <c r="CC246" s="975" t="s">
        <v>246</v>
      </c>
      <c r="CH246" s="978">
        <v>10</v>
      </c>
      <c r="CI246" s="978" t="s">
        <v>246</v>
      </c>
      <c r="CJ246" s="979">
        <v>10</v>
      </c>
      <c r="CK246" s="979" t="s">
        <v>246</v>
      </c>
      <c r="CL246" s="1050">
        <v>60</v>
      </c>
      <c r="CM246" s="1050" t="s">
        <v>222</v>
      </c>
      <c r="CP246" s="981">
        <v>20</v>
      </c>
      <c r="CQ246" s="981" t="s">
        <v>238</v>
      </c>
      <c r="DF246" s="1055">
        <v>10</v>
      </c>
      <c r="DG246" s="1056" t="s">
        <v>343</v>
      </c>
      <c r="DL246" s="914">
        <v>10</v>
      </c>
      <c r="DM246" s="914" t="s">
        <v>216</v>
      </c>
      <c r="DN246" s="1059">
        <v>30</v>
      </c>
      <c r="DO246" s="1059" t="s">
        <v>498</v>
      </c>
      <c r="DP246" s="986">
        <v>20</v>
      </c>
      <c r="DQ246" s="986" t="s">
        <v>216</v>
      </c>
      <c r="EJ246" s="1065">
        <v>20</v>
      </c>
      <c r="EK246" s="1065" t="s">
        <v>247</v>
      </c>
      <c r="EL246" s="1066">
        <v>10</v>
      </c>
      <c r="EM246" s="1066" t="s">
        <v>216</v>
      </c>
      <c r="FH246" s="1242">
        <v>10</v>
      </c>
      <c r="FI246" s="1242" t="s">
        <v>216</v>
      </c>
      <c r="FT246" s="1265">
        <v>10</v>
      </c>
      <c r="FU246" s="1265" t="s">
        <v>216</v>
      </c>
    </row>
    <row r="247" spans="1:177" ht="21" customHeight="1" x14ac:dyDescent="0.2">
      <c r="B247" s="928">
        <f t="shared" si="14"/>
        <v>105</v>
      </c>
      <c r="C247" s="951" t="s">
        <v>760</v>
      </c>
      <c r="D247" s="917">
        <v>23</v>
      </c>
      <c r="E247" s="913">
        <v>160</v>
      </c>
      <c r="F247" s="913"/>
      <c r="G247" s="913"/>
      <c r="H247" s="997">
        <f t="shared" si="12"/>
        <v>55</v>
      </c>
      <c r="I247" s="914">
        <f t="shared" si="13"/>
        <v>1265</v>
      </c>
      <c r="BJ247" s="958">
        <v>5</v>
      </c>
      <c r="BK247" s="958" t="s">
        <v>217</v>
      </c>
      <c r="CB247" s="975">
        <v>10</v>
      </c>
      <c r="CC247" s="975" t="s">
        <v>280</v>
      </c>
      <c r="CJ247" s="979">
        <v>30</v>
      </c>
      <c r="CK247" s="979" t="s">
        <v>230</v>
      </c>
      <c r="EJ247" s="1065">
        <v>60</v>
      </c>
      <c r="EK247" s="1065" t="s">
        <v>230</v>
      </c>
    </row>
    <row r="248" spans="1:177" ht="21" customHeight="1" x14ac:dyDescent="0.2">
      <c r="B248" s="928">
        <f t="shared" si="14"/>
        <v>106</v>
      </c>
      <c r="C248" s="920" t="s">
        <v>568</v>
      </c>
      <c r="D248" s="917">
        <v>38.5</v>
      </c>
      <c r="E248" s="913">
        <v>40</v>
      </c>
      <c r="F248" s="959">
        <v>0</v>
      </c>
      <c r="G248" s="961">
        <v>10</v>
      </c>
      <c r="H248" s="997">
        <f t="shared" si="12"/>
        <v>10</v>
      </c>
      <c r="I248" s="914">
        <f t="shared" si="13"/>
        <v>385</v>
      </c>
      <c r="CP248" s="981">
        <v>10</v>
      </c>
      <c r="CQ248" s="981" t="s">
        <v>246</v>
      </c>
      <c r="DL248" s="914">
        <v>10</v>
      </c>
      <c r="DM248" s="914" t="s">
        <v>264</v>
      </c>
      <c r="DV248" s="1053">
        <v>10</v>
      </c>
      <c r="DW248" s="1053" t="s">
        <v>216</v>
      </c>
      <c r="DX248" s="981">
        <v>10</v>
      </c>
      <c r="DY248" s="981" t="s">
        <v>216</v>
      </c>
    </row>
    <row r="249" spans="1:177" ht="21" customHeight="1" x14ac:dyDescent="0.2">
      <c r="B249" s="928">
        <f t="shared" si="14"/>
        <v>107</v>
      </c>
      <c r="C249" s="924" t="s">
        <v>443</v>
      </c>
      <c r="D249" s="917">
        <v>36</v>
      </c>
      <c r="E249" s="913">
        <v>110</v>
      </c>
      <c r="F249" s="988">
        <v>25</v>
      </c>
      <c r="G249" s="913"/>
      <c r="H249" s="997">
        <f t="shared" si="12"/>
        <v>7</v>
      </c>
      <c r="I249" s="914">
        <f t="shared" si="13"/>
        <v>252</v>
      </c>
      <c r="V249" s="834">
        <v>40</v>
      </c>
      <c r="W249" s="834" t="s">
        <v>222</v>
      </c>
      <c r="Z249" s="708">
        <v>20</v>
      </c>
      <c r="AA249" s="708" t="s">
        <v>216</v>
      </c>
      <c r="AX249" s="708">
        <v>10</v>
      </c>
      <c r="AY249" s="708" t="s">
        <v>246</v>
      </c>
      <c r="DJ249" s="1058">
        <v>30</v>
      </c>
      <c r="DK249" s="1058" t="s">
        <v>216</v>
      </c>
      <c r="DP249" s="986">
        <v>20</v>
      </c>
      <c r="DQ249" s="986" t="s">
        <v>343</v>
      </c>
      <c r="DR249" s="1051">
        <v>8</v>
      </c>
      <c r="DS249" s="1051" t="s">
        <v>246</v>
      </c>
    </row>
    <row r="250" spans="1:177" ht="21" customHeight="1" x14ac:dyDescent="0.2">
      <c r="B250" s="928">
        <f t="shared" si="14"/>
        <v>108</v>
      </c>
      <c r="C250" s="995" t="s">
        <v>749</v>
      </c>
      <c r="D250" s="917">
        <v>18.5</v>
      </c>
      <c r="E250" s="913">
        <v>520</v>
      </c>
      <c r="F250" s="913"/>
      <c r="G250" s="913"/>
      <c r="H250" s="997">
        <f t="shared" si="12"/>
        <v>0</v>
      </c>
      <c r="I250" s="914">
        <f t="shared" si="13"/>
        <v>0</v>
      </c>
      <c r="N250" s="783">
        <v>20</v>
      </c>
      <c r="O250" s="783" t="s">
        <v>213</v>
      </c>
      <c r="AB250" s="952">
        <v>50</v>
      </c>
      <c r="AC250" s="952" t="s">
        <v>228</v>
      </c>
      <c r="AJ250" s="949">
        <v>30</v>
      </c>
      <c r="AK250" s="949" t="s">
        <v>237</v>
      </c>
      <c r="BB250" s="955">
        <v>20</v>
      </c>
      <c r="BC250" s="955" t="s">
        <v>232</v>
      </c>
      <c r="BP250" s="962">
        <v>20</v>
      </c>
      <c r="BQ250" s="962" t="s">
        <v>228</v>
      </c>
      <c r="BT250" s="963">
        <v>10</v>
      </c>
      <c r="BU250" s="963" t="s">
        <v>335</v>
      </c>
      <c r="BZ250" s="971">
        <v>20</v>
      </c>
      <c r="CA250" s="971" t="s">
        <v>335</v>
      </c>
      <c r="CB250" s="975">
        <v>20</v>
      </c>
      <c r="CC250" s="975" t="s">
        <v>803</v>
      </c>
      <c r="CF250" s="977">
        <v>10</v>
      </c>
      <c r="CG250" s="977" t="s">
        <v>226</v>
      </c>
      <c r="CJ250" s="979">
        <v>50</v>
      </c>
      <c r="CK250" s="979" t="s">
        <v>230</v>
      </c>
      <c r="CL250" s="1050">
        <v>70</v>
      </c>
      <c r="CM250" s="1050" t="s">
        <v>228</v>
      </c>
      <c r="DF250" s="1055">
        <v>10</v>
      </c>
      <c r="DG250" s="1056" t="s">
        <v>229</v>
      </c>
      <c r="DH250" s="1057">
        <v>50</v>
      </c>
      <c r="DI250" s="1057" t="s">
        <v>228</v>
      </c>
      <c r="DR250" s="1051">
        <v>10</v>
      </c>
      <c r="DS250" s="1051" t="s">
        <v>229</v>
      </c>
      <c r="EF250" s="1063">
        <v>10</v>
      </c>
      <c r="EG250" s="1063" t="s">
        <v>229</v>
      </c>
      <c r="EL250" s="1066">
        <v>10</v>
      </c>
      <c r="EM250" s="1066" t="s">
        <v>229</v>
      </c>
      <c r="EP250" s="1248">
        <v>10</v>
      </c>
      <c r="EQ250" s="1248" t="s">
        <v>229</v>
      </c>
      <c r="EZ250" s="1242">
        <v>70</v>
      </c>
      <c r="FA250" s="1242" t="s">
        <v>237</v>
      </c>
      <c r="FB250" s="1245">
        <v>10</v>
      </c>
      <c r="FC250" s="1245" t="s">
        <v>229</v>
      </c>
      <c r="FR250" s="1262">
        <v>20</v>
      </c>
      <c r="FS250" s="1262" t="s">
        <v>228</v>
      </c>
    </row>
    <row r="251" spans="1:177" ht="21" customHeight="1" x14ac:dyDescent="0.2">
      <c r="B251" s="928">
        <f t="shared" si="14"/>
        <v>109</v>
      </c>
      <c r="C251" s="920" t="s">
        <v>890</v>
      </c>
      <c r="D251" s="917">
        <v>16.5</v>
      </c>
      <c r="E251" s="913">
        <v>120</v>
      </c>
      <c r="F251" s="913">
        <v>20</v>
      </c>
      <c r="G251" s="913"/>
      <c r="H251" s="997">
        <f t="shared" si="12"/>
        <v>70</v>
      </c>
      <c r="I251" s="914">
        <f t="shared" si="13"/>
        <v>1155</v>
      </c>
      <c r="BV251" s="968">
        <v>10</v>
      </c>
      <c r="BW251" s="968" t="s">
        <v>213</v>
      </c>
      <c r="CJ251" s="979">
        <v>10</v>
      </c>
      <c r="CK251" s="979" t="s">
        <v>213</v>
      </c>
      <c r="FH251" s="1242">
        <v>40</v>
      </c>
      <c r="FI251" s="1242" t="s">
        <v>268</v>
      </c>
      <c r="FT251" s="1265">
        <v>10</v>
      </c>
      <c r="FU251" s="1265" t="s">
        <v>211</v>
      </c>
    </row>
    <row r="252" spans="1:177" ht="21" customHeight="1" x14ac:dyDescent="0.2">
      <c r="B252" s="931">
        <f t="shared" si="14"/>
        <v>110</v>
      </c>
      <c r="C252" s="994" t="s">
        <v>844</v>
      </c>
      <c r="D252" s="939">
        <v>23</v>
      </c>
      <c r="E252" s="915">
        <v>200</v>
      </c>
      <c r="F252" s="915"/>
      <c r="G252" s="915"/>
      <c r="H252" s="997">
        <f t="shared" si="12"/>
        <v>40</v>
      </c>
      <c r="I252" s="914">
        <f t="shared" si="13"/>
        <v>920</v>
      </c>
      <c r="DL252" s="914">
        <v>10</v>
      </c>
      <c r="DM252" s="914" t="s">
        <v>280</v>
      </c>
      <c r="DN252" s="1059">
        <v>20</v>
      </c>
      <c r="DO252" s="1059" t="s">
        <v>280</v>
      </c>
      <c r="DV252" s="1053">
        <v>10</v>
      </c>
      <c r="DW252" s="1053" t="s">
        <v>280</v>
      </c>
      <c r="DZ252" s="1061">
        <v>90</v>
      </c>
      <c r="EA252" s="1061" t="s">
        <v>229</v>
      </c>
      <c r="EF252" s="1063">
        <v>20</v>
      </c>
      <c r="EG252" s="1063" t="s">
        <v>280</v>
      </c>
      <c r="FF252" s="1251">
        <v>10</v>
      </c>
      <c r="FG252" s="1251" t="s">
        <v>280</v>
      </c>
    </row>
    <row r="253" spans="1:177" ht="21" customHeight="1" x14ac:dyDescent="0.2">
      <c r="A253" s="1077"/>
      <c r="B253" s="930">
        <f t="shared" si="14"/>
        <v>111</v>
      </c>
      <c r="C253" s="920" t="s">
        <v>426</v>
      </c>
      <c r="D253" s="917">
        <v>14</v>
      </c>
      <c r="E253" s="913">
        <v>240</v>
      </c>
      <c r="F253" s="913"/>
      <c r="G253" s="913"/>
      <c r="H253" s="997">
        <f t="shared" si="12"/>
        <v>46</v>
      </c>
      <c r="I253" s="914">
        <f t="shared" si="13"/>
        <v>644</v>
      </c>
      <c r="X253" s="783">
        <v>10</v>
      </c>
      <c r="Y253" s="783" t="s">
        <v>236</v>
      </c>
      <c r="AJ253" s="949">
        <v>5</v>
      </c>
      <c r="AK253" s="949" t="s">
        <v>236</v>
      </c>
      <c r="AR253" s="780">
        <v>4</v>
      </c>
      <c r="AS253" s="780" t="s">
        <v>266</v>
      </c>
      <c r="BB253" s="955">
        <v>5</v>
      </c>
      <c r="BC253" s="955" t="s">
        <v>213</v>
      </c>
      <c r="BD253" s="956">
        <v>10</v>
      </c>
      <c r="BE253" s="956" t="s">
        <v>210</v>
      </c>
      <c r="BJ253" s="958">
        <v>10</v>
      </c>
      <c r="BK253" s="958" t="s">
        <v>210</v>
      </c>
      <c r="CB253" s="975">
        <v>10</v>
      </c>
      <c r="CC253" s="975" t="s">
        <v>210</v>
      </c>
      <c r="CR253" s="1051">
        <v>10</v>
      </c>
      <c r="CS253" s="1051" t="s">
        <v>210</v>
      </c>
      <c r="DP253" s="986">
        <v>50</v>
      </c>
      <c r="DQ253" s="986" t="s">
        <v>209</v>
      </c>
      <c r="EB253" s="1062">
        <v>10</v>
      </c>
      <c r="EC253" s="1062" t="s">
        <v>210</v>
      </c>
      <c r="ED253" s="914">
        <v>10</v>
      </c>
      <c r="EE253" s="914" t="s">
        <v>236</v>
      </c>
      <c r="ER253" s="977">
        <v>30</v>
      </c>
      <c r="ES253" s="977" t="s">
        <v>210</v>
      </c>
      <c r="FB253" s="1245">
        <v>20</v>
      </c>
      <c r="FC253" s="1245" t="s">
        <v>209</v>
      </c>
      <c r="FH253" s="1242">
        <v>10</v>
      </c>
      <c r="FI253" s="1242" t="s">
        <v>210</v>
      </c>
    </row>
    <row r="254" spans="1:177" ht="21" customHeight="1" x14ac:dyDescent="0.2">
      <c r="A254" s="1077"/>
      <c r="B254" s="930">
        <f t="shared" si="14"/>
        <v>112</v>
      </c>
      <c r="C254" s="920" t="s">
        <v>509</v>
      </c>
      <c r="D254" s="917">
        <v>20.5</v>
      </c>
      <c r="E254" s="913">
        <v>10</v>
      </c>
      <c r="F254" s="913"/>
      <c r="G254" s="913"/>
      <c r="H254" s="997">
        <f t="shared" si="12"/>
        <v>0</v>
      </c>
      <c r="I254" s="914">
        <f t="shared" si="13"/>
        <v>0</v>
      </c>
      <c r="DH254" s="1057">
        <v>10</v>
      </c>
      <c r="DI254" s="1057" t="s">
        <v>229</v>
      </c>
    </row>
    <row r="255" spans="1:177" ht="21" customHeight="1" x14ac:dyDescent="0.2">
      <c r="A255" s="1077"/>
      <c r="B255" s="930">
        <f t="shared" si="14"/>
        <v>113</v>
      </c>
      <c r="C255" s="995" t="s">
        <v>752</v>
      </c>
      <c r="D255" s="917">
        <v>32</v>
      </c>
      <c r="E255" s="913">
        <v>300</v>
      </c>
      <c r="F255" s="913">
        <v>4</v>
      </c>
      <c r="G255" s="913"/>
      <c r="H255" s="997">
        <f t="shared" si="12"/>
        <v>0</v>
      </c>
      <c r="I255" s="914">
        <f t="shared" si="13"/>
        <v>0</v>
      </c>
      <c r="V255" s="834">
        <v>10</v>
      </c>
      <c r="W255" s="834" t="s">
        <v>222</v>
      </c>
      <c r="AH255" s="783">
        <v>10</v>
      </c>
      <c r="AI255" s="783" t="s">
        <v>343</v>
      </c>
      <c r="BD255" s="956">
        <v>10</v>
      </c>
      <c r="BE255" s="956" t="s">
        <v>222</v>
      </c>
      <c r="BL255" s="950">
        <v>10</v>
      </c>
      <c r="BM255" s="950" t="s">
        <v>343</v>
      </c>
      <c r="BT255" s="963">
        <v>10</v>
      </c>
      <c r="BU255" s="963" t="s">
        <v>227</v>
      </c>
      <c r="BX255" s="970">
        <v>10</v>
      </c>
      <c r="BY255" s="970" t="s">
        <v>349</v>
      </c>
      <c r="BZ255" s="971">
        <v>20</v>
      </c>
      <c r="CA255" s="971" t="s">
        <v>227</v>
      </c>
      <c r="CH255" s="978">
        <v>20</v>
      </c>
      <c r="CI255" s="978" t="s">
        <v>343</v>
      </c>
      <c r="CP255" s="981">
        <v>20</v>
      </c>
      <c r="CQ255" s="981" t="s">
        <v>247</v>
      </c>
      <c r="CV255" s="986">
        <v>10</v>
      </c>
      <c r="CW255" s="986" t="s">
        <v>343</v>
      </c>
      <c r="DD255" s="1051">
        <v>40</v>
      </c>
      <c r="DE255" s="1051" t="s">
        <v>247</v>
      </c>
      <c r="DP255" s="986">
        <v>30</v>
      </c>
      <c r="DQ255" s="986" t="s">
        <v>247</v>
      </c>
      <c r="DR255" s="1051">
        <v>9</v>
      </c>
      <c r="DS255" s="1051" t="s">
        <v>216</v>
      </c>
      <c r="DV255" s="1053">
        <v>25</v>
      </c>
      <c r="DW255" s="1053" t="s">
        <v>493</v>
      </c>
      <c r="EL255" s="1066">
        <v>10</v>
      </c>
      <c r="EM255" s="1066" t="s">
        <v>343</v>
      </c>
      <c r="EX255" s="1239">
        <v>20</v>
      </c>
      <c r="EY255" s="1239" t="s">
        <v>343</v>
      </c>
      <c r="FD255" s="914">
        <v>10</v>
      </c>
      <c r="FE255" s="914" t="s">
        <v>343</v>
      </c>
      <c r="FH255" s="1242">
        <v>10</v>
      </c>
      <c r="FI255" s="1242" t="s">
        <v>343</v>
      </c>
      <c r="FN255" s="1052">
        <v>10</v>
      </c>
      <c r="FO255" s="1052" t="s">
        <v>216</v>
      </c>
      <c r="FT255" s="1265">
        <v>10</v>
      </c>
      <c r="FU255" s="1265" t="s">
        <v>343</v>
      </c>
    </row>
    <row r="256" spans="1:177" ht="21" customHeight="1" x14ac:dyDescent="0.2">
      <c r="A256" s="1077"/>
      <c r="B256" s="930">
        <f t="shared" si="14"/>
        <v>114</v>
      </c>
      <c r="C256" s="920" t="s">
        <v>525</v>
      </c>
      <c r="D256" s="917">
        <v>19</v>
      </c>
      <c r="E256" s="913">
        <v>300</v>
      </c>
      <c r="F256" s="913"/>
      <c r="G256" s="913"/>
      <c r="H256" s="997">
        <f t="shared" si="12"/>
        <v>0</v>
      </c>
      <c r="I256" s="914">
        <f t="shared" si="13"/>
        <v>0</v>
      </c>
      <c r="CB256" s="975">
        <v>10</v>
      </c>
      <c r="CC256" s="975" t="s">
        <v>230</v>
      </c>
      <c r="DF256" s="1055">
        <v>30</v>
      </c>
      <c r="DG256" s="1056" t="s">
        <v>213</v>
      </c>
      <c r="DV256" s="1053">
        <v>80</v>
      </c>
      <c r="DW256" s="1053" t="s">
        <v>213</v>
      </c>
      <c r="EB256" s="1062">
        <v>160</v>
      </c>
      <c r="EC256" s="1062" t="s">
        <v>213</v>
      </c>
      <c r="EZ256" s="1242">
        <v>10</v>
      </c>
      <c r="FA256" s="1242" t="s">
        <v>228</v>
      </c>
      <c r="FN256" s="1052">
        <v>10</v>
      </c>
      <c r="FO256" s="1052" t="s">
        <v>213</v>
      </c>
    </row>
    <row r="257" spans="1:175" ht="21" customHeight="1" x14ac:dyDescent="0.2">
      <c r="A257" s="1077"/>
      <c r="B257" s="930">
        <f t="shared" si="14"/>
        <v>115</v>
      </c>
      <c r="C257" s="920" t="s">
        <v>663</v>
      </c>
      <c r="D257" s="917">
        <v>36</v>
      </c>
      <c r="E257" s="913">
        <v>20</v>
      </c>
      <c r="F257" s="913"/>
      <c r="G257" s="913"/>
      <c r="H257" s="997">
        <f t="shared" si="12"/>
        <v>10</v>
      </c>
      <c r="I257" s="914">
        <f t="shared" si="13"/>
        <v>360</v>
      </c>
      <c r="DV257" s="1053">
        <v>10</v>
      </c>
      <c r="DW257" s="1053" t="s">
        <v>216</v>
      </c>
    </row>
    <row r="258" spans="1:175" ht="21" customHeight="1" x14ac:dyDescent="0.2">
      <c r="A258" s="1077"/>
      <c r="B258" s="930">
        <f t="shared" si="14"/>
        <v>116</v>
      </c>
      <c r="C258" s="920" t="s">
        <v>831</v>
      </c>
      <c r="D258" s="917">
        <v>19.5</v>
      </c>
      <c r="E258" s="913">
        <v>250</v>
      </c>
      <c r="F258" s="913"/>
      <c r="G258" s="913"/>
      <c r="H258" s="997">
        <f t="shared" si="12"/>
        <v>90</v>
      </c>
      <c r="I258" s="914">
        <f t="shared" si="13"/>
        <v>1755</v>
      </c>
      <c r="AJ258" s="949">
        <v>10</v>
      </c>
      <c r="AK258" s="949" t="s">
        <v>237</v>
      </c>
      <c r="DD258" s="1051">
        <v>20</v>
      </c>
      <c r="DE258" s="1051" t="s">
        <v>335</v>
      </c>
      <c r="DJ258" s="1058">
        <v>100</v>
      </c>
      <c r="DK258" s="1058" t="s">
        <v>335</v>
      </c>
      <c r="DN258" s="1059">
        <v>30</v>
      </c>
      <c r="DO258" s="1059" t="s">
        <v>231</v>
      </c>
    </row>
    <row r="259" spans="1:175" ht="21" customHeight="1" x14ac:dyDescent="0.2">
      <c r="A259" s="1077"/>
      <c r="B259" s="930">
        <f t="shared" si="14"/>
        <v>117</v>
      </c>
      <c r="C259" s="920" t="s">
        <v>647</v>
      </c>
      <c r="D259" s="917">
        <v>17.5</v>
      </c>
      <c r="E259" s="913">
        <v>500</v>
      </c>
      <c r="F259" s="913"/>
      <c r="G259" s="913"/>
      <c r="H259" s="997">
        <f t="shared" si="12"/>
        <v>175</v>
      </c>
      <c r="I259" s="914">
        <f t="shared" si="13"/>
        <v>3062.5</v>
      </c>
      <c r="AD259" s="816">
        <v>5</v>
      </c>
      <c r="AE259" s="816" t="s">
        <v>230</v>
      </c>
      <c r="AL259" s="941">
        <v>30</v>
      </c>
      <c r="AM259" s="941" t="s">
        <v>213</v>
      </c>
      <c r="BR259" s="713">
        <v>20</v>
      </c>
      <c r="BS259" s="713" t="s">
        <v>335</v>
      </c>
      <c r="BV259" s="968">
        <v>10</v>
      </c>
      <c r="BW259" s="968" t="s">
        <v>335</v>
      </c>
      <c r="CH259" s="978">
        <v>10</v>
      </c>
      <c r="CI259" s="978" t="s">
        <v>335</v>
      </c>
      <c r="CJ259" s="979">
        <v>100</v>
      </c>
      <c r="CK259" s="979" t="s">
        <v>213</v>
      </c>
      <c r="CN259" s="977">
        <v>20</v>
      </c>
      <c r="CO259" s="977" t="s">
        <v>228</v>
      </c>
      <c r="DF259" s="1055">
        <v>20</v>
      </c>
      <c r="DG259" s="1056" t="s">
        <v>211</v>
      </c>
      <c r="DR259" s="1051">
        <v>6</v>
      </c>
      <c r="DS259" s="1051" t="s">
        <v>225</v>
      </c>
      <c r="EL259" s="1066">
        <v>4</v>
      </c>
      <c r="EM259" s="1066" t="s">
        <v>213</v>
      </c>
      <c r="FB259" s="1245">
        <v>100</v>
      </c>
      <c r="FC259" s="1245" t="s">
        <v>213</v>
      </c>
    </row>
    <row r="260" spans="1:175" ht="21" customHeight="1" x14ac:dyDescent="0.2">
      <c r="A260" s="1077"/>
      <c r="B260" s="930">
        <f t="shared" si="14"/>
        <v>118</v>
      </c>
      <c r="C260" s="920" t="s">
        <v>540</v>
      </c>
      <c r="D260" s="917">
        <v>33</v>
      </c>
      <c r="E260" s="913">
        <v>10</v>
      </c>
      <c r="F260" s="913"/>
      <c r="G260" s="913"/>
      <c r="H260" s="997">
        <f t="shared" si="12"/>
        <v>10</v>
      </c>
      <c r="I260" s="914">
        <f t="shared" si="13"/>
        <v>330</v>
      </c>
    </row>
    <row r="261" spans="1:175" ht="21" customHeight="1" x14ac:dyDescent="0.2">
      <c r="A261" s="1077"/>
      <c r="B261" s="933">
        <f>B260+1</f>
        <v>119</v>
      </c>
      <c r="C261" s="994" t="s">
        <v>751</v>
      </c>
      <c r="D261" s="939">
        <v>18</v>
      </c>
      <c r="E261" s="915">
        <v>70</v>
      </c>
      <c r="F261" s="915"/>
      <c r="G261" s="915"/>
      <c r="H261" s="997">
        <f t="shared" si="12"/>
        <v>10</v>
      </c>
      <c r="I261" s="914">
        <f t="shared" si="13"/>
        <v>180</v>
      </c>
      <c r="BJ261" s="958">
        <v>20</v>
      </c>
      <c r="BK261" s="958" t="s">
        <v>228</v>
      </c>
      <c r="BP261" s="962">
        <v>30</v>
      </c>
      <c r="BQ261" s="962" t="s">
        <v>228</v>
      </c>
      <c r="BR261" s="713">
        <v>10</v>
      </c>
      <c r="BS261" s="713" t="s">
        <v>230</v>
      </c>
    </row>
    <row r="262" spans="1:175" ht="21" customHeight="1" x14ac:dyDescent="0.2">
      <c r="A262" s="1077"/>
      <c r="B262" s="933">
        <f>B261+1</f>
        <v>120</v>
      </c>
      <c r="C262" s="921" t="s">
        <v>856</v>
      </c>
      <c r="D262" s="939">
        <v>18</v>
      </c>
      <c r="E262" s="915">
        <v>350</v>
      </c>
      <c r="F262" s="915"/>
      <c r="G262" s="915"/>
      <c r="H262" s="997">
        <f t="shared" ref="H262:H325" si="15">E262+F262+G262-SUM(J262:ZZ262)</f>
        <v>35</v>
      </c>
      <c r="I262" s="914">
        <f t="shared" si="13"/>
        <v>630</v>
      </c>
      <c r="DN262" s="1059">
        <v>10</v>
      </c>
      <c r="DO262" s="1059" t="s">
        <v>335</v>
      </c>
      <c r="DP262" s="986">
        <v>50</v>
      </c>
      <c r="DQ262" s="986" t="s">
        <v>213</v>
      </c>
      <c r="DR262" s="1051">
        <v>20</v>
      </c>
      <c r="DS262" s="1051" t="s">
        <v>228</v>
      </c>
      <c r="DV262" s="1053">
        <v>25</v>
      </c>
      <c r="DW262" s="1053" t="s">
        <v>335</v>
      </c>
      <c r="EH262" s="1064">
        <v>10</v>
      </c>
      <c r="EI262" s="1064" t="s">
        <v>230</v>
      </c>
      <c r="EJ262" s="1065">
        <v>30</v>
      </c>
      <c r="EK262" s="1065" t="s">
        <v>237</v>
      </c>
      <c r="EL262" s="1066">
        <v>10</v>
      </c>
      <c r="EM262" s="1066" t="s">
        <v>228</v>
      </c>
      <c r="EP262" s="1248">
        <v>10</v>
      </c>
      <c r="EQ262" s="1248" t="s">
        <v>230</v>
      </c>
      <c r="ER262" s="977">
        <v>130</v>
      </c>
      <c r="ES262" s="977" t="s">
        <v>237</v>
      </c>
      <c r="EZ262" s="1242">
        <v>10</v>
      </c>
      <c r="FA262" s="1242" t="s">
        <v>226</v>
      </c>
      <c r="FH262" s="1242">
        <v>10</v>
      </c>
      <c r="FI262" s="1242" t="s">
        <v>230</v>
      </c>
    </row>
    <row r="263" spans="1:175" ht="21" customHeight="1" x14ac:dyDescent="0.2">
      <c r="A263" s="1077"/>
      <c r="B263" s="933">
        <f t="shared" ref="B263:B277" si="16">B262+1</f>
        <v>121</v>
      </c>
      <c r="C263" s="921" t="s">
        <v>541</v>
      </c>
      <c r="D263" s="939">
        <v>12</v>
      </c>
      <c r="E263" s="915">
        <v>50</v>
      </c>
      <c r="F263" s="915"/>
      <c r="G263" s="915"/>
      <c r="H263" s="997">
        <f t="shared" si="15"/>
        <v>30</v>
      </c>
      <c r="I263" s="914">
        <f t="shared" si="13"/>
        <v>360</v>
      </c>
      <c r="BJ263" s="958">
        <v>10</v>
      </c>
      <c r="BK263" s="958" t="s">
        <v>210</v>
      </c>
      <c r="BX263" s="970">
        <v>10</v>
      </c>
      <c r="BY263" s="970" t="s">
        <v>210</v>
      </c>
    </row>
    <row r="264" spans="1:175" ht="21" customHeight="1" x14ac:dyDescent="0.2">
      <c r="A264" s="1077"/>
      <c r="B264" s="933">
        <f t="shared" si="16"/>
        <v>122</v>
      </c>
      <c r="C264" s="921" t="s">
        <v>632</v>
      </c>
      <c r="D264" s="939">
        <v>29</v>
      </c>
      <c r="E264" s="915">
        <v>300</v>
      </c>
      <c r="F264" s="915"/>
      <c r="G264" s="915"/>
      <c r="H264" s="997">
        <f t="shared" si="15"/>
        <v>0</v>
      </c>
      <c r="I264" s="914">
        <f t="shared" si="13"/>
        <v>0</v>
      </c>
      <c r="CX264" s="975">
        <v>60</v>
      </c>
      <c r="CY264" s="975" t="s">
        <v>266</v>
      </c>
      <c r="CZ264" s="1053">
        <v>20</v>
      </c>
      <c r="DA264" s="1053" t="s">
        <v>266</v>
      </c>
      <c r="DB264" s="1054">
        <v>20</v>
      </c>
      <c r="DC264" s="1054" t="s">
        <v>266</v>
      </c>
      <c r="DD264" s="1051">
        <v>70</v>
      </c>
      <c r="DE264" s="1051" t="s">
        <v>336</v>
      </c>
      <c r="DF264" s="1055">
        <v>10</v>
      </c>
      <c r="DG264" s="1056" t="s">
        <v>266</v>
      </c>
      <c r="DH264" s="1057">
        <v>10</v>
      </c>
      <c r="DI264" s="1057" t="s">
        <v>266</v>
      </c>
      <c r="DJ264" s="1058">
        <v>50</v>
      </c>
      <c r="DK264" s="1058" t="s">
        <v>579</v>
      </c>
      <c r="FB264" s="1245">
        <v>60</v>
      </c>
      <c r="FC264" s="1245" t="s">
        <v>336</v>
      </c>
    </row>
    <row r="265" spans="1:175" ht="21" customHeight="1" x14ac:dyDescent="0.2">
      <c r="A265" s="1077"/>
      <c r="B265" s="933">
        <f t="shared" si="16"/>
        <v>123</v>
      </c>
      <c r="C265" s="921" t="s">
        <v>638</v>
      </c>
      <c r="D265" s="939">
        <v>40</v>
      </c>
      <c r="E265" s="915">
        <v>130</v>
      </c>
      <c r="F265" s="915"/>
      <c r="G265" s="915"/>
      <c r="H265" s="997">
        <f t="shared" si="15"/>
        <v>20</v>
      </c>
      <c r="I265" s="914">
        <f t="shared" si="13"/>
        <v>800</v>
      </c>
      <c r="BV265" s="968">
        <v>10</v>
      </c>
      <c r="BW265" s="968" t="s">
        <v>246</v>
      </c>
      <c r="CF265" s="977">
        <v>20</v>
      </c>
      <c r="CG265" s="977" t="s">
        <v>264</v>
      </c>
      <c r="CN265" s="977">
        <v>30</v>
      </c>
      <c r="CO265" s="977" t="s">
        <v>264</v>
      </c>
      <c r="DJ265" s="1058">
        <v>30</v>
      </c>
      <c r="DK265" s="1058" t="s">
        <v>264</v>
      </c>
      <c r="DV265" s="1053">
        <v>10</v>
      </c>
      <c r="DW265" s="1053" t="s">
        <v>246</v>
      </c>
      <c r="EF265" s="1063">
        <v>10</v>
      </c>
      <c r="EG265" s="1063" t="s">
        <v>264</v>
      </c>
    </row>
    <row r="266" spans="1:175" ht="21" customHeight="1" x14ac:dyDescent="0.2">
      <c r="A266" s="1006" t="s">
        <v>7</v>
      </c>
      <c r="B266" s="933">
        <f t="shared" si="16"/>
        <v>124</v>
      </c>
      <c r="C266" s="994" t="s">
        <v>820</v>
      </c>
      <c r="D266" s="939">
        <v>28.5</v>
      </c>
      <c r="E266" s="915">
        <v>580</v>
      </c>
      <c r="F266" s="915"/>
      <c r="G266" s="915"/>
      <c r="H266" s="997">
        <f t="shared" si="15"/>
        <v>15</v>
      </c>
      <c r="I266" s="914">
        <f t="shared" si="13"/>
        <v>427.5</v>
      </c>
      <c r="V266" s="834">
        <v>10</v>
      </c>
      <c r="W266" s="834" t="s">
        <v>227</v>
      </c>
      <c r="X266" s="783">
        <v>10</v>
      </c>
      <c r="Y266" s="783" t="s">
        <v>227</v>
      </c>
      <c r="AP266" s="950">
        <v>10</v>
      </c>
      <c r="AQ266" s="950" t="s">
        <v>349</v>
      </c>
      <c r="AZ266" s="702">
        <v>60</v>
      </c>
      <c r="BA266" s="702" t="s">
        <v>349</v>
      </c>
      <c r="BF266" s="948">
        <v>5</v>
      </c>
      <c r="BG266" s="948" t="s">
        <v>227</v>
      </c>
      <c r="BH266" s="960">
        <v>150</v>
      </c>
      <c r="BI266" s="960" t="s">
        <v>266</v>
      </c>
      <c r="BR266" s="713">
        <v>20</v>
      </c>
      <c r="BS266" s="713" t="s">
        <v>227</v>
      </c>
      <c r="BT266" s="963">
        <v>10</v>
      </c>
      <c r="BU266" s="963" t="s">
        <v>266</v>
      </c>
      <c r="BZ266" s="971">
        <v>20</v>
      </c>
      <c r="CA266" s="971" t="s">
        <v>349</v>
      </c>
      <c r="CB266" s="975">
        <v>10</v>
      </c>
      <c r="CC266" s="975" t="s">
        <v>222</v>
      </c>
      <c r="CF266" s="977">
        <v>10</v>
      </c>
      <c r="CG266" s="977" t="s">
        <v>222</v>
      </c>
      <c r="CH266" s="978">
        <v>10</v>
      </c>
      <c r="CI266" s="978" t="s">
        <v>222</v>
      </c>
      <c r="CJ266" s="979">
        <v>10</v>
      </c>
      <c r="CK266" s="979" t="s">
        <v>222</v>
      </c>
      <c r="DP266" s="986">
        <v>40</v>
      </c>
      <c r="DQ266" s="986" t="s">
        <v>234</v>
      </c>
      <c r="DR266" s="1051">
        <v>6</v>
      </c>
      <c r="DS266" s="1051" t="s">
        <v>216</v>
      </c>
      <c r="DV266" s="1053">
        <v>14</v>
      </c>
      <c r="DW266" s="1053" t="s">
        <v>227</v>
      </c>
      <c r="DZ266" s="1061">
        <v>50</v>
      </c>
      <c r="EA266" s="1061" t="s">
        <v>266</v>
      </c>
      <c r="EF266" s="1063">
        <v>40</v>
      </c>
      <c r="EG266" s="1063" t="s">
        <v>266</v>
      </c>
      <c r="EL266" s="1066">
        <v>10</v>
      </c>
      <c r="EM266" s="1066" t="s">
        <v>227</v>
      </c>
      <c r="EV266" s="1054">
        <v>30</v>
      </c>
      <c r="EW266" s="1054" t="s">
        <v>266</v>
      </c>
      <c r="EX266" s="1239">
        <v>10</v>
      </c>
      <c r="EY266" s="1239" t="s">
        <v>227</v>
      </c>
      <c r="FF266" s="1251">
        <v>10</v>
      </c>
      <c r="FG266" s="1251" t="s">
        <v>227</v>
      </c>
      <c r="FN266" s="1052">
        <v>20</v>
      </c>
      <c r="FO266" s="1052" t="s">
        <v>266</v>
      </c>
    </row>
    <row r="267" spans="1:175" ht="21" customHeight="1" x14ac:dyDescent="0.2">
      <c r="A267" s="1077"/>
      <c r="B267" s="933">
        <f t="shared" si="16"/>
        <v>125</v>
      </c>
      <c r="C267" s="921" t="s">
        <v>761</v>
      </c>
      <c r="D267" s="939">
        <v>30</v>
      </c>
      <c r="E267" s="915">
        <v>30</v>
      </c>
      <c r="F267" s="915"/>
      <c r="G267" s="915"/>
      <c r="H267" s="997">
        <f t="shared" si="15"/>
        <v>0</v>
      </c>
      <c r="I267" s="914">
        <f t="shared" ref="I267:I359" si="17">H267*D267</f>
        <v>0</v>
      </c>
      <c r="AF267" s="950">
        <v>10</v>
      </c>
      <c r="AG267" s="950" t="s">
        <v>264</v>
      </c>
      <c r="BB267" s="955">
        <v>10</v>
      </c>
      <c r="BC267" s="955" t="s">
        <v>264</v>
      </c>
      <c r="DV267" s="1053">
        <v>10</v>
      </c>
      <c r="DW267" s="1053" t="s">
        <v>227</v>
      </c>
    </row>
    <row r="268" spans="1:175" ht="21" customHeight="1" x14ac:dyDescent="0.2">
      <c r="A268" s="1077"/>
      <c r="B268" s="933">
        <f t="shared" si="16"/>
        <v>126</v>
      </c>
      <c r="C268" s="921" t="s">
        <v>649</v>
      </c>
      <c r="D268" s="939">
        <v>27.5</v>
      </c>
      <c r="E268" s="915">
        <v>30</v>
      </c>
      <c r="F268" s="915"/>
      <c r="G268" s="915"/>
      <c r="H268" s="997">
        <f t="shared" si="15"/>
        <v>20</v>
      </c>
      <c r="I268" s="914">
        <f t="shared" si="17"/>
        <v>550</v>
      </c>
      <c r="BB268" s="955">
        <v>10</v>
      </c>
      <c r="BC268" s="955" t="s">
        <v>266</v>
      </c>
    </row>
    <row r="269" spans="1:175" ht="21" customHeight="1" x14ac:dyDescent="0.2">
      <c r="A269" s="1077"/>
      <c r="B269" s="933">
        <f t="shared" si="16"/>
        <v>127</v>
      </c>
      <c r="C269" s="921" t="s">
        <v>662</v>
      </c>
      <c r="D269" s="939">
        <v>17</v>
      </c>
      <c r="E269" s="915">
        <v>30</v>
      </c>
      <c r="F269" s="915"/>
      <c r="G269" s="915"/>
      <c r="H269" s="997">
        <f t="shared" si="15"/>
        <v>30</v>
      </c>
      <c r="I269" s="914">
        <f t="shared" si="17"/>
        <v>510</v>
      </c>
    </row>
    <row r="270" spans="1:175" ht="21" customHeight="1" x14ac:dyDescent="0.2">
      <c r="A270" s="1077"/>
      <c r="B270" s="933">
        <f t="shared" si="16"/>
        <v>128</v>
      </c>
      <c r="C270" s="921" t="s">
        <v>712</v>
      </c>
      <c r="D270" s="939">
        <v>9</v>
      </c>
      <c r="E270" s="915">
        <v>300</v>
      </c>
      <c r="F270" s="915"/>
      <c r="G270" s="915"/>
      <c r="H270" s="997">
        <f t="shared" si="15"/>
        <v>70</v>
      </c>
      <c r="I270" s="914">
        <f t="shared" si="17"/>
        <v>630</v>
      </c>
      <c r="AD270" s="816">
        <v>5</v>
      </c>
      <c r="AE270" s="816" t="s">
        <v>233</v>
      </c>
      <c r="AF270" s="950">
        <v>10</v>
      </c>
      <c r="AG270" s="950" t="s">
        <v>233</v>
      </c>
      <c r="AH270" s="783">
        <v>10</v>
      </c>
      <c r="AI270" s="783" t="s">
        <v>233</v>
      </c>
      <c r="AJ270" s="949">
        <v>10</v>
      </c>
      <c r="AK270" s="949" t="s">
        <v>233</v>
      </c>
      <c r="BD270" s="956">
        <v>10</v>
      </c>
      <c r="BE270" s="956" t="s">
        <v>233</v>
      </c>
      <c r="BJ270" s="958">
        <v>10</v>
      </c>
      <c r="BK270" s="958" t="s">
        <v>233</v>
      </c>
      <c r="BX270" s="970">
        <v>10</v>
      </c>
      <c r="BY270" s="970" t="s">
        <v>233</v>
      </c>
      <c r="CB270" s="975">
        <v>10</v>
      </c>
      <c r="CC270" s="975" t="s">
        <v>233</v>
      </c>
      <c r="CJ270" s="979">
        <v>10</v>
      </c>
      <c r="CK270" s="979" t="s">
        <v>233</v>
      </c>
      <c r="CN270" s="977">
        <v>10</v>
      </c>
      <c r="CO270" s="977" t="s">
        <v>233</v>
      </c>
      <c r="DF270" s="1055">
        <v>30</v>
      </c>
      <c r="DG270" s="1056" t="s">
        <v>214</v>
      </c>
      <c r="DJ270" s="1058">
        <v>50</v>
      </c>
      <c r="DK270" s="1058" t="s">
        <v>218</v>
      </c>
      <c r="DN270" s="1059">
        <v>20</v>
      </c>
      <c r="DO270" s="1059" t="s">
        <v>214</v>
      </c>
      <c r="DV270" s="1053">
        <v>5</v>
      </c>
      <c r="DW270" s="1053" t="s">
        <v>233</v>
      </c>
      <c r="EF270" s="1063">
        <v>10</v>
      </c>
      <c r="EG270" s="1063" t="s">
        <v>214</v>
      </c>
      <c r="FF270" s="1251">
        <v>10</v>
      </c>
      <c r="FG270" s="1251" t="s">
        <v>214</v>
      </c>
      <c r="FP270" s="1064">
        <v>10</v>
      </c>
      <c r="FQ270" s="1064" t="s">
        <v>214</v>
      </c>
    </row>
    <row r="271" spans="1:175" ht="21" customHeight="1" x14ac:dyDescent="0.2">
      <c r="A271" s="1077"/>
      <c r="B271" s="933">
        <f t="shared" si="16"/>
        <v>129</v>
      </c>
      <c r="C271" s="921" t="s">
        <v>894</v>
      </c>
      <c r="D271" s="939">
        <v>9.1999999999999993</v>
      </c>
      <c r="E271" s="915">
        <v>1000</v>
      </c>
      <c r="F271" s="973">
        <v>100</v>
      </c>
      <c r="G271" s="915"/>
      <c r="H271" s="997">
        <f t="shared" si="15"/>
        <v>45</v>
      </c>
      <c r="I271" s="914">
        <f t="shared" si="17"/>
        <v>413.99999999999994</v>
      </c>
      <c r="Z271" s="708">
        <v>50</v>
      </c>
      <c r="AA271" s="708" t="s">
        <v>212</v>
      </c>
      <c r="AD271" s="816">
        <v>35</v>
      </c>
      <c r="AE271" s="816" t="s">
        <v>215</v>
      </c>
      <c r="AF271" s="950">
        <v>10</v>
      </c>
      <c r="AG271" s="950" t="s">
        <v>215</v>
      </c>
      <c r="BB271" s="955">
        <v>20</v>
      </c>
      <c r="BC271" s="955" t="s">
        <v>218</v>
      </c>
      <c r="BD271" s="956">
        <v>10</v>
      </c>
      <c r="BE271" s="956" t="s">
        <v>233</v>
      </c>
      <c r="BJ271" s="958">
        <v>30</v>
      </c>
      <c r="BK271" s="958" t="s">
        <v>215</v>
      </c>
      <c r="BL271" s="950">
        <v>30</v>
      </c>
      <c r="BM271" s="950" t="s">
        <v>272</v>
      </c>
      <c r="BX271" s="970">
        <v>10</v>
      </c>
      <c r="BY271" s="970" t="s">
        <v>212</v>
      </c>
      <c r="CJ271" s="979">
        <v>30</v>
      </c>
      <c r="CK271" s="979" t="s">
        <v>218</v>
      </c>
      <c r="CL271" s="1050">
        <v>50</v>
      </c>
      <c r="CM271" s="1050" t="s">
        <v>215</v>
      </c>
      <c r="DD271" s="1051">
        <v>50</v>
      </c>
      <c r="DE271" s="1051" t="s">
        <v>215</v>
      </c>
      <c r="DF271" s="1055">
        <v>30</v>
      </c>
      <c r="DG271" s="1056" t="s">
        <v>218</v>
      </c>
      <c r="DH271" s="1057">
        <v>20</v>
      </c>
      <c r="DI271" s="1057" t="s">
        <v>215</v>
      </c>
      <c r="DV271" s="1053">
        <v>20</v>
      </c>
      <c r="DW271" s="1053" t="s">
        <v>243</v>
      </c>
      <c r="ER271" s="977">
        <v>40</v>
      </c>
      <c r="ES271" s="977" t="s">
        <v>214</v>
      </c>
      <c r="ET271" s="979">
        <v>10</v>
      </c>
      <c r="EU271" s="979" t="s">
        <v>218</v>
      </c>
      <c r="EZ271" s="1242">
        <v>20</v>
      </c>
      <c r="FA271" s="1242" t="s">
        <v>272</v>
      </c>
      <c r="FB271" s="1245">
        <v>100</v>
      </c>
      <c r="FC271" s="1245" t="s">
        <v>218</v>
      </c>
      <c r="FD271" s="914">
        <v>20</v>
      </c>
      <c r="FE271" s="914" t="s">
        <v>215</v>
      </c>
      <c r="FF271" s="1251">
        <v>110</v>
      </c>
      <c r="FG271" s="1251" t="s">
        <v>318</v>
      </c>
      <c r="FH271" s="1242">
        <v>130</v>
      </c>
      <c r="FI271" s="1242" t="s">
        <v>212</v>
      </c>
      <c r="FJ271" s="979">
        <v>10</v>
      </c>
      <c r="FK271" s="979" t="s">
        <v>212</v>
      </c>
      <c r="FN271" s="1052">
        <v>70</v>
      </c>
      <c r="FO271" s="1052" t="s">
        <v>218</v>
      </c>
      <c r="FP271" s="1064">
        <v>80</v>
      </c>
      <c r="FQ271" s="1064" t="s">
        <v>272</v>
      </c>
      <c r="FR271" s="1262">
        <v>70</v>
      </c>
      <c r="FS271" s="1262" t="s">
        <v>215</v>
      </c>
    </row>
    <row r="272" spans="1:175" ht="21" customHeight="1" x14ac:dyDescent="0.2">
      <c r="A272" s="1784" t="s">
        <v>7</v>
      </c>
      <c r="B272" s="933">
        <f t="shared" si="16"/>
        <v>130</v>
      </c>
      <c r="C272" s="921" t="s">
        <v>713</v>
      </c>
      <c r="D272" s="939">
        <v>11</v>
      </c>
      <c r="E272" s="915">
        <v>200</v>
      </c>
      <c r="F272" s="915"/>
      <c r="G272" s="915"/>
      <c r="H272" s="997">
        <f t="shared" si="15"/>
        <v>10</v>
      </c>
      <c r="I272" s="914">
        <f t="shared" si="17"/>
        <v>110</v>
      </c>
      <c r="AF272" s="950">
        <v>10</v>
      </c>
      <c r="AG272" s="950" t="s">
        <v>233</v>
      </c>
      <c r="AH272" s="783">
        <v>10</v>
      </c>
      <c r="AI272" s="783" t="s">
        <v>233</v>
      </c>
      <c r="AV272" s="834">
        <v>10</v>
      </c>
      <c r="AW272" s="834" t="s">
        <v>214</v>
      </c>
      <c r="BB272" s="955">
        <v>10</v>
      </c>
      <c r="BC272" s="955" t="s">
        <v>233</v>
      </c>
      <c r="BD272" s="956">
        <v>10</v>
      </c>
      <c r="BE272" s="956" t="s">
        <v>209</v>
      </c>
      <c r="BJ272" s="958">
        <v>10</v>
      </c>
      <c r="BK272" s="958" t="s">
        <v>233</v>
      </c>
      <c r="BR272" s="713">
        <v>10</v>
      </c>
      <c r="BS272" s="713" t="s">
        <v>209</v>
      </c>
      <c r="BT272" s="963">
        <v>10</v>
      </c>
      <c r="BU272" s="963" t="s">
        <v>233</v>
      </c>
      <c r="BV272" s="968">
        <v>10</v>
      </c>
      <c r="BW272" s="968" t="s">
        <v>209</v>
      </c>
      <c r="BZ272" s="971">
        <v>10</v>
      </c>
      <c r="CA272" s="971" t="s">
        <v>233</v>
      </c>
      <c r="CJ272" s="979">
        <v>10</v>
      </c>
      <c r="CK272" s="979" t="s">
        <v>209</v>
      </c>
      <c r="CP272" s="981">
        <v>10</v>
      </c>
      <c r="CQ272" s="981" t="s">
        <v>233</v>
      </c>
      <c r="DF272" s="1055">
        <v>30</v>
      </c>
      <c r="DG272" s="1056" t="s">
        <v>214</v>
      </c>
      <c r="DH272" s="1057">
        <v>20</v>
      </c>
      <c r="DI272" s="1057" t="s">
        <v>209</v>
      </c>
      <c r="DL272" s="914">
        <v>10</v>
      </c>
      <c r="DM272" s="914" t="s">
        <v>214</v>
      </c>
      <c r="DV272" s="1053">
        <v>10</v>
      </c>
      <c r="DW272" s="1053" t="s">
        <v>209</v>
      </c>
    </row>
    <row r="273" spans="1:175" ht="21" customHeight="1" x14ac:dyDescent="0.2">
      <c r="A273" s="1785"/>
      <c r="B273" s="933">
        <f t="shared" si="16"/>
        <v>131</v>
      </c>
      <c r="C273" s="921" t="s">
        <v>793</v>
      </c>
      <c r="D273" s="939">
        <v>11</v>
      </c>
      <c r="E273" s="915">
        <v>800</v>
      </c>
      <c r="F273" s="969">
        <v>900</v>
      </c>
      <c r="G273" s="969">
        <v>200</v>
      </c>
      <c r="H273" s="997">
        <f t="shared" si="15"/>
        <v>40</v>
      </c>
      <c r="I273" s="914">
        <f t="shared" si="17"/>
        <v>440</v>
      </c>
      <c r="AB273" s="952">
        <v>200</v>
      </c>
      <c r="AC273" s="952" t="s">
        <v>272</v>
      </c>
      <c r="AD273" s="816">
        <v>25</v>
      </c>
      <c r="AE273" s="816" t="s">
        <v>272</v>
      </c>
      <c r="AJ273" s="949">
        <v>50</v>
      </c>
      <c r="AK273" s="949" t="s">
        <v>218</v>
      </c>
      <c r="AR273" s="780">
        <v>5</v>
      </c>
      <c r="AS273" s="780" t="s">
        <v>210</v>
      </c>
      <c r="AT273" s="885">
        <v>70</v>
      </c>
      <c r="AU273" s="885" t="s">
        <v>214</v>
      </c>
      <c r="AX273" s="708">
        <v>10</v>
      </c>
      <c r="AY273" s="708" t="s">
        <v>218</v>
      </c>
      <c r="AZ273" s="702">
        <v>100</v>
      </c>
      <c r="BA273" s="702" t="s">
        <v>272</v>
      </c>
      <c r="BJ273" s="958">
        <v>80</v>
      </c>
      <c r="BK273" s="958" t="s">
        <v>272</v>
      </c>
      <c r="BL273" s="950">
        <v>220</v>
      </c>
      <c r="BM273" s="950" t="s">
        <v>272</v>
      </c>
      <c r="BP273" s="962">
        <v>100</v>
      </c>
      <c r="BQ273" s="962" t="s">
        <v>272</v>
      </c>
      <c r="BR273" s="713">
        <v>10</v>
      </c>
      <c r="BS273" s="713" t="s">
        <v>218</v>
      </c>
      <c r="BT273" s="963">
        <v>10</v>
      </c>
      <c r="BU273" s="963" t="s">
        <v>233</v>
      </c>
      <c r="BV273" s="968">
        <v>10</v>
      </c>
      <c r="BW273" s="968" t="s">
        <v>233</v>
      </c>
      <c r="BX273" s="970">
        <v>10</v>
      </c>
      <c r="BY273" s="970" t="s">
        <v>233</v>
      </c>
      <c r="BZ273" s="971">
        <v>10</v>
      </c>
      <c r="CA273" s="971" t="s">
        <v>214</v>
      </c>
      <c r="CH273" s="978">
        <v>10</v>
      </c>
      <c r="CI273" s="978" t="s">
        <v>214</v>
      </c>
      <c r="CJ273" s="979">
        <v>80</v>
      </c>
      <c r="CK273" s="979" t="s">
        <v>218</v>
      </c>
      <c r="CN273" s="977">
        <v>50</v>
      </c>
      <c r="CO273" s="977" t="s">
        <v>233</v>
      </c>
      <c r="CT273" s="1052">
        <v>10</v>
      </c>
      <c r="CU273" s="1052" t="s">
        <v>233</v>
      </c>
      <c r="DH273" s="1057">
        <v>180</v>
      </c>
      <c r="DI273" s="1057" t="s">
        <v>272</v>
      </c>
      <c r="DL273" s="914">
        <v>20</v>
      </c>
      <c r="DM273" s="914" t="s">
        <v>214</v>
      </c>
      <c r="DN273" s="1059">
        <v>10</v>
      </c>
      <c r="DO273" s="1059" t="s">
        <v>214</v>
      </c>
      <c r="DR273" s="1051">
        <v>20</v>
      </c>
      <c r="DS273" s="1051" t="s">
        <v>214</v>
      </c>
      <c r="DT273" s="1060">
        <v>10</v>
      </c>
      <c r="DU273" s="1060" t="s">
        <v>233</v>
      </c>
      <c r="DV273" s="1053">
        <v>20</v>
      </c>
      <c r="DW273" s="1053" t="s">
        <v>243</v>
      </c>
      <c r="DZ273" s="1061">
        <v>50</v>
      </c>
      <c r="EA273" s="1061" t="s">
        <v>242</v>
      </c>
      <c r="EF273" s="1063">
        <v>10</v>
      </c>
      <c r="EG273" s="1063" t="s">
        <v>214</v>
      </c>
      <c r="EH273" s="1064">
        <v>10</v>
      </c>
      <c r="EI273" s="1064" t="s">
        <v>214</v>
      </c>
      <c r="EL273" s="1066">
        <v>10</v>
      </c>
      <c r="EM273" s="1066" t="s">
        <v>233</v>
      </c>
      <c r="EP273" s="1248">
        <v>50</v>
      </c>
      <c r="EQ273" s="1248" t="s">
        <v>214</v>
      </c>
      <c r="FB273" s="1245">
        <v>30</v>
      </c>
      <c r="FC273" s="1245" t="s">
        <v>214</v>
      </c>
      <c r="FD273" s="914">
        <v>10</v>
      </c>
      <c r="FE273" s="914" t="s">
        <v>218</v>
      </c>
      <c r="FH273" s="1242">
        <v>40</v>
      </c>
      <c r="FI273" s="1242" t="s">
        <v>310</v>
      </c>
      <c r="FJ273" s="979">
        <v>10</v>
      </c>
      <c r="FK273" s="979" t="s">
        <v>233</v>
      </c>
      <c r="FL273" s="1254">
        <v>120</v>
      </c>
      <c r="FM273" s="1254" t="s">
        <v>218</v>
      </c>
      <c r="FN273" s="1052">
        <v>60</v>
      </c>
      <c r="FO273" s="1052" t="s">
        <v>272</v>
      </c>
      <c r="FP273" s="1064">
        <v>30</v>
      </c>
      <c r="FQ273" s="1064" t="s">
        <v>214</v>
      </c>
      <c r="FR273" s="1262">
        <v>110</v>
      </c>
      <c r="FS273" s="1262" t="s">
        <v>218</v>
      </c>
    </row>
    <row r="274" spans="1:175" ht="21" customHeight="1" x14ac:dyDescent="0.2">
      <c r="A274" s="1785"/>
      <c r="B274" s="933">
        <f t="shared" si="16"/>
        <v>132</v>
      </c>
      <c r="C274" s="921" t="s">
        <v>748</v>
      </c>
      <c r="D274" s="939">
        <v>11</v>
      </c>
      <c r="E274" s="915">
        <v>450</v>
      </c>
      <c r="F274" s="915"/>
      <c r="G274" s="915"/>
      <c r="H274" s="997">
        <f t="shared" si="15"/>
        <v>60</v>
      </c>
      <c r="I274" s="914">
        <f t="shared" si="17"/>
        <v>660</v>
      </c>
      <c r="BJ274" s="958">
        <v>30</v>
      </c>
      <c r="BK274" s="958" t="s">
        <v>214</v>
      </c>
      <c r="BP274" s="962">
        <v>50</v>
      </c>
      <c r="BQ274" s="962" t="s">
        <v>214</v>
      </c>
      <c r="DD274" s="1051">
        <v>50</v>
      </c>
      <c r="DE274" s="1051" t="s">
        <v>214</v>
      </c>
      <c r="DF274" s="1055">
        <v>30</v>
      </c>
      <c r="DG274" s="1056" t="s">
        <v>233</v>
      </c>
      <c r="DH274" s="1057">
        <v>20</v>
      </c>
      <c r="DI274" s="1057" t="s">
        <v>214</v>
      </c>
      <c r="DV274" s="1053">
        <v>100</v>
      </c>
      <c r="DW274" s="1053" t="s">
        <v>214</v>
      </c>
      <c r="EL274" s="1066">
        <v>20</v>
      </c>
      <c r="EM274" s="1066" t="s">
        <v>243</v>
      </c>
      <c r="EP274" s="1248">
        <v>10</v>
      </c>
      <c r="EQ274" s="1248" t="s">
        <v>214</v>
      </c>
      <c r="ET274" s="979">
        <v>10</v>
      </c>
      <c r="EU274" s="979" t="s">
        <v>233</v>
      </c>
      <c r="FN274" s="1052">
        <v>30</v>
      </c>
      <c r="FO274" s="1052" t="s">
        <v>233</v>
      </c>
      <c r="FR274" s="1262">
        <v>40</v>
      </c>
      <c r="FS274" s="1262" t="s">
        <v>214</v>
      </c>
    </row>
    <row r="275" spans="1:175" ht="21" customHeight="1" x14ac:dyDescent="0.2">
      <c r="A275" s="1785"/>
      <c r="B275" s="933">
        <f t="shared" si="16"/>
        <v>133</v>
      </c>
      <c r="C275" s="921" t="s">
        <v>790</v>
      </c>
      <c r="D275" s="939">
        <v>21</v>
      </c>
      <c r="E275" s="915">
        <v>300</v>
      </c>
      <c r="F275" s="915"/>
      <c r="G275" s="915"/>
      <c r="H275" s="997">
        <f t="shared" si="15"/>
        <v>50</v>
      </c>
      <c r="I275" s="914">
        <f t="shared" si="17"/>
        <v>1050</v>
      </c>
      <c r="BT275" s="963">
        <v>60</v>
      </c>
      <c r="BU275" s="963" t="s">
        <v>225</v>
      </c>
      <c r="BZ275" s="971">
        <v>20</v>
      </c>
      <c r="CA275" s="971" t="s">
        <v>225</v>
      </c>
      <c r="CH275" s="978">
        <v>10</v>
      </c>
      <c r="CI275" s="978" t="s">
        <v>229</v>
      </c>
      <c r="CJ275" s="979">
        <v>10</v>
      </c>
      <c r="CK275" s="979" t="s">
        <v>237</v>
      </c>
      <c r="CP275" s="981">
        <v>10</v>
      </c>
      <c r="CQ275" s="981" t="s">
        <v>217</v>
      </c>
      <c r="CV275" s="986">
        <v>10</v>
      </c>
      <c r="CW275" s="986" t="s">
        <v>229</v>
      </c>
      <c r="CX275" s="975">
        <v>10</v>
      </c>
      <c r="CY275" s="975" t="s">
        <v>280</v>
      </c>
      <c r="CZ275" s="1053">
        <v>30</v>
      </c>
      <c r="DA275" s="1053" t="s">
        <v>280</v>
      </c>
      <c r="DB275" s="1054">
        <v>10</v>
      </c>
      <c r="DC275" s="1054" t="s">
        <v>280</v>
      </c>
      <c r="DD275" s="1051">
        <v>20</v>
      </c>
      <c r="DE275" s="1051" t="s">
        <v>225</v>
      </c>
      <c r="DF275" s="1055">
        <v>30</v>
      </c>
      <c r="DG275" s="1056" t="s">
        <v>280</v>
      </c>
      <c r="DH275" s="1057">
        <v>10</v>
      </c>
      <c r="DI275" s="1057" t="s">
        <v>226</v>
      </c>
      <c r="DJ275" s="1058">
        <v>10</v>
      </c>
      <c r="DK275" s="1058" t="s">
        <v>280</v>
      </c>
      <c r="DL275" s="914">
        <v>10</v>
      </c>
      <c r="DM275" s="914" t="s">
        <v>280</v>
      </c>
    </row>
    <row r="276" spans="1:175" ht="21" customHeight="1" x14ac:dyDescent="0.2">
      <c r="A276" s="1785"/>
      <c r="B276" s="933">
        <f t="shared" si="16"/>
        <v>134</v>
      </c>
      <c r="C276" s="921" t="s">
        <v>833</v>
      </c>
      <c r="D276" s="939">
        <v>12</v>
      </c>
      <c r="E276" s="915">
        <v>100</v>
      </c>
      <c r="F276" s="915"/>
      <c r="G276" s="915"/>
      <c r="H276" s="997">
        <f t="shared" si="15"/>
        <v>20</v>
      </c>
      <c r="I276" s="914">
        <f t="shared" si="17"/>
        <v>240</v>
      </c>
      <c r="DH276" s="1057">
        <v>10</v>
      </c>
      <c r="DI276" s="1057" t="s">
        <v>210</v>
      </c>
      <c r="DN276" s="1059">
        <v>10</v>
      </c>
      <c r="DO276" s="1059" t="s">
        <v>233</v>
      </c>
      <c r="ED276" s="914">
        <v>10</v>
      </c>
      <c r="EE276" s="914" t="s">
        <v>210</v>
      </c>
      <c r="EH276" s="1064">
        <v>10</v>
      </c>
      <c r="EI276" s="1064" t="s">
        <v>209</v>
      </c>
      <c r="EN276" s="1053">
        <v>20</v>
      </c>
      <c r="EO276" s="1053" t="s">
        <v>210</v>
      </c>
      <c r="FD276" s="914">
        <v>10</v>
      </c>
      <c r="FE276" s="914" t="s">
        <v>233</v>
      </c>
      <c r="FR276" s="1262">
        <v>10</v>
      </c>
      <c r="FS276" s="1262" t="s">
        <v>210</v>
      </c>
    </row>
    <row r="277" spans="1:175" ht="21" customHeight="1" x14ac:dyDescent="0.2">
      <c r="A277" s="1786"/>
      <c r="B277" s="933">
        <f t="shared" si="16"/>
        <v>135</v>
      </c>
      <c r="C277" s="1074"/>
      <c r="D277" s="1078"/>
      <c r="E277" s="1076"/>
      <c r="F277" s="1076"/>
      <c r="G277" s="1076"/>
      <c r="H277" s="997">
        <f t="shared" si="15"/>
        <v>0</v>
      </c>
      <c r="I277" s="914">
        <f t="shared" si="17"/>
        <v>0</v>
      </c>
    </row>
    <row r="278" spans="1:175" ht="21" customHeight="1" x14ac:dyDescent="0.2">
      <c r="A278" s="1780" t="s">
        <v>528</v>
      </c>
      <c r="B278" s="965">
        <v>1</v>
      </c>
      <c r="C278" s="982" t="s">
        <v>741</v>
      </c>
      <c r="D278" s="983">
        <v>97</v>
      </c>
      <c r="E278" s="913">
        <v>70</v>
      </c>
      <c r="F278" s="913"/>
      <c r="G278" s="913"/>
      <c r="H278" s="997">
        <f t="shared" si="15"/>
        <v>0</v>
      </c>
      <c r="I278" s="914">
        <f t="shared" si="17"/>
        <v>0</v>
      </c>
      <c r="AL278" s="941">
        <v>5</v>
      </c>
      <c r="AM278" s="941" t="s">
        <v>334</v>
      </c>
      <c r="AN278" s="953">
        <v>5</v>
      </c>
      <c r="AO278" s="953" t="s">
        <v>334</v>
      </c>
      <c r="CV278" s="986">
        <v>4</v>
      </c>
      <c r="CW278" s="986" t="s">
        <v>625</v>
      </c>
      <c r="DH278" s="1057">
        <v>5</v>
      </c>
      <c r="DI278" s="1057" t="s">
        <v>626</v>
      </c>
      <c r="EH278" s="1064">
        <v>1</v>
      </c>
      <c r="EI278" s="1064" t="s">
        <v>334</v>
      </c>
      <c r="EJ278" s="1065">
        <v>30</v>
      </c>
      <c r="EK278" s="1065" t="s">
        <v>292</v>
      </c>
      <c r="EL278" s="1066">
        <v>10</v>
      </c>
      <c r="EM278" s="1066" t="s">
        <v>334</v>
      </c>
      <c r="FB278" s="1245">
        <v>10</v>
      </c>
      <c r="FC278" s="1245" t="s">
        <v>334</v>
      </c>
    </row>
    <row r="279" spans="1:175" ht="21" customHeight="1" x14ac:dyDescent="0.2">
      <c r="A279" s="1781"/>
      <c r="B279" s="965">
        <f>B278+1</f>
        <v>2</v>
      </c>
      <c r="C279" s="982" t="s">
        <v>742</v>
      </c>
      <c r="D279" s="983">
        <v>90</v>
      </c>
      <c r="E279" s="913">
        <v>400</v>
      </c>
      <c r="F279" s="913">
        <v>0</v>
      </c>
      <c r="G279" s="913"/>
      <c r="H279" s="997">
        <f t="shared" si="15"/>
        <v>10</v>
      </c>
      <c r="I279" s="914">
        <f t="shared" si="17"/>
        <v>900</v>
      </c>
      <c r="AX279" s="708">
        <v>10</v>
      </c>
      <c r="AY279" s="708" t="s">
        <v>221</v>
      </c>
      <c r="AZ279" s="702">
        <v>50</v>
      </c>
      <c r="BA279" s="702" t="s">
        <v>240</v>
      </c>
      <c r="BN279" s="816">
        <v>10</v>
      </c>
      <c r="BO279" s="816" t="s">
        <v>334</v>
      </c>
      <c r="BT279" s="963">
        <v>20</v>
      </c>
      <c r="BU279" s="963" t="s">
        <v>309</v>
      </c>
      <c r="CJ279" s="979">
        <v>30</v>
      </c>
      <c r="CK279" s="979" t="s">
        <v>240</v>
      </c>
      <c r="DF279" s="1055">
        <v>40</v>
      </c>
      <c r="DG279" s="1056" t="s">
        <v>240</v>
      </c>
      <c r="DH279" s="1057">
        <v>50</v>
      </c>
      <c r="DI279" s="1057" t="s">
        <v>290</v>
      </c>
      <c r="DJ279" s="1058">
        <v>23</v>
      </c>
      <c r="DK279" s="1058" t="s">
        <v>240</v>
      </c>
      <c r="DL279" s="914">
        <v>5</v>
      </c>
      <c r="DM279" s="914" t="s">
        <v>290</v>
      </c>
      <c r="DN279" s="1059">
        <v>15</v>
      </c>
      <c r="DO279" s="1059" t="s">
        <v>240</v>
      </c>
      <c r="DV279" s="1053">
        <v>22</v>
      </c>
      <c r="DW279" s="1053" t="s">
        <v>240</v>
      </c>
      <c r="EH279" s="1064">
        <v>2</v>
      </c>
      <c r="EI279" s="1064" t="s">
        <v>309</v>
      </c>
      <c r="EL279" s="1066">
        <v>5</v>
      </c>
      <c r="EM279" s="1066" t="s">
        <v>334</v>
      </c>
      <c r="EN279" s="1053">
        <v>10</v>
      </c>
      <c r="EO279" s="1053" t="s">
        <v>290</v>
      </c>
      <c r="EV279" s="1054">
        <v>10</v>
      </c>
      <c r="EW279" s="1054" t="s">
        <v>309</v>
      </c>
      <c r="FD279" s="914">
        <v>10</v>
      </c>
      <c r="FE279" s="914" t="s">
        <v>220</v>
      </c>
      <c r="FH279" s="1242">
        <v>5</v>
      </c>
      <c r="FI279" s="1242" t="s">
        <v>334</v>
      </c>
      <c r="FJ279" s="979">
        <v>10</v>
      </c>
      <c r="FK279" s="979" t="s">
        <v>309</v>
      </c>
      <c r="FL279" s="1254">
        <v>50</v>
      </c>
      <c r="FM279" s="1254" t="s">
        <v>290</v>
      </c>
      <c r="FN279" s="1052">
        <v>13</v>
      </c>
      <c r="FO279" s="1052" t="s">
        <v>334</v>
      </c>
    </row>
    <row r="280" spans="1:175" ht="21" customHeight="1" x14ac:dyDescent="0.2">
      <c r="A280" s="1781"/>
      <c r="B280" s="965">
        <f t="shared" ref="B280:B299" si="18">B279+1</f>
        <v>3</v>
      </c>
      <c r="C280" s="982" t="s">
        <v>665</v>
      </c>
      <c r="D280" s="983">
        <v>90</v>
      </c>
      <c r="E280" s="913">
        <v>77</v>
      </c>
      <c r="F280" s="913">
        <v>5</v>
      </c>
      <c r="G280" s="913"/>
      <c r="H280" s="997">
        <f t="shared" si="15"/>
        <v>7</v>
      </c>
      <c r="I280" s="914">
        <f t="shared" si="17"/>
        <v>630</v>
      </c>
      <c r="BN280" s="816">
        <v>10</v>
      </c>
      <c r="BO280" s="816" t="s">
        <v>221</v>
      </c>
      <c r="BT280" s="963">
        <v>10</v>
      </c>
      <c r="BU280" s="963" t="s">
        <v>240</v>
      </c>
      <c r="CJ280" s="979">
        <v>10</v>
      </c>
      <c r="CK280" s="979" t="s">
        <v>240</v>
      </c>
      <c r="CL280" s="1050">
        <v>20</v>
      </c>
      <c r="CM280" s="1050" t="s">
        <v>240</v>
      </c>
      <c r="EJ280" s="1065">
        <v>20</v>
      </c>
      <c r="EK280" s="1065" t="s">
        <v>240</v>
      </c>
      <c r="EX280" s="1239">
        <v>5</v>
      </c>
      <c r="EY280" s="1239" t="s">
        <v>626</v>
      </c>
    </row>
    <row r="281" spans="1:175" ht="21" customHeight="1" x14ac:dyDescent="0.2">
      <c r="A281" s="1781"/>
      <c r="B281" s="965">
        <f t="shared" si="18"/>
        <v>4</v>
      </c>
      <c r="C281" s="982" t="s">
        <v>743</v>
      </c>
      <c r="D281" s="983">
        <v>82</v>
      </c>
      <c r="E281" s="913">
        <v>70</v>
      </c>
      <c r="F281" s="913"/>
      <c r="G281" s="913"/>
      <c r="H281" s="997">
        <f t="shared" si="15"/>
        <v>20</v>
      </c>
      <c r="I281" s="914">
        <f t="shared" si="17"/>
        <v>1640</v>
      </c>
      <c r="AV281" s="834">
        <v>20</v>
      </c>
      <c r="AW281" s="834" t="s">
        <v>240</v>
      </c>
      <c r="FL281" s="1254">
        <v>30</v>
      </c>
      <c r="FM281" s="1254" t="s">
        <v>240</v>
      </c>
    </row>
    <row r="282" spans="1:175" ht="21" customHeight="1" x14ac:dyDescent="0.2">
      <c r="A282" s="1781"/>
      <c r="B282" s="965">
        <f t="shared" si="18"/>
        <v>5</v>
      </c>
      <c r="C282" s="982" t="s">
        <v>666</v>
      </c>
      <c r="D282" s="983">
        <v>66</v>
      </c>
      <c r="E282" s="913">
        <v>70</v>
      </c>
      <c r="F282" s="913"/>
      <c r="G282" s="913"/>
      <c r="H282" s="997">
        <f t="shared" si="15"/>
        <v>4</v>
      </c>
      <c r="I282" s="914">
        <f t="shared" si="17"/>
        <v>264</v>
      </c>
      <c r="J282" s="708">
        <v>5</v>
      </c>
      <c r="K282" s="947" t="s">
        <v>327</v>
      </c>
      <c r="BT282" s="963">
        <v>20</v>
      </c>
      <c r="BU282" s="963" t="s">
        <v>239</v>
      </c>
      <c r="CL282" s="1050">
        <v>20</v>
      </c>
      <c r="CM282" s="1050" t="s">
        <v>223</v>
      </c>
      <c r="CX282" s="975">
        <v>10</v>
      </c>
      <c r="CY282" s="975" t="s">
        <v>327</v>
      </c>
      <c r="DD282" s="1051">
        <v>10</v>
      </c>
      <c r="DE282" s="1051" t="s">
        <v>223</v>
      </c>
      <c r="DV282" s="1053">
        <v>1</v>
      </c>
      <c r="DW282" s="1053" t="s">
        <v>223</v>
      </c>
    </row>
    <row r="283" spans="1:175" ht="21" customHeight="1" x14ac:dyDescent="0.2">
      <c r="A283" s="1781"/>
      <c r="B283" s="965">
        <f t="shared" si="18"/>
        <v>6</v>
      </c>
      <c r="C283" s="982" t="s">
        <v>829</v>
      </c>
      <c r="D283" s="983">
        <v>102</v>
      </c>
      <c r="E283" s="913">
        <v>30</v>
      </c>
      <c r="F283" s="984">
        <v>20</v>
      </c>
      <c r="G283" s="913">
        <v>1</v>
      </c>
      <c r="H283" s="997">
        <f t="shared" si="15"/>
        <v>20</v>
      </c>
      <c r="I283" s="914">
        <f t="shared" si="17"/>
        <v>2040</v>
      </c>
      <c r="T283" s="702">
        <v>1</v>
      </c>
      <c r="U283" s="702" t="s">
        <v>702</v>
      </c>
      <c r="CF283" s="977">
        <v>10</v>
      </c>
      <c r="CG283" s="977" t="s">
        <v>221</v>
      </c>
      <c r="CJ283" s="979">
        <v>10</v>
      </c>
      <c r="CK283" s="979" t="s">
        <v>290</v>
      </c>
      <c r="DL283" s="914">
        <v>10</v>
      </c>
      <c r="DM283" s="914" t="s">
        <v>309</v>
      </c>
    </row>
    <row r="284" spans="1:175" ht="21" customHeight="1" x14ac:dyDescent="0.2">
      <c r="A284" s="1781"/>
      <c r="B284" s="965">
        <f t="shared" si="18"/>
        <v>7</v>
      </c>
      <c r="C284" s="982" t="s">
        <v>810</v>
      </c>
      <c r="D284" s="983">
        <v>93</v>
      </c>
      <c r="E284" s="913">
        <v>40</v>
      </c>
      <c r="F284" s="913"/>
      <c r="G284" s="913"/>
      <c r="H284" s="997">
        <f t="shared" si="15"/>
        <v>0</v>
      </c>
      <c r="I284" s="914">
        <f t="shared" si="17"/>
        <v>0</v>
      </c>
      <c r="AJ284" s="949">
        <v>5</v>
      </c>
      <c r="AK284" s="949" t="s">
        <v>309</v>
      </c>
      <c r="CJ284" s="979">
        <v>5</v>
      </c>
      <c r="CK284" s="979" t="s">
        <v>309</v>
      </c>
      <c r="CV284" s="986">
        <v>9</v>
      </c>
      <c r="CW284" s="986" t="s">
        <v>309</v>
      </c>
      <c r="DN284" s="1059">
        <v>10</v>
      </c>
      <c r="DO284" s="1059" t="s">
        <v>290</v>
      </c>
      <c r="EJ284" s="1065">
        <v>9</v>
      </c>
      <c r="EK284" s="1065" t="s">
        <v>290</v>
      </c>
      <c r="FD284" s="914">
        <v>2</v>
      </c>
      <c r="FE284" s="914" t="s">
        <v>309</v>
      </c>
    </row>
    <row r="285" spans="1:175" ht="21" customHeight="1" x14ac:dyDescent="0.2">
      <c r="A285" s="1781"/>
      <c r="B285" s="965">
        <f t="shared" si="18"/>
        <v>8</v>
      </c>
      <c r="C285" s="982" t="s">
        <v>667</v>
      </c>
      <c r="D285" s="983">
        <v>80</v>
      </c>
      <c r="E285" s="913">
        <v>130</v>
      </c>
      <c r="F285" s="913"/>
      <c r="G285" s="913"/>
      <c r="H285" s="997">
        <f t="shared" si="15"/>
        <v>14</v>
      </c>
      <c r="I285" s="914">
        <f t="shared" si="17"/>
        <v>1120</v>
      </c>
      <c r="T285" s="702">
        <v>50</v>
      </c>
      <c r="U285" s="702" t="s">
        <v>239</v>
      </c>
      <c r="AD285" s="816">
        <v>5</v>
      </c>
      <c r="AE285" s="816" t="s">
        <v>239</v>
      </c>
      <c r="AF285" s="950">
        <v>10</v>
      </c>
      <c r="AG285" s="950" t="s">
        <v>239</v>
      </c>
      <c r="AN285" s="953">
        <v>5</v>
      </c>
      <c r="AO285" s="953" t="s">
        <v>327</v>
      </c>
      <c r="BT285" s="963">
        <v>10</v>
      </c>
      <c r="BU285" s="963" t="s">
        <v>239</v>
      </c>
      <c r="CJ285" s="979">
        <v>36</v>
      </c>
      <c r="CK285" s="979" t="s">
        <v>239</v>
      </c>
    </row>
    <row r="286" spans="1:175" ht="21" customHeight="1" x14ac:dyDescent="0.2">
      <c r="A286" s="1781"/>
      <c r="B286" s="965">
        <f t="shared" si="18"/>
        <v>9</v>
      </c>
      <c r="C286" s="982" t="s">
        <v>680</v>
      </c>
      <c r="D286" s="983">
        <v>90</v>
      </c>
      <c r="E286" s="913">
        <v>60</v>
      </c>
      <c r="F286" s="913"/>
      <c r="G286" s="913"/>
      <c r="H286" s="997">
        <f t="shared" si="15"/>
        <v>0</v>
      </c>
      <c r="I286" s="914">
        <f t="shared" si="17"/>
        <v>0</v>
      </c>
      <c r="AF286" s="950">
        <v>10</v>
      </c>
      <c r="AG286" s="950" t="s">
        <v>287</v>
      </c>
      <c r="BB286" s="955">
        <v>10</v>
      </c>
      <c r="BC286" s="955" t="s">
        <v>240</v>
      </c>
      <c r="CB286" s="975">
        <v>10</v>
      </c>
      <c r="CC286" s="975" t="s">
        <v>287</v>
      </c>
      <c r="CF286" s="977">
        <v>10</v>
      </c>
      <c r="CG286" s="977" t="s">
        <v>287</v>
      </c>
      <c r="DV286" s="1053">
        <v>10</v>
      </c>
      <c r="DW286" s="1053" t="s">
        <v>290</v>
      </c>
      <c r="EH286" s="1064">
        <v>10</v>
      </c>
      <c r="EI286" s="1064" t="s">
        <v>334</v>
      </c>
    </row>
    <row r="287" spans="1:175" ht="21" customHeight="1" x14ac:dyDescent="0.2">
      <c r="A287" s="1781"/>
      <c r="B287" s="965">
        <f t="shared" si="18"/>
        <v>10</v>
      </c>
      <c r="C287" s="982" t="s">
        <v>772</v>
      </c>
      <c r="D287" s="983">
        <v>78</v>
      </c>
      <c r="E287" s="913">
        <v>90</v>
      </c>
      <c r="F287" s="913"/>
      <c r="G287" s="913"/>
      <c r="H287" s="997">
        <f t="shared" si="15"/>
        <v>0</v>
      </c>
      <c r="I287" s="914">
        <f t="shared" si="17"/>
        <v>0</v>
      </c>
      <c r="AJ287" s="949">
        <v>10</v>
      </c>
      <c r="AK287" s="949" t="s">
        <v>290</v>
      </c>
      <c r="AZ287" s="702">
        <v>20</v>
      </c>
      <c r="BA287" s="702" t="s">
        <v>239</v>
      </c>
      <c r="BL287" s="950">
        <v>5</v>
      </c>
      <c r="BM287" s="950" t="s">
        <v>287</v>
      </c>
      <c r="BX287" s="970">
        <v>5</v>
      </c>
      <c r="BY287" s="970" t="s">
        <v>290</v>
      </c>
      <c r="BZ287" s="971">
        <v>10</v>
      </c>
      <c r="CA287" s="971" t="s">
        <v>287</v>
      </c>
      <c r="CJ287" s="979">
        <v>10</v>
      </c>
      <c r="CK287" s="979" t="s">
        <v>287</v>
      </c>
      <c r="CL287" s="1050">
        <v>10</v>
      </c>
      <c r="CM287" s="1050" t="s">
        <v>287</v>
      </c>
      <c r="CZ287" s="1053">
        <v>10</v>
      </c>
      <c r="DA287" s="1053" t="s">
        <v>309</v>
      </c>
      <c r="DL287" s="914">
        <v>10</v>
      </c>
      <c r="DM287" s="914" t="s">
        <v>287</v>
      </c>
    </row>
    <row r="288" spans="1:175" ht="21" customHeight="1" x14ac:dyDescent="0.2">
      <c r="A288" s="1781"/>
      <c r="B288" s="965">
        <f t="shared" si="18"/>
        <v>11</v>
      </c>
      <c r="C288" s="982" t="s">
        <v>668</v>
      </c>
      <c r="D288" s="983">
        <v>100</v>
      </c>
      <c r="E288" s="913">
        <v>10</v>
      </c>
      <c r="F288" s="913"/>
      <c r="G288" s="913"/>
      <c r="H288" s="997">
        <f t="shared" si="15"/>
        <v>0</v>
      </c>
      <c r="I288" s="914">
        <f t="shared" si="17"/>
        <v>0</v>
      </c>
      <c r="AN288" s="953">
        <v>5</v>
      </c>
      <c r="AO288" s="953" t="s">
        <v>334</v>
      </c>
      <c r="DX288" s="981">
        <v>5</v>
      </c>
      <c r="DY288" s="981" t="s">
        <v>334</v>
      </c>
    </row>
    <row r="289" spans="1:177" ht="21" customHeight="1" x14ac:dyDescent="0.2">
      <c r="A289" s="966"/>
      <c r="B289" s="965">
        <f t="shared" si="18"/>
        <v>12</v>
      </c>
      <c r="C289" s="982" t="s">
        <v>765</v>
      </c>
      <c r="D289" s="983">
        <v>100</v>
      </c>
      <c r="E289" s="913">
        <v>0</v>
      </c>
      <c r="F289" s="913"/>
      <c r="G289" s="913"/>
      <c r="H289" s="997">
        <f t="shared" si="15"/>
        <v>0</v>
      </c>
      <c r="I289" s="914">
        <f t="shared" si="17"/>
        <v>0</v>
      </c>
    </row>
    <row r="290" spans="1:177" ht="21" customHeight="1" x14ac:dyDescent="0.2">
      <c r="A290" s="966"/>
      <c r="B290" s="965">
        <f t="shared" si="18"/>
        <v>13</v>
      </c>
      <c r="C290" s="982" t="s">
        <v>766</v>
      </c>
      <c r="D290" s="983">
        <v>86</v>
      </c>
      <c r="E290" s="913">
        <v>20</v>
      </c>
      <c r="F290" s="913"/>
      <c r="G290" s="913"/>
      <c r="H290" s="997">
        <f t="shared" si="15"/>
        <v>10</v>
      </c>
      <c r="I290" s="914">
        <f t="shared" si="17"/>
        <v>860</v>
      </c>
      <c r="BN290" s="816">
        <v>10</v>
      </c>
      <c r="BO290" s="816" t="s">
        <v>309</v>
      </c>
    </row>
    <row r="291" spans="1:177" ht="21" customHeight="1" x14ac:dyDescent="0.2">
      <c r="A291" s="966"/>
      <c r="B291" s="965">
        <f t="shared" si="18"/>
        <v>14</v>
      </c>
      <c r="C291" s="982" t="s">
        <v>669</v>
      </c>
      <c r="D291" s="983">
        <v>95</v>
      </c>
      <c r="E291" s="913">
        <v>50</v>
      </c>
      <c r="F291" s="913"/>
      <c r="G291" s="913"/>
      <c r="H291" s="997">
        <f t="shared" si="15"/>
        <v>0</v>
      </c>
      <c r="I291" s="914">
        <f t="shared" si="17"/>
        <v>0</v>
      </c>
      <c r="CJ291" s="979">
        <v>40</v>
      </c>
      <c r="CK291" s="979" t="s">
        <v>290</v>
      </c>
      <c r="DL291" s="914">
        <v>10</v>
      </c>
      <c r="DM291" s="914" t="s">
        <v>240</v>
      </c>
    </row>
    <row r="292" spans="1:177" ht="21" customHeight="1" x14ac:dyDescent="0.2">
      <c r="A292" s="966"/>
      <c r="B292" s="965">
        <f t="shared" si="18"/>
        <v>15</v>
      </c>
      <c r="C292" s="982" t="s">
        <v>670</v>
      </c>
      <c r="D292" s="983">
        <v>140</v>
      </c>
      <c r="E292" s="913">
        <v>15</v>
      </c>
      <c r="F292" s="913"/>
      <c r="G292" s="913"/>
      <c r="H292" s="997">
        <f t="shared" si="15"/>
        <v>7</v>
      </c>
      <c r="I292" s="914">
        <f t="shared" si="17"/>
        <v>980</v>
      </c>
      <c r="BX292" s="970">
        <v>5</v>
      </c>
      <c r="BY292" s="970" t="s">
        <v>797</v>
      </c>
      <c r="EB292" s="1062">
        <v>3</v>
      </c>
      <c r="EC292" s="1062" t="s">
        <v>797</v>
      </c>
    </row>
    <row r="293" spans="1:177" ht="21" customHeight="1" x14ac:dyDescent="0.2">
      <c r="A293" s="966" t="s">
        <v>528</v>
      </c>
      <c r="B293" s="965">
        <f t="shared" si="18"/>
        <v>16</v>
      </c>
      <c r="C293" s="982" t="s">
        <v>671</v>
      </c>
      <c r="D293" s="983">
        <v>92</v>
      </c>
      <c r="E293" s="913">
        <v>630</v>
      </c>
      <c r="F293" s="913">
        <v>2</v>
      </c>
      <c r="G293" s="913"/>
      <c r="H293" s="997">
        <f t="shared" si="15"/>
        <v>35</v>
      </c>
      <c r="I293" s="914">
        <f t="shared" si="17"/>
        <v>3220</v>
      </c>
      <c r="N293" s="783">
        <v>10</v>
      </c>
      <c r="O293" s="783" t="s">
        <v>220</v>
      </c>
      <c r="Z293" s="708">
        <v>10</v>
      </c>
      <c r="AA293" s="708" t="s">
        <v>220</v>
      </c>
      <c r="AH293" s="783">
        <v>5</v>
      </c>
      <c r="AI293" s="783" t="s">
        <v>220</v>
      </c>
      <c r="AL293" s="941">
        <v>20</v>
      </c>
      <c r="AM293" s="941" t="s">
        <v>735</v>
      </c>
      <c r="AN293" s="953">
        <v>5</v>
      </c>
      <c r="AO293" s="953" t="s">
        <v>220</v>
      </c>
      <c r="AX293" s="708">
        <v>30</v>
      </c>
      <c r="AY293" s="708" t="s">
        <v>220</v>
      </c>
      <c r="AZ293" s="702">
        <v>30</v>
      </c>
      <c r="BA293" s="702" t="s">
        <v>240</v>
      </c>
      <c r="BJ293" s="958">
        <v>10</v>
      </c>
      <c r="BK293" s="958" t="s">
        <v>220</v>
      </c>
      <c r="BL293" s="950">
        <v>25</v>
      </c>
      <c r="BM293" s="950" t="s">
        <v>220</v>
      </c>
      <c r="BN293" s="816">
        <v>10</v>
      </c>
      <c r="BO293" s="816" t="s">
        <v>220</v>
      </c>
      <c r="BT293" s="963">
        <v>20</v>
      </c>
      <c r="BU293" s="963" t="s">
        <v>240</v>
      </c>
      <c r="BV293" s="968">
        <v>10</v>
      </c>
      <c r="BW293" s="968" t="s">
        <v>221</v>
      </c>
      <c r="BZ293" s="971">
        <v>10</v>
      </c>
      <c r="CA293" s="971" t="s">
        <v>220</v>
      </c>
      <c r="CH293" s="978">
        <v>30</v>
      </c>
      <c r="CI293" s="978" t="s">
        <v>220</v>
      </c>
      <c r="CJ293" s="979">
        <v>50</v>
      </c>
      <c r="CK293" s="979" t="s">
        <v>821</v>
      </c>
      <c r="CL293" s="1050">
        <v>1</v>
      </c>
      <c r="CM293" s="1050" t="s">
        <v>220</v>
      </c>
      <c r="CV293" s="986">
        <v>25</v>
      </c>
      <c r="CW293" s="986" t="s">
        <v>220</v>
      </c>
      <c r="DD293" s="1051">
        <v>3</v>
      </c>
      <c r="DE293" s="1051" t="s">
        <v>240</v>
      </c>
      <c r="DH293" s="1057">
        <v>10</v>
      </c>
      <c r="DI293" s="1057" t="s">
        <v>220</v>
      </c>
      <c r="DJ293" s="1058">
        <v>20</v>
      </c>
      <c r="DK293" s="1058" t="s">
        <v>309</v>
      </c>
      <c r="DN293" s="1059">
        <v>30</v>
      </c>
      <c r="DO293" s="1059" t="s">
        <v>221</v>
      </c>
      <c r="DP293" s="986">
        <v>15</v>
      </c>
      <c r="DQ293" s="986" t="s">
        <v>867</v>
      </c>
      <c r="DT293" s="1060">
        <v>10</v>
      </c>
      <c r="DU293" s="1060" t="s">
        <v>221</v>
      </c>
      <c r="DV293" s="1053">
        <v>55</v>
      </c>
      <c r="DW293" s="1053" t="s">
        <v>878</v>
      </c>
      <c r="EB293" s="1062">
        <v>3</v>
      </c>
      <c r="EC293" s="1062" t="s">
        <v>334</v>
      </c>
      <c r="ED293" s="914">
        <v>10</v>
      </c>
      <c r="EE293" s="914" t="s">
        <v>334</v>
      </c>
      <c r="EF293" s="1063">
        <v>10</v>
      </c>
      <c r="EG293" s="1063" t="s">
        <v>334</v>
      </c>
      <c r="EH293" s="1064">
        <v>3</v>
      </c>
      <c r="EI293" s="1064" t="s">
        <v>334</v>
      </c>
      <c r="EV293" s="1054">
        <v>7</v>
      </c>
      <c r="EW293" s="1054" t="s">
        <v>334</v>
      </c>
      <c r="FB293" s="1245">
        <v>50</v>
      </c>
      <c r="FC293" s="1245" t="s">
        <v>290</v>
      </c>
      <c r="FH293" s="1242">
        <v>25</v>
      </c>
      <c r="FI293" s="1242" t="s">
        <v>334</v>
      </c>
      <c r="FN293" s="1052">
        <v>10</v>
      </c>
      <c r="FO293" s="1052" t="s">
        <v>220</v>
      </c>
      <c r="FP293" s="1064">
        <v>30</v>
      </c>
      <c r="FQ293" s="1064" t="s">
        <v>895</v>
      </c>
      <c r="FT293" s="1265">
        <v>5</v>
      </c>
      <c r="FU293" s="1265" t="s">
        <v>220</v>
      </c>
    </row>
    <row r="294" spans="1:177" ht="21" customHeight="1" x14ac:dyDescent="0.2">
      <c r="A294" s="966"/>
      <c r="B294" s="965">
        <f t="shared" si="18"/>
        <v>17</v>
      </c>
      <c r="C294" s="982" t="s">
        <v>767</v>
      </c>
      <c r="D294" s="983">
        <v>108</v>
      </c>
      <c r="E294" s="913">
        <v>30</v>
      </c>
      <c r="F294" s="913">
        <v>0</v>
      </c>
      <c r="G294" s="913"/>
      <c r="H294" s="997">
        <f t="shared" si="15"/>
        <v>0</v>
      </c>
      <c r="I294" s="914">
        <f t="shared" si="17"/>
        <v>0</v>
      </c>
      <c r="BN294" s="816">
        <v>10</v>
      </c>
      <c r="BO294" s="816" t="s">
        <v>626</v>
      </c>
      <c r="BV294" s="968">
        <v>10</v>
      </c>
      <c r="BW294" s="968" t="s">
        <v>220</v>
      </c>
      <c r="CV294" s="986">
        <v>10</v>
      </c>
      <c r="CW294" s="986" t="s">
        <v>220</v>
      </c>
    </row>
    <row r="295" spans="1:177" ht="21" customHeight="1" x14ac:dyDescent="0.2">
      <c r="A295" s="966"/>
      <c r="B295" s="965">
        <f t="shared" si="18"/>
        <v>18</v>
      </c>
      <c r="C295" s="982" t="s">
        <v>809</v>
      </c>
      <c r="D295" s="983">
        <v>100</v>
      </c>
      <c r="E295" s="913">
        <v>10</v>
      </c>
      <c r="F295" s="913"/>
      <c r="G295" s="913"/>
      <c r="H295" s="997">
        <f t="shared" si="15"/>
        <v>0</v>
      </c>
      <c r="I295" s="914">
        <f t="shared" si="17"/>
        <v>0</v>
      </c>
      <c r="ER295" s="977">
        <v>5</v>
      </c>
      <c r="ES295" s="977" t="s">
        <v>309</v>
      </c>
      <c r="FP295" s="1064">
        <v>5</v>
      </c>
      <c r="FQ295" s="1064" t="s">
        <v>290</v>
      </c>
    </row>
    <row r="296" spans="1:177" ht="21" customHeight="1" x14ac:dyDescent="0.2">
      <c r="A296" s="966"/>
      <c r="B296" s="965">
        <f t="shared" si="18"/>
        <v>19</v>
      </c>
      <c r="C296" s="982" t="s">
        <v>871</v>
      </c>
      <c r="D296" s="983">
        <v>82</v>
      </c>
      <c r="E296" s="913">
        <v>30</v>
      </c>
      <c r="F296" s="913"/>
      <c r="G296" s="913"/>
      <c r="H296" s="997">
        <f t="shared" si="15"/>
        <v>0</v>
      </c>
      <c r="I296" s="914">
        <f t="shared" si="17"/>
        <v>0</v>
      </c>
      <c r="DT296" s="1060">
        <v>10</v>
      </c>
      <c r="DU296" s="1060" t="s">
        <v>287</v>
      </c>
      <c r="DV296" s="1053">
        <v>10</v>
      </c>
      <c r="DW296" s="1053" t="s">
        <v>239</v>
      </c>
      <c r="EX296" s="1239">
        <v>10</v>
      </c>
      <c r="EY296" s="1239" t="s">
        <v>240</v>
      </c>
    </row>
    <row r="297" spans="1:177" ht="21" customHeight="1" x14ac:dyDescent="0.2">
      <c r="A297" s="966"/>
      <c r="B297" s="965">
        <f t="shared" si="18"/>
        <v>20</v>
      </c>
      <c r="C297" s="982" t="s">
        <v>672</v>
      </c>
      <c r="D297" s="983">
        <v>97</v>
      </c>
      <c r="E297" s="913">
        <v>72</v>
      </c>
      <c r="F297" s="913"/>
      <c r="G297" s="913"/>
      <c r="H297" s="997">
        <f t="shared" si="15"/>
        <v>12</v>
      </c>
      <c r="I297" s="914">
        <f t="shared" si="17"/>
        <v>1164</v>
      </c>
      <c r="BJ297" s="958">
        <v>5</v>
      </c>
      <c r="BK297" s="958" t="s">
        <v>221</v>
      </c>
      <c r="CV297" s="986">
        <v>4</v>
      </c>
      <c r="CW297" s="986" t="s">
        <v>625</v>
      </c>
      <c r="DT297" s="1060">
        <v>20</v>
      </c>
      <c r="DU297" s="1060" t="s">
        <v>309</v>
      </c>
      <c r="DV297" s="1053">
        <v>3</v>
      </c>
      <c r="DW297" s="1053" t="s">
        <v>309</v>
      </c>
      <c r="EH297" s="1064">
        <v>2</v>
      </c>
      <c r="EI297" s="1064" t="s">
        <v>309</v>
      </c>
      <c r="EL297" s="1066">
        <v>5</v>
      </c>
      <c r="EM297" s="1066" t="s">
        <v>334</v>
      </c>
      <c r="EX297" s="1239">
        <v>1</v>
      </c>
      <c r="EY297" s="1239" t="s">
        <v>887</v>
      </c>
      <c r="FB297" s="1245">
        <v>5</v>
      </c>
      <c r="FC297" s="1245" t="s">
        <v>221</v>
      </c>
      <c r="FP297" s="1064">
        <v>10</v>
      </c>
      <c r="FQ297" s="1064" t="s">
        <v>309</v>
      </c>
      <c r="FR297" s="1262">
        <v>5</v>
      </c>
      <c r="FS297" s="1262" t="s">
        <v>309</v>
      </c>
    </row>
    <row r="298" spans="1:177" ht="21" customHeight="1" x14ac:dyDescent="0.2">
      <c r="A298" s="966"/>
      <c r="B298" s="965">
        <f t="shared" si="18"/>
        <v>21</v>
      </c>
      <c r="C298" s="982" t="s">
        <v>789</v>
      </c>
      <c r="D298" s="983">
        <v>87</v>
      </c>
      <c r="E298" s="913">
        <v>60</v>
      </c>
      <c r="F298" s="913">
        <v>8</v>
      </c>
      <c r="G298" s="913"/>
      <c r="H298" s="997">
        <f t="shared" si="15"/>
        <v>5</v>
      </c>
      <c r="I298" s="914">
        <f t="shared" si="17"/>
        <v>435</v>
      </c>
      <c r="BT298" s="963">
        <v>10</v>
      </c>
      <c r="BU298" s="963" t="s">
        <v>287</v>
      </c>
      <c r="CD298" s="976">
        <v>10</v>
      </c>
      <c r="CE298" s="976" t="s">
        <v>287</v>
      </c>
      <c r="CJ298" s="979">
        <v>5</v>
      </c>
      <c r="CK298" s="979" t="s">
        <v>240</v>
      </c>
      <c r="CL298" s="1050">
        <v>20</v>
      </c>
      <c r="CM298" s="1050" t="s">
        <v>287</v>
      </c>
      <c r="CN298" s="977">
        <v>5</v>
      </c>
      <c r="CO298" s="977" t="s">
        <v>287</v>
      </c>
      <c r="DV298" s="1053">
        <v>5</v>
      </c>
      <c r="DW298" s="1053" t="s">
        <v>309</v>
      </c>
      <c r="EB298" s="1062">
        <v>3</v>
      </c>
      <c r="EC298" s="1062" t="s">
        <v>309</v>
      </c>
      <c r="EL298" s="1066">
        <v>5</v>
      </c>
      <c r="EM298" s="1066" t="s">
        <v>334</v>
      </c>
    </row>
    <row r="299" spans="1:177" ht="21" customHeight="1" x14ac:dyDescent="0.2">
      <c r="A299" s="966"/>
      <c r="B299" s="965">
        <f t="shared" si="18"/>
        <v>22</v>
      </c>
      <c r="C299" s="982" t="s">
        <v>673</v>
      </c>
      <c r="D299" s="983">
        <v>88</v>
      </c>
      <c r="E299" s="913">
        <v>45</v>
      </c>
      <c r="F299" s="964">
        <v>10</v>
      </c>
      <c r="G299" s="913"/>
      <c r="H299" s="997">
        <f t="shared" si="15"/>
        <v>10</v>
      </c>
      <c r="I299" s="914">
        <f t="shared" si="17"/>
        <v>880</v>
      </c>
      <c r="AN299" s="953">
        <v>5</v>
      </c>
      <c r="AO299" s="953" t="s">
        <v>240</v>
      </c>
      <c r="AV299" s="834">
        <v>10</v>
      </c>
      <c r="AW299" s="834" t="s">
        <v>240</v>
      </c>
      <c r="BD299" s="956">
        <v>1</v>
      </c>
      <c r="BE299" s="956" t="s">
        <v>240</v>
      </c>
      <c r="BX299" s="970">
        <v>2</v>
      </c>
      <c r="BY299" s="970" t="s">
        <v>240</v>
      </c>
      <c r="DL299" s="914">
        <v>10</v>
      </c>
      <c r="DM299" s="914" t="s">
        <v>240</v>
      </c>
      <c r="DP299" s="986">
        <v>5</v>
      </c>
      <c r="DQ299" s="986" t="s">
        <v>240</v>
      </c>
      <c r="DV299" s="1053">
        <v>1</v>
      </c>
      <c r="DW299" s="1053" t="s">
        <v>240</v>
      </c>
      <c r="DZ299" s="1061">
        <v>1</v>
      </c>
      <c r="EA299" s="1061" t="s">
        <v>290</v>
      </c>
      <c r="FP299" s="1064">
        <v>10</v>
      </c>
      <c r="FQ299" s="1064" t="s">
        <v>287</v>
      </c>
    </row>
    <row r="300" spans="1:177" ht="21" customHeight="1" x14ac:dyDescent="0.2">
      <c r="A300" s="966"/>
      <c r="B300" s="965">
        <f>B299+1</f>
        <v>23</v>
      </c>
      <c r="C300" s="982" t="s">
        <v>674</v>
      </c>
      <c r="D300" s="983">
        <v>70</v>
      </c>
      <c r="E300" s="913">
        <v>10</v>
      </c>
      <c r="F300" s="913">
        <v>11</v>
      </c>
      <c r="G300" s="913"/>
      <c r="H300" s="997">
        <f t="shared" si="15"/>
        <v>0</v>
      </c>
      <c r="I300" s="914">
        <f t="shared" si="17"/>
        <v>0</v>
      </c>
      <c r="AH300" s="783">
        <v>3</v>
      </c>
      <c r="AI300" s="783" t="s">
        <v>288</v>
      </c>
      <c r="DV300" s="1053">
        <v>10</v>
      </c>
      <c r="DW300" s="1053" t="s">
        <v>223</v>
      </c>
      <c r="EB300" s="1062">
        <v>3</v>
      </c>
      <c r="EC300" s="1062" t="s">
        <v>288</v>
      </c>
      <c r="EH300" s="1064">
        <v>3</v>
      </c>
      <c r="EI300" s="1064" t="s">
        <v>288</v>
      </c>
      <c r="FN300" s="1052">
        <v>2</v>
      </c>
      <c r="FO300" s="1052" t="s">
        <v>288</v>
      </c>
    </row>
    <row r="301" spans="1:177" ht="21" customHeight="1" x14ac:dyDescent="0.2">
      <c r="A301" s="966"/>
      <c r="B301" s="965">
        <f>B300+1</f>
        <v>24</v>
      </c>
      <c r="C301" s="982" t="s">
        <v>675</v>
      </c>
      <c r="D301" s="983">
        <v>75</v>
      </c>
      <c r="E301" s="913">
        <v>10</v>
      </c>
      <c r="F301" s="913">
        <v>5</v>
      </c>
      <c r="G301" s="913"/>
      <c r="H301" s="997">
        <f t="shared" si="15"/>
        <v>15</v>
      </c>
      <c r="I301" s="914">
        <f t="shared" si="17"/>
        <v>1125</v>
      </c>
    </row>
    <row r="302" spans="1:177" ht="21" customHeight="1" x14ac:dyDescent="0.2">
      <c r="A302" s="966"/>
      <c r="B302" s="965">
        <f t="shared" ref="B302:B304" si="19">B301+1</f>
        <v>25</v>
      </c>
      <c r="C302" s="982" t="s">
        <v>866</v>
      </c>
      <c r="D302" s="983">
        <v>95</v>
      </c>
      <c r="E302" s="913">
        <v>40</v>
      </c>
      <c r="F302" s="913"/>
      <c r="G302" s="913"/>
      <c r="H302" s="997">
        <f t="shared" si="15"/>
        <v>28</v>
      </c>
      <c r="I302" s="914">
        <f t="shared" si="17"/>
        <v>2660</v>
      </c>
      <c r="DV302" s="1053">
        <v>10</v>
      </c>
      <c r="DW302" s="1053" t="s">
        <v>290</v>
      </c>
      <c r="EF302" s="1063">
        <v>2</v>
      </c>
      <c r="EG302" s="1063" t="s">
        <v>221</v>
      </c>
    </row>
    <row r="303" spans="1:177" ht="21" customHeight="1" x14ac:dyDescent="0.2">
      <c r="A303" s="966" t="s">
        <v>528</v>
      </c>
      <c r="B303" s="965">
        <f t="shared" si="19"/>
        <v>26</v>
      </c>
      <c r="C303" s="982" t="s">
        <v>676</v>
      </c>
      <c r="D303" s="983">
        <v>75</v>
      </c>
      <c r="E303" s="913">
        <v>10</v>
      </c>
      <c r="F303" s="913"/>
      <c r="G303" s="913"/>
      <c r="H303" s="997">
        <f t="shared" si="15"/>
        <v>10</v>
      </c>
      <c r="I303" s="914">
        <f t="shared" si="17"/>
        <v>750</v>
      </c>
    </row>
    <row r="304" spans="1:177" ht="21" customHeight="1" x14ac:dyDescent="0.2">
      <c r="A304" s="966"/>
      <c r="B304" s="965">
        <f t="shared" si="19"/>
        <v>27</v>
      </c>
      <c r="C304" s="982" t="s">
        <v>677</v>
      </c>
      <c r="D304" s="983">
        <v>80</v>
      </c>
      <c r="E304" s="913">
        <v>10</v>
      </c>
      <c r="F304" s="913"/>
      <c r="G304" s="913"/>
      <c r="H304" s="997">
        <f t="shared" si="15"/>
        <v>5</v>
      </c>
      <c r="I304" s="914">
        <f t="shared" si="17"/>
        <v>400</v>
      </c>
      <c r="EH304" s="1064">
        <v>3</v>
      </c>
      <c r="EI304" s="1064" t="s">
        <v>239</v>
      </c>
      <c r="FN304" s="1052">
        <v>2</v>
      </c>
      <c r="FO304" s="1052" t="s">
        <v>327</v>
      </c>
    </row>
    <row r="305" spans="1:177" ht="21" customHeight="1" x14ac:dyDescent="0.2">
      <c r="A305" s="966"/>
      <c r="B305" s="965">
        <f t="shared" ref="B305:B311" si="20">B304+1</f>
        <v>28</v>
      </c>
      <c r="C305" s="982" t="s">
        <v>811</v>
      </c>
      <c r="D305" s="983">
        <v>86</v>
      </c>
      <c r="E305" s="913">
        <v>140</v>
      </c>
      <c r="F305" s="913"/>
      <c r="G305" s="913"/>
      <c r="H305" s="997">
        <f t="shared" si="15"/>
        <v>0</v>
      </c>
      <c r="I305" s="914">
        <f t="shared" si="17"/>
        <v>0</v>
      </c>
      <c r="AV305" s="834">
        <v>10</v>
      </c>
      <c r="AW305" s="834" t="s">
        <v>290</v>
      </c>
      <c r="CJ305" s="979">
        <v>5</v>
      </c>
      <c r="CK305" s="979" t="s">
        <v>309</v>
      </c>
      <c r="CZ305" s="1053">
        <v>5</v>
      </c>
      <c r="DA305" s="1053" t="s">
        <v>309</v>
      </c>
      <c r="DF305" s="1055">
        <v>10</v>
      </c>
      <c r="DG305" s="1056" t="s">
        <v>838</v>
      </c>
      <c r="DH305" s="1057">
        <v>5</v>
      </c>
      <c r="DI305" s="1057" t="s">
        <v>290</v>
      </c>
      <c r="DJ305" s="1058">
        <v>10</v>
      </c>
      <c r="DK305" s="1058" t="s">
        <v>287</v>
      </c>
      <c r="DP305" s="986">
        <v>10</v>
      </c>
      <c r="DQ305" s="986" t="s">
        <v>239</v>
      </c>
      <c r="DV305" s="1053">
        <v>30</v>
      </c>
      <c r="DW305" s="1053" t="s">
        <v>542</v>
      </c>
      <c r="DZ305" s="1061">
        <v>30</v>
      </c>
      <c r="EA305" s="1061" t="s">
        <v>290</v>
      </c>
      <c r="EB305" s="1062">
        <v>2</v>
      </c>
      <c r="EC305" s="1062" t="s">
        <v>290</v>
      </c>
      <c r="ED305" s="914">
        <v>10</v>
      </c>
      <c r="EE305" s="914" t="s">
        <v>290</v>
      </c>
      <c r="FD305" s="914">
        <v>8</v>
      </c>
      <c r="FE305" s="914" t="s">
        <v>309</v>
      </c>
      <c r="FH305" s="1242">
        <v>5</v>
      </c>
      <c r="FI305" s="1242" t="s">
        <v>309</v>
      </c>
    </row>
    <row r="306" spans="1:177" ht="21" customHeight="1" x14ac:dyDescent="0.2">
      <c r="A306" s="966"/>
      <c r="B306" s="965">
        <f t="shared" si="20"/>
        <v>29</v>
      </c>
      <c r="C306" s="982" t="s">
        <v>773</v>
      </c>
      <c r="D306" s="983">
        <v>93</v>
      </c>
      <c r="E306" s="913">
        <v>17</v>
      </c>
      <c r="F306" s="913"/>
      <c r="G306" s="913"/>
      <c r="H306" s="997">
        <f t="shared" si="15"/>
        <v>0</v>
      </c>
      <c r="I306" s="914">
        <f t="shared" si="17"/>
        <v>0</v>
      </c>
      <c r="CH306" s="978">
        <v>3</v>
      </c>
      <c r="CI306" s="978" t="s">
        <v>309</v>
      </c>
      <c r="CJ306" s="979">
        <v>4</v>
      </c>
      <c r="CK306" s="979" t="s">
        <v>240</v>
      </c>
      <c r="FD306" s="914">
        <v>5</v>
      </c>
      <c r="FE306" s="914" t="s">
        <v>334</v>
      </c>
      <c r="FH306" s="1242">
        <v>5</v>
      </c>
      <c r="FI306" s="1242" t="s">
        <v>309</v>
      </c>
    </row>
    <row r="307" spans="1:177" ht="21" customHeight="1" x14ac:dyDescent="0.2">
      <c r="A307" s="966"/>
      <c r="B307" s="965">
        <f t="shared" si="20"/>
        <v>30</v>
      </c>
      <c r="C307" s="982" t="s">
        <v>782</v>
      </c>
      <c r="D307" s="983">
        <v>87</v>
      </c>
      <c r="E307" s="913">
        <v>35</v>
      </c>
      <c r="F307" s="913"/>
      <c r="G307" s="913"/>
      <c r="H307" s="997">
        <f t="shared" si="15"/>
        <v>0</v>
      </c>
      <c r="I307" s="914">
        <f t="shared" si="17"/>
        <v>0</v>
      </c>
      <c r="BN307" s="816">
        <v>25</v>
      </c>
      <c r="BO307" s="816" t="s">
        <v>290</v>
      </c>
      <c r="DN307" s="1059">
        <v>10</v>
      </c>
      <c r="DO307" s="1059" t="s">
        <v>245</v>
      </c>
    </row>
    <row r="308" spans="1:177" ht="21" customHeight="1" x14ac:dyDescent="0.2">
      <c r="A308" s="966"/>
      <c r="B308" s="965">
        <f t="shared" si="20"/>
        <v>31</v>
      </c>
      <c r="C308" s="982" t="s">
        <v>849</v>
      </c>
      <c r="D308" s="983">
        <v>76</v>
      </c>
      <c r="E308" s="989">
        <v>60</v>
      </c>
      <c r="F308" s="913">
        <v>50</v>
      </c>
      <c r="G308" s="913">
        <v>4</v>
      </c>
      <c r="H308" s="997">
        <f t="shared" si="15"/>
        <v>3</v>
      </c>
      <c r="I308" s="914">
        <f t="shared" si="17"/>
        <v>228</v>
      </c>
      <c r="BV308" s="968">
        <v>40</v>
      </c>
      <c r="BW308" s="968" t="s">
        <v>240</v>
      </c>
      <c r="CX308" s="975">
        <v>10</v>
      </c>
      <c r="CY308" s="975" t="s">
        <v>290</v>
      </c>
      <c r="DJ308" s="1058">
        <v>20</v>
      </c>
      <c r="DK308" s="1058" t="s">
        <v>239</v>
      </c>
      <c r="DN308" s="1059">
        <v>41</v>
      </c>
      <c r="DO308" s="1059" t="s">
        <v>239</v>
      </c>
    </row>
    <row r="309" spans="1:177" ht="21" customHeight="1" x14ac:dyDescent="0.2">
      <c r="A309" s="966"/>
      <c r="B309" s="965">
        <f t="shared" si="20"/>
        <v>32</v>
      </c>
      <c r="C309" s="982" t="s">
        <v>678</v>
      </c>
      <c r="D309" s="983">
        <v>87</v>
      </c>
      <c r="E309" s="913">
        <v>7</v>
      </c>
      <c r="F309" s="913"/>
      <c r="G309" s="913"/>
      <c r="H309" s="997">
        <f t="shared" si="15"/>
        <v>7</v>
      </c>
      <c r="I309" s="914">
        <f t="shared" si="17"/>
        <v>609</v>
      </c>
    </row>
    <row r="310" spans="1:177" ht="21" customHeight="1" x14ac:dyDescent="0.2">
      <c r="A310" s="966"/>
      <c r="B310" s="965">
        <f t="shared" si="20"/>
        <v>33</v>
      </c>
      <c r="C310" s="982" t="s">
        <v>679</v>
      </c>
      <c r="D310" s="983">
        <v>63</v>
      </c>
      <c r="E310" s="913">
        <v>505</v>
      </c>
      <c r="F310" s="913"/>
      <c r="G310" s="913"/>
      <c r="H310" s="997">
        <f t="shared" si="15"/>
        <v>28</v>
      </c>
      <c r="I310" s="914">
        <f t="shared" si="17"/>
        <v>1764</v>
      </c>
      <c r="J310" s="708">
        <v>12</v>
      </c>
      <c r="K310" s="947" t="s">
        <v>687</v>
      </c>
      <c r="N310" s="783">
        <v>8</v>
      </c>
      <c r="O310" s="783" t="s">
        <v>288</v>
      </c>
      <c r="AD310" s="816">
        <v>10</v>
      </c>
      <c r="AE310" s="816" t="s">
        <v>288</v>
      </c>
      <c r="AJ310" s="949">
        <v>10</v>
      </c>
      <c r="AK310" s="949" t="s">
        <v>288</v>
      </c>
      <c r="AL310" s="941">
        <v>50</v>
      </c>
      <c r="AM310" s="941" t="s">
        <v>288</v>
      </c>
      <c r="AN310" s="953">
        <v>5</v>
      </c>
      <c r="AO310" s="953" t="s">
        <v>223</v>
      </c>
      <c r="AX310" s="708">
        <v>10</v>
      </c>
      <c r="AY310" s="708" t="s">
        <v>288</v>
      </c>
      <c r="AZ310" s="702">
        <v>20</v>
      </c>
      <c r="BA310" s="702" t="s">
        <v>449</v>
      </c>
      <c r="BB310" s="955">
        <v>10</v>
      </c>
      <c r="BC310" s="955" t="s">
        <v>288</v>
      </c>
      <c r="BJ310" s="958">
        <v>15</v>
      </c>
      <c r="BK310" s="958" t="s">
        <v>780</v>
      </c>
      <c r="BL310" s="950">
        <v>16</v>
      </c>
      <c r="BM310" s="950" t="s">
        <v>223</v>
      </c>
      <c r="BN310" s="816">
        <v>30</v>
      </c>
      <c r="BO310" s="816" t="s">
        <v>687</v>
      </c>
      <c r="BT310" s="963">
        <v>20</v>
      </c>
      <c r="BU310" s="963" t="s">
        <v>449</v>
      </c>
      <c r="CB310" s="975">
        <v>5</v>
      </c>
      <c r="CC310" s="975" t="s">
        <v>288</v>
      </c>
      <c r="CJ310" s="979">
        <v>5</v>
      </c>
      <c r="CK310" s="979" t="s">
        <v>288</v>
      </c>
      <c r="CL310" s="1050">
        <v>50</v>
      </c>
      <c r="CM310" s="1050" t="s">
        <v>288</v>
      </c>
      <c r="CN310" s="977">
        <v>30</v>
      </c>
      <c r="CO310" s="977" t="s">
        <v>288</v>
      </c>
      <c r="DV310" s="1053">
        <v>20</v>
      </c>
      <c r="DW310" s="1053" t="s">
        <v>252</v>
      </c>
      <c r="ED310" s="914">
        <v>10</v>
      </c>
      <c r="EE310" s="914" t="s">
        <v>449</v>
      </c>
      <c r="EH310" s="1064">
        <v>5</v>
      </c>
      <c r="EI310" s="1064" t="s">
        <v>288</v>
      </c>
      <c r="EL310" s="1066">
        <v>20</v>
      </c>
      <c r="EM310" s="1066" t="s">
        <v>288</v>
      </c>
      <c r="ET310" s="979">
        <v>5</v>
      </c>
      <c r="EU310" s="979" t="s">
        <v>288</v>
      </c>
      <c r="FB310" s="1245">
        <v>40</v>
      </c>
      <c r="FC310" s="1245" t="s">
        <v>449</v>
      </c>
      <c r="FD310" s="914">
        <v>11</v>
      </c>
      <c r="FE310" s="914" t="s">
        <v>323</v>
      </c>
      <c r="FL310" s="1254">
        <v>40</v>
      </c>
      <c r="FM310" s="1254" t="s">
        <v>252</v>
      </c>
      <c r="FP310" s="1064">
        <v>20</v>
      </c>
      <c r="FQ310" s="1064" t="s">
        <v>288</v>
      </c>
    </row>
    <row r="311" spans="1:177" ht="21" customHeight="1" x14ac:dyDescent="0.2">
      <c r="A311" s="966"/>
      <c r="B311" s="965">
        <f t="shared" si="20"/>
        <v>34</v>
      </c>
      <c r="C311" s="982" t="s">
        <v>876</v>
      </c>
      <c r="D311" s="983">
        <v>76</v>
      </c>
      <c r="E311" s="1235">
        <v>170</v>
      </c>
      <c r="F311" s="913"/>
      <c r="G311" s="913"/>
      <c r="H311" s="997">
        <f t="shared" si="15"/>
        <v>7</v>
      </c>
      <c r="I311" s="914">
        <f t="shared" si="17"/>
        <v>532</v>
      </c>
      <c r="T311" s="702">
        <v>50</v>
      </c>
      <c r="U311" s="702" t="s">
        <v>239</v>
      </c>
      <c r="V311" s="834">
        <v>10</v>
      </c>
      <c r="W311" s="834" t="s">
        <v>239</v>
      </c>
      <c r="AX311" s="708">
        <v>10</v>
      </c>
      <c r="AY311" s="708" t="s">
        <v>240</v>
      </c>
      <c r="BN311" s="816">
        <v>10</v>
      </c>
      <c r="BO311" s="816" t="s">
        <v>290</v>
      </c>
      <c r="BT311" s="963">
        <v>10</v>
      </c>
      <c r="BU311" s="963" t="s">
        <v>240</v>
      </c>
      <c r="CH311" s="978">
        <v>3</v>
      </c>
      <c r="CI311" s="978" t="s">
        <v>239</v>
      </c>
      <c r="CN311" s="977">
        <v>20</v>
      </c>
      <c r="CO311" s="977" t="s">
        <v>327</v>
      </c>
      <c r="DZ311" s="1061">
        <v>50</v>
      </c>
      <c r="EA311" s="1061" t="s">
        <v>239</v>
      </c>
    </row>
    <row r="312" spans="1:177" ht="21" customHeight="1" x14ac:dyDescent="0.2">
      <c r="A312" s="966"/>
      <c r="B312" s="965">
        <f t="shared" ref="B312:B336" si="21">B311+1</f>
        <v>35</v>
      </c>
      <c r="C312" s="982" t="s">
        <v>739</v>
      </c>
      <c r="D312" s="983">
        <v>82</v>
      </c>
      <c r="E312" s="1235">
        <v>10</v>
      </c>
      <c r="F312" s="959">
        <v>20</v>
      </c>
      <c r="G312" s="913"/>
      <c r="H312" s="997">
        <f t="shared" si="15"/>
        <v>10</v>
      </c>
      <c r="I312" s="914">
        <f t="shared" si="17"/>
        <v>820</v>
      </c>
      <c r="DP312" s="986">
        <v>10</v>
      </c>
      <c r="DQ312" s="986" t="s">
        <v>239</v>
      </c>
      <c r="FL312" s="1254">
        <v>5</v>
      </c>
      <c r="FM312" s="1254" t="s">
        <v>290</v>
      </c>
      <c r="FT312" s="1265">
        <v>5</v>
      </c>
      <c r="FU312" s="1265" t="s">
        <v>240</v>
      </c>
    </row>
    <row r="313" spans="1:177" ht="21" customHeight="1" x14ac:dyDescent="0.2">
      <c r="A313" s="966"/>
      <c r="B313" s="965">
        <f t="shared" si="21"/>
        <v>36</v>
      </c>
      <c r="C313" s="982" t="s">
        <v>848</v>
      </c>
      <c r="D313" s="983">
        <v>85</v>
      </c>
      <c r="E313" s="913">
        <v>150</v>
      </c>
      <c r="F313" s="913"/>
      <c r="G313" s="913"/>
      <c r="H313" s="997">
        <f t="shared" si="15"/>
        <v>4</v>
      </c>
      <c r="I313" s="914">
        <f t="shared" si="17"/>
        <v>340</v>
      </c>
      <c r="AX313" s="708">
        <v>10</v>
      </c>
      <c r="AY313" s="708" t="s">
        <v>290</v>
      </c>
      <c r="AZ313" s="702">
        <v>20</v>
      </c>
      <c r="BA313" s="702" t="s">
        <v>287</v>
      </c>
      <c r="CL313" s="1050">
        <v>20</v>
      </c>
      <c r="CM313" s="1050" t="s">
        <v>287</v>
      </c>
      <c r="CP313" s="981">
        <v>6</v>
      </c>
      <c r="CQ313" s="981" t="s">
        <v>240</v>
      </c>
      <c r="DJ313" s="1058">
        <v>20</v>
      </c>
      <c r="DK313" s="1058" t="s">
        <v>240</v>
      </c>
      <c r="DV313" s="1053">
        <v>30</v>
      </c>
      <c r="DW313" s="1053" t="s">
        <v>497</v>
      </c>
      <c r="FB313" s="1245">
        <v>20</v>
      </c>
      <c r="FC313" s="1245" t="s">
        <v>290</v>
      </c>
      <c r="FL313" s="1254">
        <v>20</v>
      </c>
      <c r="FM313" s="1254" t="s">
        <v>240</v>
      </c>
    </row>
    <row r="314" spans="1:177" ht="21" customHeight="1" x14ac:dyDescent="0.2">
      <c r="A314" s="966"/>
      <c r="B314" s="965">
        <f t="shared" si="21"/>
        <v>37</v>
      </c>
      <c r="C314" s="982" t="s">
        <v>703</v>
      </c>
      <c r="D314" s="983">
        <v>95</v>
      </c>
      <c r="E314" s="913">
        <v>30</v>
      </c>
      <c r="F314" s="913"/>
      <c r="G314" s="913"/>
      <c r="H314" s="997">
        <f t="shared" si="15"/>
        <v>0</v>
      </c>
      <c r="I314" s="914">
        <f t="shared" si="17"/>
        <v>0</v>
      </c>
      <c r="DJ314" s="1058">
        <v>10</v>
      </c>
      <c r="DK314" s="1058" t="s">
        <v>290</v>
      </c>
      <c r="FL314" s="1254">
        <v>20</v>
      </c>
      <c r="FM314" s="1254" t="s">
        <v>290</v>
      </c>
    </row>
    <row r="315" spans="1:177" ht="21" customHeight="1" x14ac:dyDescent="0.2">
      <c r="A315" s="966"/>
      <c r="B315" s="965">
        <f t="shared" si="21"/>
        <v>38</v>
      </c>
      <c r="C315" s="982" t="s">
        <v>835</v>
      </c>
      <c r="D315" s="983">
        <v>97</v>
      </c>
      <c r="E315" s="913">
        <v>40</v>
      </c>
      <c r="F315" s="913"/>
      <c r="G315" s="913"/>
      <c r="H315" s="997">
        <f t="shared" si="15"/>
        <v>0</v>
      </c>
      <c r="I315" s="914">
        <f t="shared" si="17"/>
        <v>0</v>
      </c>
      <c r="DD315" s="1051">
        <v>20</v>
      </c>
      <c r="DE315" s="1051" t="s">
        <v>309</v>
      </c>
      <c r="DJ315" s="1058">
        <v>10</v>
      </c>
      <c r="DK315" s="1058" t="s">
        <v>290</v>
      </c>
      <c r="DN315" s="1059">
        <v>10</v>
      </c>
      <c r="DO315" s="1059" t="s">
        <v>309</v>
      </c>
    </row>
    <row r="316" spans="1:177" ht="21" customHeight="1" x14ac:dyDescent="0.2">
      <c r="A316" s="966" t="s">
        <v>528</v>
      </c>
      <c r="B316" s="965">
        <f t="shared" si="21"/>
        <v>39</v>
      </c>
      <c r="C316" s="982" t="s">
        <v>690</v>
      </c>
      <c r="D316" s="983">
        <v>88</v>
      </c>
      <c r="E316" s="913">
        <v>50</v>
      </c>
      <c r="F316" s="913"/>
      <c r="G316" s="913"/>
      <c r="H316" s="997">
        <f t="shared" si="15"/>
        <v>0</v>
      </c>
      <c r="I316" s="914">
        <f t="shared" si="17"/>
        <v>0</v>
      </c>
      <c r="R316" s="950">
        <v>30</v>
      </c>
      <c r="S316" s="950" t="s">
        <v>290</v>
      </c>
      <c r="FL316" s="1254">
        <v>20</v>
      </c>
      <c r="FM316" s="1254" t="s">
        <v>287</v>
      </c>
    </row>
    <row r="317" spans="1:177" ht="21" customHeight="1" x14ac:dyDescent="0.2">
      <c r="A317" s="966"/>
      <c r="B317" s="965">
        <f t="shared" si="21"/>
        <v>40</v>
      </c>
      <c r="C317" s="982" t="s">
        <v>736</v>
      </c>
      <c r="D317" s="983">
        <v>74</v>
      </c>
      <c r="E317" s="913">
        <v>60</v>
      </c>
      <c r="F317" s="913"/>
      <c r="G317" s="913"/>
      <c r="H317" s="997">
        <f t="shared" si="15"/>
        <v>0</v>
      </c>
      <c r="I317" s="914">
        <f t="shared" si="17"/>
        <v>0</v>
      </c>
      <c r="AN317" s="953">
        <v>5</v>
      </c>
      <c r="AO317" s="953" t="s">
        <v>327</v>
      </c>
      <c r="BT317" s="963">
        <v>10</v>
      </c>
      <c r="BU317" s="963" t="s">
        <v>327</v>
      </c>
      <c r="CL317" s="1050">
        <v>10</v>
      </c>
      <c r="CM317" s="1050" t="s">
        <v>223</v>
      </c>
      <c r="DF317" s="1055">
        <v>10</v>
      </c>
      <c r="DG317" s="1056" t="s">
        <v>327</v>
      </c>
      <c r="EP317" s="1248">
        <v>5</v>
      </c>
      <c r="EQ317" s="1248" t="s">
        <v>327</v>
      </c>
      <c r="ET317" s="979">
        <v>5</v>
      </c>
      <c r="EU317" s="979" t="s">
        <v>327</v>
      </c>
      <c r="FB317" s="1245">
        <v>10</v>
      </c>
      <c r="FC317" s="1245" t="s">
        <v>327</v>
      </c>
      <c r="FD317" s="914">
        <v>5</v>
      </c>
      <c r="FE317" s="914" t="s">
        <v>327</v>
      </c>
    </row>
    <row r="318" spans="1:177" ht="21" customHeight="1" x14ac:dyDescent="0.2">
      <c r="A318" s="966"/>
      <c r="B318" s="965">
        <f t="shared" si="21"/>
        <v>41</v>
      </c>
      <c r="C318" s="982" t="s">
        <v>885</v>
      </c>
      <c r="D318" s="983">
        <v>77</v>
      </c>
      <c r="E318" s="913">
        <v>63</v>
      </c>
      <c r="F318" s="980">
        <v>40</v>
      </c>
      <c r="G318" s="913"/>
      <c r="H318" s="997">
        <f t="shared" si="15"/>
        <v>97</v>
      </c>
      <c r="I318" s="914">
        <f t="shared" si="17"/>
        <v>7469</v>
      </c>
      <c r="DZ318" s="1061">
        <v>1</v>
      </c>
      <c r="EA318" s="1061" t="s">
        <v>239</v>
      </c>
      <c r="FH318" s="1242">
        <v>5</v>
      </c>
      <c r="FI318" s="1242" t="s">
        <v>290</v>
      </c>
    </row>
    <row r="319" spans="1:177" ht="21" customHeight="1" x14ac:dyDescent="0.2">
      <c r="A319" s="966"/>
      <c r="B319" s="965">
        <f t="shared" si="21"/>
        <v>42</v>
      </c>
      <c r="C319" s="982" t="s">
        <v>783</v>
      </c>
      <c r="D319" s="983">
        <v>66</v>
      </c>
      <c r="E319" s="913">
        <v>30</v>
      </c>
      <c r="F319" s="913"/>
      <c r="G319" s="913"/>
      <c r="H319" s="997">
        <f t="shared" si="15"/>
        <v>5</v>
      </c>
      <c r="I319" s="914">
        <f t="shared" si="17"/>
        <v>330</v>
      </c>
      <c r="BL319" s="950">
        <v>5</v>
      </c>
      <c r="BM319" s="950" t="s">
        <v>327</v>
      </c>
      <c r="CJ319" s="979">
        <v>5</v>
      </c>
      <c r="CK319" s="979" t="s">
        <v>327</v>
      </c>
      <c r="DD319" s="1051">
        <v>12</v>
      </c>
      <c r="DE319" s="1051" t="s">
        <v>288</v>
      </c>
      <c r="DV319" s="1053">
        <v>3</v>
      </c>
      <c r="DW319" s="1053" t="s">
        <v>223</v>
      </c>
    </row>
    <row r="320" spans="1:177" ht="21" customHeight="1" x14ac:dyDescent="0.2">
      <c r="A320" s="966"/>
      <c r="B320" s="965">
        <f t="shared" si="21"/>
        <v>43</v>
      </c>
      <c r="C320" s="982" t="s">
        <v>716</v>
      </c>
      <c r="D320" s="983">
        <v>102</v>
      </c>
      <c r="E320" s="913">
        <v>23</v>
      </c>
      <c r="F320" s="913"/>
      <c r="G320" s="913"/>
      <c r="H320" s="997">
        <f t="shared" si="15"/>
        <v>20</v>
      </c>
      <c r="I320" s="914">
        <f t="shared" si="17"/>
        <v>2040</v>
      </c>
      <c r="CL320" s="1050">
        <v>1</v>
      </c>
      <c r="CM320" s="1050" t="s">
        <v>532</v>
      </c>
      <c r="DZ320" s="1061">
        <v>2</v>
      </c>
      <c r="EA320" s="1061" t="s">
        <v>862</v>
      </c>
    </row>
    <row r="321" spans="1:175" ht="21" customHeight="1" x14ac:dyDescent="0.2">
      <c r="A321" s="966"/>
      <c r="B321" s="965">
        <f t="shared" si="21"/>
        <v>44</v>
      </c>
      <c r="C321" s="982" t="s">
        <v>774</v>
      </c>
      <c r="D321" s="983">
        <v>98</v>
      </c>
      <c r="E321" s="913">
        <v>20</v>
      </c>
      <c r="F321" s="913"/>
      <c r="G321" s="913"/>
      <c r="H321" s="997">
        <f t="shared" si="15"/>
        <v>0</v>
      </c>
      <c r="I321" s="914">
        <f t="shared" si="17"/>
        <v>0</v>
      </c>
      <c r="EJ321" s="1065">
        <v>10</v>
      </c>
      <c r="EK321" s="1065" t="s">
        <v>626</v>
      </c>
      <c r="FD321" s="914">
        <v>10</v>
      </c>
      <c r="FE321" s="914" t="s">
        <v>309</v>
      </c>
    </row>
    <row r="322" spans="1:175" ht="21" customHeight="1" x14ac:dyDescent="0.2">
      <c r="A322" s="966"/>
      <c r="B322" s="965">
        <f t="shared" si="21"/>
        <v>45</v>
      </c>
      <c r="C322" s="982" t="s">
        <v>788</v>
      </c>
      <c r="D322" s="983">
        <v>123</v>
      </c>
      <c r="E322" s="913">
        <v>10</v>
      </c>
      <c r="F322" s="913"/>
      <c r="G322" s="913"/>
      <c r="H322" s="997">
        <f t="shared" si="15"/>
        <v>5</v>
      </c>
      <c r="I322" s="914">
        <f t="shared" si="17"/>
        <v>615</v>
      </c>
      <c r="DN322" s="1059">
        <v>5</v>
      </c>
      <c r="DO322" s="1059" t="s">
        <v>862</v>
      </c>
    </row>
    <row r="323" spans="1:175" ht="21" customHeight="1" x14ac:dyDescent="0.2">
      <c r="A323" s="966"/>
      <c r="B323" s="965">
        <f t="shared" si="21"/>
        <v>46</v>
      </c>
      <c r="C323" s="982" t="s">
        <v>815</v>
      </c>
      <c r="D323" s="983">
        <v>96</v>
      </c>
      <c r="E323" s="913">
        <v>60</v>
      </c>
      <c r="F323" s="913">
        <v>7</v>
      </c>
      <c r="G323" s="913"/>
      <c r="H323" s="997">
        <f t="shared" si="15"/>
        <v>7</v>
      </c>
      <c r="I323" s="914">
        <f t="shared" si="17"/>
        <v>672</v>
      </c>
      <c r="CL323" s="1050">
        <v>20</v>
      </c>
      <c r="CM323" s="1050" t="s">
        <v>290</v>
      </c>
      <c r="DV323" s="1053">
        <v>40</v>
      </c>
      <c r="DW323" s="1053" t="s">
        <v>643</v>
      </c>
    </row>
    <row r="324" spans="1:175" ht="21" customHeight="1" x14ac:dyDescent="0.2">
      <c r="A324" s="966" t="s">
        <v>528</v>
      </c>
      <c r="B324" s="965">
        <f t="shared" si="21"/>
        <v>47</v>
      </c>
      <c r="C324" s="982" t="s">
        <v>874</v>
      </c>
      <c r="D324" s="983">
        <v>89</v>
      </c>
      <c r="E324" s="913">
        <v>100</v>
      </c>
      <c r="F324" s="913"/>
      <c r="G324" s="913"/>
      <c r="H324" s="997">
        <f t="shared" si="15"/>
        <v>4</v>
      </c>
      <c r="I324" s="914">
        <f t="shared" si="17"/>
        <v>356</v>
      </c>
      <c r="BT324" s="963">
        <v>20</v>
      </c>
      <c r="BU324" s="963" t="s">
        <v>240</v>
      </c>
      <c r="BV324" s="968">
        <v>10</v>
      </c>
      <c r="BW324" s="968" t="s">
        <v>290</v>
      </c>
      <c r="CD324" s="976">
        <v>9</v>
      </c>
      <c r="CE324" s="976" t="s">
        <v>240</v>
      </c>
      <c r="CJ324" s="979">
        <v>10</v>
      </c>
      <c r="CK324" s="979" t="s">
        <v>292</v>
      </c>
      <c r="CL324" s="1050">
        <v>10</v>
      </c>
      <c r="CM324" s="1050" t="s">
        <v>290</v>
      </c>
      <c r="DN324" s="1059">
        <v>4</v>
      </c>
      <c r="DO324" s="1059" t="s">
        <v>240</v>
      </c>
      <c r="DT324" s="1060">
        <v>5</v>
      </c>
      <c r="DU324" s="1060" t="s">
        <v>287</v>
      </c>
      <c r="DV324" s="1053">
        <v>20</v>
      </c>
      <c r="DW324" s="1053" t="s">
        <v>290</v>
      </c>
      <c r="ET324" s="979">
        <v>7</v>
      </c>
      <c r="EU324" s="979" t="s">
        <v>309</v>
      </c>
      <c r="EX324" s="1239">
        <v>1</v>
      </c>
      <c r="EY324" s="1239" t="s">
        <v>309</v>
      </c>
    </row>
    <row r="325" spans="1:175" ht="21" customHeight="1" x14ac:dyDescent="0.2">
      <c r="A325" s="966"/>
      <c r="B325" s="965">
        <f t="shared" si="21"/>
        <v>48</v>
      </c>
      <c r="C325" s="982" t="s">
        <v>799</v>
      </c>
      <c r="D325" s="983">
        <v>65</v>
      </c>
      <c r="E325" s="913">
        <v>70</v>
      </c>
      <c r="F325" s="913"/>
      <c r="G325" s="913"/>
      <c r="H325" s="997">
        <f t="shared" si="15"/>
        <v>20</v>
      </c>
      <c r="I325" s="914">
        <f t="shared" si="17"/>
        <v>1300</v>
      </c>
      <c r="CD325" s="976">
        <v>10</v>
      </c>
      <c r="CE325" s="976" t="s">
        <v>223</v>
      </c>
      <c r="CJ325" s="979">
        <v>20</v>
      </c>
      <c r="CK325" s="979" t="s">
        <v>288</v>
      </c>
      <c r="CN325" s="977">
        <v>5</v>
      </c>
      <c r="CO325" s="977" t="s">
        <v>223</v>
      </c>
      <c r="CP325" s="981">
        <v>2</v>
      </c>
      <c r="CQ325" s="981" t="s">
        <v>223</v>
      </c>
      <c r="DF325" s="1055">
        <v>10</v>
      </c>
      <c r="DG325" s="1056" t="s">
        <v>223</v>
      </c>
      <c r="DL325" s="914">
        <v>3</v>
      </c>
      <c r="DM325" s="914" t="s">
        <v>223</v>
      </c>
    </row>
    <row r="326" spans="1:175" ht="21" customHeight="1" x14ac:dyDescent="0.2">
      <c r="A326" s="966"/>
      <c r="B326" s="965">
        <f t="shared" si="21"/>
        <v>49</v>
      </c>
      <c r="C326" s="982" t="s">
        <v>801</v>
      </c>
      <c r="D326" s="983">
        <v>70</v>
      </c>
      <c r="E326" s="959">
        <v>20</v>
      </c>
      <c r="F326" s="974">
        <v>40</v>
      </c>
      <c r="G326" s="985">
        <v>70</v>
      </c>
      <c r="H326" s="997">
        <f t="shared" ref="H326:H384" si="22">E326+F326+G326-SUM(J326:ZZ326)</f>
        <v>19</v>
      </c>
      <c r="I326" s="914">
        <f t="shared" si="17"/>
        <v>1330</v>
      </c>
      <c r="CF326" s="977">
        <v>10</v>
      </c>
      <c r="CG326" s="977" t="s">
        <v>239</v>
      </c>
      <c r="CJ326" s="979">
        <v>30</v>
      </c>
      <c r="CK326" s="979" t="s">
        <v>328</v>
      </c>
      <c r="CN326" s="977">
        <v>10</v>
      </c>
      <c r="CO326" s="977" t="s">
        <v>287</v>
      </c>
      <c r="CV326" s="986">
        <v>21</v>
      </c>
      <c r="CW326" s="986" t="s">
        <v>239</v>
      </c>
      <c r="DP326" s="986">
        <v>20</v>
      </c>
      <c r="DQ326" s="986" t="s">
        <v>223</v>
      </c>
      <c r="FP326" s="1064">
        <v>20</v>
      </c>
      <c r="FQ326" s="1064" t="s">
        <v>327</v>
      </c>
    </row>
    <row r="327" spans="1:175" ht="21" customHeight="1" x14ac:dyDescent="0.2">
      <c r="A327" s="966"/>
      <c r="B327" s="965">
        <f t="shared" si="21"/>
        <v>50</v>
      </c>
      <c r="C327" s="982" t="s">
        <v>828</v>
      </c>
      <c r="D327" s="983">
        <v>92</v>
      </c>
      <c r="E327" s="959">
        <v>17</v>
      </c>
      <c r="F327" s="974"/>
      <c r="G327" s="913"/>
      <c r="H327" s="997">
        <f t="shared" si="22"/>
        <v>0</v>
      </c>
      <c r="I327" s="914">
        <f t="shared" si="17"/>
        <v>0</v>
      </c>
      <c r="CV327" s="986">
        <v>7</v>
      </c>
      <c r="CW327" s="986" t="s">
        <v>240</v>
      </c>
      <c r="FH327" s="1242">
        <v>10</v>
      </c>
      <c r="FI327" s="1242" t="s">
        <v>287</v>
      </c>
    </row>
    <row r="328" spans="1:175" ht="21" customHeight="1" x14ac:dyDescent="0.2">
      <c r="A328" s="966"/>
      <c r="B328" s="965">
        <f t="shared" si="21"/>
        <v>51</v>
      </c>
      <c r="C328" s="982" t="s">
        <v>847</v>
      </c>
      <c r="D328" s="983">
        <v>100</v>
      </c>
      <c r="E328" s="959">
        <v>10</v>
      </c>
      <c r="F328" s="974"/>
      <c r="G328" s="913"/>
      <c r="H328" s="997">
        <f t="shared" si="22"/>
        <v>10</v>
      </c>
      <c r="I328" s="914">
        <f t="shared" si="17"/>
        <v>1000</v>
      </c>
    </row>
    <row r="329" spans="1:175" ht="21" customHeight="1" x14ac:dyDescent="0.2">
      <c r="A329" s="966"/>
      <c r="B329" s="965">
        <f t="shared" si="21"/>
        <v>52</v>
      </c>
      <c r="C329" s="982" t="s">
        <v>839</v>
      </c>
      <c r="D329" s="983">
        <v>85</v>
      </c>
      <c r="E329" s="959">
        <v>190</v>
      </c>
      <c r="F329" s="974">
        <v>120</v>
      </c>
      <c r="G329" s="913"/>
      <c r="H329" s="997">
        <f t="shared" si="22"/>
        <v>20</v>
      </c>
      <c r="I329" s="914">
        <f>H329*D329</f>
        <v>1700</v>
      </c>
      <c r="DH329" s="1057">
        <v>15</v>
      </c>
      <c r="DI329" s="1057" t="s">
        <v>239</v>
      </c>
      <c r="DJ329" s="1058">
        <v>20</v>
      </c>
      <c r="DK329" s="1058" t="s">
        <v>287</v>
      </c>
      <c r="DN329" s="1059">
        <v>10</v>
      </c>
      <c r="DO329" s="1059" t="s">
        <v>290</v>
      </c>
      <c r="DP329" s="986">
        <v>25</v>
      </c>
      <c r="DQ329" s="986" t="s">
        <v>868</v>
      </c>
      <c r="DT329" s="1060">
        <v>5</v>
      </c>
      <c r="DU329" s="1060" t="s">
        <v>240</v>
      </c>
      <c r="DX329" s="981">
        <v>10</v>
      </c>
      <c r="DY329" s="981" t="s">
        <v>287</v>
      </c>
      <c r="DZ329" s="1061">
        <v>30</v>
      </c>
      <c r="EA329" s="1061" t="s">
        <v>239</v>
      </c>
      <c r="EB329" s="1062">
        <v>2</v>
      </c>
      <c r="EC329" s="1062" t="s">
        <v>240</v>
      </c>
      <c r="EF329" s="1063">
        <v>30</v>
      </c>
      <c r="EG329" s="1063" t="s">
        <v>287</v>
      </c>
      <c r="EJ329" s="1065">
        <v>10</v>
      </c>
      <c r="EK329" s="1065" t="s">
        <v>240</v>
      </c>
      <c r="EL329" s="1066">
        <v>10</v>
      </c>
      <c r="EM329" s="1066" t="s">
        <v>309</v>
      </c>
      <c r="ET329" s="979">
        <v>3</v>
      </c>
      <c r="EU329" s="979" t="s">
        <v>309</v>
      </c>
      <c r="EX329" s="1239">
        <v>5</v>
      </c>
      <c r="EY329" s="1239" t="s">
        <v>240</v>
      </c>
      <c r="FB329" s="1245">
        <v>10</v>
      </c>
      <c r="FC329" s="1245" t="s">
        <v>287</v>
      </c>
      <c r="FH329" s="1242">
        <v>40</v>
      </c>
      <c r="FI329" s="1242" t="s">
        <v>573</v>
      </c>
      <c r="FJ329" s="979">
        <v>20</v>
      </c>
      <c r="FK329" s="979" t="s">
        <v>287</v>
      </c>
      <c r="FP329" s="1064">
        <v>35</v>
      </c>
      <c r="FQ329" s="1064" t="s">
        <v>542</v>
      </c>
      <c r="FR329" s="1262">
        <v>10</v>
      </c>
      <c r="FS329" s="1262" t="s">
        <v>240</v>
      </c>
    </row>
    <row r="330" spans="1:175" ht="21" customHeight="1" x14ac:dyDescent="0.2">
      <c r="A330" s="966" t="s">
        <v>859</v>
      </c>
      <c r="B330" s="965">
        <f t="shared" si="21"/>
        <v>53</v>
      </c>
      <c r="C330" s="982" t="s">
        <v>860</v>
      </c>
      <c r="D330" s="983">
        <v>72</v>
      </c>
      <c r="E330" s="959">
        <v>80</v>
      </c>
      <c r="F330" s="974">
        <v>30</v>
      </c>
      <c r="G330" s="913"/>
      <c r="H330" s="997">
        <f t="shared" si="22"/>
        <v>25</v>
      </c>
      <c r="I330" s="914">
        <f t="shared" ref="I330:I336" si="23">H330*D330</f>
        <v>1800</v>
      </c>
      <c r="DN330" s="1059">
        <v>40</v>
      </c>
      <c r="DO330" s="1059" t="s">
        <v>327</v>
      </c>
      <c r="DV330" s="1053">
        <v>20</v>
      </c>
      <c r="DW330" s="1053" t="s">
        <v>327</v>
      </c>
      <c r="EL330" s="1066">
        <v>10</v>
      </c>
      <c r="EM330" s="1066" t="s">
        <v>309</v>
      </c>
      <c r="FD330" s="914">
        <v>15</v>
      </c>
      <c r="FE330" s="914" t="s">
        <v>287</v>
      </c>
    </row>
    <row r="331" spans="1:175" ht="21" customHeight="1" x14ac:dyDescent="0.2">
      <c r="A331" s="966"/>
      <c r="B331" s="965">
        <f t="shared" si="21"/>
        <v>54</v>
      </c>
      <c r="C331" s="982" t="s">
        <v>875</v>
      </c>
      <c r="D331" s="983">
        <v>77</v>
      </c>
      <c r="E331" s="959">
        <v>60</v>
      </c>
      <c r="F331" s="974"/>
      <c r="G331" s="913"/>
      <c r="H331" s="997">
        <f t="shared" si="22"/>
        <v>20</v>
      </c>
      <c r="I331" s="914">
        <f t="shared" si="23"/>
        <v>1540</v>
      </c>
      <c r="EL331" s="1066">
        <v>5</v>
      </c>
      <c r="EM331" s="1066" t="s">
        <v>240</v>
      </c>
      <c r="FH331" s="1242">
        <v>5</v>
      </c>
      <c r="FI331" s="1242" t="s">
        <v>239</v>
      </c>
      <c r="FJ331" s="979">
        <v>20</v>
      </c>
      <c r="FK331" s="979" t="s">
        <v>328</v>
      </c>
      <c r="FR331" s="1262">
        <v>10</v>
      </c>
      <c r="FS331" s="1262" t="s">
        <v>240</v>
      </c>
    </row>
    <row r="332" spans="1:175" ht="21" customHeight="1" x14ac:dyDescent="0.2">
      <c r="A332" s="1079"/>
      <c r="B332" s="965">
        <f t="shared" si="21"/>
        <v>55</v>
      </c>
      <c r="C332" s="982" t="s">
        <v>813</v>
      </c>
      <c r="D332" s="983">
        <v>65</v>
      </c>
      <c r="E332" s="959">
        <v>150</v>
      </c>
      <c r="F332" s="974">
        <v>20</v>
      </c>
      <c r="G332" s="913">
        <v>175</v>
      </c>
      <c r="H332" s="997">
        <f t="shared" si="22"/>
        <v>10</v>
      </c>
      <c r="I332" s="914">
        <f t="shared" si="23"/>
        <v>650</v>
      </c>
      <c r="CJ332" s="979">
        <v>70</v>
      </c>
      <c r="CK332" s="979" t="s">
        <v>288</v>
      </c>
      <c r="CN332" s="977">
        <v>10</v>
      </c>
      <c r="CO332" s="977" t="s">
        <v>288</v>
      </c>
      <c r="DD332" s="1051">
        <v>20</v>
      </c>
      <c r="DE332" s="1051" t="s">
        <v>449</v>
      </c>
      <c r="DF332" s="1055">
        <v>30</v>
      </c>
      <c r="DG332" s="1056" t="s">
        <v>288</v>
      </c>
      <c r="DH332" s="1057">
        <v>10</v>
      </c>
      <c r="DI332" s="1057" t="s">
        <v>288</v>
      </c>
      <c r="DN332" s="1059">
        <v>20</v>
      </c>
      <c r="DO332" s="1059" t="s">
        <v>288</v>
      </c>
      <c r="DV332" s="1053">
        <v>10</v>
      </c>
      <c r="DW332" s="1053" t="s">
        <v>449</v>
      </c>
      <c r="DX332" s="981">
        <v>10</v>
      </c>
      <c r="DY332" s="981" t="s">
        <v>223</v>
      </c>
      <c r="DZ332" s="1061">
        <v>50</v>
      </c>
      <c r="EA332" s="1061" t="s">
        <v>223</v>
      </c>
      <c r="ED332" s="914">
        <v>20</v>
      </c>
      <c r="EE332" s="914" t="s">
        <v>288</v>
      </c>
      <c r="EF332" s="1063">
        <v>5</v>
      </c>
      <c r="EG332" s="1063" t="s">
        <v>223</v>
      </c>
      <c r="EP332" s="1248">
        <v>5</v>
      </c>
      <c r="EQ332" s="1248" t="s">
        <v>223</v>
      </c>
      <c r="ET332" s="979">
        <v>5</v>
      </c>
      <c r="EU332" s="979" t="s">
        <v>223</v>
      </c>
      <c r="EV332" s="1054">
        <v>10</v>
      </c>
      <c r="EW332" s="1054" t="s">
        <v>223</v>
      </c>
      <c r="FB332" s="1245">
        <v>10</v>
      </c>
      <c r="FC332" s="1245" t="s">
        <v>288</v>
      </c>
      <c r="FH332" s="1242">
        <v>20</v>
      </c>
      <c r="FI332" s="1242" t="s">
        <v>288</v>
      </c>
      <c r="FJ332" s="979">
        <v>20</v>
      </c>
      <c r="FK332" s="979" t="s">
        <v>288</v>
      </c>
      <c r="FR332" s="1262">
        <v>10</v>
      </c>
      <c r="FS332" s="1262" t="s">
        <v>223</v>
      </c>
    </row>
    <row r="333" spans="1:175" ht="21" customHeight="1" x14ac:dyDescent="0.2">
      <c r="A333" s="1079"/>
      <c r="B333" s="965">
        <f t="shared" si="21"/>
        <v>56</v>
      </c>
      <c r="C333" s="982" t="s">
        <v>877</v>
      </c>
      <c r="D333" s="983">
        <v>67</v>
      </c>
      <c r="E333" s="959">
        <v>100</v>
      </c>
      <c r="F333" s="974"/>
      <c r="G333" s="913"/>
      <c r="H333" s="997">
        <f t="shared" si="22"/>
        <v>45</v>
      </c>
      <c r="I333" s="914">
        <f t="shared" si="23"/>
        <v>3015</v>
      </c>
      <c r="ET333" s="979">
        <v>10</v>
      </c>
      <c r="EU333" s="979" t="s">
        <v>288</v>
      </c>
      <c r="EZ333" s="1242">
        <v>10</v>
      </c>
      <c r="FA333" s="1242" t="s">
        <v>223</v>
      </c>
      <c r="FB333" s="1245">
        <v>20</v>
      </c>
      <c r="FC333" s="1245" t="s">
        <v>288</v>
      </c>
      <c r="FD333" s="914">
        <v>5</v>
      </c>
      <c r="FE333" s="914" t="s">
        <v>288</v>
      </c>
      <c r="FJ333" s="979">
        <v>10</v>
      </c>
      <c r="FK333" s="979" t="s">
        <v>288</v>
      </c>
    </row>
    <row r="334" spans="1:175" ht="21" customHeight="1" x14ac:dyDescent="0.2">
      <c r="A334" s="1079"/>
      <c r="B334" s="965">
        <f t="shared" si="21"/>
        <v>57</v>
      </c>
      <c r="C334" s="982" t="s">
        <v>884</v>
      </c>
      <c r="D334" s="983">
        <v>94</v>
      </c>
      <c r="E334" s="959">
        <v>20</v>
      </c>
      <c r="F334" s="974"/>
      <c r="G334" s="913"/>
      <c r="H334" s="997">
        <f t="shared" si="22"/>
        <v>10</v>
      </c>
      <c r="I334" s="914">
        <f t="shared" si="23"/>
        <v>940</v>
      </c>
      <c r="ET334" s="979">
        <v>10</v>
      </c>
      <c r="EU334" s="979" t="s">
        <v>309</v>
      </c>
    </row>
    <row r="335" spans="1:175" ht="21" customHeight="1" x14ac:dyDescent="0.2">
      <c r="A335" s="1079"/>
      <c r="B335" s="965">
        <f t="shared" si="21"/>
        <v>58</v>
      </c>
      <c r="C335" s="982"/>
      <c r="D335" s="983"/>
      <c r="E335" s="959"/>
      <c r="F335" s="974"/>
      <c r="G335" s="913"/>
      <c r="H335" s="997">
        <f t="shared" si="22"/>
        <v>0</v>
      </c>
      <c r="I335" s="914">
        <f t="shared" si="23"/>
        <v>0</v>
      </c>
    </row>
    <row r="336" spans="1:175" ht="21" customHeight="1" x14ac:dyDescent="0.2">
      <c r="A336" s="1080"/>
      <c r="B336" s="965">
        <f t="shared" si="21"/>
        <v>59</v>
      </c>
      <c r="C336" s="982"/>
      <c r="D336" s="983"/>
      <c r="E336" s="959"/>
      <c r="F336" s="974"/>
      <c r="G336" s="913"/>
      <c r="H336" s="997">
        <f t="shared" si="22"/>
        <v>0</v>
      </c>
      <c r="I336" s="914">
        <f t="shared" si="23"/>
        <v>0</v>
      </c>
    </row>
    <row r="337" spans="1:171" ht="21" customHeight="1" x14ac:dyDescent="0.2">
      <c r="A337" s="938" t="s">
        <v>445</v>
      </c>
      <c r="B337" s="928">
        <v>1</v>
      </c>
      <c r="C337" s="925" t="s">
        <v>683</v>
      </c>
      <c r="D337" s="917">
        <v>60</v>
      </c>
      <c r="E337" s="913">
        <v>14</v>
      </c>
      <c r="F337" s="913">
        <v>5</v>
      </c>
      <c r="G337" s="913"/>
      <c r="H337" s="997">
        <f t="shared" si="22"/>
        <v>0</v>
      </c>
      <c r="I337" s="914">
        <f t="shared" si="17"/>
        <v>0</v>
      </c>
      <c r="J337" s="708">
        <v>2</v>
      </c>
      <c r="K337" s="947" t="s">
        <v>252</v>
      </c>
      <c r="AJ337" s="949">
        <v>12</v>
      </c>
      <c r="AK337" s="949" t="s">
        <v>449</v>
      </c>
      <c r="DF337" s="1055">
        <v>5</v>
      </c>
      <c r="DG337" s="1056" t="s">
        <v>251</v>
      </c>
    </row>
    <row r="338" spans="1:171" ht="21" customHeight="1" x14ac:dyDescent="0.2">
      <c r="A338" s="938"/>
      <c r="B338" s="928">
        <f>B337+1</f>
        <v>2</v>
      </c>
      <c r="C338" s="925" t="s">
        <v>691</v>
      </c>
      <c r="D338" s="917">
        <v>54</v>
      </c>
      <c r="E338" s="913">
        <v>14</v>
      </c>
      <c r="F338" s="913"/>
      <c r="G338" s="913"/>
      <c r="H338" s="997">
        <f t="shared" si="22"/>
        <v>7</v>
      </c>
      <c r="I338" s="914">
        <f t="shared" si="17"/>
        <v>378</v>
      </c>
      <c r="AJ338" s="949">
        <v>4</v>
      </c>
      <c r="AK338" s="949" t="s">
        <v>449</v>
      </c>
      <c r="EX338" s="1239">
        <v>3</v>
      </c>
      <c r="EY338" s="1239" t="s">
        <v>252</v>
      </c>
    </row>
    <row r="339" spans="1:171" ht="21" customHeight="1" x14ac:dyDescent="0.2">
      <c r="A339" s="1081"/>
      <c r="B339" s="928">
        <f t="shared" ref="B339:B361" si="24">B338+1</f>
        <v>3</v>
      </c>
      <c r="C339" s="925" t="s">
        <v>684</v>
      </c>
      <c r="D339" s="917">
        <v>72</v>
      </c>
      <c r="E339" s="913">
        <v>17</v>
      </c>
      <c r="F339" s="967">
        <v>18</v>
      </c>
      <c r="G339" s="913"/>
      <c r="H339" s="997">
        <f t="shared" si="22"/>
        <v>25</v>
      </c>
      <c r="I339" s="914">
        <f t="shared" si="17"/>
        <v>1800</v>
      </c>
      <c r="J339" s="708">
        <v>1</v>
      </c>
      <c r="K339" s="947" t="s">
        <v>223</v>
      </c>
      <c r="N339" s="783">
        <v>5</v>
      </c>
      <c r="O339" s="783" t="s">
        <v>288</v>
      </c>
      <c r="AF339" s="950">
        <v>1</v>
      </c>
      <c r="AG339" s="950" t="s">
        <v>223</v>
      </c>
      <c r="AJ339" s="949">
        <v>1</v>
      </c>
      <c r="AK339" s="949" t="s">
        <v>288</v>
      </c>
      <c r="EF339" s="1063">
        <v>1</v>
      </c>
      <c r="EG339" s="1063" t="s">
        <v>223</v>
      </c>
      <c r="EX339" s="1239">
        <v>1</v>
      </c>
      <c r="EY339" s="1239" t="s">
        <v>223</v>
      </c>
    </row>
    <row r="340" spans="1:171" ht="21" customHeight="1" x14ac:dyDescent="0.2">
      <c r="A340" s="1081"/>
      <c r="B340" s="928">
        <f t="shared" si="24"/>
        <v>4</v>
      </c>
      <c r="C340" s="925" t="s">
        <v>693</v>
      </c>
      <c r="D340" s="917">
        <v>90</v>
      </c>
      <c r="E340" s="913">
        <v>13</v>
      </c>
      <c r="F340" s="913"/>
      <c r="G340" s="913"/>
      <c r="H340" s="997">
        <f t="shared" si="22"/>
        <v>3</v>
      </c>
      <c r="I340" s="914">
        <f t="shared" si="17"/>
        <v>270</v>
      </c>
      <c r="DF340" s="1055">
        <v>3</v>
      </c>
      <c r="DG340" s="1056" t="s">
        <v>287</v>
      </c>
      <c r="DL340" s="914">
        <v>5</v>
      </c>
      <c r="DM340" s="914" t="s">
        <v>240</v>
      </c>
      <c r="DP340" s="986">
        <v>2</v>
      </c>
      <c r="DQ340" s="986" t="s">
        <v>287</v>
      </c>
    </row>
    <row r="341" spans="1:171" ht="21" customHeight="1" x14ac:dyDescent="0.2">
      <c r="A341" s="1081"/>
      <c r="B341" s="928">
        <f t="shared" si="24"/>
        <v>5</v>
      </c>
      <c r="C341" s="925" t="s">
        <v>469</v>
      </c>
      <c r="D341" s="917">
        <v>95</v>
      </c>
      <c r="E341" s="913">
        <v>12</v>
      </c>
      <c r="F341" s="913"/>
      <c r="G341" s="913"/>
      <c r="H341" s="997">
        <f t="shared" si="22"/>
        <v>6</v>
      </c>
      <c r="I341" s="914">
        <f t="shared" si="17"/>
        <v>570</v>
      </c>
      <c r="DF341" s="1055">
        <v>3</v>
      </c>
      <c r="DG341" s="1056" t="s">
        <v>240</v>
      </c>
      <c r="DP341" s="986">
        <v>2</v>
      </c>
      <c r="DQ341" s="986" t="s">
        <v>240</v>
      </c>
      <c r="EF341" s="1063">
        <v>1</v>
      </c>
      <c r="EG341" s="1063" t="s">
        <v>290</v>
      </c>
    </row>
    <row r="342" spans="1:171" ht="21" customHeight="1" x14ac:dyDescent="0.2">
      <c r="A342" s="1081"/>
      <c r="B342" s="928">
        <f t="shared" si="24"/>
        <v>6</v>
      </c>
      <c r="C342" s="925" t="s">
        <v>470</v>
      </c>
      <c r="D342" s="917">
        <v>100</v>
      </c>
      <c r="E342" s="913">
        <v>9</v>
      </c>
      <c r="F342" s="913"/>
      <c r="G342" s="913"/>
      <c r="H342" s="997">
        <f t="shared" si="22"/>
        <v>4</v>
      </c>
      <c r="I342" s="914">
        <f t="shared" si="17"/>
        <v>400</v>
      </c>
      <c r="V342" s="834">
        <v>2</v>
      </c>
      <c r="W342" s="834" t="s">
        <v>309</v>
      </c>
      <c r="DF342" s="1055">
        <v>1</v>
      </c>
      <c r="DG342" s="1056" t="s">
        <v>290</v>
      </c>
      <c r="DZ342" s="1061">
        <v>1</v>
      </c>
      <c r="EA342" s="1061" t="s">
        <v>309</v>
      </c>
      <c r="EF342" s="1063">
        <v>1</v>
      </c>
      <c r="EG342" s="1063" t="s">
        <v>309</v>
      </c>
    </row>
    <row r="343" spans="1:171" ht="21" customHeight="1" x14ac:dyDescent="0.2">
      <c r="A343" s="1081"/>
      <c r="B343" s="928">
        <f t="shared" si="24"/>
        <v>7</v>
      </c>
      <c r="C343" s="925" t="s">
        <v>471</v>
      </c>
      <c r="D343" s="917">
        <v>105</v>
      </c>
      <c r="E343" s="913">
        <v>3</v>
      </c>
      <c r="F343" s="913"/>
      <c r="G343" s="913"/>
      <c r="H343" s="997">
        <f t="shared" si="22"/>
        <v>1</v>
      </c>
      <c r="I343" s="914">
        <f t="shared" si="17"/>
        <v>105</v>
      </c>
      <c r="DF343" s="1055">
        <v>2</v>
      </c>
      <c r="DG343" s="1056" t="s">
        <v>309</v>
      </c>
    </row>
    <row r="344" spans="1:171" ht="21" customHeight="1" x14ac:dyDescent="0.2">
      <c r="A344" s="1081"/>
      <c r="B344" s="928">
        <f t="shared" si="24"/>
        <v>8</v>
      </c>
      <c r="C344" s="925" t="s">
        <v>472</v>
      </c>
      <c r="D344" s="917">
        <v>115</v>
      </c>
      <c r="E344" s="913">
        <v>3</v>
      </c>
      <c r="F344" s="913"/>
      <c r="G344" s="913"/>
      <c r="H344" s="997">
        <f t="shared" si="22"/>
        <v>3</v>
      </c>
      <c r="I344" s="914">
        <f t="shared" si="17"/>
        <v>345</v>
      </c>
    </row>
    <row r="345" spans="1:171" ht="21" customHeight="1" x14ac:dyDescent="0.2">
      <c r="A345" s="1081"/>
      <c r="B345" s="928">
        <f t="shared" si="24"/>
        <v>9</v>
      </c>
      <c r="C345" s="925" t="s">
        <v>692</v>
      </c>
      <c r="D345" s="917">
        <v>135</v>
      </c>
      <c r="E345" s="913">
        <v>1</v>
      </c>
      <c r="F345" s="913"/>
      <c r="G345" s="913"/>
      <c r="H345" s="997">
        <f t="shared" si="22"/>
        <v>0</v>
      </c>
      <c r="I345" s="914">
        <f t="shared" si="17"/>
        <v>0</v>
      </c>
      <c r="DZ345" s="1061">
        <v>1</v>
      </c>
      <c r="EA345" s="1061" t="s">
        <v>862</v>
      </c>
    </row>
    <row r="346" spans="1:171" ht="21" customHeight="1" x14ac:dyDescent="0.2">
      <c r="A346" s="1081"/>
      <c r="B346" s="928">
        <f t="shared" si="24"/>
        <v>10</v>
      </c>
      <c r="C346" s="925" t="s">
        <v>730</v>
      </c>
      <c r="D346" s="917">
        <v>50</v>
      </c>
      <c r="E346" s="913">
        <v>105</v>
      </c>
      <c r="F346" s="913">
        <v>18</v>
      </c>
      <c r="G346" s="913"/>
      <c r="H346" s="997">
        <f t="shared" si="22"/>
        <v>88</v>
      </c>
      <c r="I346" s="914">
        <f t="shared" si="17"/>
        <v>4400</v>
      </c>
      <c r="AJ346" s="949">
        <v>8</v>
      </c>
      <c r="AK346" s="949" t="s">
        <v>252</v>
      </c>
      <c r="AR346" s="780">
        <v>3</v>
      </c>
      <c r="AS346" s="780" t="s">
        <v>449</v>
      </c>
      <c r="AT346" s="885">
        <v>2</v>
      </c>
      <c r="AU346" s="885" t="s">
        <v>449</v>
      </c>
      <c r="AV346" s="834">
        <v>1</v>
      </c>
      <c r="AW346" s="834" t="s">
        <v>252</v>
      </c>
      <c r="CH346" s="978">
        <v>1</v>
      </c>
      <c r="CI346" s="978" t="s">
        <v>252</v>
      </c>
      <c r="DL346" s="914">
        <v>6</v>
      </c>
      <c r="DM346" s="914" t="s">
        <v>251</v>
      </c>
      <c r="EF346" s="1063">
        <v>2</v>
      </c>
      <c r="EG346" s="1063" t="s">
        <v>252</v>
      </c>
      <c r="FH346" s="1242">
        <v>7</v>
      </c>
      <c r="FI346" s="1242" t="s">
        <v>252</v>
      </c>
      <c r="FN346" s="1052">
        <v>5</v>
      </c>
      <c r="FO346" s="1052" t="s">
        <v>252</v>
      </c>
    </row>
    <row r="347" spans="1:171" ht="21" customHeight="1" x14ac:dyDescent="0.2">
      <c r="A347" s="938" t="s">
        <v>362</v>
      </c>
      <c r="B347" s="928">
        <f t="shared" si="24"/>
        <v>11</v>
      </c>
      <c r="C347" s="925" t="s">
        <v>694</v>
      </c>
      <c r="D347" s="917">
        <v>80</v>
      </c>
      <c r="E347" s="913">
        <v>20</v>
      </c>
      <c r="F347" s="913">
        <v>1</v>
      </c>
      <c r="G347" s="913"/>
      <c r="H347" s="997">
        <f t="shared" si="22"/>
        <v>13</v>
      </c>
      <c r="I347" s="914">
        <f t="shared" si="17"/>
        <v>1040</v>
      </c>
      <c r="DL347" s="914">
        <v>5</v>
      </c>
      <c r="DM347" s="914" t="s">
        <v>287</v>
      </c>
      <c r="DP347" s="986">
        <v>3</v>
      </c>
      <c r="DQ347" s="986" t="s">
        <v>239</v>
      </c>
    </row>
    <row r="348" spans="1:171" ht="21" customHeight="1" x14ac:dyDescent="0.2">
      <c r="A348" s="1081"/>
      <c r="B348" s="928">
        <f t="shared" si="24"/>
        <v>12</v>
      </c>
      <c r="C348" s="925" t="s">
        <v>729</v>
      </c>
      <c r="D348" s="917">
        <v>50</v>
      </c>
      <c r="E348" s="913">
        <v>370</v>
      </c>
      <c r="F348" s="913"/>
      <c r="G348" s="913"/>
      <c r="H348" s="997">
        <f t="shared" si="22"/>
        <v>224</v>
      </c>
      <c r="I348" s="914">
        <f t="shared" si="17"/>
        <v>11200</v>
      </c>
      <c r="AJ348" s="949">
        <v>45</v>
      </c>
      <c r="AK348" s="949" t="s">
        <v>251</v>
      </c>
      <c r="AR348" s="780">
        <v>5</v>
      </c>
      <c r="AS348" s="780" t="s">
        <v>252</v>
      </c>
      <c r="CH348" s="978">
        <v>2</v>
      </c>
      <c r="CI348" s="978" t="s">
        <v>252</v>
      </c>
      <c r="CP348" s="981">
        <v>1</v>
      </c>
      <c r="CQ348" s="981" t="s">
        <v>252</v>
      </c>
      <c r="CV348" s="986">
        <v>11</v>
      </c>
      <c r="CW348" s="986" t="s">
        <v>580</v>
      </c>
      <c r="DF348" s="1055">
        <v>10</v>
      </c>
      <c r="DG348" s="1056" t="s">
        <v>251</v>
      </c>
      <c r="DH348" s="1057">
        <v>12</v>
      </c>
      <c r="DI348" s="1057" t="s">
        <v>251</v>
      </c>
      <c r="ED348" s="914">
        <v>16</v>
      </c>
      <c r="EE348" s="914" t="s">
        <v>251</v>
      </c>
      <c r="EF348" s="1063">
        <v>22</v>
      </c>
      <c r="EG348" s="1063" t="s">
        <v>251</v>
      </c>
      <c r="EV348" s="1054">
        <v>15</v>
      </c>
      <c r="EW348" s="1054" t="s">
        <v>252</v>
      </c>
      <c r="FF348" s="1251">
        <v>2</v>
      </c>
      <c r="FG348" s="1251" t="s">
        <v>251</v>
      </c>
      <c r="FN348" s="1052">
        <v>5</v>
      </c>
      <c r="FO348" s="1052" t="s">
        <v>251</v>
      </c>
    </row>
    <row r="349" spans="1:171" ht="21" customHeight="1" x14ac:dyDescent="0.2">
      <c r="A349" s="1081"/>
      <c r="B349" s="928">
        <f t="shared" si="24"/>
        <v>13</v>
      </c>
      <c r="C349" s="925" t="s">
        <v>721</v>
      </c>
      <c r="D349" s="917">
        <v>45</v>
      </c>
      <c r="E349" s="913">
        <v>115</v>
      </c>
      <c r="F349" s="913"/>
      <c r="G349" s="913"/>
      <c r="H349" s="997">
        <f t="shared" si="22"/>
        <v>99</v>
      </c>
      <c r="I349" s="914">
        <f t="shared" si="17"/>
        <v>4455</v>
      </c>
      <c r="N349" s="783">
        <v>1</v>
      </c>
      <c r="O349" s="783" t="s">
        <v>251</v>
      </c>
      <c r="AR349" s="780">
        <v>4</v>
      </c>
      <c r="AS349" s="780" t="s">
        <v>251</v>
      </c>
      <c r="AZ349" s="702">
        <v>5</v>
      </c>
      <c r="BA349" s="702" t="s">
        <v>717</v>
      </c>
      <c r="CV349" s="986">
        <v>2</v>
      </c>
      <c r="CW349" s="986" t="s">
        <v>249</v>
      </c>
      <c r="DF349" s="1055">
        <v>3</v>
      </c>
      <c r="DG349" s="1056" t="s">
        <v>246</v>
      </c>
      <c r="EF349" s="1063">
        <v>1</v>
      </c>
      <c r="EG349" s="1063" t="s">
        <v>717</v>
      </c>
    </row>
    <row r="350" spans="1:171" ht="21" customHeight="1" x14ac:dyDescent="0.2">
      <c r="A350" s="1081"/>
      <c r="B350" s="928">
        <f t="shared" si="24"/>
        <v>14</v>
      </c>
      <c r="C350" s="925" t="s">
        <v>591</v>
      </c>
      <c r="D350" s="917">
        <v>95</v>
      </c>
      <c r="E350" s="913">
        <v>10</v>
      </c>
      <c r="F350" s="913"/>
      <c r="G350" s="913"/>
      <c r="H350" s="997">
        <f t="shared" si="22"/>
        <v>1</v>
      </c>
      <c r="I350" s="914">
        <f t="shared" si="17"/>
        <v>95</v>
      </c>
      <c r="V350" s="834">
        <v>5</v>
      </c>
      <c r="W350" s="834" t="s">
        <v>562</v>
      </c>
      <c r="AJ350" s="949">
        <v>1</v>
      </c>
      <c r="AK350" s="949" t="s">
        <v>334</v>
      </c>
      <c r="DP350" s="986">
        <v>2</v>
      </c>
      <c r="DQ350" s="986" t="s">
        <v>240</v>
      </c>
      <c r="DZ350" s="1061">
        <v>1</v>
      </c>
      <c r="EA350" s="1061" t="s">
        <v>309</v>
      </c>
    </row>
    <row r="351" spans="1:171" ht="21" customHeight="1" x14ac:dyDescent="0.2">
      <c r="A351" s="1081"/>
      <c r="B351" s="928">
        <f t="shared" si="24"/>
        <v>15</v>
      </c>
      <c r="C351" s="925" t="s">
        <v>686</v>
      </c>
      <c r="D351" s="917">
        <v>92</v>
      </c>
      <c r="E351" s="913">
        <v>12</v>
      </c>
      <c r="F351" s="913"/>
      <c r="G351" s="913"/>
      <c r="H351" s="997">
        <f t="shared" si="22"/>
        <v>0</v>
      </c>
      <c r="I351" s="914">
        <f t="shared" si="17"/>
        <v>0</v>
      </c>
      <c r="AF351" s="950">
        <v>1</v>
      </c>
      <c r="AG351" s="950" t="s">
        <v>287</v>
      </c>
      <c r="DZ351" s="1061">
        <v>1</v>
      </c>
      <c r="EA351" s="1061" t="s">
        <v>245</v>
      </c>
      <c r="EF351" s="1063">
        <v>1</v>
      </c>
      <c r="EG351" s="1063" t="s">
        <v>287</v>
      </c>
      <c r="EX351" s="1239">
        <v>9</v>
      </c>
      <c r="EY351" s="1239" t="s">
        <v>287</v>
      </c>
    </row>
    <row r="352" spans="1:171" ht="21" customHeight="1" x14ac:dyDescent="0.2">
      <c r="A352" s="1081"/>
      <c r="B352" s="928">
        <f t="shared" si="24"/>
        <v>16</v>
      </c>
      <c r="C352" s="925" t="s">
        <v>306</v>
      </c>
      <c r="D352" s="917">
        <v>90</v>
      </c>
      <c r="E352" s="913">
        <v>21</v>
      </c>
      <c r="F352" s="913"/>
      <c r="G352" s="913"/>
      <c r="H352" s="997">
        <f t="shared" si="22"/>
        <v>6</v>
      </c>
      <c r="I352" s="914">
        <f t="shared" si="17"/>
        <v>540</v>
      </c>
      <c r="BX352" s="970">
        <v>2</v>
      </c>
      <c r="BY352" s="970" t="s">
        <v>702</v>
      </c>
      <c r="CL352" s="1050">
        <v>10</v>
      </c>
      <c r="CM352" s="1050" t="s">
        <v>240</v>
      </c>
      <c r="DF352" s="1055">
        <v>1</v>
      </c>
      <c r="DG352" s="1056" t="s">
        <v>287</v>
      </c>
      <c r="DZ352" s="1061">
        <v>1</v>
      </c>
      <c r="EA352" s="1061" t="s">
        <v>240</v>
      </c>
      <c r="EF352" s="1063">
        <v>1</v>
      </c>
      <c r="EG352" s="1063" t="s">
        <v>240</v>
      </c>
    </row>
    <row r="353" spans="1:175" ht="21" customHeight="1" x14ac:dyDescent="0.2">
      <c r="A353" s="1081"/>
      <c r="B353" s="928">
        <f t="shared" si="24"/>
        <v>17</v>
      </c>
      <c r="C353" s="925" t="s">
        <v>689</v>
      </c>
      <c r="D353" s="917">
        <v>35</v>
      </c>
      <c r="E353" s="913">
        <v>488</v>
      </c>
      <c r="F353" s="913"/>
      <c r="G353" s="913"/>
      <c r="H353" s="997">
        <f t="shared" si="22"/>
        <v>209</v>
      </c>
      <c r="I353" s="914">
        <f t="shared" si="17"/>
        <v>7315</v>
      </c>
      <c r="N353" s="783">
        <v>12</v>
      </c>
      <c r="O353" s="783" t="s">
        <v>624</v>
      </c>
      <c r="AF353" s="950">
        <v>39</v>
      </c>
      <c r="AG353" s="950" t="s">
        <v>493</v>
      </c>
      <c r="AJ353" s="949">
        <v>65</v>
      </c>
      <c r="AK353" s="949" t="s">
        <v>216</v>
      </c>
      <c r="AL353" s="941">
        <v>5</v>
      </c>
      <c r="AM353" s="941" t="s">
        <v>216</v>
      </c>
      <c r="AR353" s="780">
        <v>11</v>
      </c>
      <c r="AS353" s="780" t="s">
        <v>717</v>
      </c>
      <c r="AZ353" s="702">
        <v>2</v>
      </c>
      <c r="BA353" s="702" t="s">
        <v>753</v>
      </c>
      <c r="CH353" s="978">
        <v>1</v>
      </c>
      <c r="CI353" s="978" t="s">
        <v>216</v>
      </c>
      <c r="CV353" s="986">
        <v>9</v>
      </c>
      <c r="CW353" s="986" t="s">
        <v>717</v>
      </c>
      <c r="DD353" s="1051">
        <v>3</v>
      </c>
      <c r="DE353" s="1051" t="s">
        <v>246</v>
      </c>
      <c r="DF353" s="1055">
        <v>15</v>
      </c>
      <c r="DG353" s="1056" t="s">
        <v>216</v>
      </c>
      <c r="DH353" s="1057">
        <v>5</v>
      </c>
      <c r="DI353" s="1057" t="s">
        <v>246</v>
      </c>
      <c r="DT353" s="1060">
        <v>50</v>
      </c>
      <c r="DU353" s="1060" t="s">
        <v>247</v>
      </c>
      <c r="ED353" s="914">
        <v>6</v>
      </c>
      <c r="EE353" s="914" t="s">
        <v>216</v>
      </c>
      <c r="EF353" s="1063">
        <v>18</v>
      </c>
      <c r="EG353" s="1063" t="s">
        <v>216</v>
      </c>
      <c r="EH353" s="1064">
        <v>5</v>
      </c>
      <c r="EI353" s="1064" t="s">
        <v>216</v>
      </c>
      <c r="ER353" s="977">
        <v>5</v>
      </c>
      <c r="ES353" s="977" t="s">
        <v>246</v>
      </c>
      <c r="ET353" s="979">
        <v>5</v>
      </c>
      <c r="EU353" s="979" t="s">
        <v>216</v>
      </c>
      <c r="EV353" s="1054">
        <v>3</v>
      </c>
      <c r="EW353" s="1054" t="s">
        <v>216</v>
      </c>
      <c r="FD353" s="914">
        <v>9</v>
      </c>
      <c r="FE353" s="914" t="s">
        <v>216</v>
      </c>
      <c r="FH353" s="1242">
        <v>11</v>
      </c>
      <c r="FI353" s="1242" t="s">
        <v>216</v>
      </c>
    </row>
    <row r="354" spans="1:175" ht="21" customHeight="1" x14ac:dyDescent="0.2">
      <c r="A354" s="1081"/>
      <c r="B354" s="928">
        <f t="shared" si="24"/>
        <v>18</v>
      </c>
      <c r="C354" s="925" t="s">
        <v>728</v>
      </c>
      <c r="D354" s="917">
        <v>35</v>
      </c>
      <c r="E354" s="913">
        <v>113</v>
      </c>
      <c r="F354" s="913"/>
      <c r="G354" s="913"/>
      <c r="H354" s="997">
        <f t="shared" si="22"/>
        <v>87</v>
      </c>
      <c r="I354" s="914">
        <f t="shared" si="17"/>
        <v>3045</v>
      </c>
      <c r="AL354" s="941">
        <v>3</v>
      </c>
      <c r="AM354" s="941" t="s">
        <v>246</v>
      </c>
      <c r="AR354" s="780">
        <v>4</v>
      </c>
      <c r="AS354" s="780" t="s">
        <v>737</v>
      </c>
      <c r="CH354" s="978">
        <v>1</v>
      </c>
      <c r="CI354" s="978" t="s">
        <v>246</v>
      </c>
      <c r="CV354" s="986">
        <v>4</v>
      </c>
      <c r="CW354" s="986" t="s">
        <v>717</v>
      </c>
      <c r="DD354" s="1051">
        <v>1</v>
      </c>
      <c r="DE354" s="1051" t="s">
        <v>246</v>
      </c>
      <c r="DH354" s="1057">
        <v>3</v>
      </c>
      <c r="DI354" s="1057" t="s">
        <v>246</v>
      </c>
      <c r="EX354" s="1239">
        <v>5</v>
      </c>
      <c r="EY354" s="1239" t="s">
        <v>246</v>
      </c>
      <c r="FH354" s="1242">
        <v>5</v>
      </c>
      <c r="FI354" s="1242" t="s">
        <v>216</v>
      </c>
    </row>
    <row r="355" spans="1:175" ht="21" customHeight="1" x14ac:dyDescent="0.2">
      <c r="A355" s="938" t="s">
        <v>164</v>
      </c>
      <c r="B355" s="928">
        <f t="shared" si="24"/>
        <v>19</v>
      </c>
      <c r="C355" s="925" t="s">
        <v>695</v>
      </c>
      <c r="D355" s="917">
        <v>15</v>
      </c>
      <c r="E355" s="913">
        <v>61</v>
      </c>
      <c r="F355" s="913"/>
      <c r="G355" s="913"/>
      <c r="H355" s="997">
        <f t="shared" si="22"/>
        <v>20</v>
      </c>
      <c r="I355" s="914">
        <f t="shared" si="17"/>
        <v>300</v>
      </c>
      <c r="AR355" s="780">
        <v>5</v>
      </c>
      <c r="AS355" s="780" t="s">
        <v>213</v>
      </c>
      <c r="AZ355" s="702">
        <v>5</v>
      </c>
      <c r="BA355" s="702" t="s">
        <v>219</v>
      </c>
      <c r="BB355" s="955">
        <v>5</v>
      </c>
      <c r="BC355" s="955" t="s">
        <v>211</v>
      </c>
      <c r="CH355" s="978">
        <v>5</v>
      </c>
      <c r="CI355" s="978" t="s">
        <v>211</v>
      </c>
      <c r="DD355" s="1051">
        <v>2</v>
      </c>
      <c r="DE355" s="1051" t="s">
        <v>236</v>
      </c>
      <c r="EF355" s="1063">
        <v>2</v>
      </c>
      <c r="EG355" s="1063" t="s">
        <v>213</v>
      </c>
      <c r="EN355" s="1053">
        <v>7</v>
      </c>
      <c r="EO355" s="1053" t="s">
        <v>219</v>
      </c>
      <c r="EZ355" s="1242">
        <v>10</v>
      </c>
      <c r="FA355" s="1242" t="s">
        <v>219</v>
      </c>
    </row>
    <row r="356" spans="1:175" ht="21" customHeight="1" x14ac:dyDescent="0.2">
      <c r="A356" s="1081"/>
      <c r="B356" s="928">
        <f t="shared" si="24"/>
        <v>20</v>
      </c>
      <c r="C356" s="925" t="s">
        <v>685</v>
      </c>
      <c r="D356" s="917">
        <v>15</v>
      </c>
      <c r="E356" s="913">
        <v>51</v>
      </c>
      <c r="F356" s="913"/>
      <c r="G356" s="913"/>
      <c r="H356" s="997">
        <f t="shared" si="22"/>
        <v>20</v>
      </c>
      <c r="I356" s="914">
        <f t="shared" si="17"/>
        <v>300</v>
      </c>
      <c r="J356" s="708">
        <v>2</v>
      </c>
      <c r="K356" s="947" t="s">
        <v>213</v>
      </c>
      <c r="N356" s="783">
        <v>14</v>
      </c>
      <c r="O356" s="783" t="s">
        <v>211</v>
      </c>
      <c r="CH356" s="978">
        <v>15</v>
      </c>
      <c r="CI356" s="978" t="s">
        <v>219</v>
      </c>
    </row>
    <row r="357" spans="1:175" ht="21" customHeight="1" x14ac:dyDescent="0.2">
      <c r="A357" s="1081"/>
      <c r="B357" s="928">
        <f t="shared" si="24"/>
        <v>21</v>
      </c>
      <c r="C357" s="925" t="s">
        <v>722</v>
      </c>
      <c r="D357" s="917">
        <v>11</v>
      </c>
      <c r="E357" s="913">
        <v>554</v>
      </c>
      <c r="F357" s="913"/>
      <c r="G357" s="913"/>
      <c r="H357" s="997">
        <f t="shared" si="22"/>
        <v>49</v>
      </c>
      <c r="I357" s="914">
        <f t="shared" si="17"/>
        <v>539</v>
      </c>
      <c r="J357" s="708">
        <v>2</v>
      </c>
      <c r="K357" s="947" t="s">
        <v>233</v>
      </c>
      <c r="V357" s="834">
        <v>5</v>
      </c>
      <c r="W357" s="834" t="s">
        <v>233</v>
      </c>
      <c r="AF357" s="950">
        <v>32</v>
      </c>
      <c r="AG357" s="950" t="s">
        <v>233</v>
      </c>
      <c r="AJ357" s="949">
        <v>115</v>
      </c>
      <c r="AK357" s="949" t="s">
        <v>233</v>
      </c>
      <c r="AL357" s="941">
        <v>5</v>
      </c>
      <c r="AM357" s="941" t="s">
        <v>209</v>
      </c>
      <c r="AR357" s="780">
        <v>13</v>
      </c>
      <c r="AS357" s="780" t="s">
        <v>213</v>
      </c>
      <c r="AT357" s="885">
        <v>40</v>
      </c>
      <c r="AU357" s="885" t="s">
        <v>209</v>
      </c>
      <c r="AZ357" s="702">
        <v>72</v>
      </c>
      <c r="BA357" s="702" t="s">
        <v>209</v>
      </c>
      <c r="BB357" s="955">
        <v>45</v>
      </c>
      <c r="BC357" s="955" t="s">
        <v>319</v>
      </c>
      <c r="BP357" s="962">
        <v>30</v>
      </c>
      <c r="BQ357" s="962" t="s">
        <v>233</v>
      </c>
      <c r="DH357" s="1057">
        <v>20</v>
      </c>
      <c r="DI357" s="1057" t="s">
        <v>209</v>
      </c>
      <c r="DL357" s="914">
        <v>30</v>
      </c>
      <c r="DM357" s="914" t="s">
        <v>215</v>
      </c>
      <c r="DR357" s="1051">
        <v>30</v>
      </c>
      <c r="DS357" s="1051" t="s">
        <v>215</v>
      </c>
      <c r="ED357" s="914">
        <v>10</v>
      </c>
      <c r="EE357" s="914" t="s">
        <v>233</v>
      </c>
      <c r="EF357" s="1063">
        <v>20</v>
      </c>
      <c r="EG357" s="1063" t="s">
        <v>881</v>
      </c>
      <c r="EV357" s="1054">
        <v>10</v>
      </c>
      <c r="EW357" s="1054" t="s">
        <v>233</v>
      </c>
      <c r="EZ357" s="1242">
        <v>20</v>
      </c>
      <c r="FA357" s="1242" t="s">
        <v>218</v>
      </c>
      <c r="FH357" s="1242">
        <v>6</v>
      </c>
      <c r="FI357" s="1242" t="s">
        <v>233</v>
      </c>
    </row>
    <row r="358" spans="1:175" ht="21" customHeight="1" x14ac:dyDescent="0.2">
      <c r="A358" s="1081"/>
      <c r="B358" s="928">
        <f t="shared" si="24"/>
        <v>22</v>
      </c>
      <c r="C358" s="925" t="s">
        <v>723</v>
      </c>
      <c r="D358" s="917">
        <v>12</v>
      </c>
      <c r="E358" s="913">
        <v>367</v>
      </c>
      <c r="F358" s="913"/>
      <c r="G358" s="913"/>
      <c r="H358" s="997">
        <f t="shared" si="22"/>
        <v>85</v>
      </c>
      <c r="I358" s="914">
        <f t="shared" si="17"/>
        <v>1020</v>
      </c>
      <c r="AJ358" s="949">
        <v>50</v>
      </c>
      <c r="AK358" s="949" t="s">
        <v>209</v>
      </c>
      <c r="AZ358" s="702">
        <v>5</v>
      </c>
      <c r="BA358" s="702" t="s">
        <v>210</v>
      </c>
      <c r="BP358" s="962">
        <v>40</v>
      </c>
      <c r="BQ358" s="962" t="s">
        <v>209</v>
      </c>
      <c r="DD358" s="1051">
        <v>2</v>
      </c>
      <c r="DE358" s="1051" t="s">
        <v>236</v>
      </c>
      <c r="DH358" s="1057">
        <v>40</v>
      </c>
      <c r="DI358" s="1057" t="s">
        <v>210</v>
      </c>
      <c r="DL358" s="914">
        <v>10</v>
      </c>
      <c r="DM358" s="914" t="s">
        <v>209</v>
      </c>
      <c r="DZ358" s="1061">
        <v>10</v>
      </c>
      <c r="EA358" s="1061" t="s">
        <v>209</v>
      </c>
      <c r="EF358" s="1063">
        <v>3</v>
      </c>
      <c r="EG358" s="1063" t="s">
        <v>209</v>
      </c>
      <c r="EL358" s="1066">
        <v>30</v>
      </c>
      <c r="EM358" s="1066" t="s">
        <v>209</v>
      </c>
      <c r="EV358" s="1054">
        <v>5</v>
      </c>
      <c r="EW358" s="1054" t="s">
        <v>210</v>
      </c>
      <c r="EZ358" s="1242">
        <v>30</v>
      </c>
      <c r="FA358" s="1242" t="s">
        <v>209</v>
      </c>
      <c r="FD358" s="914">
        <v>20</v>
      </c>
      <c r="FE358" s="914" t="s">
        <v>209</v>
      </c>
      <c r="FH358" s="1242">
        <v>25</v>
      </c>
      <c r="FI358" s="1242" t="s">
        <v>209</v>
      </c>
      <c r="FN358" s="1052">
        <v>12</v>
      </c>
      <c r="FO358" s="1052" t="s">
        <v>209</v>
      </c>
    </row>
    <row r="359" spans="1:175" ht="21" customHeight="1" x14ac:dyDescent="0.2">
      <c r="A359" s="1081"/>
      <c r="B359" s="928">
        <f t="shared" si="24"/>
        <v>23</v>
      </c>
      <c r="C359" s="925" t="s">
        <v>696</v>
      </c>
      <c r="D359" s="917">
        <v>5</v>
      </c>
      <c r="E359" s="913">
        <v>140</v>
      </c>
      <c r="F359" s="913">
        <v>1</v>
      </c>
      <c r="G359" s="913"/>
      <c r="H359" s="997">
        <f t="shared" si="22"/>
        <v>31</v>
      </c>
      <c r="I359" s="914">
        <f t="shared" si="17"/>
        <v>155</v>
      </c>
      <c r="AJ359" s="949">
        <v>45</v>
      </c>
      <c r="AK359" s="949" t="s">
        <v>285</v>
      </c>
      <c r="AL359" s="941">
        <v>5</v>
      </c>
      <c r="AM359" s="941" t="s">
        <v>283</v>
      </c>
      <c r="AT359" s="885">
        <v>10</v>
      </c>
      <c r="AU359" s="885" t="s">
        <v>270</v>
      </c>
      <c r="CH359" s="978">
        <v>10</v>
      </c>
      <c r="CI359" s="978" t="s">
        <v>270</v>
      </c>
      <c r="DH359" s="1057">
        <v>5</v>
      </c>
      <c r="DI359" s="1057" t="s">
        <v>270</v>
      </c>
      <c r="EX359" s="1239">
        <v>15</v>
      </c>
      <c r="EY359" s="1239" t="s">
        <v>270</v>
      </c>
      <c r="EZ359" s="1242">
        <v>20</v>
      </c>
      <c r="FA359" s="1242" t="s">
        <v>270</v>
      </c>
    </row>
    <row r="360" spans="1:175" ht="21" customHeight="1" x14ac:dyDescent="0.2">
      <c r="A360" s="1081"/>
      <c r="B360" s="928">
        <f t="shared" si="24"/>
        <v>24</v>
      </c>
      <c r="C360" s="925" t="s">
        <v>718</v>
      </c>
      <c r="D360" s="917">
        <v>8.5</v>
      </c>
      <c r="E360" s="913">
        <v>150</v>
      </c>
      <c r="F360" s="913"/>
      <c r="G360" s="913"/>
      <c r="H360" s="997">
        <f t="shared" si="22"/>
        <v>75</v>
      </c>
      <c r="I360" s="914">
        <f t="shared" ref="I360:I384" si="25">H360*D360</f>
        <v>637.5</v>
      </c>
      <c r="AJ360" s="949">
        <v>10</v>
      </c>
      <c r="AK360" s="949" t="s">
        <v>215</v>
      </c>
      <c r="AL360" s="941">
        <v>5</v>
      </c>
      <c r="AM360" s="941" t="s">
        <v>215</v>
      </c>
      <c r="AR360" s="780">
        <v>10</v>
      </c>
      <c r="AS360" s="780" t="s">
        <v>233</v>
      </c>
      <c r="BB360" s="955">
        <v>10</v>
      </c>
      <c r="BC360" s="955" t="s">
        <v>215</v>
      </c>
      <c r="DH360" s="1057">
        <v>10</v>
      </c>
      <c r="DI360" s="1057" t="s">
        <v>218</v>
      </c>
      <c r="DZ360" s="1061">
        <v>25</v>
      </c>
      <c r="EA360" s="1061" t="s">
        <v>212</v>
      </c>
      <c r="FH360" s="1242">
        <v>5</v>
      </c>
      <c r="FI360" s="1242" t="s">
        <v>218</v>
      </c>
    </row>
    <row r="361" spans="1:175" ht="21" customHeight="1" x14ac:dyDescent="0.2">
      <c r="A361" s="1081"/>
      <c r="B361" s="928">
        <f t="shared" si="24"/>
        <v>25</v>
      </c>
      <c r="C361" s="925" t="s">
        <v>719</v>
      </c>
      <c r="D361" s="917">
        <v>20</v>
      </c>
      <c r="E361" s="913">
        <v>130</v>
      </c>
      <c r="F361" s="913"/>
      <c r="G361" s="913"/>
      <c r="H361" s="997">
        <f t="shared" si="22"/>
        <v>92</v>
      </c>
      <c r="I361" s="914">
        <f t="shared" si="25"/>
        <v>1840</v>
      </c>
      <c r="AL361" s="941">
        <v>20</v>
      </c>
      <c r="AM361" s="941" t="s">
        <v>237</v>
      </c>
      <c r="AZ361" s="702">
        <v>5</v>
      </c>
      <c r="BA361" s="702" t="s">
        <v>230</v>
      </c>
      <c r="EF361" s="1063">
        <v>6</v>
      </c>
      <c r="EG361" s="1063" t="s">
        <v>228</v>
      </c>
      <c r="EH361" s="1064">
        <v>4</v>
      </c>
      <c r="EI361" s="1064" t="s">
        <v>228</v>
      </c>
      <c r="EL361" s="1066">
        <v>3</v>
      </c>
      <c r="EM361" s="1066" t="s">
        <v>213</v>
      </c>
    </row>
    <row r="362" spans="1:175" ht="21" customHeight="1" x14ac:dyDescent="0.2">
      <c r="A362" s="938" t="s">
        <v>791</v>
      </c>
      <c r="B362" s="928">
        <f t="shared" ref="B362:B386" si="26">B361+1</f>
        <v>26</v>
      </c>
      <c r="C362" s="925" t="s">
        <v>724</v>
      </c>
      <c r="D362" s="917">
        <v>10</v>
      </c>
      <c r="E362" s="913">
        <v>400</v>
      </c>
      <c r="F362" s="913"/>
      <c r="G362" s="913"/>
      <c r="H362" s="997">
        <f t="shared" si="22"/>
        <v>111</v>
      </c>
      <c r="I362" s="914">
        <f t="shared" si="25"/>
        <v>1110</v>
      </c>
      <c r="AJ362" s="949">
        <v>65</v>
      </c>
      <c r="AK362" s="949" t="s">
        <v>218</v>
      </c>
      <c r="AR362" s="780">
        <v>5</v>
      </c>
      <c r="AS362" s="780" t="s">
        <v>209</v>
      </c>
      <c r="AT362" s="885">
        <v>10</v>
      </c>
      <c r="AU362" s="885" t="s">
        <v>233</v>
      </c>
      <c r="AZ362" s="702">
        <v>10</v>
      </c>
      <c r="BA362" s="702" t="s">
        <v>233</v>
      </c>
      <c r="DH362" s="1057">
        <v>15</v>
      </c>
      <c r="DI362" s="1057" t="s">
        <v>214</v>
      </c>
      <c r="DL362" s="914">
        <v>30</v>
      </c>
      <c r="DM362" s="914" t="s">
        <v>215</v>
      </c>
      <c r="EL362" s="1066">
        <v>5</v>
      </c>
      <c r="EM362" s="1066" t="s">
        <v>214</v>
      </c>
      <c r="FB362" s="1245">
        <v>6</v>
      </c>
      <c r="FC362" s="1245" t="s">
        <v>214</v>
      </c>
      <c r="FF362" s="1251">
        <v>5</v>
      </c>
      <c r="FG362" s="1251" t="s">
        <v>214</v>
      </c>
      <c r="FH362" s="1242">
        <v>25</v>
      </c>
      <c r="FI362" s="1242" t="s">
        <v>233</v>
      </c>
      <c r="FJ362" s="979">
        <v>30</v>
      </c>
      <c r="FK362" s="979" t="s">
        <v>209</v>
      </c>
      <c r="FN362" s="1052">
        <v>23</v>
      </c>
      <c r="FO362" s="1052" t="s">
        <v>233</v>
      </c>
      <c r="FR362" s="1262">
        <v>60</v>
      </c>
      <c r="FS362" s="1262" t="s">
        <v>218</v>
      </c>
    </row>
    <row r="363" spans="1:175" ht="21" customHeight="1" x14ac:dyDescent="0.2">
      <c r="A363" s="1081"/>
      <c r="B363" s="928">
        <f t="shared" si="26"/>
        <v>27</v>
      </c>
      <c r="C363" s="925" t="s">
        <v>720</v>
      </c>
      <c r="D363" s="917">
        <v>12</v>
      </c>
      <c r="E363" s="913">
        <v>130</v>
      </c>
      <c r="F363" s="913"/>
      <c r="G363" s="913"/>
      <c r="H363" s="997">
        <f t="shared" si="22"/>
        <v>22</v>
      </c>
      <c r="I363" s="914">
        <f t="shared" si="25"/>
        <v>264</v>
      </c>
      <c r="AR363" s="780">
        <v>3</v>
      </c>
      <c r="AS363" s="780" t="s">
        <v>219</v>
      </c>
      <c r="AZ363" s="702">
        <v>25</v>
      </c>
      <c r="BA363" s="702" t="s">
        <v>219</v>
      </c>
      <c r="BB363" s="955">
        <v>5</v>
      </c>
      <c r="BC363" s="955" t="s">
        <v>211</v>
      </c>
      <c r="CH363" s="978">
        <v>5</v>
      </c>
      <c r="CI363" s="978" t="s">
        <v>213</v>
      </c>
      <c r="DH363" s="1057">
        <v>25</v>
      </c>
      <c r="DI363" s="1057" t="s">
        <v>213</v>
      </c>
      <c r="EF363" s="1063">
        <v>20</v>
      </c>
      <c r="EG363" s="1063" t="s">
        <v>209</v>
      </c>
      <c r="EL363" s="1066">
        <v>5</v>
      </c>
      <c r="EM363" s="1066" t="s">
        <v>213</v>
      </c>
      <c r="EV363" s="1054">
        <v>15</v>
      </c>
      <c r="EW363" s="1054" t="s">
        <v>219</v>
      </c>
      <c r="EZ363" s="1242">
        <v>5</v>
      </c>
      <c r="FA363" s="1242" t="s">
        <v>219</v>
      </c>
    </row>
    <row r="364" spans="1:175" ht="21" customHeight="1" x14ac:dyDescent="0.2">
      <c r="A364" s="1081"/>
      <c r="B364" s="928">
        <f t="shared" si="26"/>
        <v>28</v>
      </c>
      <c r="C364" s="925" t="s">
        <v>768</v>
      </c>
      <c r="D364" s="917">
        <v>19</v>
      </c>
      <c r="E364" s="913">
        <v>293</v>
      </c>
      <c r="F364" s="913"/>
      <c r="G364" s="913"/>
      <c r="H364" s="997">
        <f t="shared" si="22"/>
        <v>171</v>
      </c>
      <c r="I364" s="914">
        <f t="shared" si="25"/>
        <v>3249</v>
      </c>
      <c r="CH364" s="978">
        <v>15</v>
      </c>
      <c r="CI364" s="978" t="s">
        <v>230</v>
      </c>
      <c r="DD364" s="1051">
        <v>5</v>
      </c>
      <c r="DE364" s="1051" t="s">
        <v>230</v>
      </c>
      <c r="DH364" s="1057">
        <v>11</v>
      </c>
      <c r="DI364" s="1057" t="s">
        <v>230</v>
      </c>
      <c r="EF364" s="1063">
        <v>30</v>
      </c>
      <c r="EG364" s="1063" t="s">
        <v>228</v>
      </c>
      <c r="EL364" s="1066">
        <v>5</v>
      </c>
      <c r="EM364" s="1066" t="s">
        <v>230</v>
      </c>
      <c r="EN364" s="1053">
        <v>10</v>
      </c>
      <c r="EO364" s="1053" t="s">
        <v>237</v>
      </c>
      <c r="EV364" s="1054">
        <v>6</v>
      </c>
      <c r="EW364" s="1054" t="s">
        <v>230</v>
      </c>
      <c r="FB364" s="1245">
        <v>6</v>
      </c>
      <c r="FC364" s="1245" t="s">
        <v>230</v>
      </c>
      <c r="FH364" s="1242">
        <v>10</v>
      </c>
      <c r="FI364" s="1242" t="s">
        <v>237</v>
      </c>
      <c r="FN364" s="1052">
        <v>5</v>
      </c>
      <c r="FO364" s="1052" t="s">
        <v>230</v>
      </c>
      <c r="FP364" s="1064">
        <v>5</v>
      </c>
      <c r="FQ364" s="1064" t="s">
        <v>237</v>
      </c>
      <c r="FR364" s="1262">
        <v>14</v>
      </c>
      <c r="FS364" s="1262" t="s">
        <v>237</v>
      </c>
    </row>
    <row r="365" spans="1:175" ht="21" customHeight="1" x14ac:dyDescent="0.2">
      <c r="A365" s="1081"/>
      <c r="B365" s="928">
        <f t="shared" si="26"/>
        <v>29</v>
      </c>
      <c r="C365" s="925" t="s">
        <v>769</v>
      </c>
      <c r="D365" s="917">
        <v>17</v>
      </c>
      <c r="E365" s="913">
        <v>135</v>
      </c>
      <c r="F365" s="913"/>
      <c r="G365" s="913"/>
      <c r="H365" s="997">
        <f t="shared" si="22"/>
        <v>65</v>
      </c>
      <c r="I365" s="914">
        <f t="shared" si="25"/>
        <v>1105</v>
      </c>
      <c r="CP365" s="981">
        <v>5</v>
      </c>
      <c r="CQ365" s="981" t="s">
        <v>211</v>
      </c>
      <c r="DD365" s="1051">
        <v>2</v>
      </c>
      <c r="DE365" s="1051" t="s">
        <v>213</v>
      </c>
      <c r="DH365" s="1057">
        <v>5</v>
      </c>
      <c r="DI365" s="1057" t="s">
        <v>213</v>
      </c>
      <c r="EN365" s="1053">
        <v>10</v>
      </c>
      <c r="EO365" s="1053" t="s">
        <v>211</v>
      </c>
      <c r="EV365" s="1054">
        <v>5</v>
      </c>
      <c r="EW365" s="1054" t="s">
        <v>213</v>
      </c>
      <c r="EZ365" s="1242">
        <v>15</v>
      </c>
      <c r="FA365" s="1242" t="s">
        <v>213</v>
      </c>
      <c r="FF365" s="1251">
        <v>12</v>
      </c>
      <c r="FG365" s="1251" t="s">
        <v>213</v>
      </c>
      <c r="FH365" s="1242">
        <v>5</v>
      </c>
      <c r="FI365" s="1242" t="s">
        <v>213</v>
      </c>
      <c r="FP365" s="1064">
        <v>6</v>
      </c>
      <c r="FQ365" s="1064" t="s">
        <v>213</v>
      </c>
      <c r="FR365" s="1262">
        <v>5</v>
      </c>
      <c r="FS365" s="1262" t="s">
        <v>213</v>
      </c>
    </row>
    <row r="366" spans="1:175" ht="21" customHeight="1" x14ac:dyDescent="0.2">
      <c r="A366" s="1081"/>
      <c r="B366" s="928">
        <f t="shared" si="26"/>
        <v>30</v>
      </c>
      <c r="C366" s="925" t="s">
        <v>806</v>
      </c>
      <c r="D366" s="917">
        <v>12</v>
      </c>
      <c r="E366" s="913">
        <v>100</v>
      </c>
      <c r="F366" s="913"/>
      <c r="G366" s="913"/>
      <c r="H366" s="997">
        <f t="shared" si="22"/>
        <v>42</v>
      </c>
      <c r="I366" s="914">
        <f t="shared" si="25"/>
        <v>504</v>
      </c>
      <c r="CD366" s="976">
        <v>50</v>
      </c>
      <c r="CE366" s="976" t="s">
        <v>209</v>
      </c>
      <c r="EJ366" s="1065">
        <v>3</v>
      </c>
      <c r="EK366" s="1065" t="s">
        <v>213</v>
      </c>
      <c r="ER366" s="977">
        <v>5</v>
      </c>
      <c r="ES366" s="977" t="s">
        <v>213</v>
      </c>
    </row>
    <row r="367" spans="1:175" ht="21" customHeight="1" x14ac:dyDescent="0.2">
      <c r="A367" s="1081"/>
      <c r="B367" s="928">
        <f t="shared" si="26"/>
        <v>31</v>
      </c>
      <c r="C367" s="925" t="s">
        <v>822</v>
      </c>
      <c r="D367" s="917">
        <v>5.8</v>
      </c>
      <c r="E367" s="913">
        <v>300</v>
      </c>
      <c r="F367" s="913"/>
      <c r="G367" s="913"/>
      <c r="H367" s="997">
        <f t="shared" si="22"/>
        <v>170</v>
      </c>
      <c r="I367" s="914">
        <f t="shared" si="25"/>
        <v>986</v>
      </c>
      <c r="CJ367" s="979">
        <v>50</v>
      </c>
      <c r="CK367" s="979" t="s">
        <v>539</v>
      </c>
      <c r="DF367" s="1055">
        <v>20</v>
      </c>
      <c r="DG367" s="1056" t="s">
        <v>539</v>
      </c>
      <c r="EH367" s="1064">
        <v>5</v>
      </c>
      <c r="EI367" s="1064" t="s">
        <v>482</v>
      </c>
      <c r="ER367" s="977">
        <v>5</v>
      </c>
      <c r="ES367" s="977" t="s">
        <v>321</v>
      </c>
      <c r="ET367" s="979">
        <v>3</v>
      </c>
      <c r="EU367" s="979" t="s">
        <v>321</v>
      </c>
      <c r="FB367" s="1245">
        <v>10</v>
      </c>
      <c r="FC367" s="1245" t="s">
        <v>321</v>
      </c>
      <c r="FD367" s="914">
        <v>2</v>
      </c>
      <c r="FE367" s="914" t="s">
        <v>321</v>
      </c>
      <c r="FJ367" s="979">
        <v>5</v>
      </c>
      <c r="FK367" s="979" t="s">
        <v>321</v>
      </c>
      <c r="FN367" s="1052">
        <v>5</v>
      </c>
      <c r="FO367" s="1052" t="s">
        <v>321</v>
      </c>
      <c r="FP367" s="1064">
        <v>25</v>
      </c>
      <c r="FQ367" s="1064" t="s">
        <v>482</v>
      </c>
    </row>
    <row r="368" spans="1:175" ht="21" customHeight="1" x14ac:dyDescent="0.2">
      <c r="A368" s="1081"/>
      <c r="B368" s="928">
        <f t="shared" si="26"/>
        <v>32</v>
      </c>
      <c r="C368" s="993" t="s">
        <v>823</v>
      </c>
      <c r="D368" s="917">
        <v>2.8</v>
      </c>
      <c r="E368" s="913">
        <v>650</v>
      </c>
      <c r="F368" s="913"/>
      <c r="G368" s="913"/>
      <c r="H368" s="997">
        <f t="shared" si="22"/>
        <v>447</v>
      </c>
      <c r="I368" s="914">
        <f t="shared" si="25"/>
        <v>1251.5999999999999</v>
      </c>
      <c r="CJ368" s="979">
        <v>40</v>
      </c>
      <c r="CK368" s="979" t="s">
        <v>824</v>
      </c>
      <c r="CV368" s="986">
        <v>90</v>
      </c>
      <c r="CW368" s="986" t="s">
        <v>824</v>
      </c>
      <c r="DL368" s="914">
        <v>14</v>
      </c>
      <c r="DM368" s="914" t="s">
        <v>861</v>
      </c>
      <c r="DX368" s="981">
        <v>30</v>
      </c>
      <c r="DY368" s="981" t="s">
        <v>824</v>
      </c>
      <c r="ER368" s="977">
        <v>5</v>
      </c>
      <c r="ES368" s="977" t="s">
        <v>824</v>
      </c>
      <c r="ET368" s="979">
        <v>4</v>
      </c>
      <c r="EU368" s="979" t="s">
        <v>861</v>
      </c>
      <c r="FP368" s="1064">
        <v>20</v>
      </c>
      <c r="FQ368" s="1064" t="s">
        <v>824</v>
      </c>
    </row>
    <row r="369" spans="1:175" ht="21" customHeight="1" x14ac:dyDescent="0.2">
      <c r="A369" s="1081"/>
      <c r="B369" s="928">
        <f t="shared" si="26"/>
        <v>33</v>
      </c>
      <c r="C369" s="993" t="s">
        <v>825</v>
      </c>
      <c r="D369" s="917">
        <v>4.5999999999999996</v>
      </c>
      <c r="E369" s="913">
        <v>250</v>
      </c>
      <c r="F369" s="913"/>
      <c r="G369" s="913"/>
      <c r="H369" s="997">
        <f t="shared" si="22"/>
        <v>99</v>
      </c>
      <c r="I369" s="914">
        <f t="shared" si="25"/>
        <v>455.4</v>
      </c>
      <c r="CV369" s="986">
        <v>50</v>
      </c>
      <c r="CW369" s="986" t="s">
        <v>285</v>
      </c>
      <c r="CX369" s="975">
        <v>20</v>
      </c>
      <c r="CY369" s="975" t="s">
        <v>273</v>
      </c>
      <c r="DF369" s="1055">
        <v>38</v>
      </c>
      <c r="DG369" s="1056" t="s">
        <v>273</v>
      </c>
      <c r="DL369" s="914">
        <v>13</v>
      </c>
      <c r="DM369" s="914" t="s">
        <v>273</v>
      </c>
      <c r="DP369" s="986">
        <v>9</v>
      </c>
      <c r="DQ369" s="986" t="s">
        <v>273</v>
      </c>
      <c r="DT369" s="1060">
        <v>3</v>
      </c>
      <c r="DU369" s="1060" t="s">
        <v>539</v>
      </c>
      <c r="EH369" s="1064">
        <v>5</v>
      </c>
      <c r="EI369" s="1064" t="s">
        <v>267</v>
      </c>
      <c r="EJ369" s="1065">
        <v>8</v>
      </c>
      <c r="EK369" s="1065" t="s">
        <v>273</v>
      </c>
      <c r="ER369" s="977">
        <v>5</v>
      </c>
      <c r="ES369" s="977" t="s">
        <v>273</v>
      </c>
    </row>
    <row r="370" spans="1:175" ht="21" customHeight="1" x14ac:dyDescent="0.2">
      <c r="A370" s="1081"/>
      <c r="B370" s="928">
        <f t="shared" si="26"/>
        <v>34</v>
      </c>
      <c r="C370" s="925"/>
      <c r="D370" s="917"/>
      <c r="E370" s="913"/>
      <c r="F370" s="913"/>
      <c r="G370" s="913"/>
      <c r="H370" s="997">
        <f t="shared" si="22"/>
        <v>0</v>
      </c>
      <c r="I370" s="914">
        <f t="shared" si="25"/>
        <v>0</v>
      </c>
    </row>
    <row r="371" spans="1:175" ht="21" customHeight="1" x14ac:dyDescent="0.2">
      <c r="A371" s="1081"/>
      <c r="B371" s="928">
        <f t="shared" si="26"/>
        <v>35</v>
      </c>
      <c r="C371" s="925"/>
      <c r="D371" s="917"/>
      <c r="E371" s="913"/>
      <c r="F371" s="913"/>
      <c r="G371" s="913"/>
      <c r="H371" s="997">
        <f t="shared" si="22"/>
        <v>0</v>
      </c>
      <c r="I371" s="914">
        <f t="shared" si="25"/>
        <v>0</v>
      </c>
    </row>
    <row r="372" spans="1:175" ht="21" customHeight="1" x14ac:dyDescent="0.2">
      <c r="A372" s="938" t="s">
        <v>792</v>
      </c>
      <c r="B372" s="928">
        <f t="shared" si="26"/>
        <v>36</v>
      </c>
      <c r="C372" s="920" t="s">
        <v>704</v>
      </c>
      <c r="D372" s="917">
        <v>300</v>
      </c>
      <c r="E372" s="913">
        <v>50</v>
      </c>
      <c r="F372" s="913"/>
      <c r="G372" s="913"/>
      <c r="H372" s="997">
        <f t="shared" si="22"/>
        <v>24</v>
      </c>
      <c r="I372" s="914">
        <f t="shared" si="25"/>
        <v>7200</v>
      </c>
      <c r="AV372" s="834">
        <v>10</v>
      </c>
      <c r="AW372" s="834" t="s">
        <v>745</v>
      </c>
      <c r="BZ372" s="971">
        <v>1</v>
      </c>
      <c r="CA372" s="971" t="s">
        <v>800</v>
      </c>
      <c r="DT372" s="1060">
        <v>3</v>
      </c>
      <c r="DU372" s="1060" t="s">
        <v>708</v>
      </c>
      <c r="DV372" s="1053">
        <v>1</v>
      </c>
      <c r="DW372" s="1053" t="s">
        <v>840</v>
      </c>
      <c r="DX372" s="981">
        <v>3</v>
      </c>
      <c r="DY372" s="981" t="s">
        <v>880</v>
      </c>
      <c r="EJ372" s="1065">
        <v>3</v>
      </c>
      <c r="EK372" s="1065" t="s">
        <v>883</v>
      </c>
      <c r="FB372" s="1245">
        <v>3</v>
      </c>
      <c r="FC372" s="1245" t="s">
        <v>883</v>
      </c>
      <c r="FP372" s="1064">
        <v>1</v>
      </c>
      <c r="FQ372" s="1064" t="s">
        <v>880</v>
      </c>
      <c r="FR372" s="1262">
        <v>1</v>
      </c>
      <c r="FS372" s="1262" t="s">
        <v>744</v>
      </c>
    </row>
    <row r="373" spans="1:175" ht="21" customHeight="1" x14ac:dyDescent="0.2">
      <c r="A373" s="1081"/>
      <c r="B373" s="928">
        <f t="shared" si="26"/>
        <v>37</v>
      </c>
      <c r="C373" s="920" t="s">
        <v>705</v>
      </c>
      <c r="D373" s="917">
        <v>500</v>
      </c>
      <c r="E373" s="913">
        <v>9</v>
      </c>
      <c r="F373" s="913"/>
      <c r="G373" s="913"/>
      <c r="H373" s="997">
        <f t="shared" si="22"/>
        <v>6</v>
      </c>
      <c r="I373" s="914">
        <f t="shared" si="25"/>
        <v>3000</v>
      </c>
      <c r="V373" s="834">
        <v>3</v>
      </c>
      <c r="W373" s="834" t="s">
        <v>366</v>
      </c>
    </row>
    <row r="374" spans="1:175" ht="21" customHeight="1" x14ac:dyDescent="0.2">
      <c r="A374" s="1081"/>
      <c r="B374" s="928">
        <f t="shared" si="26"/>
        <v>38</v>
      </c>
      <c r="C374" s="920" t="s">
        <v>706</v>
      </c>
      <c r="D374" s="917">
        <v>400</v>
      </c>
      <c r="E374" s="913">
        <v>35</v>
      </c>
      <c r="F374" s="913"/>
      <c r="G374" s="913"/>
      <c r="H374" s="997">
        <f t="shared" si="22"/>
        <v>16</v>
      </c>
      <c r="I374" s="914">
        <f t="shared" si="25"/>
        <v>6400</v>
      </c>
      <c r="V374" s="834">
        <v>2</v>
      </c>
      <c r="W374" s="834" t="s">
        <v>708</v>
      </c>
      <c r="AF374" s="950">
        <v>2</v>
      </c>
      <c r="AG374" s="950" t="s">
        <v>726</v>
      </c>
      <c r="DF374" s="1055">
        <v>6</v>
      </c>
      <c r="DG374" s="1056" t="s">
        <v>840</v>
      </c>
      <c r="DX374" s="981">
        <v>2</v>
      </c>
      <c r="DY374" s="981" t="s">
        <v>879</v>
      </c>
      <c r="EJ374" s="1065">
        <v>3</v>
      </c>
      <c r="EK374" s="1065" t="s">
        <v>708</v>
      </c>
      <c r="FB374" s="1245">
        <v>1</v>
      </c>
      <c r="FC374" s="1245" t="s">
        <v>840</v>
      </c>
      <c r="FN374" s="1052">
        <v>1</v>
      </c>
      <c r="FO374" s="1052" t="s">
        <v>367</v>
      </c>
      <c r="FP374" s="1064">
        <v>1</v>
      </c>
      <c r="FQ374" s="1064" t="s">
        <v>879</v>
      </c>
      <c r="FR374" s="1262">
        <v>1</v>
      </c>
      <c r="FS374" s="1262" t="s">
        <v>367</v>
      </c>
    </row>
    <row r="375" spans="1:175" ht="21" customHeight="1" x14ac:dyDescent="0.2">
      <c r="A375" s="1081"/>
      <c r="B375" s="928">
        <f t="shared" si="26"/>
        <v>39</v>
      </c>
      <c r="C375" s="920" t="s">
        <v>707</v>
      </c>
      <c r="D375" s="917">
        <v>520</v>
      </c>
      <c r="E375" s="913">
        <v>45</v>
      </c>
      <c r="F375" s="913"/>
      <c r="G375" s="913"/>
      <c r="H375" s="997">
        <f t="shared" si="22"/>
        <v>19</v>
      </c>
      <c r="I375" s="914">
        <f t="shared" si="25"/>
        <v>9880</v>
      </c>
      <c r="V375" s="834">
        <v>3</v>
      </c>
      <c r="W375" s="834" t="s">
        <v>366</v>
      </c>
      <c r="AF375" s="950">
        <v>1</v>
      </c>
      <c r="AG375" s="950" t="s">
        <v>727</v>
      </c>
      <c r="AP375" s="950">
        <v>1</v>
      </c>
      <c r="AQ375" s="950" t="s">
        <v>727</v>
      </c>
      <c r="AV375" s="834">
        <v>16</v>
      </c>
      <c r="AW375" s="834" t="s">
        <v>744</v>
      </c>
      <c r="AX375" s="708">
        <v>4</v>
      </c>
      <c r="AY375" s="708" t="s">
        <v>727</v>
      </c>
      <c r="DZ375" s="1061">
        <v>1</v>
      </c>
      <c r="EA375" s="1061" t="s">
        <v>727</v>
      </c>
    </row>
    <row r="376" spans="1:175" ht="21" customHeight="1" x14ac:dyDescent="0.2">
      <c r="A376" s="1081"/>
      <c r="B376" s="928">
        <f t="shared" si="26"/>
        <v>40</v>
      </c>
      <c r="C376" s="920" t="s">
        <v>709</v>
      </c>
      <c r="D376" s="917">
        <v>25</v>
      </c>
      <c r="E376" s="913">
        <v>24</v>
      </c>
      <c r="F376" s="913"/>
      <c r="G376" s="913"/>
      <c r="H376" s="997">
        <f t="shared" si="22"/>
        <v>20</v>
      </c>
      <c r="I376" s="914">
        <f t="shared" si="25"/>
        <v>500</v>
      </c>
      <c r="BR376" s="713">
        <v>1</v>
      </c>
      <c r="BS376" s="713" t="s">
        <v>717</v>
      </c>
      <c r="BZ376" s="971">
        <v>2</v>
      </c>
      <c r="CA376" s="971" t="s">
        <v>717</v>
      </c>
      <c r="ET376" s="979">
        <v>1</v>
      </c>
      <c r="EU376" s="979" t="s">
        <v>717</v>
      </c>
    </row>
    <row r="377" spans="1:175" ht="21" customHeight="1" x14ac:dyDescent="0.2">
      <c r="A377" s="1081"/>
      <c r="B377" s="928">
        <f t="shared" si="26"/>
        <v>41</v>
      </c>
      <c r="C377" s="920" t="s">
        <v>710</v>
      </c>
      <c r="D377" s="917">
        <v>70</v>
      </c>
      <c r="E377" s="913">
        <v>20</v>
      </c>
      <c r="F377" s="913"/>
      <c r="G377" s="913"/>
      <c r="H377" s="997">
        <f t="shared" si="22"/>
        <v>20</v>
      </c>
      <c r="I377" s="914">
        <f t="shared" si="25"/>
        <v>1400</v>
      </c>
    </row>
    <row r="378" spans="1:175" ht="21" customHeight="1" x14ac:dyDescent="0.2">
      <c r="A378" s="1081"/>
      <c r="B378" s="928">
        <f t="shared" si="26"/>
        <v>42</v>
      </c>
      <c r="C378" s="920" t="s">
        <v>738</v>
      </c>
      <c r="D378" s="917">
        <v>40</v>
      </c>
      <c r="E378" s="913">
        <v>5</v>
      </c>
      <c r="F378" s="913"/>
      <c r="G378" s="913"/>
      <c r="H378" s="997">
        <f t="shared" si="22"/>
        <v>5</v>
      </c>
      <c r="I378" s="914">
        <f t="shared" si="25"/>
        <v>200</v>
      </c>
    </row>
    <row r="379" spans="1:175" ht="21" customHeight="1" x14ac:dyDescent="0.2">
      <c r="A379" s="1081"/>
      <c r="B379" s="928">
        <f t="shared" si="26"/>
        <v>43</v>
      </c>
      <c r="C379" s="920"/>
      <c r="D379" s="917"/>
      <c r="E379" s="913"/>
      <c r="F379" s="913"/>
      <c r="G379" s="913"/>
      <c r="H379" s="997">
        <f t="shared" si="22"/>
        <v>0</v>
      </c>
      <c r="I379" s="914">
        <f t="shared" si="25"/>
        <v>0</v>
      </c>
    </row>
    <row r="380" spans="1:175" ht="21" customHeight="1" x14ac:dyDescent="0.2">
      <c r="A380" s="1081"/>
      <c r="B380" s="928">
        <f t="shared" si="26"/>
        <v>44</v>
      </c>
      <c r="C380" s="920"/>
      <c r="D380" s="917"/>
      <c r="E380" s="913"/>
      <c r="F380" s="913"/>
      <c r="G380" s="913"/>
      <c r="H380" s="997">
        <f t="shared" si="22"/>
        <v>0</v>
      </c>
      <c r="I380" s="914">
        <f t="shared" si="25"/>
        <v>0</v>
      </c>
    </row>
    <row r="381" spans="1:175" ht="21" customHeight="1" x14ac:dyDescent="0.2">
      <c r="A381" s="1081"/>
      <c r="B381" s="928">
        <f t="shared" si="26"/>
        <v>45</v>
      </c>
      <c r="C381" s="920"/>
      <c r="D381" s="917"/>
      <c r="E381" s="913"/>
      <c r="F381" s="913"/>
      <c r="G381" s="913"/>
      <c r="H381" s="997">
        <f t="shared" si="22"/>
        <v>0</v>
      </c>
      <c r="I381" s="914">
        <f t="shared" si="25"/>
        <v>0</v>
      </c>
    </row>
    <row r="382" spans="1:175" ht="21" customHeight="1" x14ac:dyDescent="0.2">
      <c r="A382" s="1081"/>
      <c r="B382" s="928">
        <f t="shared" si="26"/>
        <v>46</v>
      </c>
      <c r="C382" s="920"/>
      <c r="D382" s="917"/>
      <c r="E382" s="913"/>
      <c r="F382" s="913"/>
      <c r="G382" s="913"/>
      <c r="H382" s="997">
        <f t="shared" si="22"/>
        <v>0</v>
      </c>
      <c r="I382" s="914">
        <f t="shared" si="25"/>
        <v>0</v>
      </c>
    </row>
    <row r="383" spans="1:175" ht="21" customHeight="1" x14ac:dyDescent="0.2">
      <c r="A383" s="1081"/>
      <c r="B383" s="928">
        <f t="shared" si="26"/>
        <v>47</v>
      </c>
      <c r="C383" s="920"/>
      <c r="D383" s="917"/>
      <c r="E383" s="913"/>
      <c r="F383" s="913"/>
      <c r="G383" s="913"/>
      <c r="H383" s="997">
        <f t="shared" si="22"/>
        <v>0</v>
      </c>
      <c r="I383" s="914">
        <f t="shared" si="25"/>
        <v>0</v>
      </c>
    </row>
    <row r="384" spans="1:175" ht="21" customHeight="1" x14ac:dyDescent="0.2">
      <c r="A384" s="1081"/>
      <c r="B384" s="928">
        <f t="shared" si="26"/>
        <v>48</v>
      </c>
      <c r="C384" s="920"/>
      <c r="D384" s="917"/>
      <c r="E384" s="913"/>
      <c r="F384" s="913"/>
      <c r="G384" s="913"/>
      <c r="H384" s="997">
        <f t="shared" si="22"/>
        <v>0</v>
      </c>
      <c r="I384" s="914">
        <f t="shared" si="25"/>
        <v>0</v>
      </c>
    </row>
    <row r="385" spans="1:9" x14ac:dyDescent="0.2">
      <c r="A385" s="1082"/>
      <c r="B385" s="928">
        <f t="shared" si="26"/>
        <v>49</v>
      </c>
      <c r="C385" s="926"/>
      <c r="D385" s="942"/>
      <c r="E385" s="943"/>
      <c r="F385" s="943"/>
      <c r="G385" s="943"/>
      <c r="H385" s="998"/>
      <c r="I385" s="944"/>
    </row>
    <row r="386" spans="1:9" x14ac:dyDescent="0.2">
      <c r="A386" s="1082"/>
      <c r="B386" s="928">
        <f t="shared" si="26"/>
        <v>50</v>
      </c>
      <c r="C386" s="926"/>
      <c r="D386" s="942"/>
      <c r="E386" s="943"/>
      <c r="F386" s="943"/>
      <c r="G386" s="943"/>
      <c r="H386" s="998"/>
      <c r="I386" s="944"/>
    </row>
    <row r="387" spans="1:9" x14ac:dyDescent="0.2">
      <c r="A387" s="1082"/>
      <c r="B387" s="934"/>
      <c r="C387" s="926"/>
      <c r="D387" s="942"/>
      <c r="E387" s="943"/>
      <c r="F387" s="943"/>
      <c r="G387" s="943"/>
      <c r="H387" s="998"/>
      <c r="I387" s="944"/>
    </row>
    <row r="388" spans="1:9" x14ac:dyDescent="0.2">
      <c r="A388" s="1082"/>
      <c r="B388" s="934"/>
      <c r="C388" s="926"/>
      <c r="D388" s="942"/>
      <c r="E388" s="943"/>
      <c r="F388" s="943"/>
      <c r="G388" s="943"/>
      <c r="H388" s="998"/>
      <c r="I388" s="944"/>
    </row>
    <row r="389" spans="1:9" x14ac:dyDescent="0.2">
      <c r="A389" s="1082"/>
      <c r="B389" s="934"/>
      <c r="C389" s="926"/>
      <c r="D389" s="942"/>
      <c r="E389" s="943"/>
      <c r="F389" s="943"/>
      <c r="G389" s="943"/>
      <c r="H389" s="998"/>
      <c r="I389" s="944"/>
    </row>
    <row r="390" spans="1:9" x14ac:dyDescent="0.2">
      <c r="A390" s="1082"/>
      <c r="B390" s="934"/>
      <c r="C390" s="926"/>
      <c r="D390" s="942"/>
      <c r="E390" s="943"/>
      <c r="F390" s="943"/>
      <c r="G390" s="943"/>
      <c r="H390" s="998"/>
      <c r="I390" s="944"/>
    </row>
    <row r="391" spans="1:9" x14ac:dyDescent="0.2">
      <c r="A391" s="1082"/>
      <c r="B391" s="934"/>
      <c r="C391" s="926"/>
      <c r="D391" s="942"/>
      <c r="E391" s="943"/>
      <c r="F391" s="943"/>
      <c r="G391" s="943"/>
      <c r="H391" s="998"/>
      <c r="I391" s="944"/>
    </row>
    <row r="392" spans="1:9" x14ac:dyDescent="0.2">
      <c r="A392" s="1082"/>
      <c r="B392" s="934"/>
      <c r="C392" s="926"/>
      <c r="D392" s="942"/>
      <c r="E392" s="943"/>
      <c r="F392" s="943"/>
      <c r="G392" s="943"/>
      <c r="H392" s="998"/>
      <c r="I392" s="944"/>
    </row>
    <row r="393" spans="1:9" x14ac:dyDescent="0.2">
      <c r="A393" s="1082"/>
      <c r="B393" s="934"/>
      <c r="C393" s="926"/>
      <c r="D393" s="942"/>
      <c r="E393" s="943"/>
      <c r="F393" s="943"/>
      <c r="G393" s="943"/>
      <c r="H393" s="998"/>
      <c r="I393" s="944"/>
    </row>
    <row r="394" spans="1:9" x14ac:dyDescent="0.2">
      <c r="A394" s="1082"/>
      <c r="B394" s="934"/>
      <c r="C394" s="926"/>
      <c r="D394" s="942"/>
      <c r="E394" s="943"/>
      <c r="F394" s="943"/>
      <c r="G394" s="943"/>
      <c r="H394" s="998"/>
      <c r="I394" s="944"/>
    </row>
    <row r="395" spans="1:9" x14ac:dyDescent="0.2">
      <c r="A395" s="1082"/>
      <c r="B395" s="934"/>
      <c r="C395" s="926"/>
      <c r="D395" s="942"/>
      <c r="E395" s="943"/>
      <c r="F395" s="943"/>
      <c r="G395" s="943"/>
      <c r="H395" s="998"/>
      <c r="I395" s="944"/>
    </row>
    <row r="396" spans="1:9" x14ac:dyDescent="0.2">
      <c r="A396" s="1082"/>
      <c r="B396" s="934"/>
      <c r="C396" s="926"/>
      <c r="D396" s="942"/>
      <c r="E396" s="943"/>
      <c r="F396" s="943"/>
      <c r="G396" s="943"/>
      <c r="H396" s="998"/>
      <c r="I396" s="944"/>
    </row>
    <row r="397" spans="1:9" x14ac:dyDescent="0.2">
      <c r="A397" s="1082"/>
      <c r="B397" s="934"/>
      <c r="C397" s="927"/>
      <c r="D397" s="942"/>
      <c r="E397" s="943"/>
      <c r="F397" s="943"/>
      <c r="G397" s="943"/>
      <c r="H397" s="998"/>
      <c r="I397" s="945"/>
    </row>
    <row r="398" spans="1:9" x14ac:dyDescent="0.2">
      <c r="A398" s="1082"/>
      <c r="B398" s="934"/>
      <c r="C398" s="927"/>
      <c r="D398" s="942"/>
      <c r="E398" s="943"/>
      <c r="F398" s="943"/>
      <c r="G398" s="943"/>
      <c r="H398" s="998"/>
      <c r="I398" s="945"/>
    </row>
    <row r="399" spans="1:9" x14ac:dyDescent="0.2">
      <c r="A399" s="1082"/>
      <c r="B399" s="934"/>
      <c r="C399" s="926"/>
      <c r="D399" s="942"/>
      <c r="E399" s="943"/>
      <c r="F399" s="943"/>
      <c r="G399" s="943"/>
      <c r="H399" s="998"/>
      <c r="I399" s="944"/>
    </row>
    <row r="400" spans="1:9" x14ac:dyDescent="0.2">
      <c r="A400" s="1082"/>
      <c r="B400" s="934"/>
      <c r="C400" s="926"/>
      <c r="D400" s="942"/>
      <c r="E400" s="943"/>
      <c r="F400" s="943"/>
      <c r="G400" s="943"/>
      <c r="H400" s="998"/>
      <c r="I400" s="944"/>
    </row>
    <row r="401" spans="1:9" x14ac:dyDescent="0.2">
      <c r="A401" s="1082"/>
      <c r="B401" s="934"/>
      <c r="C401" s="926"/>
      <c r="D401" s="942"/>
      <c r="E401" s="943"/>
      <c r="F401" s="943"/>
      <c r="G401" s="943"/>
      <c r="H401" s="998"/>
      <c r="I401" s="944"/>
    </row>
    <row r="402" spans="1:9" x14ac:dyDescent="0.2">
      <c r="A402" s="1082"/>
      <c r="B402" s="934"/>
      <c r="C402" s="926"/>
      <c r="D402" s="942"/>
      <c r="E402" s="943"/>
      <c r="F402" s="943"/>
      <c r="G402" s="943"/>
      <c r="H402" s="999"/>
      <c r="I402" s="946"/>
    </row>
    <row r="403" spans="1:9" x14ac:dyDescent="0.2">
      <c r="A403" s="1082"/>
      <c r="B403" s="934"/>
      <c r="C403" s="926"/>
      <c r="D403" s="942"/>
      <c r="E403" s="943"/>
      <c r="F403" s="943"/>
      <c r="G403" s="943"/>
      <c r="H403" s="999"/>
      <c r="I403" s="946"/>
    </row>
    <row r="404" spans="1:9" x14ac:dyDescent="0.2">
      <c r="A404" s="1082"/>
      <c r="B404" s="934"/>
      <c r="C404" s="926"/>
      <c r="D404" s="942"/>
      <c r="E404" s="943"/>
      <c r="F404" s="943"/>
      <c r="G404" s="943"/>
      <c r="H404" s="999"/>
      <c r="I404" s="946"/>
    </row>
    <row r="405" spans="1:9" x14ac:dyDescent="0.2">
      <c r="A405" s="1082"/>
      <c r="B405" s="934"/>
      <c r="C405" s="926"/>
      <c r="D405" s="942"/>
      <c r="E405" s="943"/>
      <c r="F405" s="943"/>
      <c r="G405" s="943"/>
      <c r="H405" s="999"/>
      <c r="I405" s="946"/>
    </row>
    <row r="406" spans="1:9" x14ac:dyDescent="0.2">
      <c r="A406" s="1082"/>
      <c r="B406" s="934"/>
      <c r="C406" s="926"/>
      <c r="D406" s="942"/>
      <c r="E406" s="943"/>
      <c r="F406" s="943"/>
      <c r="G406" s="943"/>
      <c r="H406" s="999"/>
      <c r="I406" s="944"/>
    </row>
    <row r="407" spans="1:9" x14ac:dyDescent="0.2">
      <c r="A407" s="1082"/>
      <c r="B407" s="934"/>
      <c r="C407" s="926"/>
      <c r="D407" s="942"/>
      <c r="E407" s="943"/>
      <c r="F407" s="943"/>
      <c r="G407" s="943"/>
      <c r="H407" s="999"/>
      <c r="I407" s="944"/>
    </row>
    <row r="408" spans="1:9" x14ac:dyDescent="0.2">
      <c r="A408" s="1082"/>
      <c r="B408" s="934"/>
      <c r="C408" s="926"/>
      <c r="D408" s="942"/>
      <c r="E408" s="943"/>
      <c r="F408" s="943"/>
      <c r="G408" s="943"/>
      <c r="H408" s="999"/>
      <c r="I408" s="944"/>
    </row>
    <row r="409" spans="1:9" x14ac:dyDescent="0.2">
      <c r="A409" s="1082"/>
      <c r="B409" s="934"/>
      <c r="C409" s="926"/>
      <c r="D409" s="942"/>
      <c r="E409" s="943"/>
      <c r="F409" s="943"/>
      <c r="G409" s="943"/>
      <c r="H409" s="999"/>
      <c r="I409" s="944"/>
    </row>
    <row r="410" spans="1:9" x14ac:dyDescent="0.2">
      <c r="A410" s="1082"/>
      <c r="B410" s="934"/>
      <c r="C410" s="926"/>
      <c r="D410" s="942"/>
      <c r="E410" s="943"/>
      <c r="F410" s="943"/>
      <c r="G410" s="943"/>
      <c r="H410" s="999"/>
      <c r="I410" s="944"/>
    </row>
    <row r="411" spans="1:9" x14ac:dyDescent="0.2">
      <c r="A411" s="1082"/>
      <c r="B411" s="934"/>
      <c r="C411" s="926"/>
      <c r="D411" s="942"/>
      <c r="E411" s="943"/>
      <c r="F411" s="943"/>
      <c r="G411" s="943"/>
      <c r="H411" s="999"/>
      <c r="I411" s="944"/>
    </row>
    <row r="412" spans="1:9" x14ac:dyDescent="0.2">
      <c r="A412" s="1082"/>
      <c r="B412" s="934"/>
      <c r="C412" s="926"/>
      <c r="D412" s="942"/>
      <c r="E412" s="943"/>
      <c r="F412" s="943"/>
      <c r="G412" s="943"/>
      <c r="H412" s="999"/>
      <c r="I412" s="944"/>
    </row>
    <row r="413" spans="1:9" x14ac:dyDescent="0.2">
      <c r="A413" s="1082"/>
      <c r="B413" s="934"/>
      <c r="C413" s="926"/>
      <c r="D413" s="942"/>
      <c r="E413" s="943"/>
      <c r="F413" s="943"/>
      <c r="G413" s="943"/>
      <c r="H413" s="999"/>
      <c r="I413" s="944"/>
    </row>
    <row r="414" spans="1:9" x14ac:dyDescent="0.2">
      <c r="A414" s="1082"/>
      <c r="B414" s="934"/>
      <c r="C414" s="926"/>
      <c r="D414" s="942"/>
      <c r="E414" s="943"/>
      <c r="F414" s="943"/>
      <c r="G414" s="943"/>
      <c r="H414" s="999"/>
      <c r="I414" s="944"/>
    </row>
    <row r="415" spans="1:9" x14ac:dyDescent="0.2">
      <c r="A415" s="1082"/>
      <c r="B415" s="934"/>
      <c r="C415" s="926"/>
      <c r="D415" s="942"/>
      <c r="E415" s="943"/>
      <c r="F415" s="943"/>
      <c r="G415" s="943"/>
      <c r="H415" s="999"/>
      <c r="I415" s="944"/>
    </row>
    <row r="416" spans="1:9" x14ac:dyDescent="0.2">
      <c r="A416" s="1082"/>
      <c r="B416" s="934"/>
      <c r="C416" s="926"/>
      <c r="D416" s="942"/>
      <c r="E416" s="943"/>
      <c r="F416" s="943"/>
      <c r="G416" s="943"/>
      <c r="H416" s="999"/>
      <c r="I416" s="944"/>
    </row>
    <row r="417" spans="1:9" x14ac:dyDescent="0.2">
      <c r="A417" s="1082"/>
      <c r="B417" s="934"/>
      <c r="C417" s="926"/>
      <c r="D417" s="942"/>
      <c r="E417" s="943"/>
      <c r="F417" s="943"/>
      <c r="G417" s="943"/>
      <c r="H417" s="999"/>
      <c r="I417" s="944"/>
    </row>
    <row r="418" spans="1:9" x14ac:dyDescent="0.2">
      <c r="A418" s="1082"/>
      <c r="B418" s="934"/>
      <c r="C418" s="926"/>
      <c r="D418" s="942"/>
      <c r="E418" s="943"/>
      <c r="F418" s="943"/>
      <c r="G418" s="943"/>
      <c r="H418" s="999"/>
      <c r="I418" s="944"/>
    </row>
    <row r="419" spans="1:9" x14ac:dyDescent="0.2">
      <c r="A419" s="1082"/>
      <c r="B419" s="934"/>
      <c r="C419" s="926"/>
      <c r="D419" s="942"/>
      <c r="E419" s="943"/>
      <c r="F419" s="943"/>
      <c r="G419" s="943"/>
      <c r="H419" s="999"/>
      <c r="I419" s="944"/>
    </row>
    <row r="420" spans="1:9" x14ac:dyDescent="0.2">
      <c r="A420" s="1082"/>
      <c r="B420" s="934"/>
      <c r="C420" s="926"/>
      <c r="D420" s="942"/>
      <c r="E420" s="943"/>
      <c r="F420" s="943"/>
      <c r="G420" s="943"/>
      <c r="H420" s="999"/>
      <c r="I420" s="944"/>
    </row>
    <row r="421" spans="1:9" x14ac:dyDescent="0.2">
      <c r="A421" s="1082"/>
      <c r="B421" s="934"/>
      <c r="C421" s="926"/>
      <c r="D421" s="942"/>
      <c r="E421" s="943"/>
      <c r="F421" s="943"/>
      <c r="G421" s="943"/>
      <c r="H421" s="999"/>
      <c r="I421" s="944"/>
    </row>
    <row r="422" spans="1:9" x14ac:dyDescent="0.2">
      <c r="A422" s="1082"/>
      <c r="B422" s="934"/>
      <c r="C422" s="926"/>
      <c r="D422" s="942"/>
      <c r="E422" s="943"/>
      <c r="F422" s="943"/>
      <c r="G422" s="943"/>
      <c r="H422" s="999"/>
      <c r="I422" s="944"/>
    </row>
    <row r="423" spans="1:9" x14ac:dyDescent="0.2">
      <c r="A423" s="1082"/>
      <c r="B423" s="934"/>
      <c r="C423" s="926"/>
      <c r="D423" s="942"/>
      <c r="E423" s="943"/>
      <c r="F423" s="943"/>
      <c r="G423" s="943"/>
      <c r="H423" s="999"/>
      <c r="I423" s="944"/>
    </row>
    <row r="424" spans="1:9" x14ac:dyDescent="0.2">
      <c r="A424" s="1082"/>
      <c r="B424" s="934"/>
      <c r="C424" s="926"/>
      <c r="D424" s="942"/>
      <c r="E424" s="943"/>
      <c r="F424" s="943"/>
      <c r="G424" s="943"/>
      <c r="H424" s="999"/>
      <c r="I424" s="944"/>
    </row>
    <row r="425" spans="1:9" x14ac:dyDescent="0.2">
      <c r="A425" s="1082"/>
      <c r="B425" s="934"/>
      <c r="C425" s="926"/>
      <c r="D425" s="942"/>
      <c r="E425" s="943"/>
      <c r="F425" s="943"/>
      <c r="G425" s="943"/>
      <c r="H425" s="999"/>
      <c r="I425" s="944"/>
    </row>
    <row r="426" spans="1:9" x14ac:dyDescent="0.2">
      <c r="A426" s="1082"/>
      <c r="B426" s="934"/>
      <c r="C426" s="926"/>
      <c r="D426" s="942"/>
      <c r="E426" s="943"/>
      <c r="F426" s="943"/>
      <c r="G426" s="943"/>
      <c r="H426" s="999"/>
      <c r="I426" s="944"/>
    </row>
    <row r="427" spans="1:9" x14ac:dyDescent="0.2">
      <c r="A427" s="1082"/>
      <c r="B427" s="934"/>
      <c r="C427" s="926"/>
      <c r="D427" s="942"/>
      <c r="E427" s="943"/>
      <c r="F427" s="943"/>
      <c r="G427" s="943"/>
      <c r="H427" s="999"/>
      <c r="I427" s="944"/>
    </row>
    <row r="428" spans="1:9" x14ac:dyDescent="0.2">
      <c r="A428" s="1082"/>
      <c r="B428" s="934"/>
      <c r="C428" s="926"/>
      <c r="D428" s="942"/>
      <c r="E428" s="943"/>
      <c r="F428" s="943"/>
      <c r="G428" s="943"/>
      <c r="H428" s="999"/>
      <c r="I428" s="944"/>
    </row>
    <row r="429" spans="1:9" x14ac:dyDescent="0.2">
      <c r="A429" s="1082"/>
      <c r="B429" s="934"/>
      <c r="C429" s="926"/>
      <c r="D429" s="942"/>
      <c r="E429" s="943"/>
      <c r="F429" s="943"/>
      <c r="G429" s="943"/>
      <c r="H429" s="999"/>
      <c r="I429" s="944"/>
    </row>
    <row r="430" spans="1:9" x14ac:dyDescent="0.2">
      <c r="A430" s="1082"/>
      <c r="B430" s="934"/>
      <c r="C430" s="926"/>
      <c r="D430" s="942"/>
      <c r="E430" s="943"/>
      <c r="F430" s="943"/>
      <c r="G430" s="943"/>
      <c r="H430" s="999"/>
      <c r="I430" s="944"/>
    </row>
    <row r="431" spans="1:9" x14ac:dyDescent="0.2">
      <c r="A431" s="1082"/>
      <c r="B431" s="934"/>
      <c r="C431" s="926"/>
      <c r="D431" s="942"/>
      <c r="E431" s="943"/>
      <c r="F431" s="943"/>
      <c r="G431" s="943"/>
      <c r="H431" s="999"/>
      <c r="I431" s="944"/>
    </row>
    <row r="432" spans="1:9" x14ac:dyDescent="0.2">
      <c r="A432" s="1082"/>
      <c r="B432" s="934"/>
      <c r="C432" s="926"/>
      <c r="D432" s="942"/>
      <c r="E432" s="943"/>
      <c r="F432" s="943"/>
      <c r="G432" s="943"/>
      <c r="H432" s="999"/>
      <c r="I432" s="944"/>
    </row>
    <row r="433" spans="1:9" x14ac:dyDescent="0.2">
      <c r="A433" s="1082"/>
      <c r="B433" s="934"/>
      <c r="C433" s="926"/>
      <c r="D433" s="942"/>
      <c r="E433" s="943"/>
      <c r="F433" s="943"/>
      <c r="G433" s="943"/>
      <c r="H433" s="999"/>
      <c r="I433" s="944"/>
    </row>
    <row r="434" spans="1:9" x14ac:dyDescent="0.2">
      <c r="A434" s="1082"/>
      <c r="B434" s="934"/>
      <c r="C434" s="926"/>
      <c r="D434" s="942"/>
      <c r="E434" s="943"/>
      <c r="F434" s="943"/>
      <c r="G434" s="943"/>
      <c r="H434" s="999"/>
      <c r="I434" s="944"/>
    </row>
    <row r="435" spans="1:9" x14ac:dyDescent="0.2">
      <c r="A435" s="1082"/>
      <c r="B435" s="934"/>
      <c r="C435" s="926"/>
      <c r="D435" s="942"/>
      <c r="E435" s="943"/>
      <c r="F435" s="943"/>
      <c r="G435" s="943"/>
      <c r="H435" s="999"/>
      <c r="I435" s="944"/>
    </row>
    <row r="436" spans="1:9" x14ac:dyDescent="0.2">
      <c r="A436" s="1082"/>
      <c r="B436" s="934"/>
      <c r="C436" s="926"/>
      <c r="D436" s="942"/>
      <c r="E436" s="943"/>
      <c r="F436" s="943"/>
      <c r="G436" s="943"/>
      <c r="H436" s="999"/>
      <c r="I436" s="944"/>
    </row>
    <row r="437" spans="1:9" x14ac:dyDescent="0.2">
      <c r="A437" s="1082"/>
      <c r="B437" s="1083"/>
      <c r="C437" s="1084"/>
      <c r="D437" s="1085"/>
      <c r="E437" s="1086"/>
      <c r="F437" s="1086"/>
      <c r="G437" s="1086"/>
      <c r="H437" s="1087"/>
      <c r="I437" s="1088"/>
    </row>
    <row r="438" spans="1:9" x14ac:dyDescent="0.2">
      <c r="A438" s="1082"/>
      <c r="B438" s="1083"/>
      <c r="C438" s="1084"/>
      <c r="D438" s="1085"/>
      <c r="E438" s="1086"/>
      <c r="F438" s="1086"/>
      <c r="G438" s="1086"/>
      <c r="H438" s="1087"/>
      <c r="I438" s="1088"/>
    </row>
    <row r="439" spans="1:9" x14ac:dyDescent="0.2">
      <c r="A439" s="1082"/>
      <c r="B439" s="1083"/>
      <c r="C439" s="1084"/>
      <c r="D439" s="1085"/>
      <c r="E439" s="1086"/>
      <c r="F439" s="1086"/>
      <c r="G439" s="1086"/>
      <c r="H439" s="1087"/>
      <c r="I439" s="1088"/>
    </row>
    <row r="440" spans="1:9" x14ac:dyDescent="0.2">
      <c r="A440" s="1082"/>
      <c r="B440" s="1083"/>
      <c r="C440" s="1084"/>
      <c r="D440" s="1085"/>
      <c r="E440" s="1086"/>
      <c r="F440" s="1086"/>
      <c r="G440" s="1086"/>
      <c r="H440" s="1087"/>
      <c r="I440" s="1088"/>
    </row>
    <row r="441" spans="1:9" x14ac:dyDescent="0.2">
      <c r="A441" s="1082"/>
      <c r="B441" s="1083"/>
      <c r="C441" s="1084"/>
      <c r="D441" s="1085"/>
      <c r="E441" s="1086"/>
      <c r="F441" s="1086"/>
      <c r="G441" s="1086"/>
      <c r="H441" s="1087"/>
      <c r="I441" s="1088"/>
    </row>
    <row r="442" spans="1:9" x14ac:dyDescent="0.2">
      <c r="A442" s="1082"/>
      <c r="B442" s="1083"/>
      <c r="C442" s="1084"/>
      <c r="D442" s="1085"/>
      <c r="E442" s="1086"/>
      <c r="F442" s="1086"/>
      <c r="G442" s="1086"/>
      <c r="H442" s="1087"/>
      <c r="I442" s="1088"/>
    </row>
    <row r="443" spans="1:9" x14ac:dyDescent="0.2">
      <c r="A443" s="1082"/>
      <c r="B443" s="1083"/>
      <c r="C443" s="1084"/>
      <c r="D443" s="1085"/>
      <c r="E443" s="1086"/>
      <c r="F443" s="1086"/>
      <c r="G443" s="1086"/>
      <c r="H443" s="1087"/>
      <c r="I443" s="1088"/>
    </row>
    <row r="444" spans="1:9" x14ac:dyDescent="0.2">
      <c r="A444" s="1082"/>
      <c r="B444" s="1083"/>
      <c r="C444" s="1084"/>
      <c r="D444" s="1085"/>
      <c r="E444" s="1086"/>
      <c r="F444" s="1086"/>
      <c r="G444" s="1086"/>
      <c r="H444" s="1087"/>
      <c r="I444" s="1088"/>
    </row>
    <row r="445" spans="1:9" x14ac:dyDescent="0.2">
      <c r="A445" s="1082"/>
      <c r="B445" s="1083"/>
      <c r="C445" s="1084"/>
      <c r="D445" s="1085"/>
      <c r="E445" s="1086"/>
      <c r="F445" s="1086"/>
      <c r="G445" s="1086"/>
      <c r="H445" s="1087"/>
      <c r="I445" s="1088"/>
    </row>
    <row r="446" spans="1:9" x14ac:dyDescent="0.2">
      <c r="A446" s="1082"/>
      <c r="B446" s="1083"/>
      <c r="C446" s="1084"/>
      <c r="D446" s="1085"/>
      <c r="E446" s="1086"/>
      <c r="F446" s="1086"/>
      <c r="G446" s="1086"/>
      <c r="H446" s="1087"/>
      <c r="I446" s="1088"/>
    </row>
  </sheetData>
  <autoFilter ref="A1:K38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DT4:DU4"/>
    <mergeCell ref="BV4:BW4"/>
    <mergeCell ref="BN4:BO4"/>
    <mergeCell ref="BX4:BY4"/>
    <mergeCell ref="BZ4:CA4"/>
    <mergeCell ref="CR4:CS4"/>
    <mergeCell ref="CN4:CO4"/>
    <mergeCell ref="CP4:CQ4"/>
    <mergeCell ref="CJ4:CK4"/>
    <mergeCell ref="CB4:CC4"/>
    <mergeCell ref="CD4:CE4"/>
    <mergeCell ref="CF4:CG4"/>
    <mergeCell ref="CH4:CI4"/>
    <mergeCell ref="CL4:CM4"/>
    <mergeCell ref="CT4:CU4"/>
    <mergeCell ref="CV4:CW4"/>
    <mergeCell ref="BL4:BM4"/>
    <mergeCell ref="BF4:BG4"/>
    <mergeCell ref="BH4:BI4"/>
    <mergeCell ref="BT4:BU4"/>
    <mergeCell ref="BP4:BQ4"/>
    <mergeCell ref="BR4:BS4"/>
    <mergeCell ref="A278:A288"/>
    <mergeCell ref="N4:O4"/>
    <mergeCell ref="P4:Q4"/>
    <mergeCell ref="J4:K4"/>
    <mergeCell ref="E4:G4"/>
    <mergeCell ref="L4:M4"/>
    <mergeCell ref="A272:A277"/>
    <mergeCell ref="A5:A24"/>
    <mergeCell ref="T4:U4"/>
    <mergeCell ref="BJ4:BK4"/>
    <mergeCell ref="AF4:AG4"/>
    <mergeCell ref="BD4:BE4"/>
    <mergeCell ref="AL4:AM4"/>
    <mergeCell ref="AD4:AE4"/>
    <mergeCell ref="V4:W4"/>
    <mergeCell ref="A1:I2"/>
    <mergeCell ref="D3:G3"/>
    <mergeCell ref="BB4:BC4"/>
    <mergeCell ref="AV4:AW4"/>
    <mergeCell ref="AT4:AU4"/>
    <mergeCell ref="AP4:AQ4"/>
    <mergeCell ref="AR4:AS4"/>
    <mergeCell ref="AJ4:AK4"/>
    <mergeCell ref="AZ4:BA4"/>
    <mergeCell ref="AX4:AY4"/>
    <mergeCell ref="AN4:AO4"/>
    <mergeCell ref="AH4:AI4"/>
    <mergeCell ref="AB4:AC4"/>
    <mergeCell ref="X4:Y4"/>
    <mergeCell ref="Z4:AA4"/>
    <mergeCell ref="R4:S4"/>
    <mergeCell ref="CX4:CY4"/>
    <mergeCell ref="CZ4:DA4"/>
    <mergeCell ref="DB4:DC4"/>
    <mergeCell ref="DH4:DI4"/>
    <mergeCell ref="DD4:DE4"/>
    <mergeCell ref="DJ4:DK4"/>
    <mergeCell ref="DF4:DG4"/>
    <mergeCell ref="DP4:DQ4"/>
    <mergeCell ref="DR4:DS4"/>
    <mergeCell ref="DN4:DO4"/>
    <mergeCell ref="DL4:DM4"/>
    <mergeCell ref="DV4:DW4"/>
    <mergeCell ref="DX4:DY4"/>
    <mergeCell ref="DZ4:EA4"/>
    <mergeCell ref="EB4:EC4"/>
    <mergeCell ref="ED4:EE4"/>
    <mergeCell ref="EF4:EG4"/>
    <mergeCell ref="EH4:EI4"/>
    <mergeCell ref="EJ4:EK4"/>
    <mergeCell ref="ET4:EU4"/>
    <mergeCell ref="EL4:EM4"/>
    <mergeCell ref="EN4:EO4"/>
    <mergeCell ref="EP4:EQ4"/>
    <mergeCell ref="ER4:ES4"/>
    <mergeCell ref="FF4:FG4"/>
    <mergeCell ref="EZ4:FA4"/>
    <mergeCell ref="FH4:FI4"/>
    <mergeCell ref="EV4:EW4"/>
    <mergeCell ref="EX4:EY4"/>
    <mergeCell ref="FB4:FC4"/>
    <mergeCell ref="FD4:FE4"/>
    <mergeCell ref="FR4:FS4"/>
    <mergeCell ref="FT4:FU4"/>
    <mergeCell ref="FJ4:FK4"/>
    <mergeCell ref="FL4:FM4"/>
    <mergeCell ref="FN4:FO4"/>
    <mergeCell ref="FP4:FQ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459"/>
  <sheetViews>
    <sheetView zoomScaleNormal="10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" sqref="K1:L2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5" width="8.25" style="783" customWidth="1"/>
    <col min="16" max="16" width="8.5" style="783" customWidth="1"/>
    <col min="17" max="17" width="8" style="949" customWidth="1"/>
    <col min="18" max="18" width="7.875" style="949" customWidth="1"/>
    <col min="19" max="19" width="7.5" style="950" customWidth="1"/>
    <col min="20" max="20" width="8.25" style="950" customWidth="1"/>
    <col min="21" max="21" width="7.875" style="702" customWidth="1"/>
    <col min="22" max="22" width="8.625" style="702" customWidth="1"/>
    <col min="23" max="24" width="9" style="834"/>
    <col min="25" max="25" width="8.25" style="1291" customWidth="1"/>
    <col min="26" max="26" width="9" style="1291"/>
    <col min="27" max="28" width="9" style="708"/>
    <col min="29" max="29" width="8.25" style="952" customWidth="1"/>
    <col min="30" max="30" width="9" style="952"/>
    <col min="31" max="32" width="9" style="816"/>
    <col min="33" max="34" width="9" style="950"/>
    <col min="35" max="36" width="9" style="783"/>
    <col min="37" max="38" width="9" style="949"/>
    <col min="39" max="39" width="9" style="941"/>
    <col min="40" max="40" width="8.75" style="941" customWidth="1"/>
    <col min="41" max="42" width="9" style="953"/>
    <col min="43" max="44" width="9" style="950"/>
    <col min="45" max="46" width="9" style="780"/>
    <col min="47" max="48" width="9" style="834"/>
    <col min="49" max="50" width="9" style="708"/>
    <col min="51" max="52" width="9" style="702"/>
    <col min="53" max="53" width="10.5" style="783" bestFit="1" customWidth="1"/>
    <col min="54" max="54" width="9" style="783"/>
    <col min="55" max="55" width="9" style="955"/>
    <col min="56" max="56" width="10.375" style="955" customWidth="1"/>
    <col min="57" max="58" width="9" style="956"/>
    <col min="59" max="60" width="9" style="948"/>
    <col min="61" max="62" width="9" style="960"/>
    <col min="63" max="63" width="9" style="958"/>
    <col min="64" max="64" width="9.625" style="958" customWidth="1"/>
    <col min="65" max="66" width="9" style="950"/>
    <col min="67" max="68" width="9" style="816"/>
    <col min="69" max="70" width="9" style="962"/>
    <col min="71" max="72" width="9" style="713"/>
    <col min="73" max="74" width="9" style="963"/>
    <col min="75" max="76" width="9" style="968"/>
    <col min="77" max="77" width="9" style="914"/>
    <col min="78" max="78" width="9.75" style="914" customWidth="1"/>
    <col min="79" max="79" width="9" style="971"/>
    <col min="80" max="80" width="10.125" style="971" customWidth="1"/>
    <col min="81" max="82" width="9" style="975"/>
    <col min="83" max="84" width="9" style="976"/>
    <col min="85" max="86" width="9" style="977"/>
    <col min="87" max="88" width="9" style="978"/>
    <col min="89" max="90" width="9" style="979"/>
    <col min="91" max="92" width="9" style="1050"/>
    <col min="93" max="94" width="9" style="977"/>
    <col min="95" max="96" width="9" style="981"/>
    <col min="97" max="98" width="9" style="1051"/>
    <col min="99" max="100" width="9" style="1052"/>
    <col min="101" max="102" width="9" style="986"/>
    <col min="103" max="104" width="9" style="975"/>
    <col min="105" max="106" width="9" style="1053"/>
    <col min="107" max="108" width="9" style="1054"/>
    <col min="109" max="110" width="8.75" style="1051" customWidth="1"/>
    <col min="111" max="111" width="9.25" style="1055" customWidth="1"/>
    <col min="112" max="112" width="9" style="1056" customWidth="1"/>
    <col min="113" max="113" width="9" style="1057"/>
    <col min="114" max="114" width="9.375" style="1057" customWidth="1"/>
    <col min="115" max="115" width="9" style="1058" customWidth="1"/>
    <col min="116" max="116" width="9.5" style="1058" customWidth="1"/>
    <col min="117" max="118" width="9" style="914"/>
    <col min="119" max="120" width="9" style="1059"/>
    <col min="121" max="122" width="9" style="986"/>
    <col min="123" max="123" width="9" style="1051"/>
    <col min="124" max="124" width="9.25" style="1051" customWidth="1"/>
    <col min="125" max="126" width="9" style="1060"/>
    <col min="127" max="127" width="9" style="1053"/>
    <col min="128" max="128" width="10.375" style="1053" customWidth="1"/>
    <col min="129" max="130" width="9" style="981"/>
    <col min="131" max="132" width="9" style="1061"/>
    <col min="133" max="134" width="9" style="1062"/>
    <col min="135" max="136" width="9" style="914"/>
    <col min="137" max="138" width="9" style="1063"/>
    <col min="139" max="140" width="9" style="1064"/>
    <col min="141" max="142" width="9" style="1065"/>
    <col min="143" max="144" width="9" style="1066"/>
    <col min="145" max="146" width="9" style="1053"/>
    <col min="147" max="148" width="9" style="1248"/>
    <col min="149" max="149" width="9" style="977"/>
    <col min="150" max="150" width="10.625" style="977" customWidth="1"/>
    <col min="151" max="152" width="9" style="979"/>
    <col min="153" max="154" width="9" style="1054"/>
    <col min="155" max="156" width="9" style="1239"/>
    <col min="157" max="158" width="9" style="1242"/>
    <col min="159" max="160" width="9" style="1245"/>
    <col min="161" max="162" width="9" style="914"/>
    <col min="163" max="164" width="9" style="1251"/>
    <col min="165" max="166" width="9" style="1242"/>
    <col min="167" max="168" width="9" style="979"/>
    <col min="169" max="170" width="9" style="1254"/>
    <col min="171" max="171" width="9.125" style="1052" customWidth="1"/>
    <col min="172" max="172" width="10.5" style="1052" customWidth="1"/>
    <col min="173" max="173" width="9" style="1064"/>
    <col min="174" max="174" width="10.5" style="1064" customWidth="1"/>
    <col min="175" max="176" width="9" style="1262"/>
    <col min="177" max="177" width="10.5" style="1265" bestFit="1" customWidth="1"/>
    <col min="178" max="178" width="9" style="1265"/>
    <col min="179" max="200" width="9" style="977"/>
    <col min="201" max="338" width="9" style="1067"/>
    <col min="339" max="16384" width="9" style="1068"/>
  </cols>
  <sheetData>
    <row r="1" spans="1:338" s="1292" customFormat="1" ht="21" customHeight="1" x14ac:dyDescent="0.2">
      <c r="A1" s="1286" t="s">
        <v>652</v>
      </c>
      <c r="B1" s="1287"/>
      <c r="C1" s="1287"/>
      <c r="D1" s="1287"/>
      <c r="E1" s="1287"/>
      <c r="F1" s="1287"/>
      <c r="G1" s="1287"/>
      <c r="H1" s="1287"/>
      <c r="I1" s="1287"/>
      <c r="J1" s="1288">
        <f>SUM(J5:J397)</f>
        <v>343817.1</v>
      </c>
      <c r="K1" s="1280" t="str">
        <f>"SL: "&amp;SUM(K5:K395)</f>
        <v>SL: 410</v>
      </c>
      <c r="L1" s="1279" t="str">
        <f>"$: "&amp;SUMPRODUCT(K5:K395*(REPLACE(L5:L395,1,2,"0")))</f>
        <v>$: 6030</v>
      </c>
      <c r="M1" s="1279" t="str">
        <f>"SL: "&amp;SUM(M5:M395)</f>
        <v>SL: 986</v>
      </c>
      <c r="N1" s="1279" t="str">
        <f>"$: "&amp;SUMPRODUCT(M5:M395*(REPLACE(N5:N395,1,2,"0")))</f>
        <v>$: 33725</v>
      </c>
      <c r="O1" s="1279" t="str">
        <f>"SL: "&amp;SUM(O5:O395)</f>
        <v>SL: 541</v>
      </c>
      <c r="P1" s="1279" t="str">
        <f>"$: "&amp;SUMPRODUCT(O5:O395*(REPLACE(P5:P395,1,2,"0")))</f>
        <v>$: 10432,5</v>
      </c>
      <c r="Q1" s="1279" t="str">
        <f>"SL: "&amp;SUM(Q5:Q395)</f>
        <v>SL: 50</v>
      </c>
      <c r="R1" s="1279" t="str">
        <f>"$: "&amp;SUMPRODUCT(Q5:Q395*(REPLACE(R5:R395,1,2,"0")))</f>
        <v>$: 550</v>
      </c>
      <c r="S1" s="1279" t="str">
        <f>"SL: "&amp;SUM(S5:S395)</f>
        <v>SL: 475</v>
      </c>
      <c r="T1" s="1279" t="str">
        <f>"$: "&amp;SUMPRODUCT(S5:S395*(REPLACE(T5:T395,1,2,"0")))</f>
        <v>$: 14380</v>
      </c>
      <c r="U1" s="1279" t="str">
        <f>"SL: "&amp;SUM(U5:U395)</f>
        <v>SL: 297</v>
      </c>
      <c r="V1" s="1279" t="str">
        <f>"$: "&amp;SUMPRODUCT(U5:U395*(REPLACE(V5:V395,1,2,"0")))</f>
        <v>$: 5845</v>
      </c>
      <c r="W1" s="1279" t="str">
        <f>"SL: "&amp;SUM(W5:W395)</f>
        <v>SL: 375</v>
      </c>
      <c r="X1" s="1279" t="str">
        <f>"$: "&amp;SUMPRODUCT(W5:W395*(REPLACE(X5:X395,1,2,"0")))</f>
        <v>$: 5365</v>
      </c>
      <c r="Y1" s="1279" t="str">
        <f>"SL: "&amp;SUM(Y5:Y395)</f>
        <v>SL: 130</v>
      </c>
      <c r="Z1" s="1279" t="str">
        <f>"$: "&amp;SUMPRODUCT(Y5:Y395*(REPLACE(Z5:Z395,1,2,"0")))</f>
        <v>$: 2025</v>
      </c>
      <c r="AA1" s="1279" t="str">
        <f>"SL: "&amp;SUM(AA5:AA395)</f>
        <v>SL: 371</v>
      </c>
      <c r="AB1" s="1279" t="str">
        <f>"$: "&amp;SUMPRODUCT(AA5:AA395*(REPLACE(AB5:AB395,1,2,"0")))</f>
        <v>$: 7805</v>
      </c>
      <c r="AC1" s="1279" t="str">
        <f>"SL: "&amp;SUM(AC5:AC395)</f>
        <v>SL: 254</v>
      </c>
      <c r="AD1" s="1279" t="str">
        <f>"$: "&amp;SUMPRODUCT(AC5:AC395*(REPLACE(AD5:AD395,1,2,"0")))</f>
        <v>$: 5600</v>
      </c>
      <c r="AE1" s="1279" t="str">
        <f>"SL: "&amp;SUM(AE5:AE395)</f>
        <v>SL: 175</v>
      </c>
      <c r="AF1" s="1279" t="str">
        <f>"$: "&amp;SUMPRODUCT(AE5:AE395*(REPLACE(AF5:AF395,1,2,"0")))</f>
        <v>$: 4830</v>
      </c>
      <c r="AG1" s="1279" t="str">
        <f>"SL: "&amp;SUM(AG5:AG395)</f>
        <v>SL: 340</v>
      </c>
      <c r="AH1" s="1279" t="str">
        <f>"$: "&amp;SUMPRODUCT(AG5:AG395*(REPLACE(AH5:AH395,1,2,"0")))</f>
        <v>$: 4690</v>
      </c>
      <c r="AI1" s="1279" t="str">
        <f>"SL: "&amp;SUM(AI5:AI395)</f>
        <v>SL: 517</v>
      </c>
      <c r="AJ1" s="1279" t="str">
        <f>"$: "&amp;SUMPRODUCT(AI5:AI395*(REPLACE(AJ5:AJ395,1,2,"0")))</f>
        <v>$: 11275</v>
      </c>
      <c r="AK1" s="1279" t="str">
        <f>"SL: "&amp;SUM(AK5:AK395)</f>
        <v>SL: 671</v>
      </c>
      <c r="AL1" s="1279" t="str">
        <f>"$: "&amp;SUMPRODUCT(AK5:AK395*(REPLACE(AL5:AL395,1,2,"0")))</f>
        <v>$: 14535</v>
      </c>
      <c r="AM1" s="1279" t="str">
        <f>"SL: "&amp;SUM(AM5:AM395)</f>
        <v>SL: 664</v>
      </c>
      <c r="AN1" s="1279" t="str">
        <f>"$: "&amp;SUMPRODUCT(AM5:AM395*(REPLACE(AN5:AN395,1,2,"0")))</f>
        <v>$: 25340</v>
      </c>
      <c r="AO1" s="1279" t="str">
        <f>"SL: "&amp;SUM(AO5:AO395)</f>
        <v>SL: 682</v>
      </c>
      <c r="AP1" s="1279" t="str">
        <f>"$: "&amp;SUMPRODUCT(AO5:AO395*(REPLACE(AP5:AP395,1,2,"0")))</f>
        <v>$: 34180</v>
      </c>
      <c r="AQ1" s="1279" t="str">
        <f>"SL: "&amp;SUM(AQ5:AQ395)</f>
        <v>SL: 329</v>
      </c>
      <c r="AR1" s="1279" t="str">
        <f>"$: "&amp;SUMPRODUCT(AQ5:AQ395*(REPLACE(AR5:AR395,1,2,"0")))</f>
        <v>$: 6590</v>
      </c>
      <c r="AS1" s="1279" t="str">
        <f>"SL: "&amp;SUM(AS5:AS395)</f>
        <v>SL: 225</v>
      </c>
      <c r="AT1" s="1279" t="str">
        <f>"$: "&amp;SUMPRODUCT(AS5:AS395*(REPLACE(AT5:AT395,1,2,"0")))</f>
        <v>$: 9810</v>
      </c>
      <c r="AU1" s="1279" t="str">
        <f>"SL: "&amp;SUM(AU5:AU395)</f>
        <v>SL: 110</v>
      </c>
      <c r="AV1" s="1279" t="str">
        <f>"$: "&amp;SUMPRODUCT(AU5:AU395*(REPLACE(AV5:AV395,1,2,"0")))</f>
        <v>$: 1470</v>
      </c>
      <c r="AW1" s="1279" t="str">
        <f>"SL: "&amp;SUM(AW5:AW395)</f>
        <v>SL: 216</v>
      </c>
      <c r="AX1" s="1279" t="str">
        <f>"$: "&amp;SUMPRODUCT(AW5:AW395*(REPLACE(AX5:AX395,1,2,"0")))</f>
        <v>$: 6520</v>
      </c>
      <c r="AY1" s="1279" t="str">
        <f>"SL: "&amp;SUM(AY5:AY395)</f>
        <v>SL: 95</v>
      </c>
      <c r="AZ1" s="1279" t="str">
        <f>"$: "&amp;SUMPRODUCT(AY5:AY395*(REPLACE(AZ5:AZ395,1,2,"0")))</f>
        <v>$: 2815</v>
      </c>
      <c r="BA1" s="1279" t="str">
        <f>"SL: "&amp;SUM(BA5:BA395)</f>
        <v>SL: 280</v>
      </c>
      <c r="BB1" s="1279" t="str">
        <f>"$: "&amp;SUMPRODUCT(BA5:BA395*(REPLACE(BB5:BB395,1,2,"0")))</f>
        <v>$: 10420</v>
      </c>
      <c r="BC1" s="1279" t="str">
        <f>"SL: "&amp;SUM(BC5:BC395)</f>
        <v>SL: 314</v>
      </c>
      <c r="BD1" s="1279" t="str">
        <f>"$: "&amp;SUMPRODUCT(BC5:BC395*(REPLACE(BD5:BD395,1,2,"0")))</f>
        <v>$: 13191</v>
      </c>
      <c r="BE1" s="1279" t="str">
        <f>"SL: "&amp;SUM(BE5:BE395)</f>
        <v>SL: 812</v>
      </c>
      <c r="BF1" s="1279" t="str">
        <f>"$: "&amp;SUMPRODUCT(BE5:BE395*(REPLACE(BF5:BF395,1,2,"0")))</f>
        <v>$: 13625</v>
      </c>
      <c r="BG1" s="1279" t="str">
        <f>"SL: "&amp;SUM(BG5:BG395)</f>
        <v>SL: 111</v>
      </c>
      <c r="BH1" s="1279" t="str">
        <f>"$: "&amp;SUMPRODUCT(BG5:BG395*(REPLACE(BH5:BH395,1,2,"0")))</f>
        <v>$: 8525</v>
      </c>
      <c r="BI1" s="1279" t="str">
        <f>"SL: "&amp;SUM(BI5:BI395)</f>
        <v>SL: 150</v>
      </c>
      <c r="BJ1" s="1279" t="str">
        <f>"$: "&amp;SUMPRODUCT(BI5:BI395*(REPLACE(BJ5:BJ395,1,2,"0")))</f>
        <v>$: 2220</v>
      </c>
      <c r="BK1" s="1279" t="str">
        <f>"SL: "&amp;SUM(BK5:BK395)</f>
        <v>SL: 890</v>
      </c>
      <c r="BL1" s="1279" t="str">
        <f>"$: "&amp;SUMPRODUCT(BK5:BK395*(REPLACE(BL5:BL395,1,2,"0")))</f>
        <v>$: 35520</v>
      </c>
      <c r="BM1" s="1279" t="str">
        <f>"SL: "&amp;SUM(BM5:BM395)</f>
        <v>SL: 70</v>
      </c>
      <c r="BN1" s="1279" t="str">
        <f>"$: "&amp;SUMPRODUCT(BM5:BM395*(REPLACE(BN5:BN395,1,2,"0")))</f>
        <v>$: 1280</v>
      </c>
      <c r="BO1" s="1279" t="str">
        <f>"SL: "&amp;SUM(BO5:BO395)</f>
        <v>SL: 50</v>
      </c>
      <c r="BP1" s="1279" t="str">
        <f>"$: "&amp;SUMPRODUCT(BO5:BO395*(REPLACE(BP5:BP395,1,2,"0")))</f>
        <v>$: 1330</v>
      </c>
      <c r="BQ1" s="1279" t="str">
        <f>"SL: "&amp;SUM(BQ5:BQ395)</f>
        <v>SL: 482</v>
      </c>
      <c r="BR1" s="1279" t="str">
        <f>"$: "&amp;SUMPRODUCT(BQ5:BQ395*(REPLACE(BR5:BR395,1,2,"0")))</f>
        <v>$: 13135</v>
      </c>
      <c r="BS1" s="1279" t="str">
        <f>"SL: "&amp;SUM(BS5:BS395)</f>
        <v>SL: 128</v>
      </c>
      <c r="BT1" s="1279" t="str">
        <f>"$: "&amp;SUMPRODUCT(BS5:BS395*(REPLACE(BT5:BT395,1,2,"0")))</f>
        <v>$: 3030</v>
      </c>
      <c r="BU1" s="1279" t="str">
        <f>"SL: "&amp;SUM(BU5:BU395)</f>
        <v>SL: 219</v>
      </c>
      <c r="BV1" s="1279" t="str">
        <f>"$: "&amp;SUMPRODUCT(BU5:BU395*(REPLACE(BV5:BV395,1,2,"0")))</f>
        <v>$: 9110</v>
      </c>
      <c r="BW1" s="1279" t="str">
        <f>"SL: "&amp;SUM(BW5:BW395)</f>
        <v>SL: 380</v>
      </c>
      <c r="BX1" s="1279" t="str">
        <f>"$: "&amp;SUMPRODUCT(BW5:BW395*(REPLACE(BX5:BX395,1,2,"0")))</f>
        <v>$: 11990</v>
      </c>
      <c r="BY1" s="1279" t="str">
        <f>"SL: "&amp;SUM(BY5:BY395)</f>
        <v>SL: 210</v>
      </c>
      <c r="BZ1" s="1279" t="str">
        <f>"$: "&amp;SUMPRODUCT(BY5:BY395*(REPLACE(BZ5:BZ395,1,2,"0")))</f>
        <v>$: 6120</v>
      </c>
      <c r="CA1" s="1279" t="str">
        <f>"SL: "&amp;SUM(CA5:CA395)</f>
        <v>SL: 0</v>
      </c>
      <c r="CB1" s="1279" t="str">
        <f>"$: "&amp;SUMPRODUCT(CA5:CA395*(REPLACE(CB5:CB395,1,2,"0")))</f>
        <v>$: 0</v>
      </c>
      <c r="CC1" s="1281"/>
      <c r="CD1" s="1282"/>
      <c r="CE1" s="1281"/>
      <c r="CF1" s="1282"/>
      <c r="CG1" s="1281"/>
      <c r="CH1" s="1282"/>
      <c r="CI1" s="1281"/>
      <c r="CJ1" s="1282"/>
      <c r="CK1" s="1281"/>
      <c r="CL1" s="1282"/>
      <c r="CM1" s="1281"/>
      <c r="CN1" s="1282"/>
      <c r="CO1" s="1281"/>
      <c r="CP1" s="1282"/>
      <c r="CQ1" s="1281"/>
      <c r="CR1" s="1282"/>
      <c r="CS1" s="1281"/>
      <c r="CT1" s="1282"/>
      <c r="CU1" s="1281"/>
      <c r="CV1" s="1282"/>
      <c r="CW1" s="1281"/>
      <c r="CX1" s="1282"/>
      <c r="CY1" s="1281"/>
      <c r="CZ1" s="1282"/>
      <c r="DA1" s="1281"/>
      <c r="DB1" s="1282"/>
      <c r="DC1" s="1281"/>
      <c r="DD1" s="1282"/>
      <c r="DE1" s="1281"/>
      <c r="DF1" s="1282"/>
      <c r="DG1" s="1281"/>
      <c r="DH1" s="1282"/>
      <c r="DI1" s="1283"/>
      <c r="DJ1" s="1283"/>
      <c r="DK1" s="1283"/>
      <c r="DL1" s="1283"/>
      <c r="DM1" s="1283"/>
      <c r="DN1" s="1283"/>
      <c r="DO1" s="1283"/>
      <c r="DP1" s="1283"/>
      <c r="DQ1" s="1283"/>
      <c r="DR1" s="1283"/>
      <c r="DS1" s="1283"/>
      <c r="DT1" s="1283"/>
      <c r="DU1" s="1283"/>
      <c r="DV1" s="1283"/>
      <c r="DW1" s="1283"/>
      <c r="DX1" s="1283"/>
      <c r="DY1" s="1283"/>
      <c r="DZ1" s="1283"/>
      <c r="EA1" s="1283"/>
      <c r="EB1" s="1283"/>
      <c r="EC1" s="1283"/>
      <c r="ED1" s="1283"/>
      <c r="EE1" s="1283"/>
      <c r="EF1" s="1283"/>
      <c r="EG1" s="1279"/>
      <c r="EH1" s="1279"/>
      <c r="EI1" s="1279"/>
      <c r="EJ1" s="1279"/>
      <c r="EK1" s="1279"/>
      <c r="EL1" s="1279"/>
      <c r="EM1" s="1279"/>
      <c r="EN1" s="1279"/>
      <c r="EO1" s="1279"/>
      <c r="EP1" s="1279"/>
      <c r="EQ1" s="1279"/>
      <c r="ER1" s="1279"/>
      <c r="ES1" s="1279"/>
      <c r="ET1" s="1279"/>
      <c r="EU1" s="1279"/>
      <c r="EV1" s="1279"/>
      <c r="EW1" s="1279"/>
      <c r="EX1" s="1279"/>
      <c r="EY1" s="1279"/>
      <c r="EZ1" s="1279"/>
      <c r="FA1" s="1279"/>
      <c r="FB1" s="1279"/>
      <c r="FC1" s="1279"/>
      <c r="FD1" s="1279"/>
      <c r="FE1" s="1279"/>
      <c r="FF1" s="1279"/>
      <c r="FG1" s="1279"/>
      <c r="FH1" s="1279"/>
      <c r="FI1" s="1279"/>
      <c r="FJ1" s="1279"/>
      <c r="FK1" s="1279"/>
      <c r="FL1" s="1279"/>
      <c r="FM1" s="1279"/>
      <c r="FN1" s="1279"/>
      <c r="FO1" s="1279"/>
      <c r="FP1" s="1279"/>
      <c r="FQ1" s="1279"/>
      <c r="FR1" s="1279"/>
      <c r="FS1" s="1279"/>
      <c r="FT1" s="1279"/>
      <c r="FU1" s="1279"/>
      <c r="FV1" s="1279"/>
      <c r="FW1" s="1279"/>
      <c r="FX1" s="1279"/>
      <c r="FY1" s="1279"/>
      <c r="FZ1" s="1279"/>
      <c r="GA1" s="1279"/>
      <c r="GB1" s="1279"/>
      <c r="GC1" s="1279"/>
      <c r="GD1" s="1279"/>
      <c r="GE1" s="1279"/>
      <c r="GF1" s="1279"/>
      <c r="GG1" s="1279"/>
      <c r="GH1" s="1279"/>
      <c r="GI1" s="1279"/>
      <c r="GJ1" s="1279"/>
      <c r="GK1" s="1279"/>
      <c r="GL1" s="1279"/>
      <c r="GM1" s="1279"/>
      <c r="GN1" s="1279"/>
      <c r="GO1" s="1279"/>
      <c r="GP1" s="1279"/>
      <c r="GQ1" s="1279"/>
      <c r="GR1" s="1279"/>
      <c r="GS1" s="1279"/>
      <c r="GT1" s="1279"/>
      <c r="GU1" s="1279"/>
      <c r="GV1" s="1279"/>
      <c r="GW1" s="1279"/>
      <c r="GX1" s="1279"/>
      <c r="GY1" s="1279"/>
      <c r="GZ1" s="1279"/>
      <c r="HA1" s="1279" t="str">
        <f>"SL: "&amp;SUM(HA5:HA395)</f>
        <v>SL: 0</v>
      </c>
      <c r="HB1" s="1279" t="str">
        <f>"$: "&amp;SUMPRODUCT(HA5:HA395*(REPLACE(HB5:HB395,1,2,"0")))</f>
        <v>$: 0</v>
      </c>
      <c r="HC1" s="1279" t="str">
        <f>"SL: "&amp;SUM(HC5:HC395)</f>
        <v>SL: 0</v>
      </c>
      <c r="HD1" s="1279" t="str">
        <f>"$: "&amp;SUMPRODUCT(HC5:HC395*(REPLACE(HD5:HD395,1,2,"0")))</f>
        <v>$: 0</v>
      </c>
      <c r="HE1" s="1279" t="str">
        <f>"SL: "&amp;SUM(HE5:HE395)</f>
        <v>SL: 0</v>
      </c>
      <c r="HF1" s="1279" t="str">
        <f>"$: "&amp;SUMPRODUCT(HE5:HE395*(REPLACE(HF5:HF395,1,2,"0")))</f>
        <v>$: 0</v>
      </c>
      <c r="HG1" s="1279" t="str">
        <f>"SL: "&amp;SUM(HG5:HG395)</f>
        <v>SL: 0</v>
      </c>
      <c r="HH1" s="1279" t="str">
        <f>"$: "&amp;SUMPRODUCT(HG5:HG395*(REPLACE(HH5:HH395,1,2,"0")))</f>
        <v>$: 0</v>
      </c>
      <c r="HI1" s="1283"/>
      <c r="HJ1" s="1283"/>
      <c r="HK1" s="1283"/>
      <c r="HL1" s="1283"/>
      <c r="HM1" s="1283"/>
      <c r="HN1" s="1283"/>
      <c r="HO1" s="1283"/>
      <c r="HP1" s="1283"/>
      <c r="HQ1" s="1283"/>
      <c r="HR1" s="1283"/>
      <c r="HS1" s="1283"/>
      <c r="HT1" s="1283"/>
      <c r="HU1" s="1283"/>
      <c r="HV1" s="1283"/>
      <c r="HW1" s="1283"/>
      <c r="HX1" s="1283"/>
      <c r="HY1" s="1283"/>
      <c r="HZ1" s="1283"/>
      <c r="IA1" s="1283"/>
      <c r="IB1" s="1283"/>
      <c r="IC1" s="1283"/>
      <c r="ID1" s="1283"/>
      <c r="IE1" s="1283"/>
      <c r="IF1" s="1283"/>
      <c r="IG1" s="1283"/>
      <c r="IH1" s="1283"/>
      <c r="II1" s="1283"/>
      <c r="IJ1" s="1283"/>
      <c r="IK1" s="1283"/>
      <c r="IL1" s="1283"/>
      <c r="IM1" s="1283"/>
      <c r="IN1" s="1283"/>
      <c r="IO1" s="1283"/>
      <c r="IP1" s="1283"/>
      <c r="IQ1" s="1283"/>
      <c r="IR1" s="1283"/>
      <c r="IS1" s="1283"/>
      <c r="IT1" s="1283"/>
      <c r="IU1" s="1283"/>
      <c r="IV1" s="1283"/>
      <c r="IW1" s="1283"/>
      <c r="IX1" s="1283"/>
      <c r="IY1" s="1283"/>
      <c r="IZ1" s="1283"/>
      <c r="JA1" s="1283"/>
      <c r="JB1" s="1283"/>
      <c r="JC1" s="1283"/>
      <c r="JD1" s="1283"/>
      <c r="JE1" s="1283"/>
      <c r="JF1" s="1283"/>
      <c r="JG1" s="1283"/>
      <c r="JH1" s="1283"/>
      <c r="JI1" s="1283"/>
      <c r="JJ1" s="1283"/>
      <c r="JK1" s="1283"/>
      <c r="JL1" s="1283"/>
      <c r="JM1" s="1283"/>
      <c r="JN1" s="1283"/>
      <c r="JO1" s="1283"/>
      <c r="JP1" s="1283"/>
      <c r="JQ1" s="1283"/>
      <c r="JR1" s="1283"/>
      <c r="JS1" s="1283"/>
      <c r="JT1" s="1283"/>
      <c r="JU1" s="1283"/>
      <c r="JV1" s="1283"/>
      <c r="JW1" s="1283"/>
      <c r="JX1" s="1283"/>
      <c r="JY1" s="1283"/>
      <c r="JZ1" s="1283"/>
      <c r="KA1" s="1283"/>
      <c r="KB1" s="1283"/>
      <c r="KC1" s="1283"/>
      <c r="KD1" s="1283"/>
      <c r="KE1" s="1283"/>
      <c r="KF1" s="1283"/>
      <c r="KG1" s="1283"/>
      <c r="KH1" s="1283"/>
      <c r="KI1" s="1283"/>
      <c r="KJ1" s="1283"/>
      <c r="KK1" s="1283"/>
      <c r="KL1" s="1283"/>
      <c r="KM1" s="1283"/>
      <c r="KN1" s="1283"/>
      <c r="KO1" s="1283"/>
      <c r="KP1" s="1283"/>
      <c r="KQ1" s="1283"/>
      <c r="KR1" s="1283"/>
      <c r="KS1" s="1283"/>
      <c r="KT1" s="1283"/>
      <c r="KU1" s="1283"/>
      <c r="KV1" s="1283"/>
      <c r="KW1" s="1283"/>
      <c r="KX1" s="1283"/>
      <c r="KY1" s="1283"/>
      <c r="KZ1" s="1283"/>
      <c r="LA1" s="1283"/>
      <c r="LB1" s="1283"/>
      <c r="LC1" s="1283"/>
      <c r="LD1" s="1283"/>
      <c r="LE1" s="1283"/>
      <c r="LF1" s="1283"/>
      <c r="LG1" s="1283"/>
      <c r="LH1" s="1283"/>
      <c r="LI1" s="1283"/>
      <c r="LJ1" s="1283"/>
      <c r="LK1" s="1283"/>
      <c r="LL1" s="1283"/>
      <c r="LM1" s="1283"/>
      <c r="LN1" s="1283"/>
      <c r="LO1" s="1283"/>
      <c r="LP1" s="1283"/>
      <c r="LQ1" s="1283"/>
      <c r="LR1" s="1283"/>
      <c r="LS1" s="1283"/>
      <c r="LT1" s="1283"/>
      <c r="LU1" s="1283"/>
      <c r="LV1" s="1283"/>
      <c r="LW1" s="1283"/>
      <c r="LX1" s="1283"/>
      <c r="LY1" s="1283"/>
      <c r="LZ1" s="1283"/>
    </row>
    <row r="2" spans="1:338" s="1292" customFormat="1" ht="21" customHeight="1" thickBot="1" x14ac:dyDescent="0.25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SUMPRODUCT(K5:K395*$D5:$D395)</f>
        <v>5200</v>
      </c>
      <c r="M2" s="1279"/>
      <c r="N2" s="1279">
        <f>SUMPRODUCT(M5:M395*$D5:$D395)</f>
        <v>30731</v>
      </c>
      <c r="O2" s="1279"/>
      <c r="P2" s="1279">
        <f>SUMPRODUCT(O5:O395*$D5:$D395)</f>
        <v>8498.5</v>
      </c>
      <c r="Q2" s="1279"/>
      <c r="R2" s="1279">
        <f>SUMPRODUCT(Q5:Q395*$D5:$D395)</f>
        <v>500</v>
      </c>
      <c r="S2" s="1279"/>
      <c r="T2" s="1279">
        <f>SUMPRODUCT(S5:S395*$D5:$D395)</f>
        <v>11776.5</v>
      </c>
      <c r="U2" s="1279"/>
      <c r="V2" s="1279">
        <f>SUMPRODUCT(U5:U395*$D5:$D395)</f>
        <v>4929</v>
      </c>
      <c r="W2" s="1279"/>
      <c r="X2" s="1279">
        <f>SUMPRODUCT(W5:W395*$D5:$D395)</f>
        <v>4407</v>
      </c>
      <c r="Y2" s="1279"/>
      <c r="Z2" s="1279">
        <f>SUMPRODUCT(Y5:Y395*$D5:$D395)</f>
        <v>1642</v>
      </c>
      <c r="AA2" s="1279"/>
      <c r="AB2" s="1279">
        <f>SUMPRODUCT(AA5:AA395*$D5:$D395)</f>
        <v>6271</v>
      </c>
      <c r="AC2" s="1279"/>
      <c r="AD2" s="1279">
        <f>SUMPRODUCT(AC5:AC395*$D5:$D395)</f>
        <v>4315.5</v>
      </c>
      <c r="AE2" s="1279"/>
      <c r="AF2" s="1279">
        <f>SUMPRODUCT(AE5:AE395*$D5:$D395)</f>
        <v>3790</v>
      </c>
      <c r="AG2" s="1279"/>
      <c r="AH2" s="1279">
        <f>SUMPRODUCT(AG5:AG395*$D5:$D395)</f>
        <v>3900</v>
      </c>
      <c r="AI2" s="1279"/>
      <c r="AJ2" s="1279">
        <f>SUMPRODUCT(AI5:AI395*$D5:$D395)</f>
        <v>8922</v>
      </c>
      <c r="AK2" s="1279"/>
      <c r="AL2" s="1279">
        <f>SUMPRODUCT(AK5:AK395*$D5:$D395)</f>
        <v>12207.5</v>
      </c>
      <c r="AM2" s="1279"/>
      <c r="AN2" s="1279">
        <f>SUMPRODUCT(AM5:AM395*$D5:$D395)</f>
        <v>21748.5</v>
      </c>
      <c r="AO2" s="1279"/>
      <c r="AP2" s="1279">
        <f>SUMPRODUCT(AO5:AO395*$D5:$D395)</f>
        <v>30494</v>
      </c>
      <c r="AQ2" s="1279"/>
      <c r="AR2" s="1279">
        <f>SUMPRODUCT(AQ5:AQ395*$D5:$D395)</f>
        <v>5131</v>
      </c>
      <c r="AS2" s="1279"/>
      <c r="AT2" s="1279">
        <f>SUMPRODUCT(AS5:AS395*$D5:$D395)</f>
        <v>8067.5</v>
      </c>
      <c r="AU2" s="1279"/>
      <c r="AV2" s="1279">
        <f>SUMPRODUCT(AU5:AU395*$D5:$D395)</f>
        <v>1194</v>
      </c>
      <c r="AW2" s="1279"/>
      <c r="AX2" s="1279">
        <f>SUMPRODUCT(AW5:AW395*$D5:$D395)</f>
        <v>5328</v>
      </c>
      <c r="AY2" s="1279"/>
      <c r="AZ2" s="1279">
        <f>SUMPRODUCT(AY5:AY395*$D5:$D395)</f>
        <v>2342</v>
      </c>
      <c r="BA2" s="1279"/>
      <c r="BB2" s="1279">
        <f>SUMPRODUCT(BA5:BA395*$D5:$D395)</f>
        <v>9305</v>
      </c>
      <c r="BC2" s="1279"/>
      <c r="BD2" s="1279">
        <f>SUMPRODUCT(BC5:BC395*$D5:$D395)</f>
        <v>10749</v>
      </c>
      <c r="BE2" s="1279"/>
      <c r="BF2" s="1279">
        <f>SUMPRODUCT(BE5:BE395*$D5:$D395)</f>
        <v>11882</v>
      </c>
      <c r="BG2" s="1279"/>
      <c r="BH2" s="1279">
        <f>SUMPRODUCT(BG5:BG395*$D5:$D395)</f>
        <v>6840</v>
      </c>
      <c r="BI2" s="1279"/>
      <c r="BJ2" s="1279">
        <f>SUMPRODUCT(BI5:BI395*$D5:$D395)</f>
        <v>1675</v>
      </c>
      <c r="BK2" s="1279"/>
      <c r="BL2" s="1279">
        <f>SUMPRODUCT(BK5:BK395*$D5:$D395)</f>
        <v>32160</v>
      </c>
      <c r="BM2" s="1279"/>
      <c r="BN2" s="1279">
        <f>SUMPRODUCT(BM5:BM395*$D5:$D395)</f>
        <v>1035</v>
      </c>
      <c r="BO2" s="1279"/>
      <c r="BP2" s="1279">
        <f>SUMPRODUCT(BO5:BO395*$D5:$D395)</f>
        <v>1155</v>
      </c>
      <c r="BQ2" s="1279"/>
      <c r="BR2" s="1279">
        <f>SUMPRODUCT(BQ5:BQ395*$D5:$D395)</f>
        <v>11426</v>
      </c>
      <c r="BS2" s="1279"/>
      <c r="BT2" s="1279">
        <f>SUMPRODUCT(BS5:BS395*$D5:$D395)</f>
        <v>2452</v>
      </c>
      <c r="BU2" s="1279"/>
      <c r="BV2" s="1279">
        <f>SUMPRODUCT(BU5:BU395*$D5:$D395)</f>
        <v>7323</v>
      </c>
      <c r="BW2" s="1279"/>
      <c r="BX2" s="1279">
        <f>SUMPRODUCT(BW5:BW395*$D5:$D395)</f>
        <v>11130</v>
      </c>
      <c r="BY2" s="1279"/>
      <c r="BZ2" s="1279">
        <f>SUMPRODUCT(BY5:BY395*$D5:$D395)</f>
        <v>4980</v>
      </c>
      <c r="CA2" s="1279"/>
      <c r="CB2" s="1279">
        <f>SUMPRODUCT(CA5:CA395*$D5:$D395)</f>
        <v>0</v>
      </c>
      <c r="CC2" s="1284"/>
      <c r="CD2" s="1285"/>
      <c r="CE2" s="1284"/>
      <c r="CF2" s="1285"/>
      <c r="CG2" s="1284"/>
      <c r="CH2" s="1285"/>
      <c r="CI2" s="1284"/>
      <c r="CJ2" s="1285"/>
      <c r="CK2" s="1284"/>
      <c r="CL2" s="1285"/>
      <c r="CM2" s="1284"/>
      <c r="CN2" s="1285"/>
      <c r="CO2" s="1284"/>
      <c r="CP2" s="1285"/>
      <c r="CQ2" s="1284"/>
      <c r="CR2" s="1285"/>
      <c r="CS2" s="1284"/>
      <c r="CT2" s="1285"/>
      <c r="CU2" s="1284"/>
      <c r="CV2" s="1285"/>
      <c r="CW2" s="1284"/>
      <c r="CX2" s="1285"/>
      <c r="CY2" s="1284"/>
      <c r="CZ2" s="1285"/>
      <c r="DA2" s="1284"/>
      <c r="DB2" s="1285"/>
      <c r="DC2" s="1284"/>
      <c r="DD2" s="1285"/>
      <c r="DE2" s="1284"/>
      <c r="DF2" s="1285"/>
      <c r="DG2" s="1284"/>
      <c r="DH2" s="1285"/>
      <c r="DI2" s="1283"/>
      <c r="DJ2" s="1283"/>
      <c r="DK2" s="1283"/>
      <c r="DL2" s="1283"/>
      <c r="DM2" s="1283"/>
      <c r="DN2" s="1283"/>
      <c r="DO2" s="1283"/>
      <c r="DP2" s="1283"/>
      <c r="DQ2" s="1283"/>
      <c r="DR2" s="1283"/>
      <c r="DS2" s="1283"/>
      <c r="DT2" s="1283"/>
      <c r="DU2" s="1283"/>
      <c r="DV2" s="1283"/>
      <c r="DW2" s="1283"/>
      <c r="DX2" s="1283"/>
      <c r="DY2" s="1283"/>
      <c r="DZ2" s="1283"/>
      <c r="EA2" s="1283"/>
      <c r="EB2" s="1283"/>
      <c r="EC2" s="1283"/>
      <c r="ED2" s="1283"/>
      <c r="EE2" s="1283"/>
      <c r="EF2" s="1283"/>
      <c r="EG2" s="1279"/>
      <c r="EH2" s="1279"/>
      <c r="EI2" s="1279"/>
      <c r="EJ2" s="1279"/>
      <c r="EK2" s="1279"/>
      <c r="EL2" s="1279"/>
      <c r="EM2" s="1279"/>
      <c r="EN2" s="1279"/>
      <c r="EO2" s="1279"/>
      <c r="EP2" s="1279"/>
      <c r="EQ2" s="1279"/>
      <c r="ER2" s="1279"/>
      <c r="ES2" s="1279"/>
      <c r="ET2" s="1279"/>
      <c r="EU2" s="1279"/>
      <c r="EV2" s="1279"/>
      <c r="EW2" s="1279"/>
      <c r="EX2" s="1279"/>
      <c r="EY2" s="1279"/>
      <c r="EZ2" s="1279"/>
      <c r="FA2" s="1279"/>
      <c r="FB2" s="1279"/>
      <c r="FC2" s="1279"/>
      <c r="FD2" s="1279"/>
      <c r="FE2" s="1279"/>
      <c r="FF2" s="1279"/>
      <c r="FG2" s="1279"/>
      <c r="FH2" s="1279"/>
      <c r="FI2" s="1279"/>
      <c r="FJ2" s="1279"/>
      <c r="FK2" s="1279"/>
      <c r="FL2" s="1279"/>
      <c r="FM2" s="1279"/>
      <c r="FN2" s="1279"/>
      <c r="FO2" s="1279"/>
      <c r="FP2" s="1279"/>
      <c r="FQ2" s="1279"/>
      <c r="FR2" s="1279"/>
      <c r="FS2" s="1279"/>
      <c r="FT2" s="1279"/>
      <c r="FU2" s="1279"/>
      <c r="FV2" s="1279"/>
      <c r="FW2" s="1279"/>
      <c r="FX2" s="1279"/>
      <c r="FY2" s="1279"/>
      <c r="FZ2" s="1279"/>
      <c r="GA2" s="1279"/>
      <c r="GB2" s="1279"/>
      <c r="GC2" s="1279"/>
      <c r="GD2" s="1279"/>
      <c r="GE2" s="1279"/>
      <c r="GF2" s="1279"/>
      <c r="GG2" s="1279"/>
      <c r="GH2" s="1279"/>
      <c r="GI2" s="1279"/>
      <c r="GJ2" s="1279"/>
      <c r="GK2" s="1279"/>
      <c r="GL2" s="1279"/>
      <c r="GM2" s="1279"/>
      <c r="GN2" s="1279"/>
      <c r="GO2" s="1279"/>
      <c r="GP2" s="1279"/>
      <c r="GQ2" s="1279"/>
      <c r="GR2" s="1279"/>
      <c r="GS2" s="1279"/>
      <c r="GT2" s="1279"/>
      <c r="GU2" s="1279"/>
      <c r="GV2" s="1279"/>
      <c r="GW2" s="1279"/>
      <c r="GX2" s="1279"/>
      <c r="GY2" s="1279"/>
      <c r="GZ2" s="1279"/>
      <c r="HA2" s="1279"/>
      <c r="HB2" s="1279">
        <f>SUMPRODUCT(HA5:HA395*$D5:$D395)</f>
        <v>0</v>
      </c>
      <c r="HC2" s="1279"/>
      <c r="HD2" s="1279">
        <f>SUMPRODUCT(HC5:HC395*$D5:$D395)</f>
        <v>0</v>
      </c>
      <c r="HE2" s="1279"/>
      <c r="HF2" s="1279">
        <f>SUMPRODUCT(HE5:HE395*$D5:$D395)</f>
        <v>0</v>
      </c>
      <c r="HG2" s="1279"/>
      <c r="HH2" s="1279">
        <f>SUMPRODUCT(HG5:HG395*$D5:$D395)</f>
        <v>0</v>
      </c>
      <c r="HI2" s="1283"/>
      <c r="HJ2" s="1283"/>
      <c r="HK2" s="1283"/>
      <c r="HL2" s="1283"/>
      <c r="HM2" s="1283"/>
      <c r="HN2" s="1283"/>
      <c r="HO2" s="1283"/>
      <c r="HP2" s="1283"/>
      <c r="HQ2" s="1283"/>
      <c r="HR2" s="1283"/>
      <c r="HS2" s="1283"/>
      <c r="HT2" s="1283"/>
      <c r="HU2" s="1283"/>
      <c r="HV2" s="1283"/>
      <c r="HW2" s="1283"/>
      <c r="HX2" s="1283"/>
      <c r="HY2" s="1283"/>
      <c r="HZ2" s="1283"/>
      <c r="IA2" s="1283"/>
      <c r="IB2" s="1283"/>
      <c r="IC2" s="1283"/>
      <c r="ID2" s="1283"/>
      <c r="IE2" s="1283"/>
      <c r="IF2" s="1283"/>
      <c r="IG2" s="1283"/>
      <c r="IH2" s="1283"/>
      <c r="II2" s="1283"/>
      <c r="IJ2" s="1283"/>
      <c r="IK2" s="1283"/>
      <c r="IL2" s="1283"/>
      <c r="IM2" s="1283"/>
      <c r="IN2" s="1283"/>
      <c r="IO2" s="1283"/>
      <c r="IP2" s="1283"/>
      <c r="IQ2" s="1283"/>
      <c r="IR2" s="1283"/>
      <c r="IS2" s="1283"/>
      <c r="IT2" s="1283"/>
      <c r="IU2" s="1283"/>
      <c r="IV2" s="1283"/>
      <c r="IW2" s="1283"/>
      <c r="IX2" s="1283"/>
      <c r="IY2" s="1283"/>
      <c r="IZ2" s="1283"/>
      <c r="JA2" s="1283"/>
      <c r="JB2" s="1283"/>
      <c r="JC2" s="1283"/>
      <c r="JD2" s="1283"/>
      <c r="JE2" s="1283"/>
      <c r="JF2" s="1283"/>
      <c r="JG2" s="1283"/>
      <c r="JH2" s="1283"/>
      <c r="JI2" s="1283"/>
      <c r="JJ2" s="1283"/>
      <c r="JK2" s="1283"/>
      <c r="JL2" s="1283"/>
      <c r="JM2" s="1283"/>
      <c r="JN2" s="1283"/>
      <c r="JO2" s="1283"/>
      <c r="JP2" s="1283"/>
      <c r="JQ2" s="1283"/>
      <c r="JR2" s="1283"/>
      <c r="JS2" s="1283"/>
      <c r="JT2" s="1283"/>
      <c r="JU2" s="1283"/>
      <c r="JV2" s="1283"/>
      <c r="JW2" s="1283"/>
      <c r="JX2" s="1283"/>
      <c r="JY2" s="1283"/>
      <c r="JZ2" s="1283"/>
      <c r="KA2" s="1283"/>
      <c r="KB2" s="1283"/>
      <c r="KC2" s="1283"/>
      <c r="KD2" s="1283"/>
      <c r="KE2" s="1283"/>
      <c r="KF2" s="1283"/>
      <c r="KG2" s="1283"/>
      <c r="KH2" s="1283"/>
      <c r="KI2" s="1283"/>
      <c r="KJ2" s="1283"/>
      <c r="KK2" s="1283"/>
      <c r="KL2" s="1283"/>
      <c r="KM2" s="1283"/>
      <c r="KN2" s="1283"/>
      <c r="KO2" s="1283"/>
      <c r="KP2" s="1283"/>
      <c r="KQ2" s="1283"/>
      <c r="KR2" s="1283"/>
      <c r="KS2" s="1283"/>
      <c r="KT2" s="1283"/>
      <c r="KU2" s="1283"/>
      <c r="KV2" s="1283"/>
      <c r="KW2" s="1283"/>
      <c r="KX2" s="1283"/>
      <c r="KY2" s="1283"/>
      <c r="KZ2" s="1283"/>
      <c r="LA2" s="1283"/>
      <c r="LB2" s="1283"/>
      <c r="LC2" s="1283"/>
      <c r="LD2" s="1283"/>
      <c r="LE2" s="1283"/>
      <c r="LF2" s="1283"/>
      <c r="LG2" s="1283"/>
      <c r="LH2" s="1283"/>
      <c r="LI2" s="1283"/>
      <c r="LJ2" s="1283"/>
      <c r="LK2" s="1283"/>
      <c r="LL2" s="1283"/>
      <c r="LM2" s="1283"/>
      <c r="LN2" s="1283"/>
      <c r="LO2" s="1283"/>
      <c r="LP2" s="1283"/>
      <c r="LQ2" s="1283"/>
      <c r="LR2" s="1283"/>
      <c r="LS2" s="1283"/>
      <c r="LT2" s="1283"/>
      <c r="LU2" s="1283"/>
      <c r="LV2" s="1283"/>
      <c r="LW2" s="1283"/>
      <c r="LX2" s="1283"/>
      <c r="LY2" s="1283"/>
      <c r="LZ2" s="1283"/>
    </row>
    <row r="3" spans="1:338" s="1297" customFormat="1" x14ac:dyDescent="0.2">
      <c r="A3" s="1289"/>
      <c r="B3" s="1289"/>
      <c r="C3" s="1289"/>
      <c r="D3" s="1289"/>
      <c r="E3" s="1289"/>
      <c r="F3" s="1289"/>
      <c r="G3" s="1289"/>
      <c r="H3" s="1289"/>
      <c r="I3" s="946"/>
      <c r="J3" s="1290"/>
      <c r="K3" s="1293"/>
      <c r="L3" s="129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044"/>
      <c r="AE3" s="1044"/>
      <c r="AF3" s="1044"/>
      <c r="AG3" s="1044"/>
      <c r="AH3" s="1044"/>
      <c r="AI3" s="1044"/>
      <c r="AJ3" s="1044"/>
      <c r="AK3" s="1044"/>
      <c r="AL3" s="1044"/>
      <c r="AM3" s="1044"/>
      <c r="AN3" s="1044"/>
      <c r="AO3" s="1044"/>
      <c r="AP3" s="1044"/>
      <c r="AQ3" s="1044"/>
      <c r="AR3" s="1044"/>
      <c r="AS3" s="1044"/>
      <c r="AT3" s="1044"/>
      <c r="AU3" s="1044"/>
      <c r="AV3" s="1044"/>
      <c r="AW3" s="1044"/>
      <c r="AX3" s="1044"/>
      <c r="AY3" s="1044"/>
      <c r="AZ3" s="1044"/>
      <c r="BA3" s="1044"/>
      <c r="BB3" s="1044"/>
      <c r="BC3" s="1044"/>
      <c r="BD3" s="1044"/>
      <c r="BE3" s="1044"/>
      <c r="BF3" s="1044"/>
      <c r="BG3" s="1044"/>
      <c r="BH3" s="1044"/>
      <c r="BI3" s="1044"/>
      <c r="BJ3" s="1044"/>
      <c r="BK3" s="1044"/>
      <c r="BL3" s="1044"/>
      <c r="BM3" s="1044"/>
      <c r="BN3" s="1044"/>
      <c r="BO3" s="1044"/>
      <c r="BP3" s="1044"/>
      <c r="BQ3" s="1044"/>
      <c r="BR3" s="1044"/>
      <c r="BS3" s="1044"/>
      <c r="BT3" s="1044"/>
      <c r="BU3" s="1044"/>
      <c r="BV3" s="1044"/>
      <c r="BW3" s="1223"/>
      <c r="BX3" s="1223"/>
      <c r="BY3" s="1223"/>
      <c r="BZ3" s="1223"/>
      <c r="CA3" s="1223"/>
      <c r="CB3" s="1223"/>
      <c r="CC3" s="1223"/>
      <c r="CD3" s="1223"/>
      <c r="CE3" s="1223"/>
      <c r="CF3" s="1223"/>
      <c r="CG3" s="1223"/>
      <c r="CH3" s="1223"/>
      <c r="CI3" s="1223"/>
      <c r="CJ3" s="1223"/>
      <c r="CK3" s="1223"/>
      <c r="CL3" s="1223"/>
      <c r="CM3" s="1223"/>
      <c r="CN3" s="1223"/>
      <c r="CO3" s="1223"/>
      <c r="CP3" s="1223"/>
      <c r="CQ3" s="1223"/>
      <c r="CR3" s="1223"/>
      <c r="CS3" s="1223"/>
      <c r="CT3" s="1223"/>
      <c r="CU3" s="1223"/>
      <c r="CV3" s="1223"/>
      <c r="CW3" s="1223"/>
      <c r="CX3" s="1223"/>
      <c r="CY3" s="1223"/>
      <c r="CZ3" s="1223"/>
      <c r="DA3" s="1223"/>
      <c r="DB3" s="1223"/>
      <c r="DC3" s="1223"/>
      <c r="DD3" s="1223"/>
      <c r="DE3" s="1223"/>
      <c r="DF3" s="1223"/>
      <c r="DG3" s="1223"/>
      <c r="DH3" s="1295"/>
      <c r="DI3" s="1223"/>
      <c r="DJ3" s="1223"/>
      <c r="DK3" s="1223"/>
      <c r="DL3" s="1223"/>
      <c r="DM3" s="1223"/>
      <c r="DN3" s="1223"/>
      <c r="DO3" s="1223"/>
      <c r="DP3" s="1223"/>
      <c r="DQ3" s="1223"/>
      <c r="DR3" s="1223"/>
      <c r="DS3" s="1223"/>
      <c r="DT3" s="1223"/>
      <c r="DU3" s="1223"/>
      <c r="DV3" s="1223"/>
      <c r="DW3" s="1223"/>
      <c r="DX3" s="1223"/>
      <c r="DY3" s="1223"/>
      <c r="DZ3" s="1223"/>
      <c r="EA3" s="1223"/>
      <c r="EB3" s="1223"/>
      <c r="EC3" s="1223"/>
      <c r="ED3" s="1223"/>
      <c r="EE3" s="1223"/>
      <c r="EF3" s="1223"/>
      <c r="EG3" s="1296"/>
      <c r="EH3" s="1296"/>
      <c r="EI3" s="1223"/>
      <c r="EJ3" s="1223"/>
      <c r="EK3" s="1223"/>
      <c r="EL3" s="1223"/>
      <c r="EM3" s="1223"/>
      <c r="EN3" s="1223"/>
      <c r="EO3" s="1223"/>
      <c r="EP3" s="1223"/>
      <c r="EQ3" s="1223"/>
      <c r="ER3" s="1223"/>
      <c r="ES3" s="1223"/>
      <c r="ET3" s="1223"/>
      <c r="EU3" s="1223"/>
      <c r="EV3" s="1223"/>
      <c r="EW3" s="1223"/>
      <c r="EX3" s="1223"/>
      <c r="EY3" s="1223"/>
      <c r="EZ3" s="1223"/>
      <c r="FA3" s="1223"/>
      <c r="FB3" s="1223"/>
      <c r="FC3" s="1223"/>
      <c r="FD3" s="1223"/>
      <c r="FE3" s="1223"/>
      <c r="FF3" s="1223"/>
      <c r="FG3" s="1223"/>
      <c r="FH3" s="1223"/>
      <c r="FI3" s="1223"/>
      <c r="FJ3" s="1223"/>
      <c r="FK3" s="1223"/>
      <c r="FL3" s="1223"/>
      <c r="FM3" s="1223"/>
      <c r="FN3" s="1223"/>
      <c r="FO3" s="1223"/>
      <c r="FP3" s="1223"/>
      <c r="FQ3" s="1223"/>
      <c r="FR3" s="1223"/>
      <c r="FS3" s="1223"/>
      <c r="FT3" s="1223"/>
      <c r="FU3" s="1223"/>
      <c r="FV3" s="1223"/>
      <c r="FW3" s="1223"/>
      <c r="FX3" s="1223"/>
      <c r="FY3" s="1223"/>
      <c r="FZ3" s="1223"/>
      <c r="GA3" s="1223"/>
      <c r="GB3" s="1223"/>
      <c r="GC3" s="1223"/>
      <c r="GD3" s="1223"/>
      <c r="GE3" s="1223"/>
      <c r="GF3" s="1223"/>
      <c r="GG3" s="1223"/>
      <c r="GH3" s="1223"/>
      <c r="GI3" s="1223"/>
      <c r="GJ3" s="1223"/>
      <c r="GK3" s="1223"/>
      <c r="GL3" s="1223"/>
      <c r="GM3" s="1223"/>
      <c r="GN3" s="1223"/>
      <c r="GO3" s="1223"/>
      <c r="GP3" s="1223"/>
      <c r="GQ3" s="1223"/>
      <c r="GR3" s="1223"/>
      <c r="GS3" s="1223"/>
      <c r="GT3" s="1223"/>
      <c r="GU3" s="1223"/>
      <c r="GV3" s="1223"/>
      <c r="GW3" s="1223"/>
      <c r="GX3" s="1223"/>
      <c r="GY3" s="1223"/>
      <c r="GZ3" s="1223"/>
      <c r="HA3" s="1223"/>
      <c r="HB3" s="1223"/>
      <c r="HC3" s="1223"/>
      <c r="HD3" s="1223"/>
      <c r="HE3" s="1223"/>
      <c r="HF3" s="1223"/>
      <c r="HG3" s="1223"/>
      <c r="HH3" s="1223"/>
      <c r="HI3" s="1223"/>
      <c r="HJ3" s="1223"/>
      <c r="HK3" s="1223"/>
      <c r="HL3" s="1223"/>
      <c r="HM3" s="1223"/>
      <c r="HN3" s="1223"/>
      <c r="HO3" s="1223"/>
      <c r="HP3" s="1223"/>
      <c r="HQ3" s="1223"/>
      <c r="HR3" s="1223"/>
      <c r="HS3" s="1223"/>
      <c r="HT3" s="1223"/>
      <c r="HU3" s="1223"/>
      <c r="HV3" s="1223"/>
      <c r="HW3" s="1223"/>
      <c r="HX3" s="1223"/>
      <c r="HY3" s="1223"/>
      <c r="HZ3" s="1223"/>
      <c r="IA3" s="1223"/>
      <c r="IB3" s="1223"/>
      <c r="IC3" s="1223"/>
      <c r="ID3" s="1223"/>
      <c r="IE3" s="1223"/>
      <c r="IF3" s="1223"/>
      <c r="IG3" s="1223"/>
      <c r="IH3" s="1223"/>
      <c r="II3" s="1223"/>
      <c r="IJ3" s="1223"/>
      <c r="IK3" s="1223"/>
      <c r="IL3" s="1223"/>
      <c r="IM3" s="1223"/>
      <c r="IN3" s="1223"/>
      <c r="IO3" s="1223"/>
      <c r="IP3" s="1223"/>
      <c r="IQ3" s="1223"/>
      <c r="IR3" s="1223"/>
      <c r="IS3" s="1223"/>
      <c r="IT3" s="1223"/>
      <c r="IU3" s="1223"/>
      <c r="IV3" s="1223"/>
      <c r="IW3" s="1223"/>
      <c r="IX3" s="1223"/>
      <c r="IY3" s="1223"/>
      <c r="IZ3" s="1223"/>
      <c r="JA3" s="1223"/>
      <c r="JB3" s="1223"/>
      <c r="JC3" s="1223"/>
      <c r="JD3" s="1223"/>
      <c r="JE3" s="1223"/>
      <c r="JF3" s="1223"/>
      <c r="JG3" s="1223"/>
      <c r="JH3" s="1223"/>
      <c r="JI3" s="1223"/>
      <c r="JJ3" s="1223"/>
      <c r="JK3" s="1223"/>
      <c r="JL3" s="1223"/>
      <c r="JM3" s="1223"/>
      <c r="JN3" s="1223"/>
      <c r="JO3" s="1223"/>
      <c r="JP3" s="1223"/>
      <c r="JQ3" s="1223"/>
      <c r="JR3" s="1223"/>
      <c r="JS3" s="1223"/>
      <c r="JT3" s="1223"/>
      <c r="JU3" s="1223"/>
      <c r="JV3" s="1223"/>
      <c r="JW3" s="1223"/>
      <c r="JX3" s="1223"/>
      <c r="JY3" s="1223"/>
      <c r="JZ3" s="1223"/>
      <c r="KA3" s="1223"/>
      <c r="KB3" s="1223"/>
      <c r="KC3" s="1223"/>
      <c r="KD3" s="1223"/>
      <c r="KE3" s="1223"/>
      <c r="KF3" s="1223"/>
      <c r="KG3" s="1223"/>
      <c r="KH3" s="1223"/>
      <c r="KI3" s="1223"/>
      <c r="KJ3" s="1223"/>
      <c r="KK3" s="1223"/>
      <c r="KL3" s="1223"/>
      <c r="KM3" s="1223"/>
      <c r="KN3" s="1223"/>
      <c r="KO3" s="1223"/>
      <c r="KP3" s="1223"/>
      <c r="KQ3" s="1223"/>
      <c r="KR3" s="1223"/>
      <c r="KS3" s="1223"/>
      <c r="KT3" s="1223"/>
      <c r="KU3" s="1223"/>
      <c r="KV3" s="1223"/>
      <c r="KW3" s="1223"/>
      <c r="KX3" s="1223"/>
      <c r="KY3" s="1223"/>
      <c r="KZ3" s="1223"/>
      <c r="LA3" s="1223"/>
      <c r="LB3" s="1223"/>
      <c r="LC3" s="1223"/>
      <c r="LD3" s="1223"/>
      <c r="LE3" s="1223"/>
      <c r="LF3" s="1223"/>
      <c r="LG3" s="1223"/>
      <c r="LH3" s="1223"/>
      <c r="LI3" s="1223"/>
      <c r="LJ3" s="1223"/>
      <c r="LK3" s="1223"/>
      <c r="LL3" s="1223"/>
      <c r="LM3" s="1223"/>
      <c r="LN3" s="1223"/>
      <c r="LO3" s="1223"/>
      <c r="LP3" s="1223"/>
      <c r="LQ3" s="1223"/>
      <c r="LR3" s="1223"/>
      <c r="LS3" s="1223"/>
      <c r="LT3" s="1223"/>
      <c r="LU3" s="1223"/>
      <c r="LV3" s="1223"/>
      <c r="LW3" s="1223"/>
      <c r="LX3" s="1223"/>
      <c r="LY3" s="1223"/>
      <c r="LZ3" s="1223"/>
    </row>
    <row r="4" spans="1:338" s="1071" customFormat="1" ht="22.5" x14ac:dyDescent="0.2">
      <c r="A4" s="1256" t="s">
        <v>370</v>
      </c>
      <c r="B4" s="987" t="s">
        <v>371</v>
      </c>
      <c r="C4" s="919" t="s">
        <v>0</v>
      </c>
      <c r="D4" s="919" t="s">
        <v>1</v>
      </c>
      <c r="E4" s="1782" t="s">
        <v>2</v>
      </c>
      <c r="F4" s="1783"/>
      <c r="G4" s="1783"/>
      <c r="H4" s="1624"/>
      <c r="I4" s="1302" t="s">
        <v>15</v>
      </c>
      <c r="J4" s="1273" t="s">
        <v>13</v>
      </c>
      <c r="K4" s="1639">
        <v>43164</v>
      </c>
      <c r="L4" s="1640"/>
      <c r="M4" s="1713">
        <v>43167</v>
      </c>
      <c r="N4" s="1779"/>
      <c r="O4" s="1623">
        <v>43169</v>
      </c>
      <c r="P4" s="1624"/>
      <c r="Q4" s="1769">
        <v>43170</v>
      </c>
      <c r="R4" s="1770"/>
      <c r="S4" s="1711">
        <v>43174</v>
      </c>
      <c r="T4" s="1712"/>
      <c r="U4" s="1623">
        <v>43179</v>
      </c>
      <c r="V4" s="1624"/>
      <c r="W4" s="1717">
        <v>43180</v>
      </c>
      <c r="X4" s="1718"/>
      <c r="Y4" s="1751">
        <v>43182</v>
      </c>
      <c r="Z4" s="1752"/>
      <c r="AA4" s="1639">
        <v>43184</v>
      </c>
      <c r="AB4" s="1640"/>
      <c r="AC4" s="1773">
        <v>43188</v>
      </c>
      <c r="AD4" s="1774"/>
      <c r="AE4" s="1759">
        <v>43192</v>
      </c>
      <c r="AF4" s="1760"/>
      <c r="AG4" s="1711">
        <v>43195</v>
      </c>
      <c r="AH4" s="1712"/>
      <c r="AI4" s="1623">
        <v>43196</v>
      </c>
      <c r="AJ4" s="1624"/>
      <c r="AK4" s="1769">
        <v>43198</v>
      </c>
      <c r="AL4" s="1770"/>
      <c r="AM4" s="1713">
        <v>43200</v>
      </c>
      <c r="AN4" s="1779"/>
      <c r="AO4" s="1771">
        <v>43207</v>
      </c>
      <c r="AP4" s="1772"/>
      <c r="AQ4" s="1711">
        <v>43213</v>
      </c>
      <c r="AR4" s="1712"/>
      <c r="AS4" s="1641">
        <v>43215</v>
      </c>
      <c r="AT4" s="1642"/>
      <c r="AU4" s="1717">
        <v>43220</v>
      </c>
      <c r="AV4" s="1718"/>
      <c r="AW4" s="1639">
        <v>43221</v>
      </c>
      <c r="AX4" s="1640"/>
      <c r="AY4" s="1719">
        <v>43222</v>
      </c>
      <c r="AZ4" s="1720"/>
      <c r="BA4" s="1623">
        <v>43224</v>
      </c>
      <c r="BB4" s="1805"/>
      <c r="BC4" s="1721">
        <v>43226</v>
      </c>
      <c r="BD4" s="1722"/>
      <c r="BE4" s="1777">
        <v>43233</v>
      </c>
      <c r="BF4" s="1778"/>
      <c r="BG4" s="1743">
        <v>43236</v>
      </c>
      <c r="BH4" s="1744"/>
      <c r="BI4" s="1729">
        <v>43238</v>
      </c>
      <c r="BJ4" s="1730"/>
      <c r="BK4" s="1775">
        <v>43241</v>
      </c>
      <c r="BL4" s="1776"/>
      <c r="BM4" s="1711">
        <v>43249</v>
      </c>
      <c r="BN4" s="1712"/>
      <c r="BO4" s="1759">
        <v>43252</v>
      </c>
      <c r="BP4" s="1760"/>
      <c r="BQ4" s="1727">
        <v>43256</v>
      </c>
      <c r="BR4" s="1728"/>
      <c r="BS4" s="1791">
        <v>43257</v>
      </c>
      <c r="BT4" s="1792"/>
      <c r="BU4" s="1789">
        <v>43259</v>
      </c>
      <c r="BV4" s="1790"/>
      <c r="BW4" s="1795">
        <v>43260</v>
      </c>
      <c r="BX4" s="1796"/>
      <c r="BY4" s="1623">
        <v>43261</v>
      </c>
      <c r="BZ4" s="1624"/>
      <c r="CA4" s="1799"/>
      <c r="CB4" s="1800"/>
      <c r="CC4" s="1759"/>
      <c r="CD4" s="1760"/>
      <c r="CE4" s="1801"/>
      <c r="CF4" s="1802"/>
      <c r="CG4" s="1743"/>
      <c r="CH4" s="1744"/>
      <c r="CI4" s="1789"/>
      <c r="CJ4" s="1790"/>
      <c r="CK4" s="1715"/>
      <c r="CL4" s="1716"/>
      <c r="CM4" s="1803"/>
      <c r="CN4" s="1804"/>
      <c r="CO4" s="1743"/>
      <c r="CP4" s="1744"/>
      <c r="CQ4" s="1745"/>
      <c r="CR4" s="1746"/>
      <c r="CS4" s="1639"/>
      <c r="CT4" s="1640"/>
      <c r="CU4" s="1719"/>
      <c r="CV4" s="1720"/>
      <c r="CW4" s="1755"/>
      <c r="CX4" s="1756"/>
      <c r="CY4" s="1759"/>
      <c r="CZ4" s="1760"/>
      <c r="DA4" s="1739"/>
      <c r="DB4" s="1740"/>
      <c r="DC4" s="1727"/>
      <c r="DD4" s="1728"/>
      <c r="DE4" s="1763"/>
      <c r="DF4" s="1640"/>
      <c r="DG4" s="1753"/>
      <c r="DH4" s="1754"/>
      <c r="DI4" s="1761"/>
      <c r="DJ4" s="1762"/>
      <c r="DK4" s="1751"/>
      <c r="DL4" s="1752"/>
      <c r="DM4" s="1623"/>
      <c r="DN4" s="1624"/>
      <c r="DO4" s="1757"/>
      <c r="DP4" s="1758"/>
      <c r="DQ4" s="1755"/>
      <c r="DR4" s="1756"/>
      <c r="DS4" s="1639"/>
      <c r="DT4" s="1640"/>
      <c r="DU4" s="1793"/>
      <c r="DV4" s="1794"/>
      <c r="DW4" s="1739"/>
      <c r="DX4" s="1740"/>
      <c r="DY4" s="1745"/>
      <c r="DZ4" s="1746"/>
      <c r="EA4" s="1747"/>
      <c r="EB4" s="1748"/>
      <c r="EC4" s="1749"/>
      <c r="ED4" s="1750"/>
      <c r="EE4" s="1623"/>
      <c r="EF4" s="1624"/>
      <c r="EG4" s="1733"/>
      <c r="EH4" s="1734"/>
      <c r="EI4" s="1721"/>
      <c r="EJ4" s="1722"/>
      <c r="EK4" s="1735"/>
      <c r="EL4" s="1736"/>
      <c r="EM4" s="1737"/>
      <c r="EN4" s="1738"/>
      <c r="EO4" s="1739"/>
      <c r="EP4" s="1740"/>
      <c r="EQ4" s="1741"/>
      <c r="ER4" s="1742"/>
      <c r="ES4" s="1743"/>
      <c r="ET4" s="1744"/>
      <c r="EU4" s="1715"/>
      <c r="EV4" s="1716"/>
      <c r="EW4" s="1727"/>
      <c r="EX4" s="1728"/>
      <c r="EY4" s="1729"/>
      <c r="EZ4" s="1730"/>
      <c r="FA4" s="1725"/>
      <c r="FB4" s="1726"/>
      <c r="FC4" s="1731"/>
      <c r="FD4" s="1732"/>
      <c r="FE4" s="1623"/>
      <c r="FF4" s="1624"/>
      <c r="FG4" s="1723"/>
      <c r="FH4" s="1724"/>
      <c r="FI4" s="1725"/>
      <c r="FJ4" s="1726"/>
      <c r="FK4" s="1715"/>
      <c r="FL4" s="1716"/>
      <c r="FM4" s="1717"/>
      <c r="FN4" s="1718"/>
      <c r="FO4" s="1719"/>
      <c r="FP4" s="1720"/>
      <c r="FQ4" s="1721"/>
      <c r="FR4" s="1722"/>
      <c r="FS4" s="1711"/>
      <c r="FT4" s="1712"/>
      <c r="FU4" s="1713"/>
      <c r="FV4" s="1714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69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  <c r="LZ4" s="1070"/>
    </row>
    <row r="5" spans="1:338" ht="21" customHeight="1" x14ac:dyDescent="0.2">
      <c r="A5" s="1787" t="s">
        <v>11</v>
      </c>
      <c r="B5" s="928">
        <v>1</v>
      </c>
      <c r="C5" s="995" t="s">
        <v>372</v>
      </c>
      <c r="D5" s="917">
        <v>12.5</v>
      </c>
      <c r="E5" s="913">
        <v>20</v>
      </c>
      <c r="F5" s="913"/>
      <c r="G5" s="913"/>
      <c r="H5" s="913"/>
      <c r="I5" s="997">
        <f t="shared" ref="I5:I65" si="0">E5+F5+H5+G5-SUM(K5:AAA5)</f>
        <v>0</v>
      </c>
      <c r="J5" s="1274">
        <f>I5*D5</f>
        <v>0</v>
      </c>
      <c r="BM5" s="950">
        <v>20</v>
      </c>
      <c r="BN5" s="950" t="s">
        <v>210</v>
      </c>
    </row>
    <row r="6" spans="1:338" ht="21" customHeight="1" x14ac:dyDescent="0.2">
      <c r="A6" s="1784"/>
      <c r="B6" s="928">
        <f>B5+1</f>
        <v>2</v>
      </c>
      <c r="C6" s="920" t="s">
        <v>31</v>
      </c>
      <c r="D6" s="917">
        <v>9.5</v>
      </c>
      <c r="E6" s="913">
        <v>120</v>
      </c>
      <c r="F6" s="913"/>
      <c r="G6" s="913"/>
      <c r="H6" s="913"/>
      <c r="I6" s="997">
        <f t="shared" si="0"/>
        <v>110</v>
      </c>
      <c r="J6" s="1274">
        <f t="shared" ref="J6:J75" si="1">I6*D6</f>
        <v>1045</v>
      </c>
      <c r="BY6" s="914">
        <v>10</v>
      </c>
      <c r="BZ6" s="914" t="s">
        <v>218</v>
      </c>
    </row>
    <row r="7" spans="1:338" ht="21" customHeight="1" x14ac:dyDescent="0.2">
      <c r="A7" s="1784"/>
      <c r="B7" s="928">
        <f t="shared" ref="B7:B26" si="2">B6+1</f>
        <v>3</v>
      </c>
      <c r="C7" s="920" t="s">
        <v>952</v>
      </c>
      <c r="D7" s="917">
        <v>8.5</v>
      </c>
      <c r="E7" s="913">
        <v>110</v>
      </c>
      <c r="F7" s="913">
        <v>30</v>
      </c>
      <c r="G7" s="913"/>
      <c r="H7" s="913"/>
      <c r="I7" s="997">
        <f t="shared" si="0"/>
        <v>60</v>
      </c>
      <c r="J7" s="1274">
        <f t="shared" si="1"/>
        <v>510</v>
      </c>
      <c r="O7" s="783">
        <v>20</v>
      </c>
      <c r="P7" s="783" t="s">
        <v>215</v>
      </c>
      <c r="S7" s="950">
        <v>10</v>
      </c>
      <c r="T7" s="950" t="s">
        <v>215</v>
      </c>
      <c r="W7" s="834">
        <v>10</v>
      </c>
      <c r="X7" s="834" t="s">
        <v>215</v>
      </c>
      <c r="AA7" s="708">
        <v>10</v>
      </c>
      <c r="AB7" s="708" t="s">
        <v>215</v>
      </c>
      <c r="AI7" s="783">
        <v>10</v>
      </c>
      <c r="AJ7" s="783" t="s">
        <v>321</v>
      </c>
      <c r="AM7" s="941">
        <v>20</v>
      </c>
      <c r="AN7" s="941" t="s">
        <v>215</v>
      </c>
    </row>
    <row r="8" spans="1:338" ht="21" customHeight="1" x14ac:dyDescent="0.2">
      <c r="A8" s="1784"/>
      <c r="B8" s="928">
        <f t="shared" si="2"/>
        <v>4</v>
      </c>
      <c r="C8" s="920" t="s">
        <v>853</v>
      </c>
      <c r="D8" s="917">
        <v>6</v>
      </c>
      <c r="E8" s="913">
        <v>200</v>
      </c>
      <c r="F8" s="913"/>
      <c r="G8" s="913"/>
      <c r="H8" s="913"/>
      <c r="I8" s="997">
        <f t="shared" si="0"/>
        <v>180</v>
      </c>
      <c r="J8" s="1274">
        <f t="shared" si="1"/>
        <v>1080</v>
      </c>
      <c r="AM8" s="941">
        <v>10</v>
      </c>
      <c r="AN8" s="941" t="s">
        <v>212</v>
      </c>
      <c r="AU8" s="834">
        <v>10</v>
      </c>
      <c r="AV8" s="834" t="s">
        <v>321</v>
      </c>
    </row>
    <row r="9" spans="1:338" ht="21" customHeight="1" x14ac:dyDescent="0.2">
      <c r="A9" s="1784"/>
      <c r="B9" s="928">
        <f t="shared" si="2"/>
        <v>5</v>
      </c>
      <c r="C9" s="920" t="s">
        <v>818</v>
      </c>
      <c r="D9" s="917">
        <v>11</v>
      </c>
      <c r="E9" s="913">
        <v>110</v>
      </c>
      <c r="F9" s="913"/>
      <c r="G9" s="913"/>
      <c r="H9" s="913"/>
      <c r="I9" s="997">
        <f t="shared" si="0"/>
        <v>90</v>
      </c>
      <c r="J9" s="1274">
        <f t="shared" si="1"/>
        <v>990</v>
      </c>
      <c r="AI9" s="783">
        <v>10</v>
      </c>
      <c r="AJ9" s="783" t="s">
        <v>218</v>
      </c>
      <c r="BY9" s="914">
        <v>10</v>
      </c>
      <c r="BZ9" s="914" t="s">
        <v>233</v>
      </c>
    </row>
    <row r="10" spans="1:338" ht="21" customHeight="1" x14ac:dyDescent="0.2">
      <c r="A10" s="1784"/>
      <c r="B10" s="928">
        <f t="shared" si="2"/>
        <v>6</v>
      </c>
      <c r="C10" s="995" t="s">
        <v>819</v>
      </c>
      <c r="D10" s="917">
        <v>9.5</v>
      </c>
      <c r="E10" s="913">
        <v>290</v>
      </c>
      <c r="F10" s="913"/>
      <c r="G10" s="913"/>
      <c r="H10" s="913"/>
      <c r="I10" s="997">
        <f t="shared" si="0"/>
        <v>210</v>
      </c>
      <c r="J10" s="1274">
        <f t="shared" si="1"/>
        <v>1995</v>
      </c>
      <c r="S10" s="950">
        <v>10</v>
      </c>
      <c r="T10" s="950" t="s">
        <v>218</v>
      </c>
      <c r="W10" s="834">
        <v>10</v>
      </c>
      <c r="X10" s="834" t="s">
        <v>215</v>
      </c>
      <c r="Y10" s="1291">
        <v>10</v>
      </c>
      <c r="Z10" s="1291" t="s">
        <v>215</v>
      </c>
      <c r="AC10" s="952">
        <v>10</v>
      </c>
      <c r="AD10" s="952" t="s">
        <v>215</v>
      </c>
      <c r="AI10" s="783">
        <v>10</v>
      </c>
      <c r="AJ10" s="783" t="s">
        <v>215</v>
      </c>
      <c r="AQ10" s="950">
        <v>10</v>
      </c>
      <c r="AR10" s="950" t="s">
        <v>218</v>
      </c>
      <c r="AU10" s="834">
        <v>10</v>
      </c>
      <c r="AV10" s="834" t="s">
        <v>215</v>
      </c>
      <c r="BU10" s="963">
        <v>10</v>
      </c>
      <c r="BV10" s="963" t="s">
        <v>218</v>
      </c>
    </row>
    <row r="11" spans="1:338" ht="21" customHeight="1" x14ac:dyDescent="0.2">
      <c r="A11" s="1784"/>
      <c r="B11" s="928">
        <f t="shared" si="2"/>
        <v>7</v>
      </c>
      <c r="C11" s="920" t="s">
        <v>921</v>
      </c>
      <c r="D11" s="917">
        <v>13.5</v>
      </c>
      <c r="E11" s="913">
        <v>140</v>
      </c>
      <c r="F11" s="913"/>
      <c r="G11" s="913"/>
      <c r="H11" s="913"/>
      <c r="I11" s="997">
        <f t="shared" si="0"/>
        <v>90</v>
      </c>
      <c r="J11" s="1274">
        <f t="shared" si="1"/>
        <v>1215</v>
      </c>
      <c r="O11" s="783">
        <v>20</v>
      </c>
      <c r="P11" s="783" t="s">
        <v>210</v>
      </c>
      <c r="AM11" s="941">
        <v>10</v>
      </c>
      <c r="AN11" s="941" t="s">
        <v>209</v>
      </c>
      <c r="BY11" s="914">
        <v>20</v>
      </c>
      <c r="BZ11" s="914" t="s">
        <v>210</v>
      </c>
    </row>
    <row r="12" spans="1:338" ht="21" customHeight="1" x14ac:dyDescent="0.2">
      <c r="A12" s="1784"/>
      <c r="B12" s="928">
        <f t="shared" si="2"/>
        <v>8</v>
      </c>
      <c r="C12" s="920" t="s">
        <v>507</v>
      </c>
      <c r="D12" s="917">
        <v>15</v>
      </c>
      <c r="E12" s="913">
        <v>10</v>
      </c>
      <c r="F12" s="913"/>
      <c r="G12" s="913"/>
      <c r="H12" s="913"/>
      <c r="I12" s="997">
        <f t="shared" si="0"/>
        <v>0</v>
      </c>
      <c r="J12" s="1274">
        <f t="shared" si="1"/>
        <v>0</v>
      </c>
      <c r="BU12" s="963">
        <v>10</v>
      </c>
      <c r="BV12" s="963" t="s">
        <v>210</v>
      </c>
    </row>
    <row r="13" spans="1:338" ht="21" customHeight="1" x14ac:dyDescent="0.2">
      <c r="A13" s="1784"/>
      <c r="B13" s="928">
        <f t="shared" si="2"/>
        <v>9</v>
      </c>
      <c r="C13" s="995" t="s">
        <v>506</v>
      </c>
      <c r="D13" s="917">
        <v>14</v>
      </c>
      <c r="E13" s="913">
        <v>30</v>
      </c>
      <c r="F13" s="913"/>
      <c r="G13" s="913"/>
      <c r="H13" s="913"/>
      <c r="I13" s="997">
        <f t="shared" si="0"/>
        <v>10</v>
      </c>
      <c r="J13" s="1274">
        <f t="shared" si="1"/>
        <v>140</v>
      </c>
      <c r="AM13" s="941">
        <v>10</v>
      </c>
      <c r="AN13" s="941" t="s">
        <v>210</v>
      </c>
      <c r="AO13" s="953">
        <v>10</v>
      </c>
      <c r="AP13" s="953" t="s">
        <v>210</v>
      </c>
    </row>
    <row r="14" spans="1:338" ht="21" customHeight="1" x14ac:dyDescent="0.2">
      <c r="A14" s="1784"/>
      <c r="B14" s="928">
        <f t="shared" si="2"/>
        <v>10</v>
      </c>
      <c r="C14" s="920" t="s">
        <v>373</v>
      </c>
      <c r="D14" s="917">
        <v>5</v>
      </c>
      <c r="E14" s="913">
        <v>70</v>
      </c>
      <c r="F14" s="913"/>
      <c r="G14" s="913"/>
      <c r="H14" s="913"/>
      <c r="I14" s="997">
        <f t="shared" si="0"/>
        <v>70</v>
      </c>
      <c r="J14" s="1274">
        <f t="shared" si="1"/>
        <v>350</v>
      </c>
    </row>
    <row r="15" spans="1:338" ht="21" customHeight="1" x14ac:dyDescent="0.2">
      <c r="A15" s="1784"/>
      <c r="B15" s="928">
        <f t="shared" si="2"/>
        <v>11</v>
      </c>
      <c r="C15" s="920" t="s">
        <v>374</v>
      </c>
      <c r="D15" s="917">
        <v>10</v>
      </c>
      <c r="E15" s="913">
        <v>10</v>
      </c>
      <c r="F15" s="913"/>
      <c r="G15" s="913"/>
      <c r="H15" s="913"/>
      <c r="I15" s="997">
        <f t="shared" si="0"/>
        <v>10</v>
      </c>
      <c r="J15" s="1274">
        <f t="shared" si="1"/>
        <v>100</v>
      </c>
    </row>
    <row r="16" spans="1:338" ht="21" customHeight="1" x14ac:dyDescent="0.2">
      <c r="A16" s="1784"/>
      <c r="B16" s="928">
        <f t="shared" si="2"/>
        <v>12</v>
      </c>
      <c r="C16" s="920" t="s">
        <v>543</v>
      </c>
      <c r="D16" s="917">
        <v>9.5</v>
      </c>
      <c r="E16" s="913">
        <v>280</v>
      </c>
      <c r="F16" s="913"/>
      <c r="G16" s="913"/>
      <c r="H16" s="913"/>
      <c r="I16" s="997">
        <f t="shared" si="0"/>
        <v>280</v>
      </c>
      <c r="J16" s="1274">
        <f t="shared" si="1"/>
        <v>2660</v>
      </c>
    </row>
    <row r="17" spans="1:78" ht="21" customHeight="1" x14ac:dyDescent="0.2">
      <c r="A17" s="1784"/>
      <c r="B17" s="928">
        <f t="shared" si="2"/>
        <v>13</v>
      </c>
      <c r="C17" s="920" t="s">
        <v>521</v>
      </c>
      <c r="D17" s="917">
        <v>15</v>
      </c>
      <c r="E17" s="913"/>
      <c r="F17" s="913"/>
      <c r="G17" s="913"/>
      <c r="H17" s="913"/>
      <c r="I17" s="997">
        <f t="shared" si="0"/>
        <v>0</v>
      </c>
      <c r="J17" s="1274">
        <f t="shared" si="1"/>
        <v>0</v>
      </c>
    </row>
    <row r="18" spans="1:78" ht="21" customHeight="1" x14ac:dyDescent="0.2">
      <c r="A18" s="1784"/>
      <c r="B18" s="928">
        <f t="shared" si="2"/>
        <v>14</v>
      </c>
      <c r="C18" s="920" t="s">
        <v>522</v>
      </c>
      <c r="D18" s="917">
        <v>15</v>
      </c>
      <c r="E18" s="913">
        <v>30</v>
      </c>
      <c r="F18" s="913"/>
      <c r="G18" s="913"/>
      <c r="H18" s="913"/>
      <c r="I18" s="997">
        <f t="shared" si="0"/>
        <v>10</v>
      </c>
      <c r="J18" s="1274">
        <f t="shared" si="1"/>
        <v>150</v>
      </c>
      <c r="AI18" s="783">
        <v>10</v>
      </c>
      <c r="AJ18" s="783" t="s">
        <v>210</v>
      </c>
      <c r="AM18" s="941">
        <v>10</v>
      </c>
      <c r="AN18" s="941" t="s">
        <v>210</v>
      </c>
    </row>
    <row r="19" spans="1:78" ht="21" customHeight="1" x14ac:dyDescent="0.2">
      <c r="A19" s="1784"/>
      <c r="B19" s="928">
        <f t="shared" si="2"/>
        <v>15</v>
      </c>
      <c r="C19" s="920" t="s">
        <v>523</v>
      </c>
      <c r="D19" s="917">
        <v>15</v>
      </c>
      <c r="E19" s="913"/>
      <c r="F19" s="913"/>
      <c r="G19" s="913"/>
      <c r="H19" s="913"/>
      <c r="I19" s="997">
        <f t="shared" si="0"/>
        <v>0</v>
      </c>
      <c r="J19" s="1274">
        <f t="shared" si="1"/>
        <v>0</v>
      </c>
    </row>
    <row r="20" spans="1:78" ht="21" customHeight="1" x14ac:dyDescent="0.2">
      <c r="A20" s="1784"/>
      <c r="B20" s="928">
        <f t="shared" si="2"/>
        <v>16</v>
      </c>
      <c r="C20" s="995" t="s">
        <v>832</v>
      </c>
      <c r="D20" s="917">
        <v>14.5</v>
      </c>
      <c r="E20" s="913">
        <v>230</v>
      </c>
      <c r="F20" s="913"/>
      <c r="G20" s="913"/>
      <c r="H20" s="913"/>
      <c r="I20" s="997">
        <f t="shared" si="0"/>
        <v>180</v>
      </c>
      <c r="J20" s="1274">
        <f t="shared" si="1"/>
        <v>2610</v>
      </c>
      <c r="AI20" s="783">
        <v>10</v>
      </c>
      <c r="AJ20" s="783" t="s">
        <v>210</v>
      </c>
      <c r="AM20" s="941">
        <v>10</v>
      </c>
      <c r="AN20" s="941" t="s">
        <v>210</v>
      </c>
      <c r="AO20" s="953">
        <v>10</v>
      </c>
      <c r="AP20" s="953" t="s">
        <v>210</v>
      </c>
      <c r="BY20" s="914">
        <v>20</v>
      </c>
      <c r="BZ20" s="914" t="s">
        <v>210</v>
      </c>
    </row>
    <row r="21" spans="1:78" ht="21" customHeight="1" x14ac:dyDescent="0.2">
      <c r="A21" s="1784"/>
      <c r="B21" s="928">
        <f t="shared" si="2"/>
        <v>17</v>
      </c>
      <c r="C21" s="920" t="s">
        <v>549</v>
      </c>
      <c r="D21" s="917">
        <v>13.5</v>
      </c>
      <c r="E21" s="913">
        <v>10</v>
      </c>
      <c r="F21" s="913"/>
      <c r="G21" s="913"/>
      <c r="H21" s="913"/>
      <c r="I21" s="997">
        <f t="shared" si="0"/>
        <v>10</v>
      </c>
      <c r="J21" s="1274">
        <f t="shared" si="1"/>
        <v>135</v>
      </c>
    </row>
    <row r="22" spans="1:78" ht="21" customHeight="1" x14ac:dyDescent="0.2">
      <c r="A22" s="1784"/>
      <c r="B22" s="928">
        <f t="shared" si="2"/>
        <v>18</v>
      </c>
      <c r="C22" s="920" t="s">
        <v>653</v>
      </c>
      <c r="D22" s="917">
        <v>16</v>
      </c>
      <c r="E22" s="913"/>
      <c r="F22" s="913"/>
      <c r="G22" s="913"/>
      <c r="H22" s="913"/>
      <c r="I22" s="997">
        <f t="shared" si="0"/>
        <v>0</v>
      </c>
      <c r="J22" s="1274">
        <f t="shared" si="1"/>
        <v>0</v>
      </c>
    </row>
    <row r="23" spans="1:78" ht="21" customHeight="1" x14ac:dyDescent="0.2">
      <c r="A23" s="1784"/>
      <c r="B23" s="928">
        <f t="shared" si="2"/>
        <v>19</v>
      </c>
      <c r="C23" s="920" t="s">
        <v>758</v>
      </c>
      <c r="D23" s="917">
        <v>14</v>
      </c>
      <c r="E23" s="913">
        <v>40</v>
      </c>
      <c r="F23" s="913"/>
      <c r="G23" s="913"/>
      <c r="H23" s="913"/>
      <c r="I23" s="997">
        <f t="shared" si="0"/>
        <v>20</v>
      </c>
      <c r="J23" s="1274">
        <f t="shared" si="1"/>
        <v>280</v>
      </c>
      <c r="AM23" s="941">
        <v>10</v>
      </c>
      <c r="AN23" s="941" t="s">
        <v>210</v>
      </c>
      <c r="AO23" s="953">
        <v>10</v>
      </c>
      <c r="AP23" s="953" t="s">
        <v>210</v>
      </c>
    </row>
    <row r="24" spans="1:78" ht="21" customHeight="1" x14ac:dyDescent="0.2">
      <c r="A24" s="1784"/>
      <c r="B24" s="928">
        <f t="shared" si="2"/>
        <v>20</v>
      </c>
      <c r="C24" s="920" t="s">
        <v>785</v>
      </c>
      <c r="D24" s="917">
        <v>16.5</v>
      </c>
      <c r="E24" s="913">
        <v>40</v>
      </c>
      <c r="F24" s="913"/>
      <c r="G24" s="913"/>
      <c r="H24" s="913"/>
      <c r="I24" s="997">
        <f t="shared" si="0"/>
        <v>10</v>
      </c>
      <c r="J24" s="1274">
        <f t="shared" si="1"/>
        <v>165</v>
      </c>
      <c r="AO24" s="953">
        <v>10</v>
      </c>
      <c r="AP24" s="953" t="s">
        <v>236</v>
      </c>
      <c r="BY24" s="914">
        <v>20</v>
      </c>
      <c r="BZ24" s="914" t="s">
        <v>211</v>
      </c>
    </row>
    <row r="25" spans="1:78" ht="21" customHeight="1" x14ac:dyDescent="0.2">
      <c r="A25" s="1784"/>
      <c r="B25" s="928">
        <f t="shared" si="2"/>
        <v>21</v>
      </c>
      <c r="C25" s="920"/>
      <c r="D25" s="917"/>
      <c r="E25" s="913"/>
      <c r="F25" s="913"/>
      <c r="G25" s="913"/>
      <c r="H25" s="913"/>
      <c r="I25" s="997">
        <f t="shared" si="0"/>
        <v>0</v>
      </c>
      <c r="J25" s="1274">
        <f t="shared" si="1"/>
        <v>0</v>
      </c>
    </row>
    <row r="26" spans="1:78" ht="21" customHeight="1" thickBot="1" x14ac:dyDescent="0.25">
      <c r="A26" s="1788"/>
      <c r="B26" s="928">
        <f t="shared" si="2"/>
        <v>22</v>
      </c>
      <c r="C26" s="920"/>
      <c r="D26" s="917"/>
      <c r="E26" s="913"/>
      <c r="F26" s="913"/>
      <c r="G26" s="913"/>
      <c r="H26" s="913"/>
      <c r="I26" s="997">
        <f t="shared" si="0"/>
        <v>0</v>
      </c>
      <c r="J26" s="1274"/>
    </row>
    <row r="27" spans="1:78" ht="21" customHeight="1" x14ac:dyDescent="0.2">
      <c r="A27" s="935" t="s">
        <v>4</v>
      </c>
      <c r="B27" s="929">
        <v>1</v>
      </c>
      <c r="C27" s="920" t="s">
        <v>66</v>
      </c>
      <c r="D27" s="917">
        <v>9</v>
      </c>
      <c r="E27" s="913">
        <v>90</v>
      </c>
      <c r="F27" s="913"/>
      <c r="G27" s="913"/>
      <c r="H27" s="913"/>
      <c r="I27" s="997">
        <f t="shared" si="0"/>
        <v>50</v>
      </c>
      <c r="J27" s="1274">
        <f t="shared" si="1"/>
        <v>450</v>
      </c>
      <c r="O27" s="783">
        <v>10</v>
      </c>
      <c r="P27" s="783" t="s">
        <v>215</v>
      </c>
      <c r="W27" s="834">
        <v>20</v>
      </c>
      <c r="X27" s="834" t="s">
        <v>215</v>
      </c>
      <c r="AI27" s="783">
        <v>10</v>
      </c>
      <c r="AJ27" s="783" t="s">
        <v>218</v>
      </c>
    </row>
    <row r="28" spans="1:78" ht="21" customHeight="1" x14ac:dyDescent="0.2">
      <c r="A28" s="1258"/>
      <c r="B28" s="928">
        <v>2</v>
      </c>
      <c r="C28" s="920" t="s">
        <v>913</v>
      </c>
      <c r="D28" s="917">
        <v>7.5</v>
      </c>
      <c r="E28" s="913"/>
      <c r="F28" s="913">
        <v>80</v>
      </c>
      <c r="G28" s="913"/>
      <c r="H28" s="913"/>
      <c r="I28" s="997">
        <f t="shared" si="0"/>
        <v>80</v>
      </c>
      <c r="J28" s="1274">
        <f t="shared" si="1"/>
        <v>600</v>
      </c>
    </row>
    <row r="29" spans="1:78" ht="21" customHeight="1" x14ac:dyDescent="0.2">
      <c r="A29" s="1258"/>
      <c r="B29" s="928">
        <v>2</v>
      </c>
      <c r="C29" s="920" t="s">
        <v>613</v>
      </c>
      <c r="D29" s="917">
        <v>10</v>
      </c>
      <c r="E29" s="913"/>
      <c r="F29" s="913"/>
      <c r="G29" s="913"/>
      <c r="H29" s="913"/>
      <c r="I29" s="997">
        <f t="shared" si="0"/>
        <v>0</v>
      </c>
      <c r="J29" s="1274">
        <f t="shared" si="1"/>
        <v>0</v>
      </c>
    </row>
    <row r="30" spans="1:78" ht="21" customHeight="1" x14ac:dyDescent="0.2">
      <c r="A30" s="1258"/>
      <c r="B30" s="928">
        <v>2</v>
      </c>
      <c r="C30" s="920" t="s">
        <v>14</v>
      </c>
      <c r="D30" s="917">
        <v>10</v>
      </c>
      <c r="E30" s="913">
        <v>140</v>
      </c>
      <c r="F30" s="913"/>
      <c r="G30" s="913"/>
      <c r="H30" s="913"/>
      <c r="I30" s="997">
        <f t="shared" si="0"/>
        <v>110</v>
      </c>
      <c r="J30" s="1274">
        <f t="shared" si="1"/>
        <v>1100</v>
      </c>
      <c r="W30" s="834">
        <v>10</v>
      </c>
      <c r="X30" s="834" t="s">
        <v>214</v>
      </c>
      <c r="Y30" s="1291">
        <v>10</v>
      </c>
      <c r="Z30" s="1291" t="s">
        <v>214</v>
      </c>
      <c r="AC30" s="952">
        <v>10</v>
      </c>
      <c r="AD30" s="952" t="s">
        <v>214</v>
      </c>
    </row>
    <row r="31" spans="1:78" ht="21" customHeight="1" x14ac:dyDescent="0.2">
      <c r="A31" s="1258"/>
      <c r="B31" s="928">
        <v>2</v>
      </c>
      <c r="C31" s="920" t="s">
        <v>891</v>
      </c>
      <c r="D31" s="917">
        <v>9.5</v>
      </c>
      <c r="E31" s="913">
        <v>100</v>
      </c>
      <c r="F31" s="913">
        <v>50</v>
      </c>
      <c r="G31" s="913"/>
      <c r="H31" s="913">
        <v>10</v>
      </c>
      <c r="I31" s="997">
        <f t="shared" si="0"/>
        <v>70</v>
      </c>
      <c r="J31" s="1274">
        <f t="shared" si="1"/>
        <v>665</v>
      </c>
      <c r="W31" s="834">
        <v>30</v>
      </c>
      <c r="X31" s="834" t="s">
        <v>218</v>
      </c>
      <c r="AI31" s="783">
        <v>10</v>
      </c>
      <c r="AJ31" s="783" t="s">
        <v>214</v>
      </c>
      <c r="AK31" s="949">
        <v>20</v>
      </c>
      <c r="AL31" s="949" t="s">
        <v>215</v>
      </c>
      <c r="AQ31" s="950">
        <v>10</v>
      </c>
      <c r="AR31" s="950" t="s">
        <v>233</v>
      </c>
      <c r="BQ31" s="962">
        <v>20</v>
      </c>
      <c r="BR31" s="962" t="s">
        <v>215</v>
      </c>
    </row>
    <row r="32" spans="1:78" ht="21" customHeight="1" x14ac:dyDescent="0.2">
      <c r="A32" s="1258"/>
      <c r="B32" s="928">
        <f t="shared" ref="B32:B56" si="3">B31+1</f>
        <v>3</v>
      </c>
      <c r="C32" s="920" t="s">
        <v>681</v>
      </c>
      <c r="D32" s="917">
        <v>9</v>
      </c>
      <c r="E32" s="913">
        <v>180</v>
      </c>
      <c r="F32" s="913"/>
      <c r="G32" s="913"/>
      <c r="H32" s="913"/>
      <c r="I32" s="997">
        <f t="shared" si="0"/>
        <v>140</v>
      </c>
      <c r="J32" s="1274">
        <f t="shared" si="1"/>
        <v>1260</v>
      </c>
      <c r="AA32" s="708">
        <v>20</v>
      </c>
      <c r="AB32" s="708" t="s">
        <v>218</v>
      </c>
      <c r="BU32" s="963">
        <v>10</v>
      </c>
      <c r="BV32" s="963" t="s">
        <v>215</v>
      </c>
      <c r="BY32" s="914">
        <v>10</v>
      </c>
      <c r="BZ32" s="914" t="s">
        <v>215</v>
      </c>
    </row>
    <row r="33" spans="1:78" ht="21" customHeight="1" x14ac:dyDescent="0.2">
      <c r="A33" s="1258"/>
      <c r="B33" s="928">
        <f t="shared" si="3"/>
        <v>4</v>
      </c>
      <c r="C33" s="920" t="s">
        <v>520</v>
      </c>
      <c r="D33" s="917">
        <v>10.5</v>
      </c>
      <c r="E33" s="913">
        <v>130</v>
      </c>
      <c r="F33" s="913">
        <v>20</v>
      </c>
      <c r="G33" s="913"/>
      <c r="H33" s="913"/>
      <c r="I33" s="997">
        <f t="shared" si="0"/>
        <v>140</v>
      </c>
      <c r="J33" s="1274">
        <f t="shared" si="1"/>
        <v>1470</v>
      </c>
      <c r="AC33" s="952">
        <v>10</v>
      </c>
      <c r="AD33" s="952" t="s">
        <v>218</v>
      </c>
    </row>
    <row r="34" spans="1:78" ht="21" customHeight="1" x14ac:dyDescent="0.2">
      <c r="A34" s="1258"/>
      <c r="B34" s="928">
        <f t="shared" si="3"/>
        <v>5</v>
      </c>
      <c r="C34" s="920" t="s">
        <v>27</v>
      </c>
      <c r="D34" s="917">
        <v>14.5</v>
      </c>
      <c r="E34" s="913">
        <v>40</v>
      </c>
      <c r="F34" s="913"/>
      <c r="G34" s="913"/>
      <c r="H34" s="913"/>
      <c r="I34" s="997">
        <f t="shared" si="0"/>
        <v>20</v>
      </c>
      <c r="J34" s="1274">
        <f t="shared" si="1"/>
        <v>290</v>
      </c>
      <c r="O34" s="783">
        <v>20</v>
      </c>
      <c r="P34" s="783" t="s">
        <v>236</v>
      </c>
    </row>
    <row r="35" spans="1:78" ht="21" customHeight="1" x14ac:dyDescent="0.2">
      <c r="A35" s="1258"/>
      <c r="B35" s="928">
        <f t="shared" si="3"/>
        <v>6</v>
      </c>
      <c r="C35" s="995" t="s">
        <v>505</v>
      </c>
      <c r="D35" s="917">
        <v>15.5</v>
      </c>
      <c r="E35" s="913">
        <v>110</v>
      </c>
      <c r="F35" s="913"/>
      <c r="G35" s="913"/>
      <c r="H35" s="913"/>
      <c r="I35" s="997">
        <f t="shared" si="0"/>
        <v>90</v>
      </c>
      <c r="J35" s="1274">
        <f t="shared" si="1"/>
        <v>1395</v>
      </c>
      <c r="AI35" s="783">
        <v>10</v>
      </c>
      <c r="AJ35" s="783" t="s">
        <v>219</v>
      </c>
      <c r="AM35" s="941">
        <v>10</v>
      </c>
      <c r="AN35" s="941" t="s">
        <v>236</v>
      </c>
    </row>
    <row r="36" spans="1:78" ht="21" customHeight="1" x14ac:dyDescent="0.2">
      <c r="A36" s="1258"/>
      <c r="B36" s="928">
        <f t="shared" si="3"/>
        <v>7</v>
      </c>
      <c r="C36" s="920" t="s">
        <v>69</v>
      </c>
      <c r="D36" s="917">
        <v>16</v>
      </c>
      <c r="E36" s="913">
        <v>20</v>
      </c>
      <c r="F36" s="913"/>
      <c r="G36" s="913"/>
      <c r="H36" s="913"/>
      <c r="I36" s="997">
        <f t="shared" si="0"/>
        <v>20</v>
      </c>
      <c r="J36" s="1274">
        <f t="shared" si="1"/>
        <v>320</v>
      </c>
    </row>
    <row r="37" spans="1:78" ht="21" customHeight="1" x14ac:dyDescent="0.2">
      <c r="A37" s="1258"/>
      <c r="B37" s="928">
        <f t="shared" si="3"/>
        <v>8</v>
      </c>
      <c r="C37" s="920" t="s">
        <v>107</v>
      </c>
      <c r="D37" s="917">
        <v>12</v>
      </c>
      <c r="E37" s="913">
        <v>90</v>
      </c>
      <c r="F37" s="913"/>
      <c r="G37" s="913"/>
      <c r="H37" s="913"/>
      <c r="I37" s="997">
        <f t="shared" si="0"/>
        <v>70</v>
      </c>
      <c r="J37" s="1274">
        <f t="shared" si="1"/>
        <v>840</v>
      </c>
      <c r="AS37" s="780">
        <v>10</v>
      </c>
      <c r="AT37" s="780" t="s">
        <v>209</v>
      </c>
      <c r="BY37" s="914">
        <v>10</v>
      </c>
      <c r="BZ37" s="914" t="s">
        <v>209</v>
      </c>
    </row>
    <row r="38" spans="1:78" ht="21" customHeight="1" x14ac:dyDescent="0.2">
      <c r="A38" s="1258"/>
      <c r="B38" s="928">
        <f t="shared" si="3"/>
        <v>9</v>
      </c>
      <c r="C38" s="920" t="s">
        <v>188</v>
      </c>
      <c r="D38" s="917">
        <v>11</v>
      </c>
      <c r="E38" s="913">
        <v>80</v>
      </c>
      <c r="F38" s="913"/>
      <c r="G38" s="913"/>
      <c r="H38" s="913"/>
      <c r="I38" s="997">
        <f t="shared" si="0"/>
        <v>60</v>
      </c>
      <c r="J38" s="1274">
        <f t="shared" si="1"/>
        <v>660</v>
      </c>
      <c r="AM38" s="941">
        <v>10</v>
      </c>
      <c r="AN38" s="941" t="s">
        <v>218</v>
      </c>
      <c r="AO38" s="953">
        <v>10</v>
      </c>
      <c r="AP38" s="953" t="s">
        <v>218</v>
      </c>
    </row>
    <row r="39" spans="1:78" ht="21" customHeight="1" x14ac:dyDescent="0.2">
      <c r="A39" s="1258" t="s">
        <v>4</v>
      </c>
      <c r="B39" s="928">
        <f t="shared" si="3"/>
        <v>10</v>
      </c>
      <c r="C39" s="920" t="s">
        <v>960</v>
      </c>
      <c r="D39" s="917">
        <v>12</v>
      </c>
      <c r="E39" s="913">
        <v>60</v>
      </c>
      <c r="F39" s="913"/>
      <c r="G39" s="913"/>
      <c r="H39" s="913"/>
      <c r="I39" s="997">
        <f t="shared" si="0"/>
        <v>20</v>
      </c>
      <c r="J39" s="1274">
        <f t="shared" si="1"/>
        <v>240</v>
      </c>
      <c r="W39" s="834">
        <v>20</v>
      </c>
      <c r="X39" s="834" t="s">
        <v>233</v>
      </c>
      <c r="BY39" s="914">
        <v>20</v>
      </c>
      <c r="BZ39" s="914" t="s">
        <v>209</v>
      </c>
    </row>
    <row r="40" spans="1:78" ht="21" customHeight="1" x14ac:dyDescent="0.2">
      <c r="A40" s="1258"/>
      <c r="B40" s="928">
        <f t="shared" si="3"/>
        <v>11</v>
      </c>
      <c r="C40" s="920" t="s">
        <v>17</v>
      </c>
      <c r="D40" s="917">
        <v>10</v>
      </c>
      <c r="E40" s="913">
        <v>190</v>
      </c>
      <c r="F40" s="913"/>
      <c r="G40" s="913"/>
      <c r="H40" s="913"/>
      <c r="I40" s="997">
        <f t="shared" si="0"/>
        <v>180</v>
      </c>
      <c r="J40" s="1274">
        <f t="shared" si="1"/>
        <v>1800</v>
      </c>
      <c r="W40" s="834">
        <v>10</v>
      </c>
      <c r="X40" s="834" t="s">
        <v>218</v>
      </c>
    </row>
    <row r="41" spans="1:78" ht="21" customHeight="1" x14ac:dyDescent="0.2">
      <c r="A41" s="1258"/>
      <c r="B41" s="928">
        <f t="shared" si="3"/>
        <v>12</v>
      </c>
      <c r="C41" s="920" t="s">
        <v>430</v>
      </c>
      <c r="D41" s="917">
        <v>12.5</v>
      </c>
      <c r="E41" s="913">
        <v>30</v>
      </c>
      <c r="F41" s="913"/>
      <c r="G41" s="913"/>
      <c r="H41" s="913"/>
      <c r="I41" s="997">
        <f t="shared" si="0"/>
        <v>30</v>
      </c>
      <c r="J41" s="1274">
        <f t="shared" si="1"/>
        <v>375</v>
      </c>
    </row>
    <row r="42" spans="1:78" ht="21" customHeight="1" x14ac:dyDescent="0.2">
      <c r="A42" s="1258"/>
      <c r="B42" s="928">
        <f t="shared" si="3"/>
        <v>13</v>
      </c>
      <c r="C42" s="920" t="s">
        <v>489</v>
      </c>
      <c r="D42" s="917">
        <v>6.5</v>
      </c>
      <c r="E42" s="913">
        <v>180</v>
      </c>
      <c r="F42" s="913"/>
      <c r="G42" s="913"/>
      <c r="H42" s="913"/>
      <c r="I42" s="997">
        <f t="shared" si="0"/>
        <v>180</v>
      </c>
      <c r="J42" s="1274">
        <f t="shared" si="1"/>
        <v>1170</v>
      </c>
    </row>
    <row r="43" spans="1:78" ht="21" customHeight="1" x14ac:dyDescent="0.2">
      <c r="A43" s="1258"/>
      <c r="B43" s="928">
        <f t="shared" si="3"/>
        <v>14</v>
      </c>
      <c r="C43" s="920" t="s">
        <v>284</v>
      </c>
      <c r="D43" s="917">
        <v>6</v>
      </c>
      <c r="E43" s="913"/>
      <c r="F43" s="913"/>
      <c r="G43" s="913"/>
      <c r="H43" s="913"/>
      <c r="I43" s="997">
        <f t="shared" si="0"/>
        <v>0</v>
      </c>
      <c r="J43" s="1274">
        <f t="shared" si="1"/>
        <v>0</v>
      </c>
    </row>
    <row r="44" spans="1:78" ht="21" customHeight="1" x14ac:dyDescent="0.2">
      <c r="A44" s="1258"/>
      <c r="B44" s="928">
        <f t="shared" si="3"/>
        <v>15</v>
      </c>
      <c r="C44" s="920" t="s">
        <v>12</v>
      </c>
      <c r="D44" s="917">
        <v>4.2</v>
      </c>
      <c r="E44" s="913">
        <v>150</v>
      </c>
      <c r="F44" s="913"/>
      <c r="G44" s="913"/>
      <c r="H44" s="913"/>
      <c r="I44" s="997">
        <f t="shared" si="0"/>
        <v>60</v>
      </c>
      <c r="J44" s="1274">
        <f t="shared" si="1"/>
        <v>252</v>
      </c>
      <c r="W44" s="834">
        <v>10</v>
      </c>
      <c r="X44" s="834" t="s">
        <v>273</v>
      </c>
      <c r="Y44" s="1291">
        <v>10</v>
      </c>
      <c r="Z44" s="1291" t="s">
        <v>273</v>
      </c>
      <c r="AI44" s="783">
        <v>10</v>
      </c>
      <c r="AJ44" s="783" t="s">
        <v>273</v>
      </c>
      <c r="AU44" s="834">
        <v>10</v>
      </c>
      <c r="AV44" s="834" t="s">
        <v>273</v>
      </c>
      <c r="AW44" s="708">
        <v>10</v>
      </c>
      <c r="AX44" s="708" t="s">
        <v>273</v>
      </c>
      <c r="AY44" s="702">
        <v>10</v>
      </c>
      <c r="AZ44" s="702" t="s">
        <v>273</v>
      </c>
      <c r="BQ44" s="962">
        <v>30</v>
      </c>
      <c r="BR44" s="962" t="s">
        <v>339</v>
      </c>
    </row>
    <row r="45" spans="1:78" ht="21" customHeight="1" x14ac:dyDescent="0.2">
      <c r="A45" s="1258"/>
      <c r="B45" s="928">
        <f t="shared" si="3"/>
        <v>16</v>
      </c>
      <c r="C45" s="920" t="s">
        <v>977</v>
      </c>
      <c r="D45" s="917">
        <v>4.5</v>
      </c>
      <c r="E45" s="913">
        <v>200</v>
      </c>
      <c r="F45" s="913"/>
      <c r="G45" s="913"/>
      <c r="H45" s="913"/>
      <c r="I45" s="997">
        <f t="shared" si="0"/>
        <v>0</v>
      </c>
      <c r="J45" s="1274">
        <f t="shared" si="1"/>
        <v>0</v>
      </c>
      <c r="BE45" s="956">
        <v>200</v>
      </c>
      <c r="BF45" s="956" t="s">
        <v>285</v>
      </c>
    </row>
    <row r="46" spans="1:78" ht="21" customHeight="1" x14ac:dyDescent="0.2">
      <c r="A46" s="1258"/>
      <c r="B46" s="928">
        <f t="shared" si="3"/>
        <v>17</v>
      </c>
      <c r="C46" s="920" t="s">
        <v>377</v>
      </c>
      <c r="D46" s="917">
        <v>9.5</v>
      </c>
      <c r="E46" s="913">
        <v>150</v>
      </c>
      <c r="F46" s="913"/>
      <c r="G46" s="913"/>
      <c r="H46" s="913"/>
      <c r="I46" s="997">
        <f t="shared" si="0"/>
        <v>140</v>
      </c>
      <c r="J46" s="1274">
        <f t="shared" si="1"/>
        <v>1330</v>
      </c>
      <c r="AM46" s="941">
        <v>10</v>
      </c>
      <c r="AN46" s="941" t="s">
        <v>218</v>
      </c>
    </row>
    <row r="47" spans="1:78" ht="21" customHeight="1" x14ac:dyDescent="0.2">
      <c r="A47" s="1258"/>
      <c r="B47" s="928">
        <f t="shared" si="3"/>
        <v>18</v>
      </c>
      <c r="C47" s="920" t="s">
        <v>553</v>
      </c>
      <c r="D47" s="917">
        <v>9</v>
      </c>
      <c r="E47" s="913"/>
      <c r="F47" s="913"/>
      <c r="G47" s="913"/>
      <c r="H47" s="913"/>
      <c r="I47" s="997">
        <f t="shared" si="0"/>
        <v>0</v>
      </c>
      <c r="J47" s="1274">
        <f t="shared" si="1"/>
        <v>0</v>
      </c>
    </row>
    <row r="48" spans="1:78" ht="21" customHeight="1" x14ac:dyDescent="0.2">
      <c r="A48" s="1258"/>
      <c r="B48" s="928">
        <f t="shared" si="3"/>
        <v>19</v>
      </c>
      <c r="C48" s="920" t="s">
        <v>151</v>
      </c>
      <c r="D48" s="917">
        <v>13.5</v>
      </c>
      <c r="E48" s="913"/>
      <c r="F48" s="913"/>
      <c r="G48" s="913"/>
      <c r="H48" s="913"/>
      <c r="I48" s="997">
        <f t="shared" si="0"/>
        <v>0</v>
      </c>
      <c r="J48" s="1274">
        <f t="shared" si="1"/>
        <v>0</v>
      </c>
    </row>
    <row r="49" spans="1:78" ht="21" customHeight="1" x14ac:dyDescent="0.2">
      <c r="A49" s="1258"/>
      <c r="B49" s="928">
        <f t="shared" si="3"/>
        <v>20</v>
      </c>
      <c r="C49" s="920" t="s">
        <v>379</v>
      </c>
      <c r="D49" s="917">
        <v>9.5</v>
      </c>
      <c r="E49" s="913">
        <v>110</v>
      </c>
      <c r="F49" s="913"/>
      <c r="G49" s="913"/>
      <c r="H49" s="913"/>
      <c r="I49" s="997">
        <f t="shared" si="0"/>
        <v>110</v>
      </c>
      <c r="J49" s="1274">
        <f t="shared" si="1"/>
        <v>1045</v>
      </c>
    </row>
    <row r="50" spans="1:78" ht="21" customHeight="1" x14ac:dyDescent="0.2">
      <c r="A50" s="1258"/>
      <c r="B50" s="928">
        <f t="shared" si="3"/>
        <v>21</v>
      </c>
      <c r="C50" s="920" t="s">
        <v>56</v>
      </c>
      <c r="D50" s="917">
        <v>12.5</v>
      </c>
      <c r="E50" s="913">
        <v>70</v>
      </c>
      <c r="F50" s="913"/>
      <c r="G50" s="913"/>
      <c r="H50" s="913"/>
      <c r="I50" s="997">
        <f t="shared" si="0"/>
        <v>60</v>
      </c>
      <c r="J50" s="1274">
        <f t="shared" si="1"/>
        <v>750</v>
      </c>
      <c r="W50" s="834">
        <v>10</v>
      </c>
      <c r="X50" s="834" t="s">
        <v>233</v>
      </c>
    </row>
    <row r="51" spans="1:78" ht="21" customHeight="1" x14ac:dyDescent="0.2">
      <c r="A51" s="1258"/>
      <c r="B51" s="928">
        <f t="shared" si="3"/>
        <v>22</v>
      </c>
      <c r="C51" s="920" t="s">
        <v>699</v>
      </c>
      <c r="D51" s="917">
        <v>11</v>
      </c>
      <c r="E51" s="913">
        <v>120</v>
      </c>
      <c r="F51" s="913"/>
      <c r="G51" s="913"/>
      <c r="H51" s="913"/>
      <c r="I51" s="997">
        <f t="shared" si="0"/>
        <v>110</v>
      </c>
      <c r="J51" s="1274">
        <f t="shared" si="1"/>
        <v>1210</v>
      </c>
      <c r="AQ51" s="950">
        <v>10</v>
      </c>
      <c r="AR51" s="950" t="s">
        <v>209</v>
      </c>
    </row>
    <row r="52" spans="1:78" ht="21" customHeight="1" x14ac:dyDescent="0.2">
      <c r="A52" s="1258"/>
      <c r="B52" s="928">
        <f t="shared" si="3"/>
        <v>23</v>
      </c>
      <c r="C52" s="920" t="s">
        <v>381</v>
      </c>
      <c r="D52" s="917">
        <v>5.5</v>
      </c>
      <c r="E52" s="913">
        <v>40</v>
      </c>
      <c r="F52" s="913"/>
      <c r="G52" s="913"/>
      <c r="H52" s="913"/>
      <c r="I52" s="997">
        <f t="shared" si="0"/>
        <v>40</v>
      </c>
      <c r="J52" s="1274">
        <f t="shared" si="1"/>
        <v>220</v>
      </c>
    </row>
    <row r="53" spans="1:78" ht="21" customHeight="1" x14ac:dyDescent="0.2">
      <c r="A53" s="1258" t="s">
        <v>4</v>
      </c>
      <c r="B53" s="928">
        <f t="shared" si="3"/>
        <v>24</v>
      </c>
      <c r="C53" s="920" t="s">
        <v>495</v>
      </c>
      <c r="D53" s="917">
        <v>5</v>
      </c>
      <c r="E53" s="913">
        <v>100</v>
      </c>
      <c r="F53" s="913"/>
      <c r="G53" s="913"/>
      <c r="H53" s="913"/>
      <c r="I53" s="997">
        <f t="shared" si="0"/>
        <v>100</v>
      </c>
      <c r="J53" s="1274">
        <f t="shared" si="1"/>
        <v>500</v>
      </c>
    </row>
    <row r="54" spans="1:78" ht="21" customHeight="1" x14ac:dyDescent="0.2">
      <c r="A54" s="1258"/>
      <c r="B54" s="928">
        <f t="shared" si="3"/>
        <v>25</v>
      </c>
      <c r="C54" s="920" t="s">
        <v>654</v>
      </c>
      <c r="D54" s="917">
        <v>12</v>
      </c>
      <c r="E54" s="913"/>
      <c r="F54" s="913"/>
      <c r="G54" s="913"/>
      <c r="H54" s="913"/>
      <c r="I54" s="997">
        <f t="shared" si="0"/>
        <v>0</v>
      </c>
      <c r="J54" s="1274">
        <f t="shared" si="1"/>
        <v>0</v>
      </c>
    </row>
    <row r="55" spans="1:78" ht="21" customHeight="1" x14ac:dyDescent="0.2">
      <c r="A55" s="1258"/>
      <c r="B55" s="928">
        <f t="shared" si="3"/>
        <v>26</v>
      </c>
      <c r="C55" s="920" t="s">
        <v>383</v>
      </c>
      <c r="D55" s="917">
        <v>12.5</v>
      </c>
      <c r="E55" s="913"/>
      <c r="F55" s="913"/>
      <c r="G55" s="913"/>
      <c r="H55" s="913"/>
      <c r="I55" s="997">
        <f t="shared" si="0"/>
        <v>0</v>
      </c>
      <c r="J55" s="1274">
        <f t="shared" si="1"/>
        <v>0</v>
      </c>
    </row>
    <row r="56" spans="1:78" ht="21" customHeight="1" x14ac:dyDescent="0.2">
      <c r="A56" s="1258"/>
      <c r="B56" s="928">
        <f t="shared" si="3"/>
        <v>27</v>
      </c>
      <c r="C56" s="920" t="s">
        <v>802</v>
      </c>
      <c r="D56" s="917">
        <v>14</v>
      </c>
      <c r="E56" s="913">
        <v>80</v>
      </c>
      <c r="F56" s="913"/>
      <c r="G56" s="913"/>
      <c r="H56" s="913"/>
      <c r="I56" s="997">
        <f t="shared" si="0"/>
        <v>50</v>
      </c>
      <c r="J56" s="1274">
        <f t="shared" si="1"/>
        <v>700</v>
      </c>
      <c r="AK56" s="949">
        <v>20</v>
      </c>
      <c r="AL56" s="949" t="s">
        <v>210</v>
      </c>
      <c r="AQ56" s="950">
        <v>10</v>
      </c>
      <c r="AR56" s="950" t="s">
        <v>210</v>
      </c>
    </row>
    <row r="57" spans="1:78" ht="21" customHeight="1" x14ac:dyDescent="0.2">
      <c r="A57" s="1258"/>
      <c r="B57" s="928">
        <f>B56+1</f>
        <v>28</v>
      </c>
      <c r="C57" s="920" t="s">
        <v>431</v>
      </c>
      <c r="D57" s="917">
        <v>9.5</v>
      </c>
      <c r="E57" s="913">
        <v>200</v>
      </c>
      <c r="F57" s="913"/>
      <c r="G57" s="913"/>
      <c r="H57" s="913"/>
      <c r="I57" s="997">
        <f t="shared" si="0"/>
        <v>170</v>
      </c>
      <c r="J57" s="1274">
        <f t="shared" si="1"/>
        <v>1615</v>
      </c>
      <c r="AG57" s="950">
        <v>20</v>
      </c>
      <c r="AH57" s="950" t="s">
        <v>218</v>
      </c>
      <c r="BY57" s="914">
        <v>10</v>
      </c>
      <c r="BZ57" s="914" t="s">
        <v>218</v>
      </c>
    </row>
    <row r="58" spans="1:78" ht="21" customHeight="1" x14ac:dyDescent="0.2">
      <c r="A58" s="1258"/>
      <c r="B58" s="928">
        <f t="shared" ref="B58:B75" si="4">B57+1</f>
        <v>29</v>
      </c>
      <c r="C58" s="920" t="s">
        <v>812</v>
      </c>
      <c r="D58" s="917">
        <v>17</v>
      </c>
      <c r="E58" s="913"/>
      <c r="F58" s="913"/>
      <c r="G58" s="913"/>
      <c r="H58" s="913"/>
      <c r="I58" s="997">
        <f t="shared" si="0"/>
        <v>0</v>
      </c>
      <c r="J58" s="1274">
        <f t="shared" si="1"/>
        <v>0</v>
      </c>
    </row>
    <row r="59" spans="1:78" ht="21" customHeight="1" x14ac:dyDescent="0.2">
      <c r="A59" s="1258"/>
      <c r="B59" s="928">
        <f t="shared" si="4"/>
        <v>30</v>
      </c>
      <c r="C59" s="920" t="s">
        <v>518</v>
      </c>
      <c r="D59" s="917">
        <v>15.5</v>
      </c>
      <c r="E59" s="913"/>
      <c r="F59" s="913"/>
      <c r="G59" s="913"/>
      <c r="H59" s="913"/>
      <c r="I59" s="997">
        <f t="shared" si="0"/>
        <v>0</v>
      </c>
      <c r="J59" s="1274">
        <f t="shared" si="1"/>
        <v>0</v>
      </c>
    </row>
    <row r="60" spans="1:78" ht="21" customHeight="1" x14ac:dyDescent="0.2">
      <c r="A60" s="1258"/>
      <c r="B60" s="928">
        <f t="shared" si="4"/>
        <v>31</v>
      </c>
      <c r="C60" s="920" t="s">
        <v>538</v>
      </c>
      <c r="D60" s="917">
        <v>7.5</v>
      </c>
      <c r="E60" s="913">
        <v>10</v>
      </c>
      <c r="F60" s="913"/>
      <c r="G60" s="913"/>
      <c r="H60" s="913"/>
      <c r="I60" s="997">
        <f t="shared" si="0"/>
        <v>0</v>
      </c>
      <c r="J60" s="1274">
        <f t="shared" si="1"/>
        <v>0</v>
      </c>
      <c r="O60" s="783">
        <v>10</v>
      </c>
      <c r="P60" s="783" t="s">
        <v>215</v>
      </c>
    </row>
    <row r="61" spans="1:78" ht="21" customHeight="1" x14ac:dyDescent="0.2">
      <c r="A61" s="1258"/>
      <c r="B61" s="928">
        <f t="shared" si="4"/>
        <v>32</v>
      </c>
      <c r="C61" s="920" t="s">
        <v>541</v>
      </c>
      <c r="D61" s="917">
        <v>10</v>
      </c>
      <c r="E61" s="913">
        <v>230</v>
      </c>
      <c r="F61" s="913"/>
      <c r="G61" s="913"/>
      <c r="H61" s="913"/>
      <c r="I61" s="997">
        <f t="shared" si="0"/>
        <v>200</v>
      </c>
      <c r="J61" s="1274">
        <f t="shared" si="1"/>
        <v>2000</v>
      </c>
      <c r="W61" s="834">
        <v>30</v>
      </c>
      <c r="X61" s="834" t="s">
        <v>218</v>
      </c>
    </row>
    <row r="62" spans="1:78" ht="21" customHeight="1" x14ac:dyDescent="0.2">
      <c r="A62" s="1258"/>
      <c r="B62" s="928">
        <f t="shared" si="4"/>
        <v>33</v>
      </c>
      <c r="C62" s="920" t="s">
        <v>545</v>
      </c>
      <c r="D62" s="917">
        <v>12.5</v>
      </c>
      <c r="E62" s="913">
        <v>50</v>
      </c>
      <c r="F62" s="913"/>
      <c r="G62" s="913"/>
      <c r="H62" s="913"/>
      <c r="I62" s="997">
        <f t="shared" si="0"/>
        <v>0</v>
      </c>
      <c r="J62" s="1274">
        <f t="shared" si="1"/>
        <v>0</v>
      </c>
      <c r="AA62" s="708">
        <v>10</v>
      </c>
      <c r="AB62" s="708" t="s">
        <v>236</v>
      </c>
      <c r="AK62" s="949">
        <v>20</v>
      </c>
      <c r="AL62" s="949" t="s">
        <v>236</v>
      </c>
      <c r="AM62" s="941">
        <v>10</v>
      </c>
      <c r="AN62" s="941" t="s">
        <v>209</v>
      </c>
      <c r="BM62" s="950">
        <v>10</v>
      </c>
      <c r="BN62" s="950" t="s">
        <v>210</v>
      </c>
    </row>
    <row r="63" spans="1:78" ht="21" customHeight="1" x14ac:dyDescent="0.2">
      <c r="A63" s="1258"/>
      <c r="B63" s="928">
        <f t="shared" si="4"/>
        <v>34</v>
      </c>
      <c r="C63" s="920" t="s">
        <v>781</v>
      </c>
      <c r="D63" s="917">
        <v>13.5</v>
      </c>
      <c r="E63" s="913">
        <v>40</v>
      </c>
      <c r="F63" s="913"/>
      <c r="G63" s="913"/>
      <c r="H63" s="913"/>
      <c r="I63" s="997">
        <f t="shared" si="0"/>
        <v>0</v>
      </c>
      <c r="J63" s="1274">
        <f t="shared" si="1"/>
        <v>0</v>
      </c>
      <c r="K63" s="1271">
        <v>40</v>
      </c>
      <c r="L63" s="947" t="s">
        <v>209</v>
      </c>
    </row>
    <row r="64" spans="1:78" ht="21" customHeight="1" x14ac:dyDescent="0.2">
      <c r="A64" s="1258"/>
      <c r="B64" s="928">
        <f t="shared" si="4"/>
        <v>35</v>
      </c>
      <c r="C64" s="920" t="s">
        <v>923</v>
      </c>
      <c r="D64" s="917">
        <v>14</v>
      </c>
      <c r="E64" s="913"/>
      <c r="F64" s="913"/>
      <c r="G64" s="913"/>
      <c r="H64" s="913"/>
      <c r="I64" s="997">
        <f t="shared" si="0"/>
        <v>0</v>
      </c>
      <c r="J64" s="1274">
        <f t="shared" si="1"/>
        <v>0</v>
      </c>
    </row>
    <row r="65" spans="1:78" ht="21" customHeight="1" x14ac:dyDescent="0.2">
      <c r="A65" s="1258"/>
      <c r="B65" s="928">
        <f t="shared" si="4"/>
        <v>36</v>
      </c>
      <c r="C65" s="995" t="s">
        <v>832</v>
      </c>
      <c r="D65" s="917">
        <v>15</v>
      </c>
      <c r="E65" s="913">
        <v>200</v>
      </c>
      <c r="F65" s="913"/>
      <c r="G65" s="913"/>
      <c r="H65" s="913"/>
      <c r="I65" s="997">
        <f t="shared" si="0"/>
        <v>170</v>
      </c>
      <c r="J65" s="1274">
        <f t="shared" si="1"/>
        <v>2550</v>
      </c>
      <c r="AM65" s="941">
        <v>10</v>
      </c>
      <c r="AN65" s="941" t="s">
        <v>236</v>
      </c>
      <c r="AO65" s="953">
        <v>10</v>
      </c>
      <c r="AP65" s="953" t="s">
        <v>236</v>
      </c>
      <c r="BY65" s="914">
        <v>10</v>
      </c>
      <c r="BZ65" s="914" t="s">
        <v>219</v>
      </c>
    </row>
    <row r="66" spans="1:78" ht="21" customHeight="1" x14ac:dyDescent="0.2">
      <c r="A66" s="1258"/>
      <c r="B66" s="928">
        <f t="shared" si="4"/>
        <v>37</v>
      </c>
      <c r="C66" s="920" t="s">
        <v>795</v>
      </c>
      <c r="D66" s="917">
        <v>8</v>
      </c>
      <c r="E66" s="913">
        <v>60</v>
      </c>
      <c r="F66" s="913"/>
      <c r="G66" s="913"/>
      <c r="H66" s="913"/>
      <c r="I66" s="997">
        <f t="shared" ref="I66:I129" si="5">E66+F66+H66+G66-SUM(K66:AAA66)</f>
        <v>40</v>
      </c>
      <c r="J66" s="1274">
        <f t="shared" si="1"/>
        <v>320</v>
      </c>
      <c r="O66" s="783">
        <v>20</v>
      </c>
      <c r="P66" s="783" t="s">
        <v>212</v>
      </c>
    </row>
    <row r="67" spans="1:78" ht="21" customHeight="1" x14ac:dyDescent="0.2">
      <c r="A67" s="1258"/>
      <c r="B67" s="928">
        <f t="shared" si="4"/>
        <v>38</v>
      </c>
      <c r="C67" s="995" t="s">
        <v>584</v>
      </c>
      <c r="D67" s="917">
        <v>14.5</v>
      </c>
      <c r="E67" s="913">
        <v>40</v>
      </c>
      <c r="F67" s="913"/>
      <c r="G67" s="913"/>
      <c r="H67" s="913"/>
      <c r="I67" s="997">
        <f t="shared" si="5"/>
        <v>40</v>
      </c>
      <c r="J67" s="1274">
        <f t="shared" si="1"/>
        <v>580</v>
      </c>
    </row>
    <row r="68" spans="1:78" ht="21" customHeight="1" x14ac:dyDescent="0.2">
      <c r="A68" s="1258"/>
      <c r="B68" s="928">
        <f t="shared" si="4"/>
        <v>39</v>
      </c>
      <c r="C68" s="920" t="s">
        <v>645</v>
      </c>
      <c r="D68" s="917">
        <v>6.5</v>
      </c>
      <c r="E68" s="913">
        <v>450</v>
      </c>
      <c r="F68" s="913">
        <v>10</v>
      </c>
      <c r="G68" s="913"/>
      <c r="H68" s="913"/>
      <c r="I68" s="997">
        <f t="shared" si="5"/>
        <v>270</v>
      </c>
      <c r="J68" s="1274">
        <f t="shared" si="1"/>
        <v>1755</v>
      </c>
      <c r="K68" s="1271">
        <v>60</v>
      </c>
      <c r="L68" s="947" t="s">
        <v>539</v>
      </c>
      <c r="S68" s="950">
        <v>100</v>
      </c>
      <c r="T68" s="950" t="s">
        <v>218</v>
      </c>
      <c r="AI68" s="783">
        <v>10</v>
      </c>
      <c r="AJ68" s="783" t="s">
        <v>539</v>
      </c>
      <c r="AM68" s="941">
        <v>10</v>
      </c>
      <c r="AN68" s="941" t="s">
        <v>539</v>
      </c>
      <c r="AO68" s="953">
        <v>10</v>
      </c>
      <c r="AP68" s="953" t="s">
        <v>539</v>
      </c>
    </row>
    <row r="69" spans="1:78" ht="21" customHeight="1" x14ac:dyDescent="0.2">
      <c r="A69" s="1258"/>
      <c r="B69" s="928">
        <f t="shared" si="4"/>
        <v>40</v>
      </c>
      <c r="C69" s="920" t="s">
        <v>595</v>
      </c>
      <c r="D69" s="917">
        <v>11.5</v>
      </c>
      <c r="E69" s="913">
        <v>30</v>
      </c>
      <c r="F69" s="913"/>
      <c r="G69" s="913"/>
      <c r="H69" s="913"/>
      <c r="I69" s="997">
        <f t="shared" si="5"/>
        <v>20</v>
      </c>
      <c r="J69" s="1274">
        <f t="shared" si="1"/>
        <v>230</v>
      </c>
      <c r="BC69" s="955">
        <v>10</v>
      </c>
      <c r="BD69" s="955" t="s">
        <v>209</v>
      </c>
    </row>
    <row r="70" spans="1:78" ht="21" customHeight="1" x14ac:dyDescent="0.2">
      <c r="A70" s="1258"/>
      <c r="B70" s="928">
        <f t="shared" si="4"/>
        <v>41</v>
      </c>
      <c r="C70" s="920" t="s">
        <v>610</v>
      </c>
      <c r="D70" s="917">
        <v>10</v>
      </c>
      <c r="E70" s="913"/>
      <c r="F70" s="913"/>
      <c r="G70" s="913"/>
      <c r="H70" s="913"/>
      <c r="I70" s="997">
        <f t="shared" si="5"/>
        <v>0</v>
      </c>
      <c r="J70" s="1274">
        <f t="shared" si="1"/>
        <v>0</v>
      </c>
    </row>
    <row r="71" spans="1:78" ht="21" customHeight="1" x14ac:dyDescent="0.2">
      <c r="A71" s="1258" t="s">
        <v>4</v>
      </c>
      <c r="B71" s="928">
        <f t="shared" si="4"/>
        <v>42</v>
      </c>
      <c r="C71" s="920" t="s">
        <v>924</v>
      </c>
      <c r="D71" s="917">
        <v>22</v>
      </c>
      <c r="E71" s="913">
        <v>370</v>
      </c>
      <c r="F71" s="913"/>
      <c r="G71" s="913"/>
      <c r="H71" s="913"/>
      <c r="I71" s="997">
        <f t="shared" si="5"/>
        <v>350</v>
      </c>
      <c r="J71" s="1274">
        <f t="shared" si="1"/>
        <v>7700</v>
      </c>
      <c r="AM71" s="941">
        <v>10</v>
      </c>
      <c r="AN71" s="941" t="s">
        <v>229</v>
      </c>
      <c r="AO71" s="953">
        <v>10</v>
      </c>
      <c r="AP71" s="953" t="s">
        <v>229</v>
      </c>
    </row>
    <row r="72" spans="1:78" ht="21" customHeight="1" x14ac:dyDescent="0.2">
      <c r="A72" s="1258"/>
      <c r="B72" s="928">
        <f t="shared" si="4"/>
        <v>43</v>
      </c>
      <c r="C72" s="920" t="s">
        <v>621</v>
      </c>
      <c r="D72" s="917">
        <v>6.5</v>
      </c>
      <c r="E72" s="913">
        <v>70</v>
      </c>
      <c r="F72" s="913"/>
      <c r="G72" s="913"/>
      <c r="H72" s="913"/>
      <c r="I72" s="997">
        <f t="shared" si="5"/>
        <v>60</v>
      </c>
      <c r="J72" s="1274">
        <f t="shared" si="1"/>
        <v>390</v>
      </c>
      <c r="AI72" s="783">
        <v>10</v>
      </c>
      <c r="AJ72" s="783" t="s">
        <v>539</v>
      </c>
    </row>
    <row r="73" spans="1:78" ht="21" customHeight="1" x14ac:dyDescent="0.2">
      <c r="A73" s="1258"/>
      <c r="B73" s="928">
        <f t="shared" si="4"/>
        <v>44</v>
      </c>
      <c r="C73" s="920" t="s">
        <v>854</v>
      </c>
      <c r="D73" s="917">
        <v>8</v>
      </c>
      <c r="E73" s="913"/>
      <c r="F73" s="913"/>
      <c r="G73" s="913"/>
      <c r="H73" s="913"/>
      <c r="I73" s="997">
        <f t="shared" si="5"/>
        <v>0</v>
      </c>
      <c r="J73" s="1274">
        <f t="shared" si="1"/>
        <v>0</v>
      </c>
    </row>
    <row r="74" spans="1:78" ht="21" customHeight="1" x14ac:dyDescent="0.2">
      <c r="A74" s="1258"/>
      <c r="B74" s="928">
        <f t="shared" si="4"/>
        <v>45</v>
      </c>
      <c r="C74" s="920"/>
      <c r="D74" s="917"/>
      <c r="E74" s="913"/>
      <c r="F74" s="913"/>
      <c r="G74" s="913"/>
      <c r="H74" s="913"/>
      <c r="I74" s="997">
        <f t="shared" si="5"/>
        <v>0</v>
      </c>
      <c r="J74" s="1274"/>
    </row>
    <row r="75" spans="1:78" ht="21" customHeight="1" thickBot="1" x14ac:dyDescent="0.25">
      <c r="A75" s="1258"/>
      <c r="B75" s="928">
        <f t="shared" si="4"/>
        <v>46</v>
      </c>
      <c r="C75" s="920"/>
      <c r="D75" s="917"/>
      <c r="E75" s="913"/>
      <c r="F75" s="913"/>
      <c r="G75" s="913"/>
      <c r="H75" s="913"/>
      <c r="I75" s="997">
        <f t="shared" si="5"/>
        <v>0</v>
      </c>
      <c r="J75" s="1274">
        <f t="shared" si="1"/>
        <v>0</v>
      </c>
    </row>
    <row r="76" spans="1:78" ht="21" customHeight="1" x14ac:dyDescent="0.2">
      <c r="A76" s="935" t="s">
        <v>5</v>
      </c>
      <c r="B76" s="929">
        <v>1</v>
      </c>
      <c r="C76" s="920" t="s">
        <v>377</v>
      </c>
      <c r="D76" s="917">
        <v>11</v>
      </c>
      <c r="E76" s="913"/>
      <c r="F76" s="913"/>
      <c r="G76" s="913"/>
      <c r="H76" s="913"/>
      <c r="I76" s="997">
        <f t="shared" si="5"/>
        <v>0</v>
      </c>
      <c r="J76" s="1274">
        <f t="shared" ref="J76:J144" si="6">I76*D76</f>
        <v>0</v>
      </c>
    </row>
    <row r="77" spans="1:78" ht="21" customHeight="1" x14ac:dyDescent="0.2">
      <c r="A77" s="1258"/>
      <c r="B77" s="928">
        <f>B76+1</f>
        <v>2</v>
      </c>
      <c r="C77" s="920" t="s">
        <v>384</v>
      </c>
      <c r="D77" s="917">
        <v>13</v>
      </c>
      <c r="E77" s="913">
        <v>100</v>
      </c>
      <c r="F77" s="913"/>
      <c r="G77" s="913"/>
      <c r="H77" s="913"/>
      <c r="I77" s="997">
        <f t="shared" si="5"/>
        <v>60</v>
      </c>
      <c r="J77" s="1274">
        <f t="shared" si="6"/>
        <v>780</v>
      </c>
      <c r="AM77" s="941">
        <v>10</v>
      </c>
      <c r="AN77" s="941" t="s">
        <v>209</v>
      </c>
      <c r="AO77" s="953">
        <v>10</v>
      </c>
      <c r="AP77" s="953" t="s">
        <v>209</v>
      </c>
      <c r="BQ77" s="962">
        <v>20</v>
      </c>
      <c r="BR77" s="962" t="s">
        <v>209</v>
      </c>
    </row>
    <row r="78" spans="1:78" ht="21" customHeight="1" x14ac:dyDescent="0.2">
      <c r="A78" s="1258"/>
      <c r="B78" s="928">
        <f t="shared" ref="B78:B120" si="7">B77+1</f>
        <v>3</v>
      </c>
      <c r="C78" s="920" t="s">
        <v>925</v>
      </c>
      <c r="D78" s="917">
        <v>11.5</v>
      </c>
      <c r="E78" s="913">
        <v>70</v>
      </c>
      <c r="F78" s="913"/>
      <c r="G78" s="913"/>
      <c r="H78" s="913">
        <v>70</v>
      </c>
      <c r="I78" s="997">
        <f t="shared" si="5"/>
        <v>140</v>
      </c>
      <c r="J78" s="1274">
        <f t="shared" si="6"/>
        <v>1610</v>
      </c>
    </row>
    <row r="79" spans="1:78" ht="21" customHeight="1" x14ac:dyDescent="0.2">
      <c r="A79" s="1258"/>
      <c r="B79" s="928">
        <f t="shared" si="7"/>
        <v>4</v>
      </c>
      <c r="C79" s="920" t="s">
        <v>35</v>
      </c>
      <c r="D79" s="917">
        <v>11.5</v>
      </c>
      <c r="E79" s="913">
        <v>40</v>
      </c>
      <c r="F79" s="913"/>
      <c r="G79" s="913"/>
      <c r="H79" s="913"/>
      <c r="I79" s="997">
        <f t="shared" si="5"/>
        <v>40</v>
      </c>
      <c r="J79" s="1274">
        <f t="shared" si="6"/>
        <v>460</v>
      </c>
    </row>
    <row r="80" spans="1:78" ht="21" customHeight="1" x14ac:dyDescent="0.2">
      <c r="A80" s="1258"/>
      <c r="B80" s="928">
        <f t="shared" si="7"/>
        <v>5</v>
      </c>
      <c r="C80" s="920" t="s">
        <v>655</v>
      </c>
      <c r="D80" s="917">
        <v>6.5</v>
      </c>
      <c r="E80" s="913">
        <v>30</v>
      </c>
      <c r="F80" s="913"/>
      <c r="G80" s="913"/>
      <c r="H80" s="913"/>
      <c r="I80" s="997">
        <f t="shared" si="5"/>
        <v>30</v>
      </c>
      <c r="J80" s="1274">
        <f t="shared" si="6"/>
        <v>195</v>
      </c>
    </row>
    <row r="81" spans="1:64" ht="21" customHeight="1" x14ac:dyDescent="0.2">
      <c r="A81" s="1258"/>
      <c r="B81" s="928">
        <f t="shared" si="7"/>
        <v>6</v>
      </c>
      <c r="C81" s="1072" t="s">
        <v>991</v>
      </c>
      <c r="D81" s="917">
        <v>8.5</v>
      </c>
      <c r="E81" s="913">
        <v>10</v>
      </c>
      <c r="F81" s="913">
        <v>100</v>
      </c>
      <c r="G81" s="913"/>
      <c r="H81" s="913"/>
      <c r="I81" s="997">
        <f t="shared" si="5"/>
        <v>110</v>
      </c>
      <c r="J81" s="1274">
        <f t="shared" si="6"/>
        <v>935</v>
      </c>
    </row>
    <row r="82" spans="1:64" ht="21" customHeight="1" x14ac:dyDescent="0.2">
      <c r="A82" s="1258"/>
      <c r="B82" s="928">
        <f t="shared" si="7"/>
        <v>7</v>
      </c>
      <c r="C82" s="920" t="s">
        <v>56</v>
      </c>
      <c r="D82" s="917">
        <v>13.5</v>
      </c>
      <c r="E82" s="913">
        <v>50</v>
      </c>
      <c r="F82" s="913"/>
      <c r="G82" s="913"/>
      <c r="H82" s="913"/>
      <c r="I82" s="997">
        <f t="shared" si="5"/>
        <v>20</v>
      </c>
      <c r="J82" s="1274">
        <f t="shared" si="6"/>
        <v>270</v>
      </c>
      <c r="W82" s="834">
        <v>20</v>
      </c>
      <c r="X82" s="834" t="s">
        <v>209</v>
      </c>
      <c r="BI82" s="960">
        <v>10</v>
      </c>
      <c r="BJ82" s="960" t="s">
        <v>210</v>
      </c>
    </row>
    <row r="83" spans="1:64" ht="21" customHeight="1" x14ac:dyDescent="0.2">
      <c r="A83" s="1258"/>
      <c r="B83" s="928">
        <f t="shared" si="7"/>
        <v>8</v>
      </c>
      <c r="C83" s="920" t="s">
        <v>621</v>
      </c>
      <c r="D83" s="917">
        <v>7</v>
      </c>
      <c r="E83" s="913">
        <v>60</v>
      </c>
      <c r="F83" s="913"/>
      <c r="G83" s="913"/>
      <c r="H83" s="913"/>
      <c r="I83" s="997">
        <f t="shared" si="5"/>
        <v>30</v>
      </c>
      <c r="J83" s="1274">
        <f t="shared" si="6"/>
        <v>210</v>
      </c>
      <c r="O83" s="783">
        <v>20</v>
      </c>
      <c r="P83" s="783" t="s">
        <v>321</v>
      </c>
      <c r="AI83" s="783">
        <v>10</v>
      </c>
      <c r="AJ83" s="783" t="s">
        <v>539</v>
      </c>
    </row>
    <row r="84" spans="1:64" ht="21" customHeight="1" x14ac:dyDescent="0.2">
      <c r="A84" s="1258"/>
      <c r="B84" s="928">
        <f t="shared" si="7"/>
        <v>9</v>
      </c>
      <c r="C84" s="920" t="s">
        <v>100</v>
      </c>
      <c r="D84" s="917">
        <v>19</v>
      </c>
      <c r="E84" s="913"/>
      <c r="F84" s="913"/>
      <c r="G84" s="913"/>
      <c r="H84" s="913"/>
      <c r="I84" s="997">
        <f t="shared" si="5"/>
        <v>0</v>
      </c>
      <c r="J84" s="1274">
        <f t="shared" si="6"/>
        <v>0</v>
      </c>
    </row>
    <row r="85" spans="1:64" ht="21" customHeight="1" x14ac:dyDescent="0.2">
      <c r="A85" s="1258"/>
      <c r="B85" s="928">
        <f t="shared" si="7"/>
        <v>10</v>
      </c>
      <c r="C85" s="920" t="s">
        <v>915</v>
      </c>
      <c r="D85" s="917">
        <v>12</v>
      </c>
      <c r="E85" s="913"/>
      <c r="F85" s="913">
        <v>70</v>
      </c>
      <c r="G85" s="913"/>
      <c r="H85" s="913"/>
      <c r="I85" s="997">
        <f t="shared" si="5"/>
        <v>40</v>
      </c>
      <c r="J85" s="1274">
        <f t="shared" si="6"/>
        <v>480</v>
      </c>
      <c r="AI85" s="783">
        <v>10</v>
      </c>
      <c r="AJ85" s="783" t="s">
        <v>233</v>
      </c>
      <c r="AK85" s="949">
        <v>20</v>
      </c>
      <c r="AL85" s="949" t="s">
        <v>233</v>
      </c>
    </row>
    <row r="86" spans="1:64" ht="21" customHeight="1" x14ac:dyDescent="0.2">
      <c r="A86" s="1258"/>
      <c r="B86" s="928">
        <f t="shared" si="7"/>
        <v>11</v>
      </c>
      <c r="C86" s="920" t="s">
        <v>914</v>
      </c>
      <c r="D86" s="917">
        <v>10.5</v>
      </c>
      <c r="E86" s="913">
        <v>40</v>
      </c>
      <c r="F86" s="913">
        <v>30</v>
      </c>
      <c r="G86" s="913"/>
      <c r="H86" s="913">
        <v>80</v>
      </c>
      <c r="I86" s="997">
        <f t="shared" si="5"/>
        <v>30</v>
      </c>
      <c r="J86" s="1274">
        <f t="shared" si="6"/>
        <v>315</v>
      </c>
      <c r="AM86" s="941">
        <v>10</v>
      </c>
      <c r="AN86" s="941" t="s">
        <v>215</v>
      </c>
      <c r="AQ86" s="950">
        <v>10</v>
      </c>
      <c r="AR86" s="950" t="s">
        <v>218</v>
      </c>
      <c r="BK86" s="958">
        <v>100</v>
      </c>
      <c r="BL86" s="958" t="s">
        <v>218</v>
      </c>
    </row>
    <row r="87" spans="1:64" ht="21" customHeight="1" x14ac:dyDescent="0.2">
      <c r="A87" s="1258"/>
      <c r="B87" s="928">
        <f t="shared" si="7"/>
        <v>12</v>
      </c>
      <c r="C87" s="920" t="s">
        <v>513</v>
      </c>
      <c r="D87" s="917">
        <v>11.5</v>
      </c>
      <c r="E87" s="913">
        <v>50</v>
      </c>
      <c r="F87" s="913"/>
      <c r="G87" s="913"/>
      <c r="H87" s="913"/>
      <c r="I87" s="997">
        <f t="shared" si="5"/>
        <v>50</v>
      </c>
      <c r="J87" s="1274">
        <f t="shared" si="6"/>
        <v>575</v>
      </c>
    </row>
    <row r="88" spans="1:64" ht="21" customHeight="1" x14ac:dyDescent="0.2">
      <c r="A88" s="1258" t="s">
        <v>5</v>
      </c>
      <c r="B88" s="928">
        <f t="shared" si="7"/>
        <v>13</v>
      </c>
      <c r="C88" s="920" t="s">
        <v>431</v>
      </c>
      <c r="D88" s="917">
        <v>9</v>
      </c>
      <c r="E88" s="913">
        <v>200</v>
      </c>
      <c r="F88" s="913"/>
      <c r="G88" s="913"/>
      <c r="H88" s="913"/>
      <c r="I88" s="997">
        <f t="shared" si="5"/>
        <v>180</v>
      </c>
      <c r="J88" s="1274">
        <f t="shared" si="6"/>
        <v>1620</v>
      </c>
      <c r="W88" s="834">
        <v>20</v>
      </c>
      <c r="X88" s="834" t="s">
        <v>215</v>
      </c>
    </row>
    <row r="89" spans="1:64" ht="21" customHeight="1" x14ac:dyDescent="0.2">
      <c r="A89" s="1258"/>
      <c r="B89" s="928">
        <f t="shared" si="7"/>
        <v>14</v>
      </c>
      <c r="C89" s="920" t="s">
        <v>66</v>
      </c>
      <c r="D89" s="917">
        <v>12</v>
      </c>
      <c r="E89" s="913">
        <v>70</v>
      </c>
      <c r="F89" s="913"/>
      <c r="G89" s="913"/>
      <c r="H89" s="913"/>
      <c r="I89" s="997">
        <f t="shared" si="5"/>
        <v>70</v>
      </c>
      <c r="J89" s="1274">
        <f t="shared" si="6"/>
        <v>840</v>
      </c>
    </row>
    <row r="90" spans="1:64" ht="21" customHeight="1" x14ac:dyDescent="0.2">
      <c r="A90" s="1258"/>
      <c r="B90" s="928">
        <f t="shared" si="7"/>
        <v>15</v>
      </c>
      <c r="C90" s="920" t="s">
        <v>27</v>
      </c>
      <c r="D90" s="917">
        <v>17</v>
      </c>
      <c r="E90" s="913">
        <v>50</v>
      </c>
      <c r="F90" s="913"/>
      <c r="G90" s="913"/>
      <c r="H90" s="913"/>
      <c r="I90" s="997">
        <f t="shared" si="5"/>
        <v>40</v>
      </c>
      <c r="J90" s="1274">
        <f t="shared" si="6"/>
        <v>680</v>
      </c>
      <c r="AM90" s="941">
        <v>10</v>
      </c>
      <c r="AN90" s="941" t="s">
        <v>219</v>
      </c>
    </row>
    <row r="91" spans="1:64" ht="21" customHeight="1" x14ac:dyDescent="0.2">
      <c r="A91" s="1258"/>
      <c r="B91" s="928">
        <f t="shared" si="7"/>
        <v>16</v>
      </c>
      <c r="C91" s="920" t="s">
        <v>68</v>
      </c>
      <c r="D91" s="917">
        <v>18</v>
      </c>
      <c r="E91" s="913"/>
      <c r="F91" s="913"/>
      <c r="G91" s="913"/>
      <c r="H91" s="913"/>
      <c r="I91" s="997">
        <f t="shared" si="5"/>
        <v>0</v>
      </c>
      <c r="J91" s="1274">
        <f t="shared" si="6"/>
        <v>0</v>
      </c>
    </row>
    <row r="92" spans="1:64" ht="21" customHeight="1" x14ac:dyDescent="0.2">
      <c r="A92" s="1258"/>
      <c r="B92" s="928">
        <f t="shared" si="7"/>
        <v>17</v>
      </c>
      <c r="C92" s="920" t="s">
        <v>385</v>
      </c>
      <c r="D92" s="917">
        <v>14</v>
      </c>
      <c r="E92" s="913">
        <v>20</v>
      </c>
      <c r="F92" s="913"/>
      <c r="G92" s="913"/>
      <c r="H92" s="913"/>
      <c r="I92" s="997">
        <f t="shared" si="5"/>
        <v>20</v>
      </c>
      <c r="J92" s="1274">
        <f t="shared" si="6"/>
        <v>280</v>
      </c>
    </row>
    <row r="93" spans="1:64" ht="21" customHeight="1" x14ac:dyDescent="0.2">
      <c r="A93" s="1258"/>
      <c r="B93" s="928">
        <f t="shared" si="7"/>
        <v>18</v>
      </c>
      <c r="C93" s="920" t="s">
        <v>188</v>
      </c>
      <c r="D93" s="917">
        <v>12.5</v>
      </c>
      <c r="E93" s="913">
        <v>80</v>
      </c>
      <c r="F93" s="913"/>
      <c r="G93" s="913"/>
      <c r="H93" s="913"/>
      <c r="I93" s="997">
        <f t="shared" si="5"/>
        <v>50</v>
      </c>
      <c r="J93" s="1274">
        <f t="shared" si="6"/>
        <v>625</v>
      </c>
      <c r="U93" s="702">
        <v>10</v>
      </c>
      <c r="V93" s="702" t="s">
        <v>233</v>
      </c>
      <c r="BI93" s="960">
        <v>20</v>
      </c>
      <c r="BJ93" s="960" t="s">
        <v>210</v>
      </c>
    </row>
    <row r="94" spans="1:64" ht="21" customHeight="1" x14ac:dyDescent="0.2">
      <c r="A94" s="1258"/>
      <c r="B94" s="928">
        <f t="shared" si="7"/>
        <v>19</v>
      </c>
      <c r="C94" s="920" t="s">
        <v>189</v>
      </c>
      <c r="D94" s="917">
        <v>14</v>
      </c>
      <c r="E94" s="913"/>
      <c r="F94" s="913"/>
      <c r="G94" s="913"/>
      <c r="H94" s="913"/>
      <c r="I94" s="997">
        <f t="shared" si="5"/>
        <v>0</v>
      </c>
      <c r="J94" s="1274">
        <f t="shared" si="6"/>
        <v>0</v>
      </c>
    </row>
    <row r="95" spans="1:64" ht="21" customHeight="1" x14ac:dyDescent="0.2">
      <c r="A95" s="1258"/>
      <c r="B95" s="928">
        <f t="shared" si="7"/>
        <v>20</v>
      </c>
      <c r="C95" s="920" t="s">
        <v>17</v>
      </c>
      <c r="D95" s="917">
        <v>11</v>
      </c>
      <c r="E95" s="913"/>
      <c r="F95" s="913"/>
      <c r="G95" s="913"/>
      <c r="H95" s="913"/>
      <c r="I95" s="997">
        <f t="shared" si="5"/>
        <v>0</v>
      </c>
      <c r="J95" s="1274">
        <f t="shared" si="6"/>
        <v>0</v>
      </c>
    </row>
    <row r="96" spans="1:64" ht="21" customHeight="1" x14ac:dyDescent="0.2">
      <c r="A96" s="1258"/>
      <c r="B96" s="928">
        <f t="shared" si="7"/>
        <v>21</v>
      </c>
      <c r="C96" s="920" t="s">
        <v>386</v>
      </c>
      <c r="D96" s="917">
        <v>12</v>
      </c>
      <c r="E96" s="913"/>
      <c r="F96" s="913"/>
      <c r="G96" s="913"/>
      <c r="H96" s="913"/>
      <c r="I96" s="997">
        <f t="shared" si="5"/>
        <v>0</v>
      </c>
      <c r="J96" s="1274">
        <f t="shared" si="6"/>
        <v>0</v>
      </c>
    </row>
    <row r="97" spans="1:78" ht="21" customHeight="1" x14ac:dyDescent="0.2">
      <c r="A97" s="1258"/>
      <c r="B97" s="928">
        <f t="shared" si="7"/>
        <v>22</v>
      </c>
      <c r="C97" s="920" t="s">
        <v>383</v>
      </c>
      <c r="D97" s="917">
        <v>13.5</v>
      </c>
      <c r="E97" s="913"/>
      <c r="F97" s="913"/>
      <c r="G97" s="913"/>
      <c r="H97" s="913"/>
      <c r="I97" s="997">
        <f t="shared" si="5"/>
        <v>0</v>
      </c>
      <c r="J97" s="1274">
        <f t="shared" si="6"/>
        <v>0</v>
      </c>
    </row>
    <row r="98" spans="1:78" ht="21" customHeight="1" x14ac:dyDescent="0.2">
      <c r="A98" s="1258"/>
      <c r="B98" s="928">
        <f t="shared" si="7"/>
        <v>23</v>
      </c>
      <c r="C98" s="920" t="s">
        <v>920</v>
      </c>
      <c r="D98" s="917">
        <v>10</v>
      </c>
      <c r="E98" s="913"/>
      <c r="F98" s="913"/>
      <c r="G98" s="913"/>
      <c r="H98" s="913"/>
      <c r="I98" s="997">
        <f t="shared" si="5"/>
        <v>0</v>
      </c>
      <c r="J98" s="1274">
        <f t="shared" si="6"/>
        <v>0</v>
      </c>
    </row>
    <row r="99" spans="1:78" ht="21" customHeight="1" x14ac:dyDescent="0.2">
      <c r="A99" s="1258" t="s">
        <v>5</v>
      </c>
      <c r="B99" s="928">
        <f t="shared" si="7"/>
        <v>24</v>
      </c>
      <c r="C99" s="920" t="s">
        <v>483</v>
      </c>
      <c r="D99" s="917">
        <v>13</v>
      </c>
      <c r="E99" s="913"/>
      <c r="F99" s="913"/>
      <c r="G99" s="913"/>
      <c r="H99" s="913"/>
      <c r="I99" s="997">
        <f t="shared" si="5"/>
        <v>0</v>
      </c>
      <c r="J99" s="1274">
        <f t="shared" si="6"/>
        <v>0</v>
      </c>
    </row>
    <row r="100" spans="1:78" ht="21" customHeight="1" x14ac:dyDescent="0.2">
      <c r="A100" s="1258"/>
      <c r="B100" s="928">
        <f t="shared" si="7"/>
        <v>25</v>
      </c>
      <c r="C100" s="920" t="s">
        <v>805</v>
      </c>
      <c r="D100" s="917">
        <v>9</v>
      </c>
      <c r="E100" s="913"/>
      <c r="F100" s="913"/>
      <c r="G100" s="913"/>
      <c r="H100" s="913"/>
      <c r="I100" s="997">
        <f t="shared" si="5"/>
        <v>0</v>
      </c>
      <c r="J100" s="1274">
        <f t="shared" si="6"/>
        <v>0</v>
      </c>
    </row>
    <row r="101" spans="1:78" ht="21" customHeight="1" x14ac:dyDescent="0.2">
      <c r="A101" s="1258"/>
      <c r="B101" s="928">
        <f t="shared" si="7"/>
        <v>26</v>
      </c>
      <c r="C101" s="920" t="s">
        <v>916</v>
      </c>
      <c r="D101" s="917">
        <v>11</v>
      </c>
      <c r="E101" s="913">
        <v>10</v>
      </c>
      <c r="F101" s="913">
        <v>30</v>
      </c>
      <c r="G101" s="913"/>
      <c r="H101" s="913"/>
      <c r="I101" s="997">
        <f t="shared" si="5"/>
        <v>40</v>
      </c>
      <c r="J101" s="1274">
        <f t="shared" si="6"/>
        <v>440</v>
      </c>
    </row>
    <row r="102" spans="1:78" ht="21" customHeight="1" x14ac:dyDescent="0.2">
      <c r="A102" s="1258"/>
      <c r="B102" s="928">
        <f t="shared" si="7"/>
        <v>27</v>
      </c>
      <c r="C102" s="920" t="s">
        <v>511</v>
      </c>
      <c r="D102" s="917">
        <v>13.5</v>
      </c>
      <c r="E102" s="913"/>
      <c r="F102" s="913"/>
      <c r="G102" s="913"/>
      <c r="H102" s="913"/>
      <c r="I102" s="997">
        <f t="shared" si="5"/>
        <v>0</v>
      </c>
      <c r="J102" s="1274">
        <f t="shared" si="6"/>
        <v>0</v>
      </c>
    </row>
    <row r="103" spans="1:78" ht="21" customHeight="1" x14ac:dyDescent="0.2">
      <c r="A103" s="1258"/>
      <c r="B103" s="928">
        <f t="shared" si="7"/>
        <v>28</v>
      </c>
      <c r="C103" s="920" t="s">
        <v>505</v>
      </c>
      <c r="D103" s="917">
        <v>18</v>
      </c>
      <c r="E103" s="913"/>
      <c r="F103" s="913"/>
      <c r="G103" s="913"/>
      <c r="H103" s="913"/>
      <c r="I103" s="997">
        <f t="shared" si="5"/>
        <v>0</v>
      </c>
      <c r="J103" s="1274">
        <f t="shared" si="6"/>
        <v>0</v>
      </c>
    </row>
    <row r="104" spans="1:78" ht="21" customHeight="1" x14ac:dyDescent="0.2">
      <c r="A104" s="1258"/>
      <c r="B104" s="928">
        <f t="shared" si="7"/>
        <v>29</v>
      </c>
      <c r="C104" s="920" t="s">
        <v>535</v>
      </c>
      <c r="D104" s="917">
        <v>20.5</v>
      </c>
      <c r="E104" s="913">
        <v>10</v>
      </c>
      <c r="F104" s="913"/>
      <c r="G104" s="913"/>
      <c r="H104" s="913"/>
      <c r="I104" s="997">
        <f t="shared" si="5"/>
        <v>10</v>
      </c>
      <c r="J104" s="1274">
        <f t="shared" si="6"/>
        <v>205</v>
      </c>
    </row>
    <row r="105" spans="1:78" ht="21" customHeight="1" x14ac:dyDescent="0.2">
      <c r="A105" s="1258"/>
      <c r="B105" s="928">
        <f t="shared" si="7"/>
        <v>30</v>
      </c>
      <c r="C105" s="920" t="s">
        <v>537</v>
      </c>
      <c r="D105" s="917">
        <v>22.5</v>
      </c>
      <c r="E105" s="913"/>
      <c r="F105" s="913"/>
      <c r="G105" s="913"/>
      <c r="H105" s="913"/>
      <c r="I105" s="997">
        <f t="shared" si="5"/>
        <v>0</v>
      </c>
      <c r="J105" s="1274">
        <f t="shared" si="6"/>
        <v>0</v>
      </c>
    </row>
    <row r="106" spans="1:78" ht="21" customHeight="1" x14ac:dyDescent="0.2">
      <c r="A106" s="1258"/>
      <c r="B106" s="928">
        <f t="shared" si="7"/>
        <v>31</v>
      </c>
      <c r="C106" s="920" t="s">
        <v>546</v>
      </c>
      <c r="D106" s="917">
        <v>9.5</v>
      </c>
      <c r="E106" s="913"/>
      <c r="F106" s="913"/>
      <c r="G106" s="913"/>
      <c r="H106" s="913"/>
      <c r="I106" s="997">
        <f t="shared" si="5"/>
        <v>0</v>
      </c>
      <c r="J106" s="1274">
        <f t="shared" si="6"/>
        <v>0</v>
      </c>
    </row>
    <row r="107" spans="1:78" ht="21" customHeight="1" x14ac:dyDescent="0.2">
      <c r="A107" s="1258"/>
      <c r="B107" s="928">
        <f t="shared" si="7"/>
        <v>32</v>
      </c>
      <c r="C107" s="920" t="s">
        <v>552</v>
      </c>
      <c r="D107" s="917">
        <v>15.5</v>
      </c>
      <c r="E107" s="913"/>
      <c r="F107" s="913"/>
      <c r="G107" s="913"/>
      <c r="H107" s="913"/>
      <c r="I107" s="997">
        <f t="shared" si="5"/>
        <v>0</v>
      </c>
      <c r="J107" s="1274">
        <f t="shared" si="6"/>
        <v>0</v>
      </c>
    </row>
    <row r="108" spans="1:78" ht="21" customHeight="1" x14ac:dyDescent="0.2">
      <c r="A108" s="1258"/>
      <c r="B108" s="928">
        <f t="shared" si="7"/>
        <v>33</v>
      </c>
      <c r="C108" s="920" t="s">
        <v>781</v>
      </c>
      <c r="D108" s="917">
        <v>15</v>
      </c>
      <c r="E108" s="913">
        <v>170</v>
      </c>
      <c r="F108" s="913"/>
      <c r="G108" s="913"/>
      <c r="H108" s="913"/>
      <c r="I108" s="997">
        <f t="shared" si="5"/>
        <v>0</v>
      </c>
      <c r="J108" s="1274">
        <f t="shared" si="6"/>
        <v>0</v>
      </c>
      <c r="K108" s="1271">
        <v>60</v>
      </c>
      <c r="L108" s="947" t="s">
        <v>210</v>
      </c>
      <c r="AA108" s="708">
        <v>10</v>
      </c>
      <c r="AB108" s="708" t="s">
        <v>211</v>
      </c>
      <c r="AK108" s="949">
        <v>20</v>
      </c>
      <c r="AL108" s="949" t="s">
        <v>219</v>
      </c>
      <c r="AM108" s="941">
        <v>10</v>
      </c>
      <c r="AN108" s="941" t="s">
        <v>210</v>
      </c>
      <c r="AO108" s="953">
        <v>10</v>
      </c>
      <c r="AP108" s="953" t="s">
        <v>210</v>
      </c>
      <c r="AQ108" s="950">
        <v>10</v>
      </c>
      <c r="AR108" s="950" t="s">
        <v>213</v>
      </c>
      <c r="AS108" s="780">
        <v>20</v>
      </c>
      <c r="AT108" s="780" t="s">
        <v>211</v>
      </c>
      <c r="BM108" s="950">
        <v>20</v>
      </c>
      <c r="BN108" s="950" t="s">
        <v>211</v>
      </c>
      <c r="BQ108" s="962">
        <v>10</v>
      </c>
      <c r="BR108" s="962" t="s">
        <v>211</v>
      </c>
    </row>
    <row r="109" spans="1:78" ht="21" customHeight="1" x14ac:dyDescent="0.2">
      <c r="A109" s="1258"/>
      <c r="B109" s="928">
        <f t="shared" si="7"/>
        <v>34</v>
      </c>
      <c r="C109" s="920" t="s">
        <v>586</v>
      </c>
      <c r="D109" s="917">
        <v>16.5</v>
      </c>
      <c r="E109" s="913"/>
      <c r="F109" s="913"/>
      <c r="G109" s="913"/>
      <c r="H109" s="913"/>
      <c r="I109" s="997">
        <f t="shared" si="5"/>
        <v>0</v>
      </c>
      <c r="J109" s="1274">
        <f t="shared" si="6"/>
        <v>0</v>
      </c>
    </row>
    <row r="110" spans="1:78" ht="21" customHeight="1" x14ac:dyDescent="0.2">
      <c r="A110" s="1258"/>
      <c r="B110" s="928">
        <f t="shared" si="7"/>
        <v>35</v>
      </c>
      <c r="C110" s="995" t="s">
        <v>844</v>
      </c>
      <c r="D110" s="917">
        <v>17</v>
      </c>
      <c r="E110" s="913">
        <v>180</v>
      </c>
      <c r="F110" s="913"/>
      <c r="G110" s="913"/>
      <c r="H110" s="913"/>
      <c r="I110" s="997">
        <f t="shared" si="5"/>
        <v>110</v>
      </c>
      <c r="J110" s="1274">
        <f t="shared" si="6"/>
        <v>1870</v>
      </c>
      <c r="Y110" s="1291">
        <v>10</v>
      </c>
      <c r="Z110" s="1291" t="s">
        <v>211</v>
      </c>
      <c r="AC110" s="952">
        <v>10</v>
      </c>
      <c r="AD110" s="952" t="s">
        <v>211</v>
      </c>
      <c r="AM110" s="941">
        <v>20</v>
      </c>
      <c r="AN110" s="941" t="s">
        <v>211</v>
      </c>
      <c r="AO110" s="953">
        <v>10</v>
      </c>
      <c r="AP110" s="953" t="s">
        <v>211</v>
      </c>
      <c r="AW110" s="708">
        <v>10</v>
      </c>
      <c r="AX110" s="708" t="s">
        <v>211</v>
      </c>
      <c r="BY110" s="914">
        <v>10</v>
      </c>
      <c r="BZ110" s="914" t="s">
        <v>211</v>
      </c>
    </row>
    <row r="111" spans="1:78" ht="21" customHeight="1" x14ac:dyDescent="0.2">
      <c r="A111" s="1258"/>
      <c r="B111" s="928">
        <f t="shared" si="7"/>
        <v>36</v>
      </c>
      <c r="C111" s="920" t="s">
        <v>845</v>
      </c>
      <c r="D111" s="917">
        <v>24</v>
      </c>
      <c r="E111" s="913">
        <v>100</v>
      </c>
      <c r="F111" s="913"/>
      <c r="G111" s="913"/>
      <c r="H111" s="913"/>
      <c r="I111" s="997">
        <f t="shared" si="5"/>
        <v>30</v>
      </c>
      <c r="J111" s="1274">
        <f t="shared" si="6"/>
        <v>720</v>
      </c>
      <c r="BU111" s="963">
        <v>10</v>
      </c>
      <c r="BV111" s="963" t="s">
        <v>226</v>
      </c>
      <c r="BW111" s="968">
        <v>60</v>
      </c>
      <c r="BX111" s="968" t="s">
        <v>229</v>
      </c>
    </row>
    <row r="112" spans="1:78" ht="21" customHeight="1" x14ac:dyDescent="0.2">
      <c r="A112" s="1258" t="s">
        <v>5</v>
      </c>
      <c r="B112" s="928">
        <f t="shared" si="7"/>
        <v>37</v>
      </c>
      <c r="C112" s="920" t="s">
        <v>650</v>
      </c>
      <c r="D112" s="917">
        <v>10</v>
      </c>
      <c r="E112" s="913">
        <v>150</v>
      </c>
      <c r="F112" s="913"/>
      <c r="G112" s="913"/>
      <c r="H112" s="913"/>
      <c r="I112" s="997">
        <f t="shared" si="5"/>
        <v>120</v>
      </c>
      <c r="J112" s="1274">
        <f t="shared" si="6"/>
        <v>1200</v>
      </c>
      <c r="W112" s="834">
        <v>10</v>
      </c>
      <c r="X112" s="834" t="s">
        <v>218</v>
      </c>
      <c r="Y112" s="1291">
        <v>10</v>
      </c>
      <c r="Z112" s="1291" t="s">
        <v>218</v>
      </c>
      <c r="AU112" s="834">
        <v>10</v>
      </c>
      <c r="AV112" s="834" t="s">
        <v>218</v>
      </c>
    </row>
    <row r="113" spans="1:76" ht="21" customHeight="1" x14ac:dyDescent="0.2">
      <c r="A113" s="1258"/>
      <c r="B113" s="928">
        <f t="shared" si="7"/>
        <v>38</v>
      </c>
      <c r="C113" s="920" t="s">
        <v>798</v>
      </c>
      <c r="D113" s="917">
        <v>7</v>
      </c>
      <c r="E113" s="913">
        <v>300</v>
      </c>
      <c r="F113" s="913"/>
      <c r="G113" s="913"/>
      <c r="H113" s="913"/>
      <c r="I113" s="997">
        <f t="shared" si="5"/>
        <v>80</v>
      </c>
      <c r="J113" s="1274">
        <f t="shared" si="6"/>
        <v>560</v>
      </c>
      <c r="K113" s="1271">
        <v>60</v>
      </c>
      <c r="L113" s="947" t="s">
        <v>539</v>
      </c>
      <c r="W113" s="834">
        <v>10</v>
      </c>
      <c r="X113" s="834" t="s">
        <v>321</v>
      </c>
      <c r="Y113" s="1291">
        <v>10</v>
      </c>
      <c r="Z113" s="1291" t="s">
        <v>321</v>
      </c>
      <c r="AA113" s="708">
        <v>20</v>
      </c>
      <c r="AB113" s="708" t="s">
        <v>539</v>
      </c>
      <c r="AQ113" s="950">
        <v>20</v>
      </c>
      <c r="AR113" s="950" t="s">
        <v>539</v>
      </c>
      <c r="BK113" s="958">
        <v>100</v>
      </c>
      <c r="BL113" s="958" t="s">
        <v>539</v>
      </c>
    </row>
    <row r="114" spans="1:76" ht="21" customHeight="1" x14ac:dyDescent="0.2">
      <c r="A114" s="1258"/>
      <c r="B114" s="928">
        <f t="shared" si="7"/>
        <v>39</v>
      </c>
      <c r="C114" s="920" t="s">
        <v>872</v>
      </c>
      <c r="D114" s="917">
        <v>8</v>
      </c>
      <c r="E114" s="913">
        <v>10</v>
      </c>
      <c r="F114" s="913"/>
      <c r="G114" s="913"/>
      <c r="H114" s="913"/>
      <c r="I114" s="997">
        <f t="shared" si="5"/>
        <v>10</v>
      </c>
      <c r="J114" s="1274">
        <f t="shared" si="6"/>
        <v>80</v>
      </c>
    </row>
    <row r="115" spans="1:76" ht="21" customHeight="1" x14ac:dyDescent="0.2">
      <c r="A115" s="1267"/>
      <c r="B115" s="928">
        <f t="shared" si="7"/>
        <v>40</v>
      </c>
      <c r="C115" s="920" t="s">
        <v>392</v>
      </c>
      <c r="D115" s="917">
        <v>8.5</v>
      </c>
      <c r="E115" s="913">
        <v>20</v>
      </c>
      <c r="F115" s="913"/>
      <c r="G115" s="913"/>
      <c r="H115" s="913"/>
      <c r="I115" s="997">
        <f t="shared" si="5"/>
        <v>20</v>
      </c>
      <c r="J115" s="1274">
        <f t="shared" si="6"/>
        <v>170</v>
      </c>
    </row>
    <row r="116" spans="1:76" ht="21" customHeight="1" x14ac:dyDescent="0.2">
      <c r="A116" s="1267"/>
      <c r="B116" s="928">
        <f t="shared" si="7"/>
        <v>41</v>
      </c>
      <c r="C116" s="920" t="s">
        <v>922</v>
      </c>
      <c r="D116" s="917">
        <v>10</v>
      </c>
      <c r="E116" s="913">
        <v>110</v>
      </c>
      <c r="F116" s="913"/>
      <c r="G116" s="913"/>
      <c r="H116" s="913"/>
      <c r="I116" s="997">
        <f t="shared" si="5"/>
        <v>110</v>
      </c>
      <c r="J116" s="1274">
        <f t="shared" si="6"/>
        <v>1100</v>
      </c>
    </row>
    <row r="117" spans="1:76" ht="21" customHeight="1" x14ac:dyDescent="0.2">
      <c r="A117" s="1267"/>
      <c r="B117" s="928">
        <f t="shared" si="7"/>
        <v>42</v>
      </c>
      <c r="C117" s="920" t="s">
        <v>975</v>
      </c>
      <c r="D117" s="917">
        <v>9</v>
      </c>
      <c r="E117" s="913">
        <v>100</v>
      </c>
      <c r="F117" s="913"/>
      <c r="G117" s="913"/>
      <c r="H117" s="913"/>
      <c r="I117" s="997">
        <f t="shared" si="5"/>
        <v>100</v>
      </c>
      <c r="J117" s="1274">
        <f t="shared" si="6"/>
        <v>900</v>
      </c>
    </row>
    <row r="118" spans="1:76" ht="21" customHeight="1" x14ac:dyDescent="0.2">
      <c r="A118" s="1300"/>
      <c r="B118" s="928">
        <f t="shared" si="7"/>
        <v>43</v>
      </c>
      <c r="C118" s="920" t="s">
        <v>990</v>
      </c>
      <c r="D118" s="917">
        <v>10.5</v>
      </c>
      <c r="E118" s="913">
        <v>100</v>
      </c>
      <c r="F118" s="913"/>
      <c r="G118" s="913"/>
      <c r="H118" s="913"/>
      <c r="I118" s="997">
        <f t="shared" si="5"/>
        <v>100</v>
      </c>
      <c r="J118" s="1274">
        <f t="shared" si="6"/>
        <v>1050</v>
      </c>
    </row>
    <row r="119" spans="1:76" ht="21" customHeight="1" x14ac:dyDescent="0.2">
      <c r="A119" s="1300"/>
      <c r="B119" s="928">
        <f t="shared" si="7"/>
        <v>44</v>
      </c>
      <c r="C119" s="920"/>
      <c r="D119" s="917"/>
      <c r="E119" s="913"/>
      <c r="F119" s="913"/>
      <c r="G119" s="913"/>
      <c r="H119" s="913"/>
      <c r="I119" s="997">
        <f t="shared" si="5"/>
        <v>0</v>
      </c>
      <c r="J119" s="1274"/>
    </row>
    <row r="120" spans="1:76" ht="21" customHeight="1" x14ac:dyDescent="0.2">
      <c r="A120" s="936"/>
      <c r="B120" s="928">
        <f t="shared" si="7"/>
        <v>45</v>
      </c>
      <c r="C120" s="920"/>
      <c r="D120" s="917"/>
      <c r="E120" s="913"/>
      <c r="F120" s="913"/>
      <c r="G120" s="913"/>
      <c r="H120" s="913"/>
      <c r="I120" s="997">
        <f t="shared" si="5"/>
        <v>0</v>
      </c>
      <c r="J120" s="1274">
        <f t="shared" si="6"/>
        <v>0</v>
      </c>
    </row>
    <row r="121" spans="1:76" ht="21" customHeight="1" x14ac:dyDescent="0.2">
      <c r="A121" s="1258"/>
      <c r="B121" s="929">
        <v>1</v>
      </c>
      <c r="C121" s="920" t="s">
        <v>346</v>
      </c>
      <c r="D121" s="917">
        <v>34</v>
      </c>
      <c r="E121" s="913">
        <v>10</v>
      </c>
      <c r="F121" s="913"/>
      <c r="G121" s="913"/>
      <c r="H121" s="913"/>
      <c r="I121" s="997">
        <f t="shared" si="5"/>
        <v>0</v>
      </c>
      <c r="J121" s="1274">
        <f t="shared" si="6"/>
        <v>0</v>
      </c>
      <c r="M121" s="941">
        <v>10</v>
      </c>
      <c r="N121" s="941" t="s">
        <v>227</v>
      </c>
    </row>
    <row r="122" spans="1:76" ht="21" customHeight="1" x14ac:dyDescent="0.2">
      <c r="A122" s="1258" t="s">
        <v>6</v>
      </c>
      <c r="B122" s="928">
        <f>B121+1</f>
        <v>2</v>
      </c>
      <c r="C122" s="920" t="s">
        <v>387</v>
      </c>
      <c r="D122" s="917">
        <v>11.5</v>
      </c>
      <c r="E122" s="913"/>
      <c r="F122" s="913"/>
      <c r="G122" s="913"/>
      <c r="H122" s="913"/>
      <c r="I122" s="997">
        <f t="shared" si="5"/>
        <v>0</v>
      </c>
      <c r="J122" s="1274">
        <f t="shared" si="6"/>
        <v>0</v>
      </c>
    </row>
    <row r="123" spans="1:76" ht="21" customHeight="1" x14ac:dyDescent="0.2">
      <c r="A123" s="1258"/>
      <c r="B123" s="928">
        <f t="shared" ref="B123:B146" si="8">B122+1</f>
        <v>3</v>
      </c>
      <c r="C123" s="920" t="s">
        <v>432</v>
      </c>
      <c r="D123" s="917">
        <v>11</v>
      </c>
      <c r="E123" s="913"/>
      <c r="F123" s="913"/>
      <c r="G123" s="913"/>
      <c r="H123" s="913"/>
      <c r="I123" s="997">
        <f t="shared" si="5"/>
        <v>0</v>
      </c>
      <c r="J123" s="1274">
        <f t="shared" si="6"/>
        <v>0</v>
      </c>
    </row>
    <row r="124" spans="1:76" ht="21" customHeight="1" x14ac:dyDescent="0.2">
      <c r="A124" s="1258"/>
      <c r="B124" s="928">
        <f t="shared" si="8"/>
        <v>4</v>
      </c>
      <c r="C124" s="920" t="s">
        <v>589</v>
      </c>
      <c r="D124" s="917">
        <v>26</v>
      </c>
      <c r="E124" s="913">
        <v>40</v>
      </c>
      <c r="F124" s="913"/>
      <c r="G124" s="913"/>
      <c r="H124" s="913"/>
      <c r="I124" s="997">
        <f t="shared" si="5"/>
        <v>30</v>
      </c>
      <c r="J124" s="1274">
        <f t="shared" si="6"/>
        <v>780</v>
      </c>
      <c r="BU124" s="963">
        <v>10</v>
      </c>
      <c r="BV124" s="963" t="s">
        <v>266</v>
      </c>
    </row>
    <row r="125" spans="1:76" ht="21" customHeight="1" x14ac:dyDescent="0.2">
      <c r="A125" s="1258"/>
      <c r="B125" s="928">
        <f t="shared" si="8"/>
        <v>5</v>
      </c>
      <c r="C125" s="920" t="s">
        <v>592</v>
      </c>
      <c r="D125" s="917">
        <v>12.5</v>
      </c>
      <c r="E125" s="913">
        <v>40</v>
      </c>
      <c r="F125" s="913"/>
      <c r="G125" s="913"/>
      <c r="H125" s="913"/>
      <c r="I125" s="997">
        <f t="shared" si="5"/>
        <v>30</v>
      </c>
      <c r="J125" s="1274">
        <f t="shared" si="6"/>
        <v>375</v>
      </c>
      <c r="AO125" s="953">
        <v>10</v>
      </c>
      <c r="AP125" s="953" t="s">
        <v>218</v>
      </c>
    </row>
    <row r="126" spans="1:76" ht="21" customHeight="1" x14ac:dyDescent="0.2">
      <c r="A126" s="1258"/>
      <c r="B126" s="928">
        <f t="shared" si="8"/>
        <v>6</v>
      </c>
      <c r="C126" s="920" t="s">
        <v>594</v>
      </c>
      <c r="D126" s="917">
        <v>10.5</v>
      </c>
      <c r="E126" s="913"/>
      <c r="F126" s="913"/>
      <c r="G126" s="913"/>
      <c r="H126" s="913"/>
      <c r="I126" s="997">
        <f t="shared" si="5"/>
        <v>0</v>
      </c>
      <c r="J126" s="1274">
        <f t="shared" si="6"/>
        <v>0</v>
      </c>
    </row>
    <row r="127" spans="1:76" ht="21" customHeight="1" x14ac:dyDescent="0.2">
      <c r="A127" s="1258"/>
      <c r="B127" s="928">
        <f t="shared" si="8"/>
        <v>7</v>
      </c>
      <c r="C127" s="920" t="s">
        <v>611</v>
      </c>
      <c r="D127" s="917">
        <v>9</v>
      </c>
      <c r="E127" s="913"/>
      <c r="F127" s="913"/>
      <c r="G127" s="913"/>
      <c r="H127" s="913"/>
      <c r="I127" s="997">
        <f t="shared" si="5"/>
        <v>0</v>
      </c>
      <c r="J127" s="1274">
        <f t="shared" si="6"/>
        <v>0</v>
      </c>
    </row>
    <row r="128" spans="1:76" ht="21" customHeight="1" x14ac:dyDescent="0.2">
      <c r="A128" s="1258"/>
      <c r="B128" s="928">
        <f t="shared" si="8"/>
        <v>8</v>
      </c>
      <c r="C128" s="920" t="s">
        <v>632</v>
      </c>
      <c r="D128" s="917">
        <v>27</v>
      </c>
      <c r="E128" s="913">
        <v>100</v>
      </c>
      <c r="F128" s="913"/>
      <c r="G128" s="913"/>
      <c r="H128" s="913"/>
      <c r="I128" s="997">
        <f t="shared" si="5"/>
        <v>0</v>
      </c>
      <c r="J128" s="1274">
        <f t="shared" si="6"/>
        <v>0</v>
      </c>
      <c r="BW128" s="968">
        <v>100</v>
      </c>
      <c r="BX128" s="968" t="s">
        <v>232</v>
      </c>
    </row>
    <row r="129" spans="1:74" ht="21" customHeight="1" x14ac:dyDescent="0.2">
      <c r="A129" s="1258"/>
      <c r="B129" s="928">
        <f t="shared" si="8"/>
        <v>9</v>
      </c>
      <c r="C129" s="920" t="s">
        <v>997</v>
      </c>
      <c r="D129" s="917">
        <v>13.5</v>
      </c>
      <c r="E129" s="913">
        <v>100</v>
      </c>
      <c r="F129" s="913"/>
      <c r="G129" s="913"/>
      <c r="H129" s="913"/>
      <c r="I129" s="997">
        <f t="shared" si="5"/>
        <v>10</v>
      </c>
      <c r="J129" s="1274">
        <f t="shared" si="6"/>
        <v>135</v>
      </c>
      <c r="BQ129" s="962">
        <v>70</v>
      </c>
      <c r="BR129" s="962" t="s">
        <v>209</v>
      </c>
      <c r="BS129" s="713">
        <v>20</v>
      </c>
      <c r="BT129" s="713" t="s">
        <v>236</v>
      </c>
    </row>
    <row r="130" spans="1:74" ht="21" customHeight="1" x14ac:dyDescent="0.2">
      <c r="A130" s="1258"/>
      <c r="B130" s="928">
        <f t="shared" si="8"/>
        <v>10</v>
      </c>
      <c r="C130" s="920" t="s">
        <v>388</v>
      </c>
      <c r="D130" s="917">
        <v>13</v>
      </c>
      <c r="E130" s="913"/>
      <c r="F130" s="913"/>
      <c r="G130" s="913"/>
      <c r="H130" s="913"/>
      <c r="I130" s="997">
        <f t="shared" ref="I130:I193" si="9">E130+F130+H130+G130-SUM(K130:AAA130)</f>
        <v>0</v>
      </c>
      <c r="J130" s="1274">
        <f t="shared" si="6"/>
        <v>0</v>
      </c>
    </row>
    <row r="131" spans="1:74" ht="21" customHeight="1" x14ac:dyDescent="0.2">
      <c r="A131" s="1258"/>
      <c r="B131" s="928">
        <f t="shared" si="8"/>
        <v>11</v>
      </c>
      <c r="C131" s="995" t="s">
        <v>836</v>
      </c>
      <c r="D131" s="917">
        <v>17</v>
      </c>
      <c r="E131" s="913"/>
      <c r="F131" s="913"/>
      <c r="G131" s="913"/>
      <c r="H131" s="913"/>
      <c r="I131" s="997">
        <f t="shared" si="9"/>
        <v>0</v>
      </c>
      <c r="J131" s="1274">
        <f t="shared" si="6"/>
        <v>0</v>
      </c>
    </row>
    <row r="132" spans="1:74" ht="21" customHeight="1" x14ac:dyDescent="0.2">
      <c r="A132" s="1258"/>
      <c r="B132" s="928">
        <f t="shared" si="8"/>
        <v>12</v>
      </c>
      <c r="C132" s="920" t="s">
        <v>12</v>
      </c>
      <c r="D132" s="917">
        <v>6</v>
      </c>
      <c r="E132" s="913">
        <v>50</v>
      </c>
      <c r="F132" s="913"/>
      <c r="G132" s="913"/>
      <c r="H132" s="913"/>
      <c r="I132" s="997">
        <f t="shared" si="9"/>
        <v>30</v>
      </c>
      <c r="J132" s="1274">
        <f t="shared" si="6"/>
        <v>180</v>
      </c>
      <c r="AM132" s="941">
        <v>20</v>
      </c>
      <c r="AN132" s="941" t="s">
        <v>212</v>
      </c>
    </row>
    <row r="133" spans="1:74" ht="21" customHeight="1" x14ac:dyDescent="0.2">
      <c r="A133" s="1258"/>
      <c r="B133" s="928">
        <f t="shared" si="8"/>
        <v>13</v>
      </c>
      <c r="C133" s="995" t="s">
        <v>834</v>
      </c>
      <c r="D133" s="917">
        <v>16.5</v>
      </c>
      <c r="E133" s="913"/>
      <c r="F133" s="913"/>
      <c r="G133" s="913"/>
      <c r="H133" s="913"/>
      <c r="I133" s="997">
        <f t="shared" si="9"/>
        <v>0</v>
      </c>
      <c r="J133" s="1274">
        <f t="shared" si="6"/>
        <v>0</v>
      </c>
    </row>
    <row r="134" spans="1:74" ht="21" customHeight="1" x14ac:dyDescent="0.2">
      <c r="A134" s="1258"/>
      <c r="B134" s="928">
        <f t="shared" si="8"/>
        <v>14</v>
      </c>
      <c r="C134" s="920" t="s">
        <v>488</v>
      </c>
      <c r="D134" s="917">
        <v>9.5</v>
      </c>
      <c r="E134" s="913"/>
      <c r="F134" s="913"/>
      <c r="G134" s="913"/>
      <c r="H134" s="913"/>
      <c r="I134" s="997">
        <f t="shared" si="9"/>
        <v>0</v>
      </c>
      <c r="J134" s="1274">
        <f t="shared" si="6"/>
        <v>0</v>
      </c>
    </row>
    <row r="135" spans="1:74" ht="21" customHeight="1" x14ac:dyDescent="0.2">
      <c r="A135" s="1258"/>
      <c r="B135" s="928">
        <f t="shared" si="8"/>
        <v>15</v>
      </c>
      <c r="C135" s="920" t="s">
        <v>46</v>
      </c>
      <c r="D135" s="917">
        <v>20.5</v>
      </c>
      <c r="E135" s="913">
        <v>30</v>
      </c>
      <c r="F135" s="913"/>
      <c r="G135" s="913"/>
      <c r="H135" s="913"/>
      <c r="I135" s="997">
        <f t="shared" si="9"/>
        <v>30</v>
      </c>
      <c r="J135" s="1274">
        <f t="shared" si="6"/>
        <v>615</v>
      </c>
    </row>
    <row r="136" spans="1:74" ht="21" customHeight="1" x14ac:dyDescent="0.2">
      <c r="A136" s="1258"/>
      <c r="B136" s="928">
        <f t="shared" si="8"/>
        <v>16</v>
      </c>
      <c r="C136" s="995" t="s">
        <v>438</v>
      </c>
      <c r="D136" s="917">
        <v>19</v>
      </c>
      <c r="E136" s="913"/>
      <c r="F136" s="913"/>
      <c r="G136" s="913"/>
      <c r="H136" s="913"/>
      <c r="I136" s="997">
        <f t="shared" si="9"/>
        <v>0</v>
      </c>
      <c r="J136" s="1274">
        <f t="shared" si="6"/>
        <v>0</v>
      </c>
    </row>
    <row r="137" spans="1:74" ht="21" customHeight="1" x14ac:dyDescent="0.2">
      <c r="A137" s="1258"/>
      <c r="B137" s="928">
        <f t="shared" si="8"/>
        <v>17</v>
      </c>
      <c r="C137" s="920" t="s">
        <v>777</v>
      </c>
      <c r="D137" s="917">
        <v>14.5</v>
      </c>
      <c r="E137" s="913">
        <v>10</v>
      </c>
      <c r="F137" s="913"/>
      <c r="G137" s="913"/>
      <c r="H137" s="913"/>
      <c r="I137" s="997">
        <f t="shared" si="9"/>
        <v>0</v>
      </c>
      <c r="J137" s="1274">
        <f t="shared" si="6"/>
        <v>0</v>
      </c>
      <c r="AI137" s="783">
        <v>10</v>
      </c>
      <c r="AJ137" s="783" t="s">
        <v>211</v>
      </c>
    </row>
    <row r="138" spans="1:74" ht="21" customHeight="1" x14ac:dyDescent="0.2">
      <c r="A138" s="1258"/>
      <c r="B138" s="928">
        <f t="shared" si="8"/>
        <v>18</v>
      </c>
      <c r="C138" s="995" t="s">
        <v>892</v>
      </c>
      <c r="D138" s="917">
        <v>18</v>
      </c>
      <c r="E138" s="913">
        <v>100</v>
      </c>
      <c r="F138" s="913"/>
      <c r="G138" s="913"/>
      <c r="H138" s="913"/>
      <c r="I138" s="997">
        <f t="shared" si="9"/>
        <v>20</v>
      </c>
      <c r="J138" s="1274">
        <f t="shared" si="6"/>
        <v>360</v>
      </c>
      <c r="M138" s="941">
        <v>10</v>
      </c>
      <c r="N138" s="941" t="s">
        <v>213</v>
      </c>
      <c r="O138" s="783">
        <v>20</v>
      </c>
      <c r="P138" s="783" t="s">
        <v>228</v>
      </c>
      <c r="Y138" s="1291">
        <v>10</v>
      </c>
      <c r="Z138" s="1291" t="s">
        <v>228</v>
      </c>
      <c r="AA138" s="708">
        <v>10</v>
      </c>
      <c r="AB138" s="708" t="s">
        <v>237</v>
      </c>
      <c r="BM138" s="950">
        <v>20</v>
      </c>
      <c r="BN138" s="950" t="s">
        <v>335</v>
      </c>
      <c r="BU138" s="963">
        <v>10</v>
      </c>
      <c r="BV138" s="963" t="s">
        <v>230</v>
      </c>
    </row>
    <row r="139" spans="1:74" ht="21" customHeight="1" x14ac:dyDescent="0.2">
      <c r="A139" s="1258"/>
      <c r="B139" s="928">
        <f t="shared" si="8"/>
        <v>19</v>
      </c>
      <c r="C139" s="1272" t="s">
        <v>951</v>
      </c>
      <c r="D139" s="917">
        <v>27</v>
      </c>
      <c r="E139" s="913">
        <v>180</v>
      </c>
      <c r="F139" s="913"/>
      <c r="G139" s="913"/>
      <c r="H139" s="913"/>
      <c r="I139" s="997">
        <f t="shared" si="9"/>
        <v>150</v>
      </c>
      <c r="J139" s="1274">
        <f t="shared" si="6"/>
        <v>4050</v>
      </c>
      <c r="M139" s="941">
        <v>10</v>
      </c>
      <c r="N139" s="941" t="s">
        <v>232</v>
      </c>
      <c r="S139" s="950">
        <v>10</v>
      </c>
      <c r="T139" s="950" t="s">
        <v>227</v>
      </c>
      <c r="AS139" s="780">
        <v>10</v>
      </c>
      <c r="AT139" s="780" t="s">
        <v>266</v>
      </c>
    </row>
    <row r="140" spans="1:74" ht="21" customHeight="1" x14ac:dyDescent="0.2">
      <c r="A140" s="1258"/>
      <c r="B140" s="928">
        <f t="shared" si="8"/>
        <v>20</v>
      </c>
      <c r="C140" s="920" t="s">
        <v>390</v>
      </c>
      <c r="D140" s="917">
        <v>14</v>
      </c>
      <c r="E140" s="913">
        <v>50</v>
      </c>
      <c r="F140" s="913"/>
      <c r="G140" s="913"/>
      <c r="H140" s="913"/>
      <c r="I140" s="997">
        <f t="shared" si="9"/>
        <v>50</v>
      </c>
      <c r="J140" s="1274">
        <f t="shared" si="6"/>
        <v>700</v>
      </c>
    </row>
    <row r="141" spans="1:74" ht="21" customHeight="1" x14ac:dyDescent="0.2">
      <c r="B141" s="928">
        <f t="shared" si="8"/>
        <v>21</v>
      </c>
      <c r="C141" s="920" t="s">
        <v>391</v>
      </c>
      <c r="D141" s="917">
        <v>19</v>
      </c>
      <c r="E141" s="913">
        <v>10</v>
      </c>
      <c r="F141" s="913"/>
      <c r="G141" s="913"/>
      <c r="H141" s="913"/>
      <c r="I141" s="997">
        <f t="shared" si="9"/>
        <v>10</v>
      </c>
      <c r="J141" s="1274">
        <f t="shared" si="6"/>
        <v>190</v>
      </c>
    </row>
    <row r="142" spans="1:74" ht="21" customHeight="1" x14ac:dyDescent="0.2">
      <c r="A142" s="1258" t="s">
        <v>6</v>
      </c>
      <c r="B142" s="928">
        <f t="shared" si="8"/>
        <v>22</v>
      </c>
      <c r="C142" s="920" t="s">
        <v>392</v>
      </c>
      <c r="D142" s="917">
        <v>9</v>
      </c>
      <c r="E142" s="913"/>
      <c r="F142" s="913"/>
      <c r="G142" s="913"/>
      <c r="H142" s="913"/>
      <c r="I142" s="997">
        <f t="shared" si="9"/>
        <v>0</v>
      </c>
      <c r="J142" s="1274">
        <f t="shared" si="6"/>
        <v>0</v>
      </c>
    </row>
    <row r="143" spans="1:74" ht="21" customHeight="1" x14ac:dyDescent="0.2">
      <c r="A143" s="1258"/>
      <c r="B143" s="928">
        <f t="shared" si="8"/>
        <v>23</v>
      </c>
      <c r="C143" s="995" t="s">
        <v>62</v>
      </c>
      <c r="D143" s="917">
        <v>13</v>
      </c>
      <c r="E143" s="913">
        <v>150</v>
      </c>
      <c r="F143" s="913"/>
      <c r="G143" s="913"/>
      <c r="H143" s="913"/>
      <c r="I143" s="997">
        <f t="shared" si="9"/>
        <v>150</v>
      </c>
      <c r="J143" s="1274">
        <f t="shared" si="6"/>
        <v>1950</v>
      </c>
    </row>
    <row r="144" spans="1:74" ht="21" customHeight="1" x14ac:dyDescent="0.2">
      <c r="A144" s="1258"/>
      <c r="B144" s="930">
        <f t="shared" si="8"/>
        <v>24</v>
      </c>
      <c r="C144" s="920" t="s">
        <v>393</v>
      </c>
      <c r="D144" s="917">
        <v>31</v>
      </c>
      <c r="E144" s="913"/>
      <c r="F144" s="913"/>
      <c r="G144" s="913"/>
      <c r="H144" s="913"/>
      <c r="I144" s="997">
        <f t="shared" si="9"/>
        <v>0</v>
      </c>
      <c r="J144" s="1274">
        <f t="shared" si="6"/>
        <v>0</v>
      </c>
    </row>
    <row r="145" spans="1:74" ht="21" customHeight="1" x14ac:dyDescent="0.2">
      <c r="A145" s="1258"/>
      <c r="B145" s="931">
        <f t="shared" si="8"/>
        <v>25</v>
      </c>
      <c r="C145" s="921" t="s">
        <v>331</v>
      </c>
      <c r="D145" s="939">
        <v>28.5</v>
      </c>
      <c r="E145" s="915"/>
      <c r="F145" s="915"/>
      <c r="G145" s="915"/>
      <c r="H145" s="915"/>
      <c r="I145" s="997">
        <f t="shared" si="9"/>
        <v>0</v>
      </c>
      <c r="J145" s="1274">
        <f t="shared" ref="J145:J209" si="10">I145*D145</f>
        <v>0</v>
      </c>
    </row>
    <row r="146" spans="1:74" ht="21" customHeight="1" x14ac:dyDescent="0.2">
      <c r="A146" s="1258"/>
      <c r="B146" s="931">
        <f t="shared" si="8"/>
        <v>26</v>
      </c>
      <c r="C146" s="920" t="s">
        <v>980</v>
      </c>
      <c r="D146" s="917">
        <v>24.5</v>
      </c>
      <c r="E146" s="913">
        <v>40</v>
      </c>
      <c r="F146" s="913">
        <v>14</v>
      </c>
      <c r="G146" s="913">
        <v>6</v>
      </c>
      <c r="H146" s="913"/>
      <c r="I146" s="997">
        <f t="shared" si="9"/>
        <v>54</v>
      </c>
      <c r="J146" s="1274">
        <f t="shared" si="10"/>
        <v>1323</v>
      </c>
      <c r="BU146" s="963">
        <v>6</v>
      </c>
      <c r="BV146" s="963" t="s">
        <v>225</v>
      </c>
    </row>
    <row r="147" spans="1:74" ht="21" customHeight="1" x14ac:dyDescent="0.2">
      <c r="A147" s="1258"/>
      <c r="B147" s="928"/>
      <c r="C147" s="920"/>
      <c r="D147" s="917"/>
      <c r="E147" s="913"/>
      <c r="F147" s="913"/>
      <c r="G147" s="913"/>
      <c r="H147" s="913"/>
      <c r="I147" s="997">
        <f t="shared" si="9"/>
        <v>0</v>
      </c>
      <c r="J147" s="1274">
        <f t="shared" si="10"/>
        <v>0</v>
      </c>
    </row>
    <row r="148" spans="1:74" ht="21" customHeight="1" x14ac:dyDescent="0.2">
      <c r="A148" s="1258"/>
      <c r="B148" s="928"/>
      <c r="C148" s="920"/>
      <c r="D148" s="917"/>
      <c r="E148" s="913"/>
      <c r="F148" s="913"/>
      <c r="G148" s="913"/>
      <c r="H148" s="913"/>
      <c r="I148" s="997">
        <f t="shared" si="9"/>
        <v>0</v>
      </c>
      <c r="J148" s="1274">
        <f t="shared" si="10"/>
        <v>0</v>
      </c>
    </row>
    <row r="149" spans="1:74" ht="21" customHeight="1" x14ac:dyDescent="0.2">
      <c r="A149" s="936"/>
      <c r="B149" s="1073"/>
      <c r="C149" s="1074"/>
      <c r="D149" s="1075"/>
      <c r="E149" s="1076"/>
      <c r="F149" s="1076"/>
      <c r="G149" s="1076"/>
      <c r="H149" s="1076"/>
      <c r="I149" s="997">
        <f t="shared" si="9"/>
        <v>0</v>
      </c>
      <c r="J149" s="1274">
        <f t="shared" si="10"/>
        <v>0</v>
      </c>
    </row>
    <row r="150" spans="1:74" ht="21" customHeight="1" x14ac:dyDescent="0.2">
      <c r="A150" s="937" t="s">
        <v>7</v>
      </c>
      <c r="B150" s="932">
        <v>1</v>
      </c>
      <c r="C150" s="922" t="s">
        <v>688</v>
      </c>
      <c r="D150" s="940">
        <v>16</v>
      </c>
      <c r="E150" s="916"/>
      <c r="F150" s="916"/>
      <c r="G150" s="916"/>
      <c r="H150" s="916"/>
      <c r="I150" s="997">
        <f t="shared" si="9"/>
        <v>0</v>
      </c>
      <c r="J150" s="1274">
        <f t="shared" si="10"/>
        <v>0</v>
      </c>
    </row>
    <row r="151" spans="1:74" ht="21" customHeight="1" x14ac:dyDescent="0.2">
      <c r="B151" s="928">
        <f>B150+1</f>
        <v>2</v>
      </c>
      <c r="C151" s="920" t="s">
        <v>775</v>
      </c>
      <c r="D151" s="917">
        <v>12</v>
      </c>
      <c r="E151" s="913"/>
      <c r="F151" s="959">
        <v>10</v>
      </c>
      <c r="G151" s="959"/>
      <c r="H151" s="913"/>
      <c r="I151" s="997">
        <f t="shared" si="9"/>
        <v>10</v>
      </c>
      <c r="J151" s="1274">
        <f t="shared" si="10"/>
        <v>120</v>
      </c>
    </row>
    <row r="152" spans="1:74" ht="21" customHeight="1" x14ac:dyDescent="0.2">
      <c r="B152" s="928">
        <f t="shared" ref="B152:B216" si="11">B151+1</f>
        <v>3</v>
      </c>
      <c r="C152" s="920" t="s">
        <v>191</v>
      </c>
      <c r="D152" s="917">
        <v>18</v>
      </c>
      <c r="E152" s="913">
        <v>20</v>
      </c>
      <c r="F152" s="913"/>
      <c r="G152" s="913"/>
      <c r="H152" s="913"/>
      <c r="I152" s="997">
        <f t="shared" si="9"/>
        <v>10</v>
      </c>
      <c r="J152" s="1274">
        <f t="shared" si="10"/>
        <v>180</v>
      </c>
      <c r="M152" s="941">
        <v>10</v>
      </c>
      <c r="N152" s="941" t="s">
        <v>213</v>
      </c>
    </row>
    <row r="153" spans="1:74" ht="21" customHeight="1" x14ac:dyDescent="0.2">
      <c r="B153" s="928">
        <f t="shared" si="11"/>
        <v>4</v>
      </c>
      <c r="C153" s="920" t="s">
        <v>937</v>
      </c>
      <c r="D153" s="917">
        <v>11.5</v>
      </c>
      <c r="E153" s="913">
        <v>60</v>
      </c>
      <c r="F153" s="913">
        <v>90</v>
      </c>
      <c r="G153" s="913"/>
      <c r="H153" s="913">
        <v>200</v>
      </c>
      <c r="I153" s="997">
        <f t="shared" si="9"/>
        <v>100</v>
      </c>
      <c r="J153" s="1274">
        <f t="shared" si="10"/>
        <v>1150</v>
      </c>
      <c r="M153" s="941">
        <v>20</v>
      </c>
      <c r="N153" s="941" t="s">
        <v>214</v>
      </c>
      <c r="O153" s="783">
        <v>30</v>
      </c>
      <c r="P153" s="783" t="s">
        <v>233</v>
      </c>
      <c r="W153" s="834">
        <v>20</v>
      </c>
      <c r="X153" s="834" t="s">
        <v>233</v>
      </c>
      <c r="AE153" s="816">
        <v>30</v>
      </c>
      <c r="AF153" s="816" t="s">
        <v>209</v>
      </c>
      <c r="AG153" s="950">
        <v>30</v>
      </c>
      <c r="AH153" s="950" t="s">
        <v>214</v>
      </c>
      <c r="AI153" s="783">
        <v>90</v>
      </c>
      <c r="AJ153" s="783" t="s">
        <v>209</v>
      </c>
      <c r="AK153" s="949">
        <v>20</v>
      </c>
      <c r="AL153" s="949" t="s">
        <v>209</v>
      </c>
      <c r="AY153" s="702">
        <v>10</v>
      </c>
      <c r="AZ153" s="702" t="s">
        <v>233</v>
      </c>
    </row>
    <row r="154" spans="1:74" ht="21" customHeight="1" x14ac:dyDescent="0.2">
      <c r="B154" s="928">
        <f t="shared" si="11"/>
        <v>5</v>
      </c>
      <c r="C154" s="995" t="s">
        <v>733</v>
      </c>
      <c r="D154" s="917">
        <v>27</v>
      </c>
      <c r="E154" s="913">
        <v>30</v>
      </c>
      <c r="F154" s="913"/>
      <c r="G154" s="913"/>
      <c r="H154" s="913"/>
      <c r="I154" s="997">
        <f t="shared" si="9"/>
        <v>0</v>
      </c>
      <c r="J154" s="1274">
        <f t="shared" si="10"/>
        <v>0</v>
      </c>
      <c r="AK154" s="949">
        <v>30</v>
      </c>
      <c r="AL154" s="949" t="s">
        <v>227</v>
      </c>
    </row>
    <row r="155" spans="1:74" ht="21" customHeight="1" x14ac:dyDescent="0.2">
      <c r="B155" s="928">
        <f t="shared" si="11"/>
        <v>6</v>
      </c>
      <c r="C155" s="995" t="s">
        <v>732</v>
      </c>
      <c r="D155" s="917">
        <v>18</v>
      </c>
      <c r="E155" s="913">
        <v>10</v>
      </c>
      <c r="F155" s="913"/>
      <c r="G155" s="913"/>
      <c r="H155" s="913"/>
      <c r="I155" s="997">
        <f t="shared" si="9"/>
        <v>0</v>
      </c>
      <c r="J155" s="1274">
        <f t="shared" si="10"/>
        <v>0</v>
      </c>
      <c r="AO155" s="953">
        <v>10</v>
      </c>
      <c r="AP155" s="953" t="s">
        <v>237</v>
      </c>
    </row>
    <row r="156" spans="1:74" ht="21" customHeight="1" x14ac:dyDescent="0.2">
      <c r="B156" s="928">
        <f t="shared" si="11"/>
        <v>7</v>
      </c>
      <c r="C156" s="995" t="s">
        <v>750</v>
      </c>
      <c r="D156" s="917">
        <v>17</v>
      </c>
      <c r="E156" s="913"/>
      <c r="F156" s="913"/>
      <c r="G156" s="913"/>
      <c r="H156" s="913"/>
      <c r="I156" s="997">
        <f t="shared" si="9"/>
        <v>0</v>
      </c>
      <c r="J156" s="1274">
        <f t="shared" si="10"/>
        <v>0</v>
      </c>
    </row>
    <row r="157" spans="1:74" ht="21" customHeight="1" x14ac:dyDescent="0.2">
      <c r="B157" s="928">
        <f t="shared" si="11"/>
        <v>8</v>
      </c>
      <c r="C157" s="920" t="s">
        <v>947</v>
      </c>
      <c r="D157" s="917">
        <v>11</v>
      </c>
      <c r="E157" s="913">
        <v>220</v>
      </c>
      <c r="F157" s="913"/>
      <c r="G157" s="913"/>
      <c r="H157" s="913">
        <v>40</v>
      </c>
      <c r="I157" s="997">
        <f t="shared" si="9"/>
        <v>110</v>
      </c>
      <c r="J157" s="1274">
        <f t="shared" si="10"/>
        <v>1210</v>
      </c>
      <c r="M157" s="941">
        <v>10</v>
      </c>
      <c r="N157" s="941" t="s">
        <v>233</v>
      </c>
      <c r="W157" s="834">
        <v>10</v>
      </c>
      <c r="X157" s="834" t="s">
        <v>209</v>
      </c>
      <c r="AA157" s="708">
        <v>20</v>
      </c>
      <c r="AB157" s="708" t="s">
        <v>494</v>
      </c>
      <c r="AG157" s="950">
        <v>30</v>
      </c>
      <c r="AH157" s="950" t="s">
        <v>218</v>
      </c>
      <c r="AI157" s="783">
        <v>20</v>
      </c>
      <c r="AJ157" s="783" t="s">
        <v>233</v>
      </c>
      <c r="AU157" s="834">
        <v>10</v>
      </c>
      <c r="AV157" s="834" t="s">
        <v>214</v>
      </c>
      <c r="AW157" s="708">
        <v>10</v>
      </c>
      <c r="AX157" s="708" t="s">
        <v>214</v>
      </c>
      <c r="BC157" s="955">
        <v>20</v>
      </c>
      <c r="BD157" s="955" t="s">
        <v>209</v>
      </c>
      <c r="BQ157" s="962">
        <v>20</v>
      </c>
      <c r="BR157" s="962" t="s">
        <v>233</v>
      </c>
    </row>
    <row r="158" spans="1:74" ht="21" customHeight="1" x14ac:dyDescent="0.2">
      <c r="B158" s="928">
        <f t="shared" si="11"/>
        <v>9</v>
      </c>
      <c r="C158" s="920" t="s">
        <v>928</v>
      </c>
      <c r="D158" s="917">
        <v>11.5</v>
      </c>
      <c r="E158" s="913">
        <v>110</v>
      </c>
      <c r="F158" s="913"/>
      <c r="G158" s="913"/>
      <c r="H158" s="913"/>
      <c r="I158" s="997">
        <f t="shared" si="9"/>
        <v>65</v>
      </c>
      <c r="J158" s="1274">
        <f t="shared" si="10"/>
        <v>747.5</v>
      </c>
      <c r="S158" s="950">
        <v>10</v>
      </c>
      <c r="T158" s="950" t="s">
        <v>210</v>
      </c>
      <c r="AU158" s="834">
        <v>10</v>
      </c>
      <c r="AV158" s="834" t="s">
        <v>209</v>
      </c>
      <c r="AW158" s="708">
        <v>20</v>
      </c>
      <c r="AX158" s="708" t="s">
        <v>209</v>
      </c>
      <c r="BU158" s="963">
        <v>5</v>
      </c>
      <c r="BV158" s="963" t="s">
        <v>210</v>
      </c>
    </row>
    <row r="159" spans="1:74" ht="21" customHeight="1" x14ac:dyDescent="0.2">
      <c r="B159" s="928">
        <f t="shared" si="11"/>
        <v>10</v>
      </c>
      <c r="C159" s="920" t="s">
        <v>276</v>
      </c>
      <c r="D159" s="917">
        <v>11.5</v>
      </c>
      <c r="E159" s="913">
        <v>70</v>
      </c>
      <c r="F159" s="913"/>
      <c r="G159" s="913"/>
      <c r="H159" s="913"/>
      <c r="I159" s="997">
        <f t="shared" si="9"/>
        <v>20</v>
      </c>
      <c r="J159" s="1274">
        <f t="shared" si="10"/>
        <v>230</v>
      </c>
      <c r="M159" s="941">
        <v>10</v>
      </c>
      <c r="N159" s="941" t="s">
        <v>214</v>
      </c>
      <c r="S159" s="950">
        <v>10</v>
      </c>
      <c r="T159" s="950" t="s">
        <v>209</v>
      </c>
      <c r="AI159" s="783">
        <v>10</v>
      </c>
      <c r="AJ159" s="783" t="s">
        <v>233</v>
      </c>
      <c r="AW159" s="708">
        <v>10</v>
      </c>
      <c r="AX159" s="708" t="s">
        <v>233</v>
      </c>
      <c r="BC159" s="955">
        <v>10</v>
      </c>
      <c r="BD159" s="955" t="s">
        <v>209</v>
      </c>
    </row>
    <row r="160" spans="1:74" ht="21" customHeight="1" x14ac:dyDescent="0.2">
      <c r="B160" s="928">
        <f t="shared" si="11"/>
        <v>11</v>
      </c>
      <c r="C160" s="920" t="s">
        <v>946</v>
      </c>
      <c r="D160" s="917">
        <v>11</v>
      </c>
      <c r="E160" s="913">
        <v>70</v>
      </c>
      <c r="F160" s="913">
        <v>80</v>
      </c>
      <c r="G160" s="913"/>
      <c r="H160" s="913">
        <v>70</v>
      </c>
      <c r="I160" s="997">
        <f t="shared" si="9"/>
        <v>120</v>
      </c>
      <c r="J160" s="1274">
        <f t="shared" si="10"/>
        <v>1320</v>
      </c>
      <c r="M160" s="941">
        <v>10</v>
      </c>
      <c r="N160" s="941" t="s">
        <v>214</v>
      </c>
      <c r="W160" s="834">
        <v>10</v>
      </c>
      <c r="X160" s="834" t="s">
        <v>209</v>
      </c>
      <c r="AI160" s="783">
        <v>40</v>
      </c>
      <c r="AJ160" s="783" t="s">
        <v>210</v>
      </c>
      <c r="AU160" s="834">
        <v>20</v>
      </c>
      <c r="AV160" s="834" t="s">
        <v>233</v>
      </c>
      <c r="BC160" s="955">
        <v>20</v>
      </c>
      <c r="BD160" s="955" t="s">
        <v>233</v>
      </c>
    </row>
    <row r="161" spans="1:70" ht="21" customHeight="1" x14ac:dyDescent="0.2">
      <c r="B161" s="928">
        <f t="shared" si="11"/>
        <v>12</v>
      </c>
      <c r="C161" s="920" t="s">
        <v>387</v>
      </c>
      <c r="D161" s="917">
        <v>11.5</v>
      </c>
      <c r="E161" s="913">
        <v>0</v>
      </c>
      <c r="F161" s="913"/>
      <c r="G161" s="913"/>
      <c r="H161" s="913"/>
      <c r="I161" s="997">
        <f t="shared" si="9"/>
        <v>0</v>
      </c>
      <c r="J161" s="1274">
        <f t="shared" si="10"/>
        <v>0</v>
      </c>
    </row>
    <row r="162" spans="1:70" ht="21" customHeight="1" x14ac:dyDescent="0.2">
      <c r="B162" s="928">
        <f t="shared" si="11"/>
        <v>13</v>
      </c>
      <c r="C162" s="995" t="s">
        <v>938</v>
      </c>
      <c r="D162" s="917">
        <v>12.5</v>
      </c>
      <c r="E162" s="913">
        <v>30</v>
      </c>
      <c r="F162" s="913"/>
      <c r="G162" s="913"/>
      <c r="H162" s="913"/>
      <c r="I162" s="997">
        <f t="shared" si="9"/>
        <v>0</v>
      </c>
      <c r="J162" s="1274">
        <f t="shared" si="10"/>
        <v>0</v>
      </c>
      <c r="Y162" s="1291">
        <v>10</v>
      </c>
      <c r="Z162" s="1291" t="s">
        <v>209</v>
      </c>
      <c r="AC162" s="952">
        <v>10</v>
      </c>
      <c r="AD162" s="952" t="s">
        <v>209</v>
      </c>
      <c r="AI162" s="783">
        <v>10</v>
      </c>
      <c r="AJ162" s="783" t="s">
        <v>209</v>
      </c>
    </row>
    <row r="163" spans="1:70" ht="21" customHeight="1" x14ac:dyDescent="0.2">
      <c r="A163" s="937" t="s">
        <v>7</v>
      </c>
      <c r="B163" s="928">
        <f t="shared" si="11"/>
        <v>14</v>
      </c>
      <c r="C163" s="920" t="s">
        <v>814</v>
      </c>
      <c r="D163" s="917">
        <v>12</v>
      </c>
      <c r="E163" s="913">
        <v>50</v>
      </c>
      <c r="F163" s="913"/>
      <c r="G163" s="913"/>
      <c r="H163" s="913"/>
      <c r="I163" s="997">
        <f t="shared" si="9"/>
        <v>50</v>
      </c>
      <c r="J163" s="1274">
        <f t="shared" si="10"/>
        <v>600</v>
      </c>
    </row>
    <row r="164" spans="1:70" ht="21" customHeight="1" x14ac:dyDescent="0.2">
      <c r="B164" s="928">
        <f t="shared" si="11"/>
        <v>15</v>
      </c>
      <c r="C164" s="920" t="s">
        <v>945</v>
      </c>
      <c r="D164" s="917">
        <v>9.5</v>
      </c>
      <c r="E164" s="913">
        <v>80</v>
      </c>
      <c r="F164" s="913"/>
      <c r="G164" s="913"/>
      <c r="H164" s="913"/>
      <c r="I164" s="997">
        <f t="shared" si="9"/>
        <v>0</v>
      </c>
      <c r="J164" s="1274">
        <f t="shared" si="10"/>
        <v>0</v>
      </c>
      <c r="O164" s="783">
        <v>30</v>
      </c>
      <c r="P164" s="783" t="s">
        <v>214</v>
      </c>
      <c r="W164" s="834">
        <v>10</v>
      </c>
      <c r="X164" s="834" t="s">
        <v>233</v>
      </c>
      <c r="AA164" s="708">
        <v>20</v>
      </c>
      <c r="AB164" s="708" t="s">
        <v>214</v>
      </c>
      <c r="AE164" s="816">
        <v>20</v>
      </c>
      <c r="AF164" s="816" t="s">
        <v>209</v>
      </c>
    </row>
    <row r="165" spans="1:70" ht="21" customHeight="1" x14ac:dyDescent="0.2">
      <c r="B165" s="928">
        <f t="shared" si="11"/>
        <v>16</v>
      </c>
      <c r="C165" s="995" t="s">
        <v>830</v>
      </c>
      <c r="D165" s="917">
        <v>22</v>
      </c>
      <c r="E165" s="913">
        <v>60</v>
      </c>
      <c r="F165" s="913"/>
      <c r="G165" s="913"/>
      <c r="H165" s="913"/>
      <c r="I165" s="997">
        <f t="shared" si="9"/>
        <v>10</v>
      </c>
      <c r="J165" s="1274">
        <f t="shared" si="10"/>
        <v>220</v>
      </c>
      <c r="M165" s="941">
        <v>10</v>
      </c>
      <c r="N165" s="941" t="s">
        <v>230</v>
      </c>
      <c r="U165" s="702">
        <v>10</v>
      </c>
      <c r="V165" s="702" t="s">
        <v>229</v>
      </c>
      <c r="BC165" s="955">
        <v>10</v>
      </c>
      <c r="BD165" s="955" t="s">
        <v>226</v>
      </c>
      <c r="BQ165" s="962">
        <v>20</v>
      </c>
      <c r="BR165" s="962" t="s">
        <v>230</v>
      </c>
    </row>
    <row r="166" spans="1:70" ht="21" customHeight="1" x14ac:dyDescent="0.2">
      <c r="B166" s="928">
        <f t="shared" si="11"/>
        <v>17</v>
      </c>
      <c r="C166" s="920" t="s">
        <v>500</v>
      </c>
      <c r="D166" s="917">
        <v>15</v>
      </c>
      <c r="E166" s="913">
        <v>50</v>
      </c>
      <c r="F166" s="913"/>
      <c r="G166" s="913"/>
      <c r="H166" s="913"/>
      <c r="I166" s="997">
        <f t="shared" si="9"/>
        <v>40</v>
      </c>
      <c r="J166" s="1274">
        <f t="shared" si="10"/>
        <v>600</v>
      </c>
      <c r="AK166" s="949">
        <v>10</v>
      </c>
      <c r="AL166" s="949" t="s">
        <v>236</v>
      </c>
    </row>
    <row r="167" spans="1:70" ht="21" customHeight="1" x14ac:dyDescent="0.2">
      <c r="A167" s="1259"/>
      <c r="B167" s="928">
        <f t="shared" si="11"/>
        <v>18</v>
      </c>
      <c r="C167" s="920" t="s">
        <v>659</v>
      </c>
      <c r="D167" s="917">
        <v>24</v>
      </c>
      <c r="E167" s="913">
        <v>80</v>
      </c>
      <c r="F167" s="913"/>
      <c r="G167" s="913"/>
      <c r="H167" s="913"/>
      <c r="I167" s="997">
        <f t="shared" si="9"/>
        <v>65</v>
      </c>
      <c r="J167" s="1274">
        <f t="shared" si="10"/>
        <v>1560</v>
      </c>
      <c r="M167" s="941">
        <v>10</v>
      </c>
      <c r="N167" s="941" t="s">
        <v>225</v>
      </c>
      <c r="AM167" s="941">
        <v>5</v>
      </c>
      <c r="AN167" s="941" t="s">
        <v>226</v>
      </c>
    </row>
    <row r="168" spans="1:70" ht="21" customHeight="1" x14ac:dyDescent="0.2">
      <c r="B168" s="928">
        <f t="shared" si="11"/>
        <v>19</v>
      </c>
      <c r="C168" s="920" t="s">
        <v>551</v>
      </c>
      <c r="D168" s="917">
        <v>24</v>
      </c>
      <c r="E168" s="913"/>
      <c r="F168" s="913"/>
      <c r="G168" s="913"/>
      <c r="H168" s="913"/>
      <c r="I168" s="997">
        <f t="shared" si="9"/>
        <v>0</v>
      </c>
      <c r="J168" s="1274">
        <f t="shared" si="10"/>
        <v>0</v>
      </c>
    </row>
    <row r="169" spans="1:70" ht="21" customHeight="1" x14ac:dyDescent="0.2">
      <c r="B169" s="928">
        <f t="shared" si="11"/>
        <v>20</v>
      </c>
      <c r="C169" s="995" t="s">
        <v>555</v>
      </c>
      <c r="D169" s="917">
        <v>17</v>
      </c>
      <c r="E169" s="913">
        <v>110</v>
      </c>
      <c r="F169" s="913"/>
      <c r="G169" s="913"/>
      <c r="H169" s="913"/>
      <c r="I169" s="997">
        <f t="shared" si="9"/>
        <v>90</v>
      </c>
      <c r="J169" s="1274">
        <f t="shared" si="10"/>
        <v>1530</v>
      </c>
      <c r="M169" s="941">
        <v>10</v>
      </c>
      <c r="N169" s="941" t="s">
        <v>268</v>
      </c>
      <c r="W169" s="834">
        <v>10</v>
      </c>
      <c r="X169" s="834" t="s">
        <v>230</v>
      </c>
    </row>
    <row r="170" spans="1:70" ht="21" customHeight="1" x14ac:dyDescent="0.2">
      <c r="B170" s="928">
        <f t="shared" si="11"/>
        <v>21</v>
      </c>
      <c r="C170" s="920" t="s">
        <v>561</v>
      </c>
      <c r="D170" s="917">
        <v>17</v>
      </c>
      <c r="E170" s="913">
        <v>120</v>
      </c>
      <c r="F170" s="913"/>
      <c r="G170" s="913"/>
      <c r="H170" s="913"/>
      <c r="I170" s="997">
        <f t="shared" si="9"/>
        <v>110</v>
      </c>
      <c r="J170" s="1274">
        <f t="shared" si="10"/>
        <v>1870</v>
      </c>
      <c r="M170" s="941">
        <v>10</v>
      </c>
      <c r="N170" s="941" t="s">
        <v>219</v>
      </c>
    </row>
    <row r="171" spans="1:70" ht="21" customHeight="1" x14ac:dyDescent="0.2">
      <c r="B171" s="928">
        <f t="shared" si="11"/>
        <v>22</v>
      </c>
      <c r="C171" s="920" t="s">
        <v>664</v>
      </c>
      <c r="D171" s="917">
        <v>23</v>
      </c>
      <c r="E171" s="913">
        <v>200</v>
      </c>
      <c r="F171" s="913"/>
      <c r="G171" s="913"/>
      <c r="H171" s="913"/>
      <c r="I171" s="997">
        <f t="shared" si="9"/>
        <v>60</v>
      </c>
      <c r="J171" s="1274">
        <f t="shared" si="10"/>
        <v>1380</v>
      </c>
      <c r="Y171" s="1291">
        <v>10</v>
      </c>
      <c r="Z171" s="1291" t="s">
        <v>226</v>
      </c>
      <c r="AC171" s="952">
        <v>10</v>
      </c>
      <c r="AD171" s="952" t="s">
        <v>226</v>
      </c>
      <c r="AK171" s="949">
        <v>50</v>
      </c>
      <c r="AL171" s="949" t="s">
        <v>229</v>
      </c>
      <c r="AM171" s="941">
        <v>20</v>
      </c>
      <c r="AN171" s="941" t="s">
        <v>241</v>
      </c>
      <c r="AO171" s="953">
        <v>10</v>
      </c>
      <c r="AP171" s="953" t="s">
        <v>229</v>
      </c>
      <c r="AS171" s="780">
        <v>10</v>
      </c>
      <c r="AT171" s="780" t="s">
        <v>229</v>
      </c>
      <c r="AU171" s="834">
        <v>10</v>
      </c>
      <c r="AV171" s="834" t="s">
        <v>225</v>
      </c>
      <c r="BC171" s="955">
        <v>10</v>
      </c>
      <c r="BD171" s="955" t="s">
        <v>280</v>
      </c>
      <c r="BQ171" s="962">
        <v>10</v>
      </c>
      <c r="BR171" s="962" t="s">
        <v>229</v>
      </c>
    </row>
    <row r="172" spans="1:70" ht="21" customHeight="1" x14ac:dyDescent="0.2">
      <c r="B172" s="928">
        <f t="shared" si="11"/>
        <v>23</v>
      </c>
      <c r="C172" s="995" t="s">
        <v>841</v>
      </c>
      <c r="D172" s="917">
        <v>10</v>
      </c>
      <c r="E172" s="913"/>
      <c r="F172" s="913"/>
      <c r="G172" s="913"/>
      <c r="H172" s="913"/>
      <c r="I172" s="997">
        <f t="shared" si="9"/>
        <v>0</v>
      </c>
      <c r="J172" s="1274">
        <f t="shared" si="10"/>
        <v>0</v>
      </c>
    </row>
    <row r="173" spans="1:70" ht="21" customHeight="1" x14ac:dyDescent="0.2">
      <c r="B173" s="928">
        <f t="shared" si="11"/>
        <v>24</v>
      </c>
      <c r="C173" s="995" t="s">
        <v>959</v>
      </c>
      <c r="D173" s="917">
        <v>15.5</v>
      </c>
      <c r="E173" s="913">
        <v>50</v>
      </c>
      <c r="F173" s="913"/>
      <c r="G173" s="913"/>
      <c r="H173" s="913"/>
      <c r="I173" s="997">
        <f t="shared" si="9"/>
        <v>30</v>
      </c>
      <c r="J173" s="1274">
        <f t="shared" si="10"/>
        <v>465</v>
      </c>
      <c r="AA173" s="708">
        <v>10</v>
      </c>
      <c r="AB173" s="708" t="s">
        <v>228</v>
      </c>
      <c r="AK173" s="949">
        <v>10</v>
      </c>
      <c r="AL173" s="949" t="s">
        <v>335</v>
      </c>
    </row>
    <row r="174" spans="1:70" ht="21" customHeight="1" x14ac:dyDescent="0.2">
      <c r="B174" s="928">
        <f t="shared" si="11"/>
        <v>25</v>
      </c>
      <c r="C174" s="920" t="s">
        <v>46</v>
      </c>
      <c r="D174" s="917">
        <v>26</v>
      </c>
      <c r="E174" s="913"/>
      <c r="F174" s="913"/>
      <c r="G174" s="913"/>
      <c r="H174" s="913"/>
      <c r="I174" s="997">
        <f t="shared" si="9"/>
        <v>0</v>
      </c>
      <c r="J174" s="1274">
        <f t="shared" si="10"/>
        <v>0</v>
      </c>
    </row>
    <row r="175" spans="1:70" ht="21" customHeight="1" x14ac:dyDescent="0.2">
      <c r="B175" s="928">
        <f t="shared" si="11"/>
        <v>26</v>
      </c>
      <c r="C175" s="920" t="s">
        <v>590</v>
      </c>
      <c r="D175" s="917">
        <v>20</v>
      </c>
      <c r="E175" s="913">
        <v>30</v>
      </c>
      <c r="F175" s="913"/>
      <c r="G175" s="913"/>
      <c r="H175" s="913"/>
      <c r="I175" s="997">
        <f t="shared" si="9"/>
        <v>0</v>
      </c>
      <c r="J175" s="1274">
        <f t="shared" si="10"/>
        <v>0</v>
      </c>
      <c r="AC175" s="952">
        <v>10</v>
      </c>
      <c r="AD175" s="952" t="s">
        <v>230</v>
      </c>
      <c r="AM175" s="941">
        <v>10</v>
      </c>
      <c r="AN175" s="941" t="s">
        <v>237</v>
      </c>
      <c r="AO175" s="953">
        <v>10</v>
      </c>
      <c r="AP175" s="953" t="s">
        <v>237</v>
      </c>
    </row>
    <row r="176" spans="1:70" ht="21" customHeight="1" x14ac:dyDescent="0.2">
      <c r="B176" s="928">
        <f t="shared" si="11"/>
        <v>27</v>
      </c>
      <c r="C176" s="995" t="s">
        <v>714</v>
      </c>
      <c r="D176" s="917">
        <v>30.5</v>
      </c>
      <c r="E176" s="913">
        <v>40</v>
      </c>
      <c r="F176" s="913"/>
      <c r="G176" s="913"/>
      <c r="H176" s="913"/>
      <c r="I176" s="997">
        <f t="shared" si="9"/>
        <v>10</v>
      </c>
      <c r="J176" s="1274">
        <f t="shared" si="10"/>
        <v>305</v>
      </c>
      <c r="M176" s="941">
        <v>10</v>
      </c>
      <c r="N176" s="941" t="s">
        <v>266</v>
      </c>
      <c r="O176" s="783">
        <v>20</v>
      </c>
      <c r="P176" s="783" t="s">
        <v>266</v>
      </c>
    </row>
    <row r="177" spans="1:78" ht="21" customHeight="1" x14ac:dyDescent="0.2">
      <c r="B177" s="928">
        <f t="shared" si="11"/>
        <v>28</v>
      </c>
      <c r="C177" s="920" t="s">
        <v>570</v>
      </c>
      <c r="D177" s="917">
        <v>20.5</v>
      </c>
      <c r="E177" s="913"/>
      <c r="F177" s="913"/>
      <c r="G177" s="913"/>
      <c r="H177" s="913"/>
      <c r="I177" s="997">
        <f t="shared" si="9"/>
        <v>0</v>
      </c>
      <c r="J177" s="1274">
        <f t="shared" si="10"/>
        <v>0</v>
      </c>
    </row>
    <row r="178" spans="1:78" ht="21" customHeight="1" x14ac:dyDescent="0.2">
      <c r="B178" s="928">
        <f t="shared" si="11"/>
        <v>29</v>
      </c>
      <c r="C178" s="995" t="s">
        <v>734</v>
      </c>
      <c r="D178" s="917">
        <v>19</v>
      </c>
      <c r="E178" s="913">
        <v>150</v>
      </c>
      <c r="F178" s="913"/>
      <c r="G178" s="913"/>
      <c r="H178" s="913"/>
      <c r="I178" s="997">
        <f t="shared" si="9"/>
        <v>65</v>
      </c>
      <c r="J178" s="1274">
        <f t="shared" si="10"/>
        <v>1235</v>
      </c>
      <c r="S178" s="950">
        <v>10</v>
      </c>
      <c r="T178" s="950" t="s">
        <v>280</v>
      </c>
      <c r="AA178" s="708">
        <v>5</v>
      </c>
      <c r="AB178" s="708" t="s">
        <v>230</v>
      </c>
      <c r="AY178" s="702">
        <v>10</v>
      </c>
      <c r="AZ178" s="702" t="s">
        <v>230</v>
      </c>
      <c r="BE178" s="956">
        <v>50</v>
      </c>
      <c r="BF178" s="956" t="s">
        <v>228</v>
      </c>
      <c r="BQ178" s="962">
        <v>10</v>
      </c>
      <c r="BR178" s="962" t="s">
        <v>228</v>
      </c>
    </row>
    <row r="179" spans="1:78" ht="21" customHeight="1" x14ac:dyDescent="0.2">
      <c r="B179" s="928">
        <f t="shared" si="11"/>
        <v>30</v>
      </c>
      <c r="C179" s="995" t="s">
        <v>966</v>
      </c>
      <c r="D179" s="917">
        <v>19.5</v>
      </c>
      <c r="E179" s="913">
        <v>100</v>
      </c>
      <c r="F179" s="913">
        <v>200</v>
      </c>
      <c r="G179" s="913"/>
      <c r="H179" s="913">
        <v>100</v>
      </c>
      <c r="I179" s="997">
        <f t="shared" si="9"/>
        <v>380</v>
      </c>
      <c r="J179" s="1274">
        <f t="shared" si="10"/>
        <v>7410</v>
      </c>
      <c r="AS179" s="780">
        <v>10</v>
      </c>
      <c r="AT179" s="780" t="s">
        <v>237</v>
      </c>
      <c r="AW179" s="708">
        <v>10</v>
      </c>
      <c r="AX179" s="708" t="s">
        <v>237</v>
      </c>
    </row>
    <row r="180" spans="1:78" ht="21" customHeight="1" x14ac:dyDescent="0.2">
      <c r="B180" s="928">
        <f t="shared" si="11"/>
        <v>31</v>
      </c>
      <c r="C180" s="920" t="s">
        <v>434</v>
      </c>
      <c r="D180" s="917">
        <v>18.5</v>
      </c>
      <c r="E180" s="913">
        <v>280</v>
      </c>
      <c r="F180" s="913">
        <v>0</v>
      </c>
      <c r="G180" s="913"/>
      <c r="H180" s="913">
        <v>60</v>
      </c>
      <c r="I180" s="997">
        <f t="shared" si="9"/>
        <v>80</v>
      </c>
      <c r="J180" s="1274">
        <f t="shared" si="10"/>
        <v>1480</v>
      </c>
      <c r="M180" s="941">
        <v>30</v>
      </c>
      <c r="N180" s="941" t="s">
        <v>219</v>
      </c>
      <c r="S180" s="950">
        <v>20</v>
      </c>
      <c r="T180" s="950" t="s">
        <v>335</v>
      </c>
      <c r="AA180" s="708">
        <v>10</v>
      </c>
      <c r="AB180" s="708" t="s">
        <v>228</v>
      </c>
      <c r="AE180" s="816">
        <v>10</v>
      </c>
      <c r="AF180" s="816" t="s">
        <v>228</v>
      </c>
      <c r="AK180" s="949">
        <v>20</v>
      </c>
      <c r="AL180" s="949" t="s">
        <v>228</v>
      </c>
      <c r="AQ180" s="950">
        <v>10</v>
      </c>
      <c r="AR180" s="950" t="s">
        <v>225</v>
      </c>
      <c r="AY180" s="702">
        <v>10</v>
      </c>
      <c r="AZ180" s="702" t="s">
        <v>335</v>
      </c>
      <c r="BC180" s="955">
        <v>10</v>
      </c>
      <c r="BD180" s="955" t="s">
        <v>228</v>
      </c>
      <c r="BK180" s="958">
        <v>100</v>
      </c>
      <c r="BL180" s="958" t="s">
        <v>213</v>
      </c>
      <c r="BQ180" s="962">
        <v>40</v>
      </c>
      <c r="BR180" s="962" t="s">
        <v>827</v>
      </c>
    </row>
    <row r="181" spans="1:78" ht="21" customHeight="1" x14ac:dyDescent="0.2">
      <c r="A181" s="937" t="s">
        <v>7</v>
      </c>
      <c r="B181" s="928">
        <f t="shared" si="11"/>
        <v>32</v>
      </c>
      <c r="C181" s="920" t="s">
        <v>593</v>
      </c>
      <c r="D181" s="917">
        <v>18.5</v>
      </c>
      <c r="E181" s="913">
        <v>90</v>
      </c>
      <c r="F181" s="913"/>
      <c r="G181" s="913"/>
      <c r="H181" s="913">
        <v>10</v>
      </c>
      <c r="I181" s="997">
        <f t="shared" si="9"/>
        <v>10</v>
      </c>
      <c r="J181" s="1274">
        <f t="shared" si="10"/>
        <v>185</v>
      </c>
      <c r="M181" s="941">
        <v>10</v>
      </c>
      <c r="N181" s="941" t="s">
        <v>211</v>
      </c>
      <c r="U181" s="702">
        <v>20</v>
      </c>
      <c r="V181" s="702" t="s">
        <v>213</v>
      </c>
      <c r="AK181" s="949">
        <v>10</v>
      </c>
      <c r="AL181" s="949" t="s">
        <v>213</v>
      </c>
      <c r="AW181" s="708">
        <v>10</v>
      </c>
      <c r="AX181" s="708" t="s">
        <v>228</v>
      </c>
      <c r="BC181" s="955">
        <v>10</v>
      </c>
      <c r="BD181" s="955" t="s">
        <v>228</v>
      </c>
      <c r="BO181" s="816">
        <v>30</v>
      </c>
      <c r="BP181" s="816" t="s">
        <v>335</v>
      </c>
    </row>
    <row r="182" spans="1:78" ht="21" customHeight="1" x14ac:dyDescent="0.2">
      <c r="B182" s="928">
        <f t="shared" si="11"/>
        <v>33</v>
      </c>
      <c r="C182" s="920" t="s">
        <v>935</v>
      </c>
      <c r="D182" s="917">
        <v>10.5</v>
      </c>
      <c r="E182" s="913">
        <v>230</v>
      </c>
      <c r="F182" s="913">
        <v>30</v>
      </c>
      <c r="G182" s="913"/>
      <c r="H182" s="913">
        <v>10</v>
      </c>
      <c r="I182" s="997">
        <f t="shared" si="9"/>
        <v>10</v>
      </c>
      <c r="J182" s="1274">
        <f t="shared" si="10"/>
        <v>105</v>
      </c>
      <c r="M182" s="941">
        <v>10</v>
      </c>
      <c r="N182" s="941" t="s">
        <v>215</v>
      </c>
      <c r="U182" s="702">
        <v>20</v>
      </c>
      <c r="V182" s="702" t="s">
        <v>209</v>
      </c>
      <c r="Y182" s="1291">
        <v>10</v>
      </c>
      <c r="Z182" s="1291" t="s">
        <v>214</v>
      </c>
      <c r="AA182" s="708">
        <v>10</v>
      </c>
      <c r="AB182" s="708" t="s">
        <v>233</v>
      </c>
      <c r="AK182" s="949">
        <v>40</v>
      </c>
      <c r="AL182" s="949" t="s">
        <v>233</v>
      </c>
      <c r="AM182" s="941">
        <v>10</v>
      </c>
      <c r="AN182" s="941" t="s">
        <v>233</v>
      </c>
      <c r="AW182" s="708">
        <v>10</v>
      </c>
      <c r="AX182" s="708" t="s">
        <v>214</v>
      </c>
      <c r="BC182" s="955">
        <v>20</v>
      </c>
      <c r="BD182" s="955" t="s">
        <v>233</v>
      </c>
      <c r="BI182" s="960">
        <v>10</v>
      </c>
      <c r="BJ182" s="960" t="s">
        <v>209</v>
      </c>
      <c r="BK182" s="958">
        <v>100</v>
      </c>
      <c r="BL182" s="958" t="s">
        <v>215</v>
      </c>
      <c r="BQ182" s="962">
        <v>20</v>
      </c>
      <c r="BR182" s="962" t="s">
        <v>233</v>
      </c>
    </row>
    <row r="183" spans="1:78" ht="21" customHeight="1" x14ac:dyDescent="0.2">
      <c r="B183" s="928">
        <f t="shared" si="11"/>
        <v>34</v>
      </c>
      <c r="C183" s="920" t="s">
        <v>988</v>
      </c>
      <c r="D183" s="917">
        <v>15.5</v>
      </c>
      <c r="E183" s="913">
        <v>50</v>
      </c>
      <c r="F183" s="913"/>
      <c r="G183" s="913"/>
      <c r="H183" s="913"/>
      <c r="I183" s="997">
        <f t="shared" si="9"/>
        <v>0</v>
      </c>
      <c r="J183" s="1274">
        <f t="shared" si="10"/>
        <v>0</v>
      </c>
      <c r="BK183" s="958">
        <v>50</v>
      </c>
      <c r="BL183" s="958" t="s">
        <v>236</v>
      </c>
    </row>
    <row r="184" spans="1:78" ht="21" customHeight="1" x14ac:dyDescent="0.2">
      <c r="B184" s="928">
        <f t="shared" si="11"/>
        <v>35</v>
      </c>
      <c r="C184" s="920" t="s">
        <v>503</v>
      </c>
      <c r="D184" s="917">
        <v>11.5</v>
      </c>
      <c r="E184" s="913">
        <v>20</v>
      </c>
      <c r="F184" s="913"/>
      <c r="G184" s="913"/>
      <c r="H184" s="913"/>
      <c r="I184" s="997">
        <f t="shared" si="9"/>
        <v>10</v>
      </c>
      <c r="J184" s="1274">
        <f t="shared" si="10"/>
        <v>115</v>
      </c>
      <c r="W184" s="834">
        <v>10</v>
      </c>
      <c r="X184" s="834" t="s">
        <v>209</v>
      </c>
    </row>
    <row r="185" spans="1:78" ht="21" customHeight="1" x14ac:dyDescent="0.2">
      <c r="B185" s="928">
        <f t="shared" si="11"/>
        <v>36</v>
      </c>
      <c r="C185" s="995" t="s">
        <v>964</v>
      </c>
      <c r="D185" s="917">
        <v>11.5</v>
      </c>
      <c r="E185" s="913">
        <v>100</v>
      </c>
      <c r="F185" s="913"/>
      <c r="G185" s="913"/>
      <c r="H185" s="913"/>
      <c r="I185" s="997">
        <f t="shared" si="9"/>
        <v>100</v>
      </c>
      <c r="J185" s="1274">
        <f t="shared" si="10"/>
        <v>1150</v>
      </c>
    </row>
    <row r="186" spans="1:78" ht="21" customHeight="1" x14ac:dyDescent="0.2">
      <c r="B186" s="928">
        <f t="shared" si="11"/>
        <v>37</v>
      </c>
      <c r="C186" s="920" t="s">
        <v>616</v>
      </c>
      <c r="D186" s="917">
        <v>16.5</v>
      </c>
      <c r="E186" s="913">
        <v>140</v>
      </c>
      <c r="F186" s="913"/>
      <c r="G186" s="913"/>
      <c r="H186" s="913"/>
      <c r="I186" s="997">
        <f t="shared" si="9"/>
        <v>80</v>
      </c>
      <c r="J186" s="1274">
        <f t="shared" si="10"/>
        <v>1320</v>
      </c>
      <c r="M186" s="941">
        <v>10</v>
      </c>
      <c r="N186" s="941" t="s">
        <v>236</v>
      </c>
      <c r="U186" s="702">
        <v>10</v>
      </c>
      <c r="V186" s="702" t="s">
        <v>213</v>
      </c>
      <c r="AW186" s="708">
        <v>10</v>
      </c>
      <c r="AX186" s="708" t="s">
        <v>335</v>
      </c>
      <c r="BA186" s="783">
        <v>20</v>
      </c>
      <c r="BB186" s="783" t="s">
        <v>219</v>
      </c>
      <c r="BS186" s="713">
        <v>10</v>
      </c>
      <c r="BT186" s="713" t="s">
        <v>228</v>
      </c>
    </row>
    <row r="187" spans="1:78" ht="21" customHeight="1" x14ac:dyDescent="0.2">
      <c r="B187" s="928">
        <f t="shared" si="11"/>
        <v>38</v>
      </c>
      <c r="C187" s="920" t="s">
        <v>617</v>
      </c>
      <c r="D187" s="917">
        <v>16.5</v>
      </c>
      <c r="E187" s="913">
        <v>160</v>
      </c>
      <c r="F187" s="913"/>
      <c r="G187" s="913"/>
      <c r="H187" s="913"/>
      <c r="I187" s="997">
        <f t="shared" si="9"/>
        <v>74</v>
      </c>
      <c r="J187" s="1274">
        <f t="shared" si="10"/>
        <v>1221</v>
      </c>
      <c r="M187" s="941">
        <v>10</v>
      </c>
      <c r="N187" s="941" t="s">
        <v>236</v>
      </c>
      <c r="U187" s="702">
        <v>10</v>
      </c>
      <c r="V187" s="702" t="s">
        <v>213</v>
      </c>
      <c r="AW187" s="708">
        <v>10</v>
      </c>
      <c r="AX187" s="708" t="s">
        <v>335</v>
      </c>
      <c r="BA187" s="783">
        <v>30</v>
      </c>
      <c r="BB187" s="783" t="s">
        <v>211</v>
      </c>
      <c r="BI187" s="960">
        <v>10</v>
      </c>
      <c r="BJ187" s="960" t="s">
        <v>230</v>
      </c>
      <c r="BS187" s="713">
        <v>10</v>
      </c>
      <c r="BT187" s="713" t="s">
        <v>228</v>
      </c>
      <c r="BU187" s="963">
        <v>6</v>
      </c>
      <c r="BV187" s="963" t="s">
        <v>225</v>
      </c>
    </row>
    <row r="188" spans="1:78" ht="21" customHeight="1" x14ac:dyDescent="0.2">
      <c r="B188" s="928">
        <f t="shared" si="11"/>
        <v>39</v>
      </c>
      <c r="C188" s="920" t="s">
        <v>149</v>
      </c>
      <c r="D188" s="917">
        <v>24</v>
      </c>
      <c r="E188" s="913">
        <v>20</v>
      </c>
      <c r="F188" s="913"/>
      <c r="G188" s="913"/>
      <c r="H188" s="913"/>
      <c r="I188" s="997">
        <f t="shared" si="9"/>
        <v>20</v>
      </c>
      <c r="J188" s="1274">
        <f t="shared" si="10"/>
        <v>480</v>
      </c>
    </row>
    <row r="189" spans="1:78" ht="21" customHeight="1" x14ac:dyDescent="0.2">
      <c r="B189" s="928">
        <f t="shared" si="11"/>
        <v>40</v>
      </c>
      <c r="C189" s="995" t="s">
        <v>826</v>
      </c>
      <c r="D189" s="917">
        <v>19</v>
      </c>
      <c r="E189" s="913">
        <v>180</v>
      </c>
      <c r="F189" s="913"/>
      <c r="G189" s="913"/>
      <c r="H189" s="913"/>
      <c r="I189" s="997">
        <f t="shared" si="9"/>
        <v>80</v>
      </c>
      <c r="J189" s="1274">
        <f t="shared" si="10"/>
        <v>1520</v>
      </c>
      <c r="M189" s="941">
        <v>10</v>
      </c>
      <c r="N189" s="941" t="s">
        <v>335</v>
      </c>
      <c r="O189" s="783">
        <v>10</v>
      </c>
      <c r="P189" s="783" t="s">
        <v>229</v>
      </c>
      <c r="S189" s="950">
        <v>10</v>
      </c>
      <c r="T189" s="950" t="s">
        <v>230</v>
      </c>
      <c r="BE189" s="956">
        <v>60</v>
      </c>
      <c r="BF189" s="956" t="s">
        <v>228</v>
      </c>
      <c r="BY189" s="914">
        <v>10</v>
      </c>
      <c r="BZ189" s="914" t="s">
        <v>230</v>
      </c>
    </row>
    <row r="190" spans="1:78" ht="21" customHeight="1" x14ac:dyDescent="0.2">
      <c r="B190" s="928">
        <f t="shared" si="11"/>
        <v>41</v>
      </c>
      <c r="C190" s="920" t="s">
        <v>660</v>
      </c>
      <c r="D190" s="917">
        <v>25</v>
      </c>
      <c r="E190" s="913">
        <v>100</v>
      </c>
      <c r="F190" s="913"/>
      <c r="G190" s="913"/>
      <c r="H190" s="913"/>
      <c r="I190" s="997">
        <f t="shared" si="9"/>
        <v>90</v>
      </c>
      <c r="J190" s="1274">
        <f t="shared" si="10"/>
        <v>2250</v>
      </c>
      <c r="M190" s="941">
        <v>10</v>
      </c>
      <c r="N190" s="941" t="s">
        <v>229</v>
      </c>
    </row>
    <row r="191" spans="1:78" ht="21" customHeight="1" x14ac:dyDescent="0.2">
      <c r="B191" s="928">
        <f t="shared" si="11"/>
        <v>42</v>
      </c>
      <c r="C191" s="995" t="s">
        <v>400</v>
      </c>
      <c r="D191" s="917">
        <v>17.5</v>
      </c>
      <c r="E191" s="913">
        <v>50</v>
      </c>
      <c r="F191" s="913"/>
      <c r="G191" s="913"/>
      <c r="H191" s="913"/>
      <c r="I191" s="997">
        <f t="shared" si="9"/>
        <v>25</v>
      </c>
      <c r="J191" s="1274">
        <f t="shared" si="10"/>
        <v>437.5</v>
      </c>
      <c r="M191" s="941">
        <v>10</v>
      </c>
      <c r="N191" s="941" t="s">
        <v>219</v>
      </c>
      <c r="W191" s="834">
        <v>5</v>
      </c>
      <c r="X191" s="834" t="s">
        <v>335</v>
      </c>
      <c r="BQ191" s="962">
        <v>10</v>
      </c>
      <c r="BR191" s="962" t="s">
        <v>228</v>
      </c>
    </row>
    <row r="192" spans="1:78" ht="21" customHeight="1" x14ac:dyDescent="0.2">
      <c r="B192" s="928">
        <f t="shared" si="11"/>
        <v>43</v>
      </c>
      <c r="C192" s="920" t="s">
        <v>392</v>
      </c>
      <c r="D192" s="917">
        <v>10</v>
      </c>
      <c r="E192" s="913">
        <v>80</v>
      </c>
      <c r="F192" s="913"/>
      <c r="G192" s="913"/>
      <c r="H192" s="913"/>
      <c r="I192" s="997">
        <f t="shared" si="9"/>
        <v>50</v>
      </c>
      <c r="J192" s="1274">
        <f t="shared" si="10"/>
        <v>500</v>
      </c>
      <c r="M192" s="941">
        <v>10</v>
      </c>
      <c r="N192" s="941" t="s">
        <v>215</v>
      </c>
      <c r="O192" s="783">
        <v>20</v>
      </c>
      <c r="P192" s="783" t="s">
        <v>242</v>
      </c>
    </row>
    <row r="193" spans="1:76" ht="21" customHeight="1" x14ac:dyDescent="0.2">
      <c r="B193" s="928">
        <f t="shared" si="11"/>
        <v>44</v>
      </c>
      <c r="C193" s="920" t="s">
        <v>527</v>
      </c>
      <c r="D193" s="917">
        <v>28</v>
      </c>
      <c r="E193" s="913">
        <v>20</v>
      </c>
      <c r="F193" s="913"/>
      <c r="G193" s="913"/>
      <c r="H193" s="913"/>
      <c r="I193" s="997">
        <f t="shared" si="9"/>
        <v>10</v>
      </c>
      <c r="J193" s="1274">
        <f t="shared" si="10"/>
        <v>280</v>
      </c>
      <c r="AY193" s="702">
        <v>10</v>
      </c>
      <c r="AZ193" s="702" t="s">
        <v>266</v>
      </c>
    </row>
    <row r="194" spans="1:76" ht="21" customHeight="1" x14ac:dyDescent="0.2">
      <c r="B194" s="928">
        <f t="shared" si="11"/>
        <v>45</v>
      </c>
      <c r="C194" s="920" t="s">
        <v>433</v>
      </c>
      <c r="D194" s="917">
        <v>24</v>
      </c>
      <c r="E194" s="913">
        <v>20</v>
      </c>
      <c r="F194" s="913"/>
      <c r="G194" s="913"/>
      <c r="H194" s="913"/>
      <c r="I194" s="997">
        <f t="shared" ref="I194:I257" si="12">E194+F194+H194+G194-SUM(K194:AAA194)</f>
        <v>15</v>
      </c>
      <c r="J194" s="1274">
        <f t="shared" si="10"/>
        <v>360</v>
      </c>
      <c r="AY194" s="702">
        <v>5</v>
      </c>
      <c r="AZ194" s="702" t="s">
        <v>229</v>
      </c>
    </row>
    <row r="195" spans="1:76" ht="21" customHeight="1" x14ac:dyDescent="0.2">
      <c r="B195" s="928">
        <f t="shared" si="11"/>
        <v>46</v>
      </c>
      <c r="C195" s="995" t="s">
        <v>970</v>
      </c>
      <c r="D195" s="917">
        <v>19</v>
      </c>
      <c r="E195" s="913">
        <v>100</v>
      </c>
      <c r="F195" s="913">
        <v>30</v>
      </c>
      <c r="G195" s="913"/>
      <c r="H195" s="913"/>
      <c r="I195" s="997">
        <f t="shared" si="12"/>
        <v>80</v>
      </c>
      <c r="J195" s="1274">
        <f t="shared" si="10"/>
        <v>1520</v>
      </c>
      <c r="M195" s="941">
        <v>10</v>
      </c>
      <c r="N195" s="941" t="s">
        <v>210</v>
      </c>
      <c r="AS195" s="780">
        <v>10</v>
      </c>
      <c r="AT195" s="780" t="s">
        <v>230</v>
      </c>
      <c r="AW195" s="708">
        <v>10</v>
      </c>
      <c r="AX195" s="708" t="s">
        <v>237</v>
      </c>
      <c r="BC195" s="955">
        <v>20</v>
      </c>
      <c r="BD195" s="955" t="s">
        <v>230</v>
      </c>
    </row>
    <row r="196" spans="1:76" ht="21" customHeight="1" x14ac:dyDescent="0.2">
      <c r="B196" s="928">
        <f t="shared" si="11"/>
        <v>47</v>
      </c>
      <c r="C196" s="995" t="s">
        <v>657</v>
      </c>
      <c r="D196" s="917">
        <v>9</v>
      </c>
      <c r="E196" s="913">
        <v>370</v>
      </c>
      <c r="F196" s="913">
        <v>500</v>
      </c>
      <c r="G196" s="913"/>
      <c r="H196" s="913"/>
      <c r="I196" s="997">
        <f t="shared" si="12"/>
        <v>700</v>
      </c>
      <c r="J196" s="1274">
        <f t="shared" si="10"/>
        <v>6300</v>
      </c>
      <c r="M196" s="941">
        <v>50</v>
      </c>
      <c r="N196" s="941" t="s">
        <v>212</v>
      </c>
      <c r="O196" s="783">
        <v>20</v>
      </c>
      <c r="P196" s="783" t="s">
        <v>212</v>
      </c>
      <c r="Y196" s="1291">
        <v>10</v>
      </c>
      <c r="Z196" s="1291" t="s">
        <v>318</v>
      </c>
      <c r="AA196" s="708">
        <v>10</v>
      </c>
      <c r="AB196" s="708" t="s">
        <v>318</v>
      </c>
      <c r="AC196" s="952">
        <v>10</v>
      </c>
      <c r="AD196" s="952" t="s">
        <v>318</v>
      </c>
      <c r="AI196" s="783">
        <v>10</v>
      </c>
      <c r="AJ196" s="783" t="s">
        <v>318</v>
      </c>
      <c r="AW196" s="708">
        <v>10</v>
      </c>
      <c r="AX196" s="708" t="s">
        <v>318</v>
      </c>
      <c r="BA196" s="783">
        <v>30</v>
      </c>
      <c r="BB196" s="783" t="s">
        <v>212</v>
      </c>
      <c r="BC196" s="955">
        <v>20</v>
      </c>
      <c r="BD196" s="955" t="s">
        <v>212</v>
      </c>
    </row>
    <row r="197" spans="1:76" ht="21" customHeight="1" x14ac:dyDescent="0.2">
      <c r="B197" s="928">
        <f t="shared" si="11"/>
        <v>48</v>
      </c>
      <c r="C197" s="920" t="s">
        <v>917</v>
      </c>
      <c r="D197" s="917">
        <v>8</v>
      </c>
      <c r="E197" s="913">
        <v>70</v>
      </c>
      <c r="F197" s="913">
        <v>50</v>
      </c>
      <c r="G197" s="913"/>
      <c r="H197" s="913">
        <v>30</v>
      </c>
      <c r="I197" s="997">
        <f t="shared" si="12"/>
        <v>0</v>
      </c>
      <c r="J197" s="1274">
        <f t="shared" si="10"/>
        <v>0</v>
      </c>
      <c r="O197" s="783">
        <v>10</v>
      </c>
      <c r="P197" s="783" t="s">
        <v>218</v>
      </c>
      <c r="AA197" s="708">
        <v>40</v>
      </c>
      <c r="AB197" s="708" t="s">
        <v>318</v>
      </c>
      <c r="AC197" s="952">
        <v>10</v>
      </c>
      <c r="AD197" s="952" t="s">
        <v>218</v>
      </c>
      <c r="AE197" s="816">
        <v>40</v>
      </c>
      <c r="AF197" s="816" t="s">
        <v>233</v>
      </c>
      <c r="AG197" s="950">
        <v>30</v>
      </c>
      <c r="AH197" s="950" t="s">
        <v>218</v>
      </c>
      <c r="AI197" s="783">
        <v>10</v>
      </c>
      <c r="AJ197" s="783" t="s">
        <v>212</v>
      </c>
      <c r="AM197" s="941">
        <v>10</v>
      </c>
      <c r="AN197" s="941" t="s">
        <v>215</v>
      </c>
    </row>
    <row r="198" spans="1:76" ht="21" customHeight="1" x14ac:dyDescent="0.2">
      <c r="B198" s="928">
        <f t="shared" si="11"/>
        <v>49</v>
      </c>
      <c r="C198" s="920" t="s">
        <v>940</v>
      </c>
      <c r="D198" s="917">
        <v>20.5</v>
      </c>
      <c r="E198" s="913">
        <v>190</v>
      </c>
      <c r="F198" s="913"/>
      <c r="G198" s="913"/>
      <c r="H198" s="913"/>
      <c r="I198" s="997">
        <f t="shared" si="12"/>
        <v>120</v>
      </c>
      <c r="J198" s="1274">
        <f t="shared" si="10"/>
        <v>2460</v>
      </c>
      <c r="M198" s="941">
        <v>10</v>
      </c>
      <c r="N198" s="941" t="s">
        <v>230</v>
      </c>
      <c r="O198" s="783">
        <v>10</v>
      </c>
      <c r="P198" s="783" t="s">
        <v>229</v>
      </c>
      <c r="AE198" s="816">
        <v>10</v>
      </c>
      <c r="AF198" s="816" t="s">
        <v>230</v>
      </c>
      <c r="AM198" s="941">
        <v>10</v>
      </c>
      <c r="AN198" s="941" t="s">
        <v>280</v>
      </c>
      <c r="AO198" s="953">
        <v>10</v>
      </c>
      <c r="AP198" s="953" t="s">
        <v>280</v>
      </c>
      <c r="BW198" s="968">
        <v>20</v>
      </c>
      <c r="BX198" s="968" t="s">
        <v>230</v>
      </c>
    </row>
    <row r="199" spans="1:76" ht="21" customHeight="1" x14ac:dyDescent="0.2">
      <c r="B199" s="928">
        <f t="shared" si="11"/>
        <v>50</v>
      </c>
      <c r="C199" s="920" t="s">
        <v>619</v>
      </c>
      <c r="D199" s="917">
        <v>12.5</v>
      </c>
      <c r="E199" s="913">
        <v>80</v>
      </c>
      <c r="F199" s="913"/>
      <c r="G199" s="913"/>
      <c r="H199" s="913"/>
      <c r="I199" s="997">
        <f t="shared" si="12"/>
        <v>35</v>
      </c>
      <c r="J199" s="1274">
        <f t="shared" si="10"/>
        <v>437.5</v>
      </c>
      <c r="M199" s="941">
        <v>10</v>
      </c>
      <c r="N199" s="941" t="s">
        <v>233</v>
      </c>
      <c r="S199" s="950">
        <v>5</v>
      </c>
      <c r="T199" s="950" t="s">
        <v>210</v>
      </c>
      <c r="U199" s="702">
        <v>20</v>
      </c>
      <c r="V199" s="702" t="s">
        <v>236</v>
      </c>
      <c r="AA199" s="708">
        <v>10</v>
      </c>
      <c r="AB199" s="708" t="s">
        <v>236</v>
      </c>
    </row>
    <row r="200" spans="1:76" ht="21" customHeight="1" x14ac:dyDescent="0.2">
      <c r="A200" s="937" t="s">
        <v>7</v>
      </c>
      <c r="B200" s="928">
        <f t="shared" si="11"/>
        <v>51</v>
      </c>
      <c r="C200" s="920" t="s">
        <v>14</v>
      </c>
      <c r="D200" s="917">
        <v>13</v>
      </c>
      <c r="E200" s="913">
        <v>290</v>
      </c>
      <c r="F200" s="913"/>
      <c r="G200" s="913"/>
      <c r="H200" s="913"/>
      <c r="I200" s="997">
        <f t="shared" si="12"/>
        <v>33</v>
      </c>
      <c r="J200" s="1274">
        <f t="shared" si="10"/>
        <v>429</v>
      </c>
      <c r="K200" s="1271">
        <v>100</v>
      </c>
      <c r="L200" s="947" t="s">
        <v>209</v>
      </c>
      <c r="M200" s="941">
        <v>10</v>
      </c>
      <c r="N200" s="941" t="s">
        <v>233</v>
      </c>
      <c r="S200" s="950">
        <v>10</v>
      </c>
      <c r="T200" s="950" t="s">
        <v>210</v>
      </c>
      <c r="AI200" s="783">
        <v>10</v>
      </c>
      <c r="AJ200" s="783" t="s">
        <v>210</v>
      </c>
      <c r="AU200" s="834">
        <v>10</v>
      </c>
      <c r="AV200" s="834" t="s">
        <v>210</v>
      </c>
      <c r="BE200" s="956">
        <v>110</v>
      </c>
      <c r="BF200" s="956" t="s">
        <v>209</v>
      </c>
      <c r="BU200" s="963">
        <v>7</v>
      </c>
      <c r="BV200" s="963" t="s">
        <v>213</v>
      </c>
    </row>
    <row r="201" spans="1:76" ht="21" customHeight="1" x14ac:dyDescent="0.2">
      <c r="B201" s="928">
        <f t="shared" si="11"/>
        <v>52</v>
      </c>
      <c r="C201" s="920" t="s">
        <v>402</v>
      </c>
      <c r="D201" s="917">
        <v>28.5</v>
      </c>
      <c r="E201" s="913">
        <v>20</v>
      </c>
      <c r="F201" s="913"/>
      <c r="G201" s="913"/>
      <c r="H201" s="913"/>
      <c r="I201" s="997">
        <f t="shared" si="12"/>
        <v>0</v>
      </c>
      <c r="J201" s="1274">
        <f t="shared" si="10"/>
        <v>0</v>
      </c>
      <c r="AW201" s="708">
        <v>10</v>
      </c>
      <c r="AX201" s="708" t="s">
        <v>266</v>
      </c>
      <c r="BC201" s="955">
        <v>10</v>
      </c>
      <c r="BD201" s="955" t="s">
        <v>266</v>
      </c>
    </row>
    <row r="202" spans="1:76" ht="21" customHeight="1" x14ac:dyDescent="0.2">
      <c r="B202" s="928">
        <f t="shared" si="11"/>
        <v>53</v>
      </c>
      <c r="C202" s="920" t="s">
        <v>747</v>
      </c>
      <c r="D202" s="917">
        <v>27</v>
      </c>
      <c r="E202" s="913">
        <v>120</v>
      </c>
      <c r="F202" s="913"/>
      <c r="G202" s="913"/>
      <c r="H202" s="913"/>
      <c r="I202" s="997">
        <f t="shared" si="12"/>
        <v>90</v>
      </c>
      <c r="J202" s="1274">
        <f t="shared" si="10"/>
        <v>2430</v>
      </c>
      <c r="BS202" s="713">
        <v>10</v>
      </c>
      <c r="BT202" s="713" t="s">
        <v>266</v>
      </c>
      <c r="BW202" s="968">
        <v>20</v>
      </c>
      <c r="BX202" s="968" t="s">
        <v>217</v>
      </c>
    </row>
    <row r="203" spans="1:76" ht="21" customHeight="1" x14ac:dyDescent="0.2">
      <c r="B203" s="928">
        <f t="shared" si="11"/>
        <v>54</v>
      </c>
      <c r="C203" s="1270" t="s">
        <v>597</v>
      </c>
      <c r="D203" s="917">
        <v>23</v>
      </c>
      <c r="E203" s="913">
        <v>30</v>
      </c>
      <c r="F203" s="913"/>
      <c r="G203" s="913"/>
      <c r="H203" s="913"/>
      <c r="I203" s="997">
        <f t="shared" si="12"/>
        <v>0</v>
      </c>
      <c r="J203" s="1274">
        <f t="shared" si="10"/>
        <v>0</v>
      </c>
      <c r="M203" s="941">
        <v>10</v>
      </c>
      <c r="N203" s="941" t="s">
        <v>225</v>
      </c>
      <c r="Y203" s="1291">
        <v>10</v>
      </c>
      <c r="Z203" s="1291" t="s">
        <v>266</v>
      </c>
      <c r="AC203" s="952">
        <v>10</v>
      </c>
      <c r="AD203" s="952" t="s">
        <v>217</v>
      </c>
    </row>
    <row r="204" spans="1:76" ht="21" customHeight="1" x14ac:dyDescent="0.2">
      <c r="B204" s="928">
        <f t="shared" si="11"/>
        <v>55</v>
      </c>
      <c r="C204" s="1270" t="s">
        <v>927</v>
      </c>
      <c r="D204" s="917">
        <v>9.5</v>
      </c>
      <c r="E204" s="913">
        <v>70</v>
      </c>
      <c r="F204" s="913"/>
      <c r="G204" s="913"/>
      <c r="H204" s="913"/>
      <c r="I204" s="997">
        <f t="shared" si="12"/>
        <v>30</v>
      </c>
      <c r="J204" s="1274">
        <f t="shared" si="10"/>
        <v>285</v>
      </c>
      <c r="W204" s="834">
        <v>10</v>
      </c>
      <c r="X204" s="834" t="s">
        <v>214</v>
      </c>
      <c r="AA204" s="708">
        <v>30</v>
      </c>
      <c r="AB204" s="708" t="s">
        <v>215</v>
      </c>
    </row>
    <row r="205" spans="1:76" ht="21" customHeight="1" x14ac:dyDescent="0.2">
      <c r="B205" s="928">
        <f t="shared" si="11"/>
        <v>56</v>
      </c>
      <c r="C205" s="923" t="s">
        <v>976</v>
      </c>
      <c r="D205" s="917">
        <v>23.5</v>
      </c>
      <c r="E205" s="913">
        <v>140</v>
      </c>
      <c r="F205" s="913"/>
      <c r="G205" s="913"/>
      <c r="H205" s="913"/>
      <c r="I205" s="997">
        <f t="shared" si="12"/>
        <v>30</v>
      </c>
      <c r="J205" s="1274">
        <f t="shared" si="10"/>
        <v>705</v>
      </c>
      <c r="W205" s="834">
        <v>5</v>
      </c>
      <c r="X205" s="834" t="s">
        <v>226</v>
      </c>
      <c r="AC205" s="952">
        <v>5</v>
      </c>
      <c r="AD205" s="952" t="s">
        <v>217</v>
      </c>
      <c r="BC205" s="955">
        <v>10</v>
      </c>
      <c r="BD205" s="955" t="s">
        <v>226</v>
      </c>
      <c r="BE205" s="956">
        <v>60</v>
      </c>
      <c r="BF205" s="956" t="s">
        <v>229</v>
      </c>
      <c r="BK205" s="958">
        <v>10</v>
      </c>
      <c r="BL205" s="958" t="s">
        <v>225</v>
      </c>
      <c r="BU205" s="963">
        <v>20</v>
      </c>
      <c r="BV205" s="963" t="s">
        <v>222</v>
      </c>
    </row>
    <row r="206" spans="1:76" ht="21" customHeight="1" x14ac:dyDescent="0.2">
      <c r="B206" s="928">
        <f t="shared" si="11"/>
        <v>57</v>
      </c>
      <c r="C206" s="923" t="s">
        <v>956</v>
      </c>
      <c r="D206" s="917">
        <v>30</v>
      </c>
      <c r="E206" s="913">
        <v>70</v>
      </c>
      <c r="F206" s="913"/>
      <c r="G206" s="913"/>
      <c r="H206" s="913"/>
      <c r="I206" s="997">
        <f t="shared" si="12"/>
        <v>10</v>
      </c>
      <c r="J206" s="1274">
        <f t="shared" si="10"/>
        <v>300</v>
      </c>
      <c r="AK206" s="949">
        <v>10</v>
      </c>
      <c r="AL206" s="949" t="s">
        <v>222</v>
      </c>
      <c r="AW206" s="708">
        <v>10</v>
      </c>
      <c r="AX206" s="708" t="s">
        <v>222</v>
      </c>
      <c r="BA206" s="783">
        <v>20</v>
      </c>
      <c r="BB206" s="783" t="s">
        <v>227</v>
      </c>
      <c r="BO206" s="816">
        <v>20</v>
      </c>
      <c r="BP206" s="816" t="s">
        <v>227</v>
      </c>
    </row>
    <row r="207" spans="1:76" ht="21" customHeight="1" x14ac:dyDescent="0.2">
      <c r="B207" s="928">
        <f t="shared" si="11"/>
        <v>58</v>
      </c>
      <c r="C207" s="923" t="s">
        <v>441</v>
      </c>
      <c r="D207" s="917">
        <v>32</v>
      </c>
      <c r="E207" s="913"/>
      <c r="F207" s="913"/>
      <c r="G207" s="913"/>
      <c r="H207" s="913"/>
      <c r="I207" s="997">
        <f t="shared" si="12"/>
        <v>0</v>
      </c>
      <c r="J207" s="1274">
        <f t="shared" si="10"/>
        <v>0</v>
      </c>
    </row>
    <row r="208" spans="1:76" ht="21" customHeight="1" x14ac:dyDescent="0.2">
      <c r="B208" s="928">
        <f t="shared" si="11"/>
        <v>59</v>
      </c>
      <c r="C208" s="1270" t="s">
        <v>846</v>
      </c>
      <c r="D208" s="917">
        <v>16.5</v>
      </c>
      <c r="E208" s="913">
        <v>70</v>
      </c>
      <c r="F208" s="913">
        <v>50</v>
      </c>
      <c r="G208" s="913"/>
      <c r="H208" s="913"/>
      <c r="I208" s="997">
        <f t="shared" si="12"/>
        <v>0</v>
      </c>
      <c r="J208" s="1274">
        <f t="shared" si="10"/>
        <v>0</v>
      </c>
      <c r="AA208" s="708">
        <v>20</v>
      </c>
      <c r="AB208" s="708" t="s">
        <v>827</v>
      </c>
      <c r="AC208" s="952">
        <v>10</v>
      </c>
      <c r="AD208" s="952" t="s">
        <v>213</v>
      </c>
      <c r="AM208" s="941">
        <v>10</v>
      </c>
      <c r="AN208" s="941" t="s">
        <v>335</v>
      </c>
      <c r="AO208" s="953">
        <v>10</v>
      </c>
      <c r="AP208" s="953" t="s">
        <v>335</v>
      </c>
      <c r="AW208" s="708">
        <v>10</v>
      </c>
      <c r="AX208" s="708" t="s">
        <v>213</v>
      </c>
      <c r="BA208" s="783">
        <v>50</v>
      </c>
      <c r="BB208" s="783" t="s">
        <v>213</v>
      </c>
      <c r="BE208" s="956">
        <v>10</v>
      </c>
      <c r="BF208" s="956" t="s">
        <v>230</v>
      </c>
    </row>
    <row r="209" spans="1:70" ht="21" customHeight="1" x14ac:dyDescent="0.2">
      <c r="B209" s="928">
        <f t="shared" si="11"/>
        <v>60</v>
      </c>
      <c r="C209" s="920" t="s">
        <v>331</v>
      </c>
      <c r="D209" s="917">
        <v>30</v>
      </c>
      <c r="E209" s="913">
        <v>10</v>
      </c>
      <c r="F209" s="913"/>
      <c r="G209" s="913"/>
      <c r="H209" s="913"/>
      <c r="I209" s="997">
        <f t="shared" si="12"/>
        <v>0</v>
      </c>
      <c r="J209" s="1274">
        <f t="shared" si="10"/>
        <v>0</v>
      </c>
      <c r="O209" s="783">
        <v>10</v>
      </c>
      <c r="P209" s="783" t="s">
        <v>227</v>
      </c>
    </row>
    <row r="210" spans="1:70" ht="21" customHeight="1" x14ac:dyDescent="0.2">
      <c r="B210" s="928">
        <f t="shared" si="11"/>
        <v>61</v>
      </c>
      <c r="C210" s="920" t="s">
        <v>746</v>
      </c>
      <c r="D210" s="917">
        <v>28.5</v>
      </c>
      <c r="E210" s="913">
        <v>80</v>
      </c>
      <c r="F210" s="913"/>
      <c r="G210" s="913"/>
      <c r="H210" s="913"/>
      <c r="I210" s="997">
        <f t="shared" si="12"/>
        <v>5</v>
      </c>
      <c r="J210" s="1274">
        <f t="shared" ref="J210:J278" si="13">I210*D210</f>
        <v>142.5</v>
      </c>
      <c r="S210" s="950">
        <v>20</v>
      </c>
      <c r="T210" s="950" t="s">
        <v>336</v>
      </c>
      <c r="AM210" s="941">
        <v>15</v>
      </c>
      <c r="AN210" s="941" t="s">
        <v>222</v>
      </c>
      <c r="AO210" s="953">
        <v>10</v>
      </c>
      <c r="AP210" s="953" t="s">
        <v>227</v>
      </c>
      <c r="BA210" s="783">
        <v>30</v>
      </c>
      <c r="BB210" s="783" t="s">
        <v>227</v>
      </c>
    </row>
    <row r="211" spans="1:70" ht="21" customHeight="1" x14ac:dyDescent="0.2">
      <c r="B211" s="928">
        <f t="shared" si="11"/>
        <v>62</v>
      </c>
      <c r="C211" s="920" t="s">
        <v>480</v>
      </c>
      <c r="D211" s="917">
        <v>16.5</v>
      </c>
      <c r="E211" s="913"/>
      <c r="F211" s="913"/>
      <c r="G211" s="913"/>
      <c r="H211" s="913"/>
      <c r="I211" s="997">
        <f t="shared" si="12"/>
        <v>0</v>
      </c>
      <c r="J211" s="1274">
        <f t="shared" si="13"/>
        <v>0</v>
      </c>
    </row>
    <row r="212" spans="1:70" ht="21" customHeight="1" x14ac:dyDescent="0.2">
      <c r="B212" s="928">
        <f t="shared" si="11"/>
        <v>63</v>
      </c>
      <c r="C212" s="995" t="s">
        <v>936</v>
      </c>
      <c r="D212" s="917">
        <v>10.5</v>
      </c>
      <c r="E212" s="913">
        <v>220</v>
      </c>
      <c r="F212" s="913"/>
      <c r="G212" s="913"/>
      <c r="H212" s="913"/>
      <c r="I212" s="997">
        <f t="shared" si="12"/>
        <v>0</v>
      </c>
      <c r="J212" s="1274">
        <f t="shared" si="13"/>
        <v>0</v>
      </c>
      <c r="M212" s="941">
        <v>10</v>
      </c>
      <c r="N212" s="941" t="s">
        <v>218</v>
      </c>
      <c r="S212" s="950">
        <v>10</v>
      </c>
      <c r="T212" s="950" t="s">
        <v>233</v>
      </c>
      <c r="U212" s="702">
        <v>10</v>
      </c>
      <c r="V212" s="702" t="s">
        <v>233</v>
      </c>
      <c r="AC212" s="952">
        <v>10</v>
      </c>
      <c r="AD212" s="952" t="s">
        <v>233</v>
      </c>
      <c r="AG212" s="950">
        <v>60</v>
      </c>
      <c r="AH212" s="950" t="s">
        <v>218</v>
      </c>
      <c r="AQ212" s="950">
        <v>120</v>
      </c>
      <c r="AR212" s="950" t="s">
        <v>218</v>
      </c>
    </row>
    <row r="213" spans="1:70" ht="21" customHeight="1" x14ac:dyDescent="0.2">
      <c r="B213" s="928">
        <f t="shared" si="11"/>
        <v>64</v>
      </c>
      <c r="C213" s="920" t="s">
        <v>406</v>
      </c>
      <c r="D213" s="917">
        <v>28</v>
      </c>
      <c r="E213" s="913">
        <v>120</v>
      </c>
      <c r="F213" s="913"/>
      <c r="G213" s="913"/>
      <c r="H213" s="913"/>
      <c r="I213" s="997">
        <f t="shared" si="12"/>
        <v>70</v>
      </c>
      <c r="J213" s="1274">
        <f t="shared" si="13"/>
        <v>1960</v>
      </c>
      <c r="BE213" s="956">
        <v>50</v>
      </c>
      <c r="BF213" s="956" t="s">
        <v>232</v>
      </c>
    </row>
    <row r="214" spans="1:70" ht="21" customHeight="1" x14ac:dyDescent="0.2">
      <c r="B214" s="928">
        <f t="shared" si="11"/>
        <v>65</v>
      </c>
      <c r="C214" s="920" t="s">
        <v>407</v>
      </c>
      <c r="D214" s="917">
        <v>35</v>
      </c>
      <c r="E214" s="913">
        <v>30</v>
      </c>
      <c r="F214" s="913"/>
      <c r="G214" s="913"/>
      <c r="H214" s="913"/>
      <c r="I214" s="997">
        <f t="shared" si="12"/>
        <v>20</v>
      </c>
      <c r="J214" s="1274">
        <f t="shared" si="13"/>
        <v>700</v>
      </c>
      <c r="M214" s="941">
        <v>10</v>
      </c>
      <c r="N214" s="941" t="s">
        <v>222</v>
      </c>
    </row>
    <row r="215" spans="1:70" ht="21" customHeight="1" x14ac:dyDescent="0.2">
      <c r="B215" s="928">
        <f t="shared" si="11"/>
        <v>66</v>
      </c>
      <c r="C215" s="920" t="s">
        <v>932</v>
      </c>
      <c r="D215" s="917">
        <v>19.5</v>
      </c>
      <c r="E215" s="913">
        <v>50</v>
      </c>
      <c r="F215" s="913"/>
      <c r="G215" s="913"/>
      <c r="H215" s="913"/>
      <c r="I215" s="997">
        <f t="shared" si="12"/>
        <v>40</v>
      </c>
      <c r="J215" s="1274">
        <f t="shared" si="13"/>
        <v>780</v>
      </c>
      <c r="M215" s="941">
        <v>10</v>
      </c>
      <c r="N215" s="941" t="s">
        <v>335</v>
      </c>
    </row>
    <row r="216" spans="1:70" ht="21" customHeight="1" x14ac:dyDescent="0.2">
      <c r="B216" s="928">
        <f t="shared" si="11"/>
        <v>67</v>
      </c>
      <c r="C216" s="920" t="s">
        <v>933</v>
      </c>
      <c r="D216" s="917">
        <v>19.5</v>
      </c>
      <c r="E216" s="913">
        <v>40</v>
      </c>
      <c r="F216" s="913"/>
      <c r="G216" s="913"/>
      <c r="H216" s="913"/>
      <c r="I216" s="997">
        <f t="shared" si="12"/>
        <v>20</v>
      </c>
      <c r="J216" s="1274">
        <f t="shared" si="13"/>
        <v>390</v>
      </c>
      <c r="M216" s="941">
        <v>10</v>
      </c>
      <c r="N216" s="941" t="s">
        <v>237</v>
      </c>
      <c r="AA216" s="708">
        <v>10</v>
      </c>
      <c r="AB216" s="708" t="s">
        <v>225</v>
      </c>
    </row>
    <row r="217" spans="1:70" ht="21" customHeight="1" x14ac:dyDescent="0.2">
      <c r="B217" s="928">
        <f t="shared" ref="B217:B221" si="14">B216+1</f>
        <v>68</v>
      </c>
      <c r="C217" s="995" t="s">
        <v>934</v>
      </c>
      <c r="D217" s="917">
        <v>19.5</v>
      </c>
      <c r="E217" s="913">
        <v>280</v>
      </c>
      <c r="F217" s="913"/>
      <c r="G217" s="913"/>
      <c r="H217" s="913"/>
      <c r="I217" s="997">
        <f t="shared" si="12"/>
        <v>0</v>
      </c>
      <c r="J217" s="1274">
        <f t="shared" si="13"/>
        <v>0</v>
      </c>
      <c r="M217" s="941">
        <v>20</v>
      </c>
      <c r="N217" s="941" t="s">
        <v>231</v>
      </c>
      <c r="O217" s="783">
        <v>10</v>
      </c>
      <c r="P217" s="783" t="s">
        <v>230</v>
      </c>
      <c r="AE217" s="816">
        <v>10</v>
      </c>
      <c r="AF217" s="816" t="s">
        <v>237</v>
      </c>
      <c r="AI217" s="783">
        <v>10</v>
      </c>
      <c r="AJ217" s="783" t="s">
        <v>237</v>
      </c>
      <c r="AK217" s="949">
        <v>10</v>
      </c>
      <c r="AL217" s="949" t="s">
        <v>228</v>
      </c>
      <c r="AM217" s="941">
        <v>20</v>
      </c>
      <c r="AN217" s="941" t="s">
        <v>228</v>
      </c>
      <c r="AO217" s="953">
        <v>200</v>
      </c>
      <c r="AP217" s="953" t="s">
        <v>827</v>
      </c>
    </row>
    <row r="218" spans="1:70" ht="21" customHeight="1" x14ac:dyDescent="0.2">
      <c r="B218" s="928">
        <f t="shared" si="14"/>
        <v>69</v>
      </c>
      <c r="C218" s="920" t="s">
        <v>408</v>
      </c>
      <c r="D218" s="917">
        <v>23</v>
      </c>
      <c r="E218" s="913">
        <v>30</v>
      </c>
      <c r="F218" s="913"/>
      <c r="G218" s="913"/>
      <c r="H218" s="913"/>
      <c r="I218" s="997">
        <f t="shared" si="12"/>
        <v>10</v>
      </c>
      <c r="J218" s="1274">
        <f t="shared" si="13"/>
        <v>230</v>
      </c>
      <c r="AK218" s="949">
        <v>20</v>
      </c>
      <c r="AL218" s="949" t="s">
        <v>237</v>
      </c>
    </row>
    <row r="219" spans="1:70" ht="21" customHeight="1" x14ac:dyDescent="0.2">
      <c r="B219" s="928">
        <f t="shared" si="14"/>
        <v>70</v>
      </c>
      <c r="C219" s="920" t="s">
        <v>576</v>
      </c>
      <c r="D219" s="917">
        <v>21.5</v>
      </c>
      <c r="E219" s="913">
        <v>140</v>
      </c>
      <c r="F219" s="913"/>
      <c r="G219" s="913"/>
      <c r="H219" s="913"/>
      <c r="I219" s="997">
        <f t="shared" si="12"/>
        <v>60</v>
      </c>
      <c r="J219" s="1274">
        <f t="shared" si="13"/>
        <v>1290</v>
      </c>
      <c r="M219" s="941">
        <v>10</v>
      </c>
      <c r="N219" s="941" t="s">
        <v>237</v>
      </c>
      <c r="AM219" s="941">
        <v>20</v>
      </c>
      <c r="AN219" s="941" t="s">
        <v>237</v>
      </c>
      <c r="AO219" s="953">
        <v>10</v>
      </c>
      <c r="AP219" s="953" t="s">
        <v>237</v>
      </c>
      <c r="BQ219" s="962">
        <v>40</v>
      </c>
      <c r="BR219" s="962" t="s">
        <v>230</v>
      </c>
    </row>
    <row r="220" spans="1:70" ht="21" customHeight="1" x14ac:dyDescent="0.2">
      <c r="B220" s="928">
        <f t="shared" si="14"/>
        <v>71</v>
      </c>
      <c r="C220" s="920" t="s">
        <v>869</v>
      </c>
      <c r="D220" s="917">
        <v>20</v>
      </c>
      <c r="E220" s="913">
        <v>50</v>
      </c>
      <c r="F220" s="913"/>
      <c r="G220" s="913"/>
      <c r="H220" s="913"/>
      <c r="I220" s="997">
        <f t="shared" si="12"/>
        <v>10</v>
      </c>
      <c r="J220" s="1274">
        <f t="shared" si="13"/>
        <v>200</v>
      </c>
      <c r="AK220" s="949">
        <v>20</v>
      </c>
      <c r="AL220" s="949" t="s">
        <v>237</v>
      </c>
      <c r="AM220" s="941">
        <v>10</v>
      </c>
      <c r="AN220" s="941" t="s">
        <v>225</v>
      </c>
      <c r="AW220" s="708">
        <v>10</v>
      </c>
      <c r="AX220" s="708" t="s">
        <v>225</v>
      </c>
    </row>
    <row r="221" spans="1:70" ht="21" customHeight="1" x14ac:dyDescent="0.2">
      <c r="B221" s="928">
        <f t="shared" si="14"/>
        <v>72</v>
      </c>
      <c r="C221" s="920" t="s">
        <v>837</v>
      </c>
      <c r="D221" s="917">
        <v>30.5</v>
      </c>
      <c r="E221" s="913"/>
      <c r="F221" s="913"/>
      <c r="G221" s="913"/>
      <c r="H221" s="913"/>
      <c r="I221" s="997">
        <f t="shared" si="12"/>
        <v>0</v>
      </c>
      <c r="J221" s="1274">
        <f t="shared" si="13"/>
        <v>0</v>
      </c>
    </row>
    <row r="222" spans="1:70" ht="21" customHeight="1" x14ac:dyDescent="0.2">
      <c r="B222" s="928">
        <f t="shared" ref="B222:B271" si="15">B221+1</f>
        <v>73</v>
      </c>
      <c r="C222" s="995" t="s">
        <v>942</v>
      </c>
      <c r="D222" s="917">
        <v>22</v>
      </c>
      <c r="E222" s="913"/>
      <c r="F222" s="913"/>
      <c r="G222" s="913"/>
      <c r="H222" s="913"/>
      <c r="I222" s="997">
        <f t="shared" si="12"/>
        <v>0</v>
      </c>
      <c r="J222" s="1274">
        <f t="shared" si="13"/>
        <v>0</v>
      </c>
    </row>
    <row r="223" spans="1:70" ht="21" customHeight="1" x14ac:dyDescent="0.2">
      <c r="A223" s="937" t="s">
        <v>7</v>
      </c>
      <c r="B223" s="928">
        <f t="shared" si="15"/>
        <v>74</v>
      </c>
      <c r="C223" s="920" t="s">
        <v>95</v>
      </c>
      <c r="D223" s="917">
        <v>26</v>
      </c>
      <c r="E223" s="913">
        <v>10</v>
      </c>
      <c r="F223" s="913"/>
      <c r="G223" s="913"/>
      <c r="H223" s="913"/>
      <c r="I223" s="997">
        <f t="shared" si="12"/>
        <v>0</v>
      </c>
      <c r="J223" s="1274">
        <f t="shared" si="13"/>
        <v>0</v>
      </c>
      <c r="AI223" s="783">
        <v>10</v>
      </c>
      <c r="AJ223" s="783" t="s">
        <v>226</v>
      </c>
    </row>
    <row r="224" spans="1:70" ht="21" customHeight="1" x14ac:dyDescent="0.2">
      <c r="A224" s="937"/>
      <c r="B224" s="928">
        <f t="shared" si="15"/>
        <v>75</v>
      </c>
      <c r="C224" s="920" t="s">
        <v>882</v>
      </c>
      <c r="D224" s="917">
        <v>18</v>
      </c>
      <c r="E224" s="913"/>
      <c r="F224" s="913"/>
      <c r="G224" s="913"/>
      <c r="H224" s="913"/>
      <c r="I224" s="997">
        <f t="shared" si="12"/>
        <v>0</v>
      </c>
      <c r="J224" s="1274">
        <f t="shared" si="13"/>
        <v>0</v>
      </c>
    </row>
    <row r="225" spans="2:74" ht="21" customHeight="1" x14ac:dyDescent="0.2">
      <c r="B225" s="928">
        <f t="shared" si="15"/>
        <v>76</v>
      </c>
      <c r="C225" s="920" t="s">
        <v>941</v>
      </c>
      <c r="D225" s="917">
        <v>27</v>
      </c>
      <c r="E225" s="913">
        <v>10</v>
      </c>
      <c r="F225" s="913"/>
      <c r="G225" s="913"/>
      <c r="H225" s="913"/>
      <c r="I225" s="997">
        <f t="shared" si="12"/>
        <v>0</v>
      </c>
      <c r="J225" s="1274">
        <f t="shared" si="13"/>
        <v>0</v>
      </c>
      <c r="BC225" s="955">
        <v>10</v>
      </c>
      <c r="BD225" s="955" t="s">
        <v>227</v>
      </c>
    </row>
    <row r="226" spans="2:74" ht="21" customHeight="1" x14ac:dyDescent="0.2">
      <c r="B226" s="928">
        <f t="shared" si="15"/>
        <v>77</v>
      </c>
      <c r="C226" s="920" t="s">
        <v>411</v>
      </c>
      <c r="D226" s="917">
        <v>22.5</v>
      </c>
      <c r="E226" s="913"/>
      <c r="F226" s="913"/>
      <c r="G226" s="913"/>
      <c r="H226" s="913"/>
      <c r="I226" s="997">
        <f t="shared" si="12"/>
        <v>0</v>
      </c>
      <c r="J226" s="1274">
        <f t="shared" si="13"/>
        <v>0</v>
      </c>
    </row>
    <row r="227" spans="2:74" ht="21" customHeight="1" x14ac:dyDescent="0.2">
      <c r="B227" s="928">
        <f t="shared" si="15"/>
        <v>78</v>
      </c>
      <c r="C227" s="920" t="s">
        <v>194</v>
      </c>
      <c r="D227" s="917">
        <v>25.5</v>
      </c>
      <c r="E227" s="913">
        <v>20</v>
      </c>
      <c r="F227" s="913"/>
      <c r="G227" s="913"/>
      <c r="H227" s="913"/>
      <c r="I227" s="997">
        <f t="shared" si="12"/>
        <v>20</v>
      </c>
      <c r="J227" s="1274">
        <f t="shared" si="13"/>
        <v>510</v>
      </c>
    </row>
    <row r="228" spans="2:74" ht="21" customHeight="1" x14ac:dyDescent="0.2">
      <c r="B228" s="928">
        <f t="shared" si="15"/>
        <v>79</v>
      </c>
      <c r="C228" s="920" t="s">
        <v>412</v>
      </c>
      <c r="D228" s="917">
        <v>16</v>
      </c>
      <c r="E228" s="913">
        <v>70</v>
      </c>
      <c r="F228" s="913"/>
      <c r="G228" s="913"/>
      <c r="H228" s="913"/>
      <c r="I228" s="997">
        <f t="shared" si="12"/>
        <v>50</v>
      </c>
      <c r="J228" s="1274">
        <f t="shared" si="13"/>
        <v>800</v>
      </c>
      <c r="M228" s="941">
        <v>10</v>
      </c>
      <c r="N228" s="941" t="s">
        <v>236</v>
      </c>
      <c r="BI228" s="960">
        <v>10</v>
      </c>
      <c r="BJ228" s="960" t="s">
        <v>230</v>
      </c>
    </row>
    <row r="229" spans="2:74" ht="21" customHeight="1" x14ac:dyDescent="0.2">
      <c r="B229" s="928">
        <f t="shared" si="15"/>
        <v>80</v>
      </c>
      <c r="C229" s="920" t="s">
        <v>16</v>
      </c>
      <c r="D229" s="917">
        <v>12</v>
      </c>
      <c r="E229" s="913">
        <v>10</v>
      </c>
      <c r="F229" s="913"/>
      <c r="G229" s="913"/>
      <c r="H229" s="913"/>
      <c r="I229" s="997">
        <f t="shared" si="12"/>
        <v>10</v>
      </c>
      <c r="J229" s="1274">
        <f t="shared" si="13"/>
        <v>120</v>
      </c>
    </row>
    <row r="230" spans="2:74" ht="21" customHeight="1" x14ac:dyDescent="0.2">
      <c r="B230" s="928">
        <f t="shared" si="15"/>
        <v>81</v>
      </c>
      <c r="C230" s="920" t="s">
        <v>314</v>
      </c>
      <c r="D230" s="917">
        <v>20.5</v>
      </c>
      <c r="E230" s="913">
        <v>80</v>
      </c>
      <c r="F230" s="913"/>
      <c r="G230" s="913"/>
      <c r="H230" s="913"/>
      <c r="I230" s="997">
        <f t="shared" si="12"/>
        <v>70</v>
      </c>
      <c r="J230" s="1274">
        <f t="shared" si="13"/>
        <v>1435</v>
      </c>
      <c r="M230" s="941">
        <v>10</v>
      </c>
      <c r="N230" s="941" t="s">
        <v>228</v>
      </c>
    </row>
    <row r="231" spans="2:74" ht="21" customHeight="1" x14ac:dyDescent="0.2">
      <c r="B231" s="928">
        <f t="shared" si="15"/>
        <v>82</v>
      </c>
      <c r="C231" s="920" t="s">
        <v>413</v>
      </c>
      <c r="D231" s="917">
        <v>24</v>
      </c>
      <c r="E231" s="913">
        <v>40</v>
      </c>
      <c r="F231" s="913"/>
      <c r="G231" s="913"/>
      <c r="H231" s="913"/>
      <c r="I231" s="997">
        <f t="shared" si="12"/>
        <v>20</v>
      </c>
      <c r="J231" s="1274">
        <f t="shared" si="13"/>
        <v>480</v>
      </c>
      <c r="M231" s="941">
        <v>10</v>
      </c>
      <c r="N231" s="941" t="s">
        <v>230</v>
      </c>
      <c r="O231" s="783">
        <v>10</v>
      </c>
      <c r="P231" s="783" t="s">
        <v>226</v>
      </c>
    </row>
    <row r="232" spans="2:74" ht="21" customHeight="1" x14ac:dyDescent="0.2">
      <c r="B232" s="928">
        <f t="shared" si="15"/>
        <v>83</v>
      </c>
      <c r="C232" s="920" t="s">
        <v>661</v>
      </c>
      <c r="D232" s="917">
        <v>18</v>
      </c>
      <c r="E232" s="913">
        <v>10</v>
      </c>
      <c r="F232" s="913"/>
      <c r="G232" s="913"/>
      <c r="H232" s="913"/>
      <c r="I232" s="997">
        <f t="shared" si="12"/>
        <v>10</v>
      </c>
      <c r="J232" s="1274">
        <f t="shared" si="13"/>
        <v>180</v>
      </c>
    </row>
    <row r="233" spans="2:74" ht="21" customHeight="1" x14ac:dyDescent="0.2">
      <c r="B233" s="928">
        <f t="shared" si="15"/>
        <v>84</v>
      </c>
      <c r="C233" s="920" t="s">
        <v>939</v>
      </c>
      <c r="D233" s="917">
        <v>19.5</v>
      </c>
      <c r="E233" s="913">
        <v>100</v>
      </c>
      <c r="F233" s="913"/>
      <c r="G233" s="913"/>
      <c r="H233" s="913"/>
      <c r="I233" s="997">
        <f t="shared" si="12"/>
        <v>90</v>
      </c>
      <c r="J233" s="1274">
        <f t="shared" si="13"/>
        <v>1755</v>
      </c>
      <c r="M233" s="941">
        <v>10</v>
      </c>
      <c r="N233" s="941" t="s">
        <v>228</v>
      </c>
    </row>
    <row r="234" spans="2:74" ht="21" customHeight="1" x14ac:dyDescent="0.2">
      <c r="B234" s="928">
        <f t="shared" si="15"/>
        <v>85</v>
      </c>
      <c r="C234" s="995" t="s">
        <v>75</v>
      </c>
      <c r="D234" s="917">
        <v>10.5</v>
      </c>
      <c r="E234" s="913">
        <v>480</v>
      </c>
      <c r="F234" s="913"/>
      <c r="G234" s="913"/>
      <c r="H234" s="913"/>
      <c r="I234" s="997">
        <f t="shared" si="12"/>
        <v>250</v>
      </c>
      <c r="J234" s="1274">
        <f t="shared" si="13"/>
        <v>2625</v>
      </c>
      <c r="M234" s="941">
        <v>10</v>
      </c>
      <c r="N234" s="941" t="s">
        <v>218</v>
      </c>
      <c r="O234" s="783">
        <v>30</v>
      </c>
      <c r="P234" s="783" t="s">
        <v>218</v>
      </c>
      <c r="W234" s="834">
        <v>10</v>
      </c>
      <c r="X234" s="834" t="s">
        <v>214</v>
      </c>
      <c r="Y234" s="1291">
        <v>10</v>
      </c>
      <c r="Z234" s="1291" t="s">
        <v>214</v>
      </c>
      <c r="AA234" s="708">
        <v>10</v>
      </c>
      <c r="AB234" s="708" t="s">
        <v>214</v>
      </c>
      <c r="AC234" s="952">
        <v>10</v>
      </c>
      <c r="AD234" s="952" t="s">
        <v>214</v>
      </c>
      <c r="AG234" s="950">
        <v>70</v>
      </c>
      <c r="AH234" s="950" t="s">
        <v>218</v>
      </c>
      <c r="AI234" s="783">
        <v>20</v>
      </c>
      <c r="AJ234" s="783" t="s">
        <v>214</v>
      </c>
      <c r="AK234" s="949">
        <v>50</v>
      </c>
      <c r="AL234" s="949" t="s">
        <v>218</v>
      </c>
      <c r="BU234" s="963">
        <v>10</v>
      </c>
      <c r="BV234" s="963" t="s">
        <v>209</v>
      </c>
    </row>
    <row r="235" spans="2:74" ht="21" customHeight="1" x14ac:dyDescent="0.2">
      <c r="B235" s="928">
        <f t="shared" si="15"/>
        <v>86</v>
      </c>
      <c r="C235" s="920" t="s">
        <v>415</v>
      </c>
      <c r="D235" s="917">
        <v>14</v>
      </c>
      <c r="E235" s="913">
        <v>70</v>
      </c>
      <c r="F235" s="913"/>
      <c r="G235" s="913"/>
      <c r="H235" s="913"/>
      <c r="I235" s="997">
        <f t="shared" si="12"/>
        <v>70</v>
      </c>
      <c r="J235" s="1274">
        <f t="shared" si="13"/>
        <v>980</v>
      </c>
    </row>
    <row r="236" spans="2:74" ht="21" customHeight="1" x14ac:dyDescent="0.2">
      <c r="B236" s="928">
        <f t="shared" si="15"/>
        <v>87</v>
      </c>
      <c r="C236" s="920" t="s">
        <v>190</v>
      </c>
      <c r="D236" s="917">
        <v>16</v>
      </c>
      <c r="E236" s="913">
        <v>50</v>
      </c>
      <c r="F236" s="913"/>
      <c r="G236" s="913"/>
      <c r="H236" s="913"/>
      <c r="I236" s="997">
        <f t="shared" si="12"/>
        <v>40</v>
      </c>
      <c r="J236" s="1274">
        <f t="shared" si="13"/>
        <v>640</v>
      </c>
      <c r="M236" s="941">
        <v>10</v>
      </c>
      <c r="N236" s="941" t="s">
        <v>211</v>
      </c>
    </row>
    <row r="237" spans="2:74" ht="21" customHeight="1" x14ac:dyDescent="0.2">
      <c r="B237" s="928">
        <f t="shared" si="15"/>
        <v>88</v>
      </c>
      <c r="C237" s="920" t="s">
        <v>416</v>
      </c>
      <c r="D237" s="917">
        <v>31</v>
      </c>
      <c r="E237" s="913">
        <v>20</v>
      </c>
      <c r="F237" s="913"/>
      <c r="G237" s="913"/>
      <c r="H237" s="913"/>
      <c r="I237" s="997">
        <f t="shared" si="12"/>
        <v>20</v>
      </c>
      <c r="J237" s="1274">
        <f t="shared" si="13"/>
        <v>620</v>
      </c>
    </row>
    <row r="238" spans="2:74" ht="21" customHeight="1" x14ac:dyDescent="0.2">
      <c r="B238" s="928">
        <f t="shared" si="15"/>
        <v>89</v>
      </c>
      <c r="C238" s="920" t="s">
        <v>417</v>
      </c>
      <c r="D238" s="917">
        <v>23</v>
      </c>
      <c r="E238" s="913">
        <v>40</v>
      </c>
      <c r="F238" s="913"/>
      <c r="G238" s="913"/>
      <c r="H238" s="913"/>
      <c r="I238" s="997">
        <f t="shared" si="12"/>
        <v>30</v>
      </c>
      <c r="J238" s="1274">
        <f t="shared" si="13"/>
        <v>690</v>
      </c>
      <c r="M238" s="941">
        <v>10</v>
      </c>
      <c r="N238" s="941" t="s">
        <v>230</v>
      </c>
    </row>
    <row r="239" spans="2:74" ht="21" customHeight="1" x14ac:dyDescent="0.2">
      <c r="B239" s="928">
        <f t="shared" si="15"/>
        <v>90</v>
      </c>
      <c r="C239" s="920" t="s">
        <v>418</v>
      </c>
      <c r="D239" s="917">
        <v>19</v>
      </c>
      <c r="E239" s="913">
        <v>30</v>
      </c>
      <c r="F239" s="913"/>
      <c r="G239" s="913"/>
      <c r="H239" s="913"/>
      <c r="I239" s="997">
        <f t="shared" si="12"/>
        <v>25</v>
      </c>
      <c r="J239" s="1274">
        <f t="shared" si="13"/>
        <v>475</v>
      </c>
      <c r="AQ239" s="950">
        <v>5</v>
      </c>
      <c r="AR239" s="950" t="s">
        <v>228</v>
      </c>
    </row>
    <row r="240" spans="2:74" ht="21" customHeight="1" x14ac:dyDescent="0.2">
      <c r="B240" s="928">
        <f t="shared" si="15"/>
        <v>91</v>
      </c>
      <c r="C240" s="920" t="s">
        <v>88</v>
      </c>
      <c r="D240" s="917">
        <v>19</v>
      </c>
      <c r="E240" s="913">
        <v>50</v>
      </c>
      <c r="F240" s="913"/>
      <c r="G240" s="913"/>
      <c r="H240" s="913"/>
      <c r="I240" s="997">
        <f t="shared" si="12"/>
        <v>40</v>
      </c>
      <c r="J240" s="1274">
        <f t="shared" si="13"/>
        <v>760</v>
      </c>
      <c r="M240" s="941">
        <v>10</v>
      </c>
      <c r="N240" s="941" t="s">
        <v>335</v>
      </c>
    </row>
    <row r="241" spans="1:76" ht="21" customHeight="1" x14ac:dyDescent="0.2">
      <c r="B241" s="928">
        <f t="shared" si="15"/>
        <v>92</v>
      </c>
      <c r="C241" s="920" t="s">
        <v>419</v>
      </c>
      <c r="D241" s="917">
        <v>18</v>
      </c>
      <c r="E241" s="913"/>
      <c r="F241" s="913"/>
      <c r="G241" s="913"/>
      <c r="H241" s="913"/>
      <c r="I241" s="997">
        <f t="shared" si="12"/>
        <v>0</v>
      </c>
      <c r="J241" s="1274">
        <f t="shared" si="13"/>
        <v>0</v>
      </c>
    </row>
    <row r="242" spans="1:76" ht="21" customHeight="1" x14ac:dyDescent="0.2">
      <c r="B242" s="928">
        <f t="shared" si="15"/>
        <v>93</v>
      </c>
      <c r="C242" s="920" t="s">
        <v>649</v>
      </c>
      <c r="D242" s="917">
        <v>27.5</v>
      </c>
      <c r="E242" s="913"/>
      <c r="F242" s="913"/>
      <c r="G242" s="913"/>
      <c r="H242" s="913"/>
      <c r="I242" s="997">
        <f t="shared" si="12"/>
        <v>0</v>
      </c>
      <c r="J242" s="1274">
        <f t="shared" si="13"/>
        <v>0</v>
      </c>
    </row>
    <row r="243" spans="1:76" ht="21" customHeight="1" x14ac:dyDescent="0.2">
      <c r="B243" s="928">
        <f t="shared" si="15"/>
        <v>94</v>
      </c>
      <c r="C243" s="920" t="s">
        <v>47</v>
      </c>
      <c r="D243" s="917">
        <v>20</v>
      </c>
      <c r="E243" s="913">
        <v>80</v>
      </c>
      <c r="F243" s="913"/>
      <c r="G243" s="913"/>
      <c r="H243" s="913"/>
      <c r="I243" s="997">
        <f t="shared" si="12"/>
        <v>45</v>
      </c>
      <c r="J243" s="1274">
        <f t="shared" si="13"/>
        <v>900</v>
      </c>
      <c r="M243" s="941">
        <v>10</v>
      </c>
      <c r="N243" s="941" t="s">
        <v>335</v>
      </c>
      <c r="AM243" s="941">
        <v>5</v>
      </c>
      <c r="AN243" s="941" t="s">
        <v>225</v>
      </c>
      <c r="AS243" s="780">
        <v>10</v>
      </c>
      <c r="AT243" s="780" t="s">
        <v>230</v>
      </c>
      <c r="AY243" s="702">
        <v>10</v>
      </c>
      <c r="AZ243" s="702" t="s">
        <v>230</v>
      </c>
    </row>
    <row r="244" spans="1:76" ht="21" customHeight="1" x14ac:dyDescent="0.2">
      <c r="B244" s="928">
        <f t="shared" si="15"/>
        <v>95</v>
      </c>
      <c r="C244" s="995" t="s">
        <v>930</v>
      </c>
      <c r="D244" s="917">
        <v>20</v>
      </c>
      <c r="E244" s="913">
        <v>190</v>
      </c>
      <c r="F244" s="913"/>
      <c r="G244" s="913"/>
      <c r="H244" s="913"/>
      <c r="I244" s="997">
        <f t="shared" si="12"/>
        <v>120</v>
      </c>
      <c r="J244" s="1274">
        <f t="shared" si="13"/>
        <v>2400</v>
      </c>
      <c r="M244" s="941">
        <v>10</v>
      </c>
      <c r="N244" s="941" t="s">
        <v>237</v>
      </c>
      <c r="U244" s="702">
        <v>10</v>
      </c>
      <c r="V244" s="702" t="s">
        <v>225</v>
      </c>
      <c r="AG244" s="950">
        <v>10</v>
      </c>
      <c r="AH244" s="950" t="s">
        <v>229</v>
      </c>
      <c r="BC244" s="955">
        <v>10</v>
      </c>
      <c r="BD244" s="955" t="s">
        <v>225</v>
      </c>
      <c r="BQ244" s="962">
        <v>20</v>
      </c>
      <c r="BR244" s="962" t="s">
        <v>228</v>
      </c>
      <c r="BU244" s="963">
        <v>10</v>
      </c>
      <c r="BV244" s="963" t="s">
        <v>217</v>
      </c>
    </row>
    <row r="245" spans="1:76" ht="21" customHeight="1" x14ac:dyDescent="0.2">
      <c r="B245" s="928">
        <f t="shared" si="15"/>
        <v>96</v>
      </c>
      <c r="C245" s="920" t="s">
        <v>992</v>
      </c>
      <c r="D245" s="917">
        <v>36</v>
      </c>
      <c r="E245" s="913">
        <v>90</v>
      </c>
      <c r="F245" s="913"/>
      <c r="G245" s="913"/>
      <c r="H245" s="913"/>
      <c r="I245" s="997">
        <f t="shared" si="12"/>
        <v>40</v>
      </c>
      <c r="J245" s="1274">
        <f t="shared" si="13"/>
        <v>1440</v>
      </c>
      <c r="BQ245" s="962">
        <v>20</v>
      </c>
      <c r="BR245" s="962" t="s">
        <v>343</v>
      </c>
      <c r="BU245" s="963">
        <v>10</v>
      </c>
      <c r="BV245" s="963" t="s">
        <v>216</v>
      </c>
      <c r="BW245" s="968">
        <v>20</v>
      </c>
      <c r="BX245" s="968" t="s">
        <v>343</v>
      </c>
    </row>
    <row r="246" spans="1:76" ht="21" customHeight="1" x14ac:dyDescent="0.2">
      <c r="A246" s="937" t="s">
        <v>7</v>
      </c>
      <c r="B246" s="928">
        <f t="shared" si="15"/>
        <v>97</v>
      </c>
      <c r="C246" s="995" t="s">
        <v>863</v>
      </c>
      <c r="D246" s="917">
        <v>32</v>
      </c>
      <c r="E246" s="913">
        <v>70</v>
      </c>
      <c r="F246" s="913"/>
      <c r="G246" s="913"/>
      <c r="H246" s="913"/>
      <c r="I246" s="997">
        <f t="shared" si="12"/>
        <v>0</v>
      </c>
      <c r="J246" s="1274">
        <f t="shared" si="13"/>
        <v>0</v>
      </c>
      <c r="AA246" s="708">
        <v>20</v>
      </c>
      <c r="AB246" s="708" t="s">
        <v>216</v>
      </c>
      <c r="AI246" s="783">
        <v>5</v>
      </c>
      <c r="AJ246" s="783" t="s">
        <v>343</v>
      </c>
      <c r="AM246" s="941">
        <v>15</v>
      </c>
      <c r="AN246" s="941" t="s">
        <v>216</v>
      </c>
      <c r="AS246" s="780">
        <v>10</v>
      </c>
      <c r="AT246" s="780" t="s">
        <v>216</v>
      </c>
      <c r="BC246" s="955">
        <v>10</v>
      </c>
      <c r="BD246" s="955" t="s">
        <v>216</v>
      </c>
      <c r="BS246" s="713">
        <v>10</v>
      </c>
      <c r="BT246" s="713" t="s">
        <v>216</v>
      </c>
    </row>
    <row r="247" spans="1:76" ht="21" customHeight="1" x14ac:dyDescent="0.2">
      <c r="A247" s="937"/>
      <c r="B247" s="928">
        <f t="shared" si="15"/>
        <v>98</v>
      </c>
      <c r="C247" s="995" t="s">
        <v>864</v>
      </c>
      <c r="D247" s="917">
        <v>29</v>
      </c>
      <c r="E247" s="913">
        <v>100</v>
      </c>
      <c r="F247" s="913"/>
      <c r="G247" s="913"/>
      <c r="H247" s="913"/>
      <c r="I247" s="997">
        <f t="shared" si="12"/>
        <v>60</v>
      </c>
      <c r="J247" s="1274">
        <f t="shared" si="13"/>
        <v>1740</v>
      </c>
      <c r="AC247" s="952">
        <v>10</v>
      </c>
      <c r="AD247" s="952" t="s">
        <v>343</v>
      </c>
      <c r="AK247" s="949">
        <v>20</v>
      </c>
      <c r="AL247" s="949" t="s">
        <v>343</v>
      </c>
      <c r="AM247" s="941">
        <v>10</v>
      </c>
      <c r="AN247" s="941" t="s">
        <v>227</v>
      </c>
    </row>
    <row r="248" spans="1:76" ht="21" customHeight="1" x14ac:dyDescent="0.2">
      <c r="B248" s="928">
        <f t="shared" si="15"/>
        <v>99</v>
      </c>
      <c r="C248" s="920" t="s">
        <v>421</v>
      </c>
      <c r="D248" s="917">
        <v>14</v>
      </c>
      <c r="E248" s="913">
        <v>60</v>
      </c>
      <c r="F248" s="913"/>
      <c r="G248" s="913"/>
      <c r="H248" s="913"/>
      <c r="I248" s="997">
        <f t="shared" si="12"/>
        <v>40</v>
      </c>
      <c r="J248" s="1274">
        <f t="shared" si="13"/>
        <v>560</v>
      </c>
      <c r="M248" s="941">
        <v>10</v>
      </c>
      <c r="N248" s="941" t="s">
        <v>310</v>
      </c>
      <c r="W248" s="834">
        <v>10</v>
      </c>
      <c r="X248" s="834" t="s">
        <v>210</v>
      </c>
    </row>
    <row r="249" spans="1:76" ht="21" customHeight="1" x14ac:dyDescent="0.2">
      <c r="B249" s="928">
        <f t="shared" si="15"/>
        <v>100</v>
      </c>
      <c r="C249" s="920" t="s">
        <v>422</v>
      </c>
      <c r="D249" s="917">
        <v>14</v>
      </c>
      <c r="E249" s="913"/>
      <c r="F249" s="913"/>
      <c r="G249" s="913"/>
      <c r="H249" s="913"/>
      <c r="I249" s="997">
        <f t="shared" si="12"/>
        <v>0</v>
      </c>
      <c r="J249" s="1274">
        <f t="shared" si="13"/>
        <v>0</v>
      </c>
    </row>
    <row r="250" spans="1:76" ht="21" customHeight="1" x14ac:dyDescent="0.2">
      <c r="B250" s="928">
        <f t="shared" si="15"/>
        <v>101</v>
      </c>
      <c r="C250" s="995" t="s">
        <v>850</v>
      </c>
      <c r="D250" s="917">
        <v>33</v>
      </c>
      <c r="E250" s="913">
        <v>190</v>
      </c>
      <c r="F250" s="913"/>
      <c r="G250" s="913"/>
      <c r="H250" s="913"/>
      <c r="I250" s="997">
        <f t="shared" si="12"/>
        <v>60</v>
      </c>
      <c r="J250" s="1274">
        <f t="shared" si="13"/>
        <v>1980</v>
      </c>
      <c r="K250" s="1271">
        <v>30</v>
      </c>
      <c r="L250" s="947" t="s">
        <v>343</v>
      </c>
      <c r="M250" s="941">
        <v>10</v>
      </c>
      <c r="N250" s="941" t="s">
        <v>349</v>
      </c>
      <c r="U250" s="702">
        <v>20</v>
      </c>
      <c r="V250" s="702" t="s">
        <v>227</v>
      </c>
      <c r="AM250" s="941">
        <v>10</v>
      </c>
      <c r="AN250" s="941" t="s">
        <v>227</v>
      </c>
      <c r="AO250" s="953">
        <v>10</v>
      </c>
      <c r="AP250" s="953" t="s">
        <v>227</v>
      </c>
      <c r="BC250" s="955">
        <v>10</v>
      </c>
      <c r="BD250" s="955" t="s">
        <v>343</v>
      </c>
      <c r="BQ250" s="962">
        <v>40</v>
      </c>
      <c r="BR250" s="962" t="s">
        <v>227</v>
      </c>
    </row>
    <row r="251" spans="1:76" ht="21" customHeight="1" x14ac:dyDescent="0.2">
      <c r="B251" s="928">
        <f t="shared" si="15"/>
        <v>102</v>
      </c>
      <c r="C251" s="920" t="s">
        <v>972</v>
      </c>
      <c r="D251" s="917">
        <v>30</v>
      </c>
      <c r="E251" s="913">
        <v>100</v>
      </c>
      <c r="F251" s="913">
        <v>150</v>
      </c>
      <c r="G251" s="913"/>
      <c r="H251" s="913"/>
      <c r="I251" s="997">
        <f t="shared" si="12"/>
        <v>145</v>
      </c>
      <c r="J251" s="1274">
        <f t="shared" si="13"/>
        <v>4350</v>
      </c>
      <c r="M251" s="941">
        <v>10</v>
      </c>
      <c r="N251" s="941" t="s">
        <v>217</v>
      </c>
      <c r="S251" s="950">
        <v>10</v>
      </c>
      <c r="T251" s="950" t="s">
        <v>227</v>
      </c>
      <c r="W251" s="834">
        <v>5</v>
      </c>
      <c r="X251" s="834" t="s">
        <v>343</v>
      </c>
      <c r="AG251" s="950">
        <v>10</v>
      </c>
      <c r="AH251" s="950" t="s">
        <v>349</v>
      </c>
      <c r="AS251" s="780">
        <v>50</v>
      </c>
      <c r="AT251" s="780" t="s">
        <v>227</v>
      </c>
      <c r="AW251" s="708">
        <v>10</v>
      </c>
      <c r="AX251" s="708" t="s">
        <v>227</v>
      </c>
      <c r="BC251" s="955">
        <v>10</v>
      </c>
      <c r="BD251" s="955" t="s">
        <v>227</v>
      </c>
    </row>
    <row r="252" spans="1:76" ht="21" customHeight="1" x14ac:dyDescent="0.2">
      <c r="B252" s="928">
        <f t="shared" si="15"/>
        <v>103</v>
      </c>
      <c r="C252" s="920" t="s">
        <v>275</v>
      </c>
      <c r="D252" s="917">
        <v>25</v>
      </c>
      <c r="E252" s="913">
        <v>60</v>
      </c>
      <c r="F252" s="913"/>
      <c r="G252" s="913"/>
      <c r="H252" s="913"/>
      <c r="I252" s="997">
        <f t="shared" si="12"/>
        <v>45</v>
      </c>
      <c r="J252" s="1274">
        <f t="shared" si="13"/>
        <v>1125</v>
      </c>
      <c r="M252" s="941">
        <v>10</v>
      </c>
      <c r="N252" s="941" t="s">
        <v>226</v>
      </c>
      <c r="S252" s="950">
        <v>5</v>
      </c>
      <c r="T252" s="950" t="s">
        <v>266</v>
      </c>
    </row>
    <row r="253" spans="1:76" ht="21" customHeight="1" x14ac:dyDescent="0.2">
      <c r="B253" s="928">
        <f t="shared" si="15"/>
        <v>104</v>
      </c>
      <c r="C253" s="995" t="s">
        <v>754</v>
      </c>
      <c r="D253" s="917">
        <v>31.5</v>
      </c>
      <c r="E253" s="913">
        <v>110</v>
      </c>
      <c r="F253" s="913"/>
      <c r="G253" s="913"/>
      <c r="H253" s="913"/>
      <c r="I253" s="997">
        <f t="shared" si="12"/>
        <v>0</v>
      </c>
      <c r="J253" s="1274">
        <f t="shared" si="13"/>
        <v>0</v>
      </c>
      <c r="M253" s="941">
        <v>50</v>
      </c>
      <c r="N253" s="941" t="s">
        <v>222</v>
      </c>
      <c r="AC253" s="952">
        <v>10</v>
      </c>
      <c r="AD253" s="952" t="s">
        <v>216</v>
      </c>
      <c r="BK253" s="958">
        <v>50</v>
      </c>
      <c r="BL253" s="958" t="s">
        <v>222</v>
      </c>
    </row>
    <row r="254" spans="1:76" ht="21" customHeight="1" x14ac:dyDescent="0.2">
      <c r="B254" s="928">
        <f t="shared" si="15"/>
        <v>105</v>
      </c>
      <c r="C254" s="920" t="s">
        <v>771</v>
      </c>
      <c r="D254" s="917">
        <v>21</v>
      </c>
      <c r="E254" s="913"/>
      <c r="F254" s="913"/>
      <c r="G254" s="913"/>
      <c r="H254" s="913"/>
      <c r="I254" s="997">
        <f t="shared" si="12"/>
        <v>0</v>
      </c>
      <c r="J254" s="1274">
        <f t="shared" si="13"/>
        <v>0</v>
      </c>
    </row>
    <row r="255" spans="1:76" ht="21" customHeight="1" x14ac:dyDescent="0.2">
      <c r="B255" s="928">
        <f t="shared" si="15"/>
        <v>106</v>
      </c>
      <c r="C255" s="920" t="s">
        <v>759</v>
      </c>
      <c r="D255" s="917">
        <v>35</v>
      </c>
      <c r="E255" s="913">
        <v>80</v>
      </c>
      <c r="F255" s="913"/>
      <c r="G255" s="913"/>
      <c r="H255" s="913"/>
      <c r="I255" s="997">
        <f t="shared" si="12"/>
        <v>10</v>
      </c>
      <c r="J255" s="1274">
        <f t="shared" si="13"/>
        <v>350</v>
      </c>
      <c r="M255" s="941">
        <v>30</v>
      </c>
      <c r="N255" s="941" t="s">
        <v>247</v>
      </c>
      <c r="O255" s="783">
        <v>20</v>
      </c>
      <c r="P255" s="783" t="s">
        <v>222</v>
      </c>
      <c r="S255" s="950">
        <v>20</v>
      </c>
      <c r="T255" s="950" t="s">
        <v>216</v>
      </c>
    </row>
    <row r="256" spans="1:76" ht="21" customHeight="1" x14ac:dyDescent="0.2">
      <c r="B256" s="928">
        <f t="shared" si="15"/>
        <v>107</v>
      </c>
      <c r="C256" s="995" t="s">
        <v>760</v>
      </c>
      <c r="D256" s="917">
        <v>23</v>
      </c>
      <c r="E256" s="913"/>
      <c r="F256" s="913"/>
      <c r="G256" s="913"/>
      <c r="H256" s="913"/>
      <c r="I256" s="997">
        <f t="shared" si="12"/>
        <v>0</v>
      </c>
      <c r="J256" s="1274">
        <f t="shared" si="13"/>
        <v>0</v>
      </c>
    </row>
    <row r="257" spans="1:78" ht="21" customHeight="1" x14ac:dyDescent="0.2">
      <c r="B257" s="928">
        <f t="shared" si="15"/>
        <v>108</v>
      </c>
      <c r="C257" s="920" t="s">
        <v>568</v>
      </c>
      <c r="D257" s="917">
        <v>38.5</v>
      </c>
      <c r="E257" s="913">
        <v>10</v>
      </c>
      <c r="F257" s="913"/>
      <c r="G257" s="913"/>
      <c r="H257" s="913"/>
      <c r="I257" s="997">
        <f t="shared" si="12"/>
        <v>10</v>
      </c>
      <c r="J257" s="1274">
        <f t="shared" si="13"/>
        <v>385</v>
      </c>
    </row>
    <row r="258" spans="1:78" ht="21" customHeight="1" x14ac:dyDescent="0.2">
      <c r="B258" s="928">
        <f t="shared" si="15"/>
        <v>109</v>
      </c>
      <c r="C258" s="920" t="s">
        <v>978</v>
      </c>
      <c r="D258" s="917">
        <v>21.5</v>
      </c>
      <c r="E258" s="913">
        <v>50</v>
      </c>
      <c r="F258" s="913"/>
      <c r="G258" s="913"/>
      <c r="H258" s="913"/>
      <c r="I258" s="997">
        <f t="shared" ref="I258:I321" si="16">E258+F258+H258+G258-SUM(K258:AAA258)</f>
        <v>0</v>
      </c>
      <c r="J258" s="1274">
        <f t="shared" si="13"/>
        <v>0</v>
      </c>
      <c r="BE258" s="956">
        <v>20</v>
      </c>
      <c r="BF258" s="956" t="s">
        <v>225</v>
      </c>
      <c r="BK258" s="958">
        <v>10</v>
      </c>
      <c r="BL258" s="958" t="s">
        <v>280</v>
      </c>
      <c r="BY258" s="914">
        <v>20</v>
      </c>
      <c r="BZ258" s="914" t="s">
        <v>217</v>
      </c>
    </row>
    <row r="259" spans="1:78" ht="21" customHeight="1" x14ac:dyDescent="0.2">
      <c r="B259" s="928">
        <f t="shared" si="15"/>
        <v>110</v>
      </c>
      <c r="C259" s="995" t="s">
        <v>749</v>
      </c>
      <c r="D259" s="917">
        <v>18.5</v>
      </c>
      <c r="E259" s="913">
        <v>230</v>
      </c>
      <c r="F259" s="913"/>
      <c r="G259" s="913"/>
      <c r="H259" s="913"/>
      <c r="I259" s="997">
        <f t="shared" si="16"/>
        <v>115</v>
      </c>
      <c r="J259" s="1274">
        <f t="shared" si="13"/>
        <v>2127.5</v>
      </c>
      <c r="AA259" s="708">
        <v>10</v>
      </c>
      <c r="AB259" s="708" t="s">
        <v>237</v>
      </c>
      <c r="AI259" s="783">
        <v>20</v>
      </c>
      <c r="AJ259" s="783" t="s">
        <v>229</v>
      </c>
      <c r="AM259" s="941">
        <v>20</v>
      </c>
      <c r="AN259" s="941" t="s">
        <v>237</v>
      </c>
      <c r="AO259" s="953">
        <v>20</v>
      </c>
      <c r="AP259" s="953" t="s">
        <v>235</v>
      </c>
      <c r="AQ259" s="950">
        <v>20</v>
      </c>
      <c r="AR259" s="950" t="s">
        <v>237</v>
      </c>
      <c r="AS259" s="780">
        <v>15</v>
      </c>
      <c r="AT259" s="780" t="s">
        <v>229</v>
      </c>
      <c r="BK259" s="958">
        <v>10</v>
      </c>
      <c r="BL259" s="958" t="s">
        <v>226</v>
      </c>
    </row>
    <row r="260" spans="1:78" ht="21" customHeight="1" x14ac:dyDescent="0.2">
      <c r="B260" s="928">
        <f t="shared" si="15"/>
        <v>111</v>
      </c>
      <c r="C260" s="920" t="s">
        <v>890</v>
      </c>
      <c r="D260" s="917">
        <v>16.5</v>
      </c>
      <c r="E260" s="913">
        <v>60</v>
      </c>
      <c r="F260" s="913"/>
      <c r="G260" s="913"/>
      <c r="H260" s="913"/>
      <c r="I260" s="997">
        <f t="shared" si="16"/>
        <v>40</v>
      </c>
      <c r="J260" s="1274">
        <f t="shared" si="13"/>
        <v>660</v>
      </c>
      <c r="S260" s="950">
        <v>10</v>
      </c>
      <c r="T260" s="950" t="s">
        <v>213</v>
      </c>
      <c r="U260" s="702">
        <v>10</v>
      </c>
      <c r="V260" s="702" t="s">
        <v>228</v>
      </c>
    </row>
    <row r="261" spans="1:78" ht="21" customHeight="1" x14ac:dyDescent="0.2">
      <c r="B261" s="931">
        <f t="shared" si="15"/>
        <v>112</v>
      </c>
      <c r="C261" s="994" t="s">
        <v>844</v>
      </c>
      <c r="D261" s="939">
        <v>23</v>
      </c>
      <c r="E261" s="915">
        <v>40</v>
      </c>
      <c r="F261" s="915"/>
      <c r="G261" s="915"/>
      <c r="H261" s="915"/>
      <c r="I261" s="997">
        <f t="shared" si="16"/>
        <v>0</v>
      </c>
      <c r="J261" s="1274">
        <f t="shared" si="13"/>
        <v>0</v>
      </c>
      <c r="M261" s="941">
        <v>10</v>
      </c>
      <c r="N261" s="941" t="s">
        <v>229</v>
      </c>
      <c r="AE261" s="816">
        <v>10</v>
      </c>
      <c r="AF261" s="816" t="s">
        <v>226</v>
      </c>
      <c r="AI261" s="783">
        <v>10</v>
      </c>
      <c r="AJ261" s="783" t="s">
        <v>280</v>
      </c>
      <c r="AM261" s="941">
        <v>10</v>
      </c>
      <c r="AN261" s="941" t="s">
        <v>280</v>
      </c>
    </row>
    <row r="262" spans="1:78" ht="21" customHeight="1" x14ac:dyDescent="0.2">
      <c r="A262" s="1259"/>
      <c r="B262" s="930">
        <f t="shared" si="15"/>
        <v>113</v>
      </c>
      <c r="C262" s="920" t="s">
        <v>426</v>
      </c>
      <c r="D262" s="917">
        <v>14</v>
      </c>
      <c r="E262" s="913">
        <v>20</v>
      </c>
      <c r="F262" s="913"/>
      <c r="G262" s="913"/>
      <c r="H262" s="913"/>
      <c r="I262" s="997">
        <f t="shared" si="16"/>
        <v>0</v>
      </c>
      <c r="J262" s="1274">
        <f t="shared" si="13"/>
        <v>0</v>
      </c>
      <c r="M262" s="941">
        <v>10</v>
      </c>
      <c r="N262" s="941" t="s">
        <v>310</v>
      </c>
      <c r="U262" s="702">
        <v>10</v>
      </c>
      <c r="V262" s="702" t="s">
        <v>236</v>
      </c>
    </row>
    <row r="263" spans="1:78" ht="21" customHeight="1" x14ac:dyDescent="0.2">
      <c r="A263" s="1259"/>
      <c r="B263" s="930">
        <f t="shared" si="15"/>
        <v>114</v>
      </c>
      <c r="C263" s="920" t="s">
        <v>931</v>
      </c>
      <c r="D263" s="917">
        <v>30.5</v>
      </c>
      <c r="E263" s="913">
        <v>30</v>
      </c>
      <c r="F263" s="913"/>
      <c r="G263" s="913"/>
      <c r="H263" s="913"/>
      <c r="I263" s="997">
        <f t="shared" si="16"/>
        <v>20</v>
      </c>
      <c r="J263" s="1274">
        <f t="shared" si="13"/>
        <v>610</v>
      </c>
      <c r="AS263" s="780">
        <v>10</v>
      </c>
      <c r="AT263" s="780" t="s">
        <v>266</v>
      </c>
    </row>
    <row r="264" spans="1:78" ht="21" customHeight="1" x14ac:dyDescent="0.2">
      <c r="A264" s="1259"/>
      <c r="B264" s="930">
        <f t="shared" si="15"/>
        <v>115</v>
      </c>
      <c r="C264" s="995" t="s">
        <v>752</v>
      </c>
      <c r="D264" s="917">
        <v>33</v>
      </c>
      <c r="E264" s="913">
        <v>100</v>
      </c>
      <c r="F264" s="913"/>
      <c r="G264" s="913"/>
      <c r="H264" s="913"/>
      <c r="I264" s="997">
        <f t="shared" si="16"/>
        <v>20</v>
      </c>
      <c r="J264" s="1274">
        <f t="shared" si="13"/>
        <v>660</v>
      </c>
      <c r="M264" s="941">
        <v>20</v>
      </c>
      <c r="N264" s="941" t="s">
        <v>227</v>
      </c>
      <c r="AA264" s="708">
        <v>10</v>
      </c>
      <c r="AB264" s="708" t="s">
        <v>343</v>
      </c>
      <c r="AC264" s="952">
        <v>10</v>
      </c>
      <c r="AD264" s="952" t="s">
        <v>343</v>
      </c>
      <c r="AK264" s="949">
        <v>30</v>
      </c>
      <c r="AL264" s="949" t="s">
        <v>343</v>
      </c>
      <c r="AS264" s="780">
        <v>10</v>
      </c>
      <c r="AT264" s="780" t="s">
        <v>343</v>
      </c>
    </row>
    <row r="265" spans="1:78" ht="21" customHeight="1" x14ac:dyDescent="0.2">
      <c r="A265" s="1259"/>
      <c r="B265" s="930">
        <f t="shared" si="15"/>
        <v>116</v>
      </c>
      <c r="C265" s="920" t="s">
        <v>525</v>
      </c>
      <c r="D265" s="917">
        <v>19</v>
      </c>
      <c r="E265" s="913"/>
      <c r="F265" s="913"/>
      <c r="G265" s="913"/>
      <c r="H265" s="913"/>
      <c r="I265" s="997">
        <f t="shared" si="16"/>
        <v>0</v>
      </c>
      <c r="J265" s="1274">
        <f t="shared" si="13"/>
        <v>0</v>
      </c>
    </row>
    <row r="266" spans="1:78" ht="21" customHeight="1" x14ac:dyDescent="0.2">
      <c r="A266" s="1259"/>
      <c r="B266" s="930">
        <f t="shared" si="15"/>
        <v>117</v>
      </c>
      <c r="C266" s="920" t="s">
        <v>663</v>
      </c>
      <c r="D266" s="917">
        <v>36</v>
      </c>
      <c r="E266" s="913">
        <v>10</v>
      </c>
      <c r="F266" s="913"/>
      <c r="G266" s="913"/>
      <c r="H266" s="913"/>
      <c r="I266" s="997">
        <f t="shared" si="16"/>
        <v>0</v>
      </c>
      <c r="J266" s="1274">
        <f t="shared" si="13"/>
        <v>0</v>
      </c>
      <c r="M266" s="941">
        <v>10</v>
      </c>
      <c r="N266" s="941" t="s">
        <v>343</v>
      </c>
    </row>
    <row r="267" spans="1:78" ht="21" customHeight="1" x14ac:dyDescent="0.2">
      <c r="A267" s="1259"/>
      <c r="B267" s="930">
        <f t="shared" si="15"/>
        <v>118</v>
      </c>
      <c r="C267" s="920" t="s">
        <v>831</v>
      </c>
      <c r="D267" s="917">
        <v>19.5</v>
      </c>
      <c r="E267" s="913">
        <v>80</v>
      </c>
      <c r="F267" s="913"/>
      <c r="G267" s="913"/>
      <c r="H267" s="913"/>
      <c r="I267" s="997">
        <f t="shared" si="16"/>
        <v>70</v>
      </c>
      <c r="J267" s="1274">
        <f t="shared" si="13"/>
        <v>1365</v>
      </c>
      <c r="M267" s="941">
        <v>10</v>
      </c>
      <c r="N267" s="941" t="s">
        <v>335</v>
      </c>
    </row>
    <row r="268" spans="1:78" ht="21" customHeight="1" x14ac:dyDescent="0.2">
      <c r="A268" s="1259"/>
      <c r="B268" s="930">
        <f t="shared" si="15"/>
        <v>119</v>
      </c>
      <c r="C268" s="920" t="s">
        <v>647</v>
      </c>
      <c r="D268" s="917">
        <v>17.5</v>
      </c>
      <c r="E268" s="913">
        <v>170</v>
      </c>
      <c r="F268" s="913"/>
      <c r="G268" s="913"/>
      <c r="H268" s="913"/>
      <c r="I268" s="997">
        <f t="shared" si="16"/>
        <v>145</v>
      </c>
      <c r="J268" s="1274">
        <f t="shared" si="13"/>
        <v>2537.5</v>
      </c>
      <c r="M268" s="941">
        <v>10</v>
      </c>
      <c r="N268" s="941" t="s">
        <v>211</v>
      </c>
      <c r="AY268" s="702">
        <v>10</v>
      </c>
      <c r="AZ268" s="702" t="s">
        <v>228</v>
      </c>
      <c r="BU268" s="963">
        <v>5</v>
      </c>
      <c r="BV268" s="963" t="s">
        <v>225</v>
      </c>
    </row>
    <row r="269" spans="1:78" ht="21" customHeight="1" x14ac:dyDescent="0.2">
      <c r="A269" s="1259"/>
      <c r="B269" s="930">
        <f t="shared" si="15"/>
        <v>120</v>
      </c>
      <c r="C269" s="920" t="s">
        <v>979</v>
      </c>
      <c r="D269" s="917">
        <v>24.5</v>
      </c>
      <c r="E269" s="913">
        <v>160</v>
      </c>
      <c r="F269" s="913"/>
      <c r="G269" s="913"/>
      <c r="H269" s="913"/>
      <c r="I269" s="997">
        <f t="shared" si="16"/>
        <v>80</v>
      </c>
      <c r="J269" s="1274">
        <f t="shared" si="13"/>
        <v>1960</v>
      </c>
      <c r="BE269" s="956">
        <v>70</v>
      </c>
      <c r="BF269" s="956" t="s">
        <v>226</v>
      </c>
      <c r="BU269" s="963">
        <v>10</v>
      </c>
      <c r="BV269" s="963" t="s">
        <v>266</v>
      </c>
    </row>
    <row r="270" spans="1:78" ht="21" customHeight="1" x14ac:dyDescent="0.2">
      <c r="A270" s="1298"/>
      <c r="B270" s="930">
        <f t="shared" si="15"/>
        <v>121</v>
      </c>
      <c r="C270" s="1299" t="s">
        <v>981</v>
      </c>
      <c r="D270" s="939">
        <v>28.5</v>
      </c>
      <c r="E270" s="915">
        <v>40</v>
      </c>
      <c r="F270" s="915"/>
      <c r="G270" s="915"/>
      <c r="H270" s="915"/>
      <c r="I270" s="997">
        <f t="shared" si="16"/>
        <v>10</v>
      </c>
      <c r="J270" s="1274">
        <f t="shared" si="13"/>
        <v>285</v>
      </c>
      <c r="BQ270" s="962">
        <v>20</v>
      </c>
      <c r="BR270" s="962" t="s">
        <v>266</v>
      </c>
      <c r="BS270" s="713">
        <v>10</v>
      </c>
      <c r="BT270" s="713" t="s">
        <v>266</v>
      </c>
    </row>
    <row r="271" spans="1:78" ht="21" customHeight="1" x14ac:dyDescent="0.2">
      <c r="A271" s="1259"/>
      <c r="B271" s="930">
        <f t="shared" si="15"/>
        <v>122</v>
      </c>
      <c r="C271" s="994" t="s">
        <v>751</v>
      </c>
      <c r="D271" s="939">
        <v>18</v>
      </c>
      <c r="E271" s="915"/>
      <c r="F271" s="915"/>
      <c r="G271" s="915"/>
      <c r="H271" s="915"/>
      <c r="I271" s="997">
        <f t="shared" si="16"/>
        <v>0</v>
      </c>
      <c r="J271" s="1274">
        <f t="shared" si="13"/>
        <v>0</v>
      </c>
    </row>
    <row r="272" spans="1:78" ht="21" customHeight="1" x14ac:dyDescent="0.2">
      <c r="A272" s="1259"/>
      <c r="B272" s="933">
        <f>B271+1</f>
        <v>123</v>
      </c>
      <c r="C272" s="921" t="s">
        <v>856</v>
      </c>
      <c r="D272" s="939">
        <v>18</v>
      </c>
      <c r="E272" s="915">
        <v>100</v>
      </c>
      <c r="F272" s="915"/>
      <c r="G272" s="915"/>
      <c r="H272" s="915"/>
      <c r="I272" s="997">
        <f t="shared" si="16"/>
        <v>50</v>
      </c>
      <c r="J272" s="1274">
        <f t="shared" si="13"/>
        <v>900</v>
      </c>
      <c r="AG272" s="950">
        <v>10</v>
      </c>
      <c r="AH272" s="950" t="s">
        <v>225</v>
      </c>
      <c r="AW272" s="708">
        <v>10</v>
      </c>
      <c r="AX272" s="708" t="s">
        <v>230</v>
      </c>
      <c r="AY272" s="702">
        <v>10</v>
      </c>
      <c r="AZ272" s="702" t="s">
        <v>230</v>
      </c>
      <c r="BC272" s="955">
        <v>10</v>
      </c>
      <c r="BD272" s="955" t="s">
        <v>230</v>
      </c>
      <c r="BU272" s="963">
        <v>10</v>
      </c>
      <c r="BV272" s="963" t="s">
        <v>229</v>
      </c>
    </row>
    <row r="273" spans="1:76" ht="21" customHeight="1" x14ac:dyDescent="0.2">
      <c r="A273" s="1268"/>
      <c r="B273" s="933">
        <f t="shared" ref="B273:B275" si="17">B272+1</f>
        <v>124</v>
      </c>
      <c r="C273" s="921" t="s">
        <v>496</v>
      </c>
      <c r="D273" s="939">
        <v>19</v>
      </c>
      <c r="E273" s="915">
        <v>150</v>
      </c>
      <c r="F273" s="915">
        <v>30</v>
      </c>
      <c r="G273" s="915"/>
      <c r="H273" s="915">
        <v>30</v>
      </c>
      <c r="I273" s="997">
        <f t="shared" si="16"/>
        <v>140</v>
      </c>
      <c r="J273" s="1274">
        <f t="shared" si="13"/>
        <v>2660</v>
      </c>
      <c r="M273" s="941">
        <v>20</v>
      </c>
      <c r="N273" s="941" t="s">
        <v>335</v>
      </c>
      <c r="O273" s="783">
        <v>10</v>
      </c>
      <c r="P273" s="783" t="s">
        <v>280</v>
      </c>
      <c r="AK273" s="949">
        <v>30</v>
      </c>
      <c r="AL273" s="949" t="s">
        <v>237</v>
      </c>
      <c r="AS273" s="780">
        <v>10</v>
      </c>
      <c r="AT273" s="780" t="s">
        <v>213</v>
      </c>
    </row>
    <row r="274" spans="1:76" ht="21" customHeight="1" x14ac:dyDescent="0.2">
      <c r="A274" s="1259"/>
      <c r="B274" s="933">
        <f t="shared" si="17"/>
        <v>125</v>
      </c>
      <c r="C274" s="921" t="s">
        <v>541</v>
      </c>
      <c r="D274" s="939">
        <v>12</v>
      </c>
      <c r="E274" s="915">
        <v>10</v>
      </c>
      <c r="F274" s="915"/>
      <c r="G274" s="915"/>
      <c r="H274" s="915"/>
      <c r="I274" s="997">
        <f t="shared" si="16"/>
        <v>10</v>
      </c>
      <c r="J274" s="1274">
        <f t="shared" si="13"/>
        <v>120</v>
      </c>
    </row>
    <row r="275" spans="1:76" ht="21" customHeight="1" x14ac:dyDescent="0.2">
      <c r="A275" s="1259"/>
      <c r="B275" s="933">
        <f t="shared" si="17"/>
        <v>126</v>
      </c>
      <c r="C275" s="921" t="s">
        <v>632</v>
      </c>
      <c r="D275" s="939">
        <v>29</v>
      </c>
      <c r="E275" s="915">
        <v>90</v>
      </c>
      <c r="F275" s="915"/>
      <c r="G275" s="915"/>
      <c r="H275" s="915"/>
      <c r="I275" s="997">
        <f t="shared" si="16"/>
        <v>0</v>
      </c>
      <c r="J275" s="1274">
        <f t="shared" si="13"/>
        <v>0</v>
      </c>
      <c r="BW275" s="968">
        <v>90</v>
      </c>
      <c r="BX275" s="968" t="s">
        <v>336</v>
      </c>
    </row>
    <row r="276" spans="1:76" ht="21" customHeight="1" x14ac:dyDescent="0.2">
      <c r="A276" s="1259"/>
      <c r="B276" s="933">
        <f t="shared" ref="B276:B291" si="18">B275+1</f>
        <v>127</v>
      </c>
      <c r="C276" s="921" t="s">
        <v>638</v>
      </c>
      <c r="D276" s="939">
        <v>40</v>
      </c>
      <c r="E276" s="915">
        <v>19</v>
      </c>
      <c r="F276" s="915"/>
      <c r="G276" s="915"/>
      <c r="H276" s="915"/>
      <c r="I276" s="997">
        <f t="shared" si="16"/>
        <v>0</v>
      </c>
      <c r="J276" s="1274">
        <f t="shared" si="13"/>
        <v>0</v>
      </c>
      <c r="AK276" s="949">
        <v>9</v>
      </c>
      <c r="AL276" s="949" t="s">
        <v>246</v>
      </c>
      <c r="BQ276" s="962">
        <v>10</v>
      </c>
      <c r="BR276" s="962" t="s">
        <v>246</v>
      </c>
    </row>
    <row r="277" spans="1:76" ht="21" customHeight="1" x14ac:dyDescent="0.2">
      <c r="A277" s="1258" t="s">
        <v>7</v>
      </c>
      <c r="B277" s="933">
        <f t="shared" si="18"/>
        <v>128</v>
      </c>
      <c r="C277" s="994" t="s">
        <v>820</v>
      </c>
      <c r="D277" s="939">
        <v>28.5</v>
      </c>
      <c r="E277" s="915">
        <v>120</v>
      </c>
      <c r="F277" s="915"/>
      <c r="G277" s="915"/>
      <c r="H277" s="915"/>
      <c r="I277" s="997">
        <f t="shared" si="16"/>
        <v>20</v>
      </c>
      <c r="J277" s="1274">
        <f t="shared" si="13"/>
        <v>570</v>
      </c>
      <c r="M277" s="941">
        <v>30</v>
      </c>
      <c r="N277" s="941" t="s">
        <v>266</v>
      </c>
      <c r="AM277" s="941">
        <v>10</v>
      </c>
      <c r="AN277" s="941" t="s">
        <v>217</v>
      </c>
      <c r="BW277" s="968">
        <v>60</v>
      </c>
      <c r="BX277" s="968" t="s">
        <v>217</v>
      </c>
    </row>
    <row r="278" spans="1:76" ht="21" customHeight="1" x14ac:dyDescent="0.2">
      <c r="A278" s="1259"/>
      <c r="B278" s="933">
        <f t="shared" si="18"/>
        <v>129</v>
      </c>
      <c r="C278" s="921" t="s">
        <v>761</v>
      </c>
      <c r="D278" s="939">
        <v>30</v>
      </c>
      <c r="E278" s="915"/>
      <c r="F278" s="915"/>
      <c r="G278" s="915"/>
      <c r="H278" s="915"/>
      <c r="I278" s="997">
        <f t="shared" si="16"/>
        <v>0</v>
      </c>
      <c r="J278" s="1274">
        <f t="shared" si="13"/>
        <v>0</v>
      </c>
    </row>
    <row r="279" spans="1:76" ht="21" customHeight="1" x14ac:dyDescent="0.2">
      <c r="A279" s="1259"/>
      <c r="B279" s="933">
        <f t="shared" si="18"/>
        <v>130</v>
      </c>
      <c r="C279" s="921" t="s">
        <v>662</v>
      </c>
      <c r="D279" s="939">
        <v>17</v>
      </c>
      <c r="E279" s="915"/>
      <c r="F279" s="915"/>
      <c r="G279" s="915"/>
      <c r="H279" s="915"/>
      <c r="I279" s="997">
        <f t="shared" si="16"/>
        <v>0</v>
      </c>
      <c r="J279" s="1274">
        <f t="shared" ref="J279:J375" si="19">I279*D279</f>
        <v>0</v>
      </c>
    </row>
    <row r="280" spans="1:76" ht="21" customHeight="1" x14ac:dyDescent="0.2">
      <c r="A280" s="1259"/>
      <c r="B280" s="933">
        <f t="shared" si="18"/>
        <v>131</v>
      </c>
      <c r="C280" s="921" t="s">
        <v>929</v>
      </c>
      <c r="D280" s="939">
        <v>10.5</v>
      </c>
      <c r="E280" s="915">
        <v>40</v>
      </c>
      <c r="F280" s="915"/>
      <c r="G280" s="915"/>
      <c r="H280" s="915"/>
      <c r="I280" s="997">
        <f t="shared" si="16"/>
        <v>0</v>
      </c>
      <c r="J280" s="1274">
        <f t="shared" si="19"/>
        <v>0</v>
      </c>
      <c r="S280" s="950">
        <v>10</v>
      </c>
      <c r="T280" s="950" t="s">
        <v>233</v>
      </c>
      <c r="AA280" s="708">
        <v>10</v>
      </c>
      <c r="AB280" s="708" t="s">
        <v>214</v>
      </c>
      <c r="AK280" s="949">
        <v>20</v>
      </c>
      <c r="AL280" s="949" t="s">
        <v>209</v>
      </c>
    </row>
    <row r="281" spans="1:76" ht="21" customHeight="1" x14ac:dyDescent="0.2">
      <c r="A281" s="1259"/>
      <c r="B281" s="933">
        <f t="shared" si="18"/>
        <v>132</v>
      </c>
      <c r="C281" s="921" t="s">
        <v>894</v>
      </c>
      <c r="D281" s="939">
        <v>9.1999999999999993</v>
      </c>
      <c r="E281" s="915"/>
      <c r="F281" s="915"/>
      <c r="G281" s="915"/>
      <c r="H281" s="915"/>
      <c r="I281" s="997">
        <f t="shared" si="16"/>
        <v>0</v>
      </c>
      <c r="J281" s="1274">
        <f t="shared" si="19"/>
        <v>0</v>
      </c>
    </row>
    <row r="282" spans="1:76" ht="21" customHeight="1" x14ac:dyDescent="0.2">
      <c r="A282" s="1784" t="s">
        <v>7</v>
      </c>
      <c r="B282" s="933">
        <f t="shared" si="18"/>
        <v>133</v>
      </c>
      <c r="C282" s="921" t="s">
        <v>926</v>
      </c>
      <c r="D282" s="939">
        <v>8.5</v>
      </c>
      <c r="E282" s="915">
        <v>160</v>
      </c>
      <c r="F282" s="915"/>
      <c r="G282" s="915"/>
      <c r="H282" s="915"/>
      <c r="I282" s="997">
        <f t="shared" si="16"/>
        <v>50</v>
      </c>
      <c r="J282" s="1274">
        <f t="shared" si="19"/>
        <v>425</v>
      </c>
      <c r="O282" s="783">
        <v>20</v>
      </c>
      <c r="P282" s="783" t="s">
        <v>218</v>
      </c>
      <c r="U282" s="702">
        <v>10</v>
      </c>
      <c r="V282" s="702" t="s">
        <v>218</v>
      </c>
      <c r="AA282" s="708">
        <v>10</v>
      </c>
      <c r="AB282" s="708" t="s">
        <v>215</v>
      </c>
      <c r="AM282" s="941">
        <v>30</v>
      </c>
      <c r="AN282" s="941" t="s">
        <v>215</v>
      </c>
      <c r="BA282" s="783">
        <v>20</v>
      </c>
      <c r="BB282" s="783" t="s">
        <v>212</v>
      </c>
      <c r="BS282" s="713">
        <v>20</v>
      </c>
      <c r="BT282" s="713" t="s">
        <v>218</v>
      </c>
    </row>
    <row r="283" spans="1:76" ht="21" customHeight="1" x14ac:dyDescent="0.2">
      <c r="A283" s="1785"/>
      <c r="B283" s="933">
        <f t="shared" si="18"/>
        <v>134</v>
      </c>
      <c r="C283" s="921" t="s">
        <v>918</v>
      </c>
      <c r="D283" s="939">
        <v>11</v>
      </c>
      <c r="E283" s="915">
        <v>220</v>
      </c>
      <c r="F283" s="915"/>
      <c r="G283" s="915"/>
      <c r="H283" s="915"/>
      <c r="I283" s="997">
        <f t="shared" si="16"/>
        <v>190</v>
      </c>
      <c r="J283" s="1274">
        <f t="shared" si="19"/>
        <v>2090</v>
      </c>
      <c r="M283" s="941">
        <v>20</v>
      </c>
      <c r="N283" s="941" t="s">
        <v>214</v>
      </c>
      <c r="S283" s="950">
        <v>10</v>
      </c>
      <c r="T283" s="950" t="s">
        <v>214</v>
      </c>
    </row>
    <row r="284" spans="1:76" ht="21" customHeight="1" x14ac:dyDescent="0.2">
      <c r="A284" s="1785"/>
      <c r="B284" s="933">
        <f t="shared" si="18"/>
        <v>135</v>
      </c>
      <c r="C284" s="921" t="s">
        <v>919</v>
      </c>
      <c r="D284" s="939">
        <v>9.1999999999999993</v>
      </c>
      <c r="E284" s="915">
        <v>300</v>
      </c>
      <c r="F284" s="915"/>
      <c r="G284" s="915"/>
      <c r="H284" s="915"/>
      <c r="I284" s="997">
        <f t="shared" si="16"/>
        <v>125</v>
      </c>
      <c r="J284" s="1274">
        <f t="shared" si="19"/>
        <v>1150</v>
      </c>
      <c r="M284" s="941">
        <v>10</v>
      </c>
      <c r="N284" s="941" t="s">
        <v>215</v>
      </c>
      <c r="AI284" s="783">
        <v>50</v>
      </c>
      <c r="AJ284" s="783" t="s">
        <v>218</v>
      </c>
      <c r="AQ284" s="950">
        <v>80</v>
      </c>
      <c r="AR284" s="950" t="s">
        <v>218</v>
      </c>
      <c r="AU284" s="834">
        <v>10</v>
      </c>
      <c r="AV284" s="834" t="s">
        <v>214</v>
      </c>
      <c r="BE284" s="956">
        <v>10</v>
      </c>
      <c r="BF284" s="956" t="s">
        <v>214</v>
      </c>
      <c r="BS284" s="713">
        <v>10</v>
      </c>
      <c r="BT284" s="713" t="s">
        <v>218</v>
      </c>
      <c r="BU284" s="963">
        <v>5</v>
      </c>
      <c r="BV284" s="963" t="s">
        <v>233</v>
      </c>
    </row>
    <row r="285" spans="1:76" ht="21" customHeight="1" x14ac:dyDescent="0.2">
      <c r="A285" s="1785"/>
      <c r="B285" s="933">
        <f t="shared" si="18"/>
        <v>136</v>
      </c>
      <c r="C285" s="921" t="s">
        <v>748</v>
      </c>
      <c r="D285" s="939">
        <v>11</v>
      </c>
      <c r="E285" s="915">
        <v>130</v>
      </c>
      <c r="F285" s="915"/>
      <c r="G285" s="915"/>
      <c r="H285" s="915"/>
      <c r="I285" s="997">
        <f t="shared" si="16"/>
        <v>40</v>
      </c>
      <c r="J285" s="1274">
        <f t="shared" si="19"/>
        <v>440</v>
      </c>
      <c r="M285" s="941">
        <v>20</v>
      </c>
      <c r="N285" s="941" t="s">
        <v>214</v>
      </c>
      <c r="W285" s="834">
        <v>10</v>
      </c>
      <c r="X285" s="834" t="s">
        <v>214</v>
      </c>
      <c r="AC285" s="952">
        <v>10</v>
      </c>
      <c r="AD285" s="952" t="s">
        <v>214</v>
      </c>
      <c r="AG285" s="950">
        <v>50</v>
      </c>
      <c r="AH285" s="950" t="s">
        <v>214</v>
      </c>
    </row>
    <row r="286" spans="1:76" ht="21" customHeight="1" x14ac:dyDescent="0.2">
      <c r="A286" s="1785"/>
      <c r="B286" s="933">
        <f t="shared" si="18"/>
        <v>137</v>
      </c>
      <c r="C286" s="921" t="s">
        <v>983</v>
      </c>
      <c r="D286" s="939">
        <v>22.5</v>
      </c>
      <c r="E286" s="915">
        <v>110</v>
      </c>
      <c r="F286" s="915"/>
      <c r="G286" s="915"/>
      <c r="H286" s="915"/>
      <c r="I286" s="997">
        <f t="shared" si="16"/>
        <v>40</v>
      </c>
      <c r="J286" s="1274">
        <f t="shared" si="19"/>
        <v>900</v>
      </c>
      <c r="M286" s="941">
        <v>10</v>
      </c>
      <c r="N286" s="941" t="s">
        <v>230</v>
      </c>
      <c r="BK286" s="958">
        <v>50</v>
      </c>
      <c r="BL286" s="958" t="s">
        <v>225</v>
      </c>
      <c r="BS286" s="713">
        <v>10</v>
      </c>
      <c r="BT286" s="713" t="s">
        <v>225</v>
      </c>
    </row>
    <row r="287" spans="1:76" ht="21" customHeight="1" x14ac:dyDescent="0.2">
      <c r="A287" s="1785"/>
      <c r="B287" s="933">
        <f t="shared" si="18"/>
        <v>138</v>
      </c>
      <c r="C287" s="921" t="s">
        <v>833</v>
      </c>
      <c r="D287" s="939">
        <v>12</v>
      </c>
      <c r="E287" s="915"/>
      <c r="F287" s="915"/>
      <c r="G287" s="915"/>
      <c r="H287" s="915"/>
      <c r="I287" s="997">
        <f t="shared" si="16"/>
        <v>0</v>
      </c>
      <c r="J287" s="1274">
        <f t="shared" si="19"/>
        <v>0</v>
      </c>
    </row>
    <row r="288" spans="1:76" ht="21" customHeight="1" x14ac:dyDescent="0.2">
      <c r="A288" s="1785"/>
      <c r="B288" s="933">
        <f t="shared" si="18"/>
        <v>139</v>
      </c>
      <c r="C288" s="921" t="s">
        <v>996</v>
      </c>
      <c r="D288" s="939">
        <v>11</v>
      </c>
      <c r="E288" s="915">
        <v>120</v>
      </c>
      <c r="F288" s="915"/>
      <c r="G288" s="915"/>
      <c r="H288" s="915"/>
      <c r="I288" s="997">
        <f t="shared" si="16"/>
        <v>85</v>
      </c>
      <c r="J288" s="1274">
        <f t="shared" si="19"/>
        <v>935</v>
      </c>
      <c r="BK288" s="958">
        <v>20</v>
      </c>
      <c r="BL288" s="958" t="s">
        <v>214</v>
      </c>
      <c r="BS288" s="713">
        <v>10</v>
      </c>
      <c r="BT288" s="713" t="s">
        <v>209</v>
      </c>
      <c r="BU288" s="963">
        <v>5</v>
      </c>
      <c r="BV288" s="963" t="s">
        <v>219</v>
      </c>
    </row>
    <row r="289" spans="1:78" ht="21" customHeight="1" x14ac:dyDescent="0.2">
      <c r="A289" s="1785"/>
      <c r="B289" s="933">
        <f t="shared" si="18"/>
        <v>140</v>
      </c>
      <c r="C289" s="921"/>
      <c r="D289" s="939"/>
      <c r="E289" s="915"/>
      <c r="F289" s="915"/>
      <c r="G289" s="915"/>
      <c r="H289" s="915"/>
      <c r="I289" s="997">
        <f t="shared" si="16"/>
        <v>0</v>
      </c>
      <c r="J289" s="1274"/>
    </row>
    <row r="290" spans="1:78" ht="21" customHeight="1" x14ac:dyDescent="0.2">
      <c r="A290" s="1785"/>
      <c r="B290" s="933">
        <f t="shared" si="18"/>
        <v>141</v>
      </c>
      <c r="C290" s="921"/>
      <c r="D290" s="939"/>
      <c r="E290" s="915"/>
      <c r="F290" s="915"/>
      <c r="G290" s="915"/>
      <c r="H290" s="915"/>
      <c r="I290" s="997">
        <f t="shared" si="16"/>
        <v>0</v>
      </c>
      <c r="J290" s="1274"/>
    </row>
    <row r="291" spans="1:78" ht="21" customHeight="1" x14ac:dyDescent="0.2">
      <c r="A291" s="1786"/>
      <c r="B291" s="933">
        <f t="shared" si="18"/>
        <v>142</v>
      </c>
      <c r="C291" s="1074"/>
      <c r="D291" s="1078"/>
      <c r="E291" s="1076"/>
      <c r="F291" s="1076"/>
      <c r="G291" s="1076"/>
      <c r="H291" s="1076"/>
      <c r="I291" s="997">
        <f t="shared" si="16"/>
        <v>0</v>
      </c>
      <c r="J291" s="1274">
        <f t="shared" si="19"/>
        <v>0</v>
      </c>
    </row>
    <row r="292" spans="1:78" ht="21" customHeight="1" x14ac:dyDescent="0.2">
      <c r="A292" s="1780" t="s">
        <v>528</v>
      </c>
      <c r="B292" s="965">
        <v>1</v>
      </c>
      <c r="C292" s="982" t="s">
        <v>741</v>
      </c>
      <c r="D292" s="983">
        <v>97</v>
      </c>
      <c r="E292" s="913">
        <v>45</v>
      </c>
      <c r="F292" s="913"/>
      <c r="G292" s="913"/>
      <c r="H292" s="913"/>
      <c r="I292" s="997">
        <f t="shared" si="16"/>
        <v>40</v>
      </c>
      <c r="J292" s="1274">
        <f t="shared" si="19"/>
        <v>3880</v>
      </c>
      <c r="AM292" s="941">
        <v>5</v>
      </c>
      <c r="AN292" s="941" t="s">
        <v>220</v>
      </c>
    </row>
    <row r="293" spans="1:78" ht="21" customHeight="1" x14ac:dyDescent="0.2">
      <c r="A293" s="1781"/>
      <c r="B293" s="965">
        <f>B292+1</f>
        <v>2</v>
      </c>
      <c r="C293" s="982" t="s">
        <v>943</v>
      </c>
      <c r="D293" s="983">
        <v>95</v>
      </c>
      <c r="E293" s="1303">
        <v>275</v>
      </c>
      <c r="F293" s="913"/>
      <c r="G293" s="913"/>
      <c r="H293" s="913"/>
      <c r="I293" s="997">
        <f t="shared" si="16"/>
        <v>125</v>
      </c>
      <c r="J293" s="1274">
        <f t="shared" si="19"/>
        <v>11875</v>
      </c>
      <c r="M293" s="941">
        <v>30</v>
      </c>
      <c r="N293" s="941" t="s">
        <v>290</v>
      </c>
      <c r="AI293" s="783">
        <v>10</v>
      </c>
      <c r="AJ293" s="783" t="s">
        <v>334</v>
      </c>
      <c r="AS293" s="780">
        <v>10</v>
      </c>
      <c r="AT293" s="780" t="s">
        <v>334</v>
      </c>
      <c r="BK293" s="958">
        <v>100</v>
      </c>
      <c r="BL293" s="958" t="s">
        <v>290</v>
      </c>
    </row>
    <row r="294" spans="1:78" ht="21" customHeight="1" x14ac:dyDescent="0.2">
      <c r="A294" s="1781"/>
      <c r="B294" s="965">
        <f t="shared" ref="B294:B313" si="20">B293+1</f>
        <v>3</v>
      </c>
      <c r="C294" s="982" t="s">
        <v>912</v>
      </c>
      <c r="D294" s="983">
        <v>102</v>
      </c>
      <c r="E294" s="913">
        <v>10</v>
      </c>
      <c r="F294" s="913"/>
      <c r="G294" s="913"/>
      <c r="H294" s="913"/>
      <c r="I294" s="997">
        <f t="shared" si="16"/>
        <v>10</v>
      </c>
      <c r="J294" s="1274">
        <f t="shared" si="19"/>
        <v>1020</v>
      </c>
    </row>
    <row r="295" spans="1:78" ht="21" customHeight="1" x14ac:dyDescent="0.2">
      <c r="A295" s="1781"/>
      <c r="B295" s="965">
        <f t="shared" si="20"/>
        <v>4</v>
      </c>
      <c r="C295" s="982" t="s">
        <v>944</v>
      </c>
      <c r="D295" s="983">
        <v>88</v>
      </c>
      <c r="E295" s="1303">
        <v>70</v>
      </c>
      <c r="F295" s="913"/>
      <c r="G295" s="913"/>
      <c r="H295" s="913"/>
      <c r="I295" s="997">
        <f t="shared" si="16"/>
        <v>35</v>
      </c>
      <c r="J295" s="1274">
        <f t="shared" si="19"/>
        <v>3080</v>
      </c>
      <c r="M295" s="941">
        <v>30</v>
      </c>
      <c r="N295" s="941" t="s">
        <v>240</v>
      </c>
      <c r="S295" s="950">
        <v>5</v>
      </c>
      <c r="T295" s="950" t="s">
        <v>309</v>
      </c>
    </row>
    <row r="296" spans="1:78" ht="21" customHeight="1" x14ac:dyDescent="0.2">
      <c r="A296" s="1781"/>
      <c r="B296" s="965">
        <f t="shared" si="20"/>
        <v>5</v>
      </c>
      <c r="C296" s="982" t="s">
        <v>961</v>
      </c>
      <c r="D296" s="983">
        <v>84</v>
      </c>
      <c r="E296" s="913">
        <v>40</v>
      </c>
      <c r="F296" s="913"/>
      <c r="G296" s="913"/>
      <c r="H296" s="913"/>
      <c r="I296" s="997">
        <f t="shared" si="16"/>
        <v>0</v>
      </c>
      <c r="J296" s="1274">
        <f t="shared" si="19"/>
        <v>0</v>
      </c>
      <c r="AM296" s="941">
        <v>10</v>
      </c>
      <c r="AN296" s="941" t="s">
        <v>290</v>
      </c>
      <c r="AO296" s="953">
        <v>10</v>
      </c>
      <c r="AP296" s="953" t="s">
        <v>290</v>
      </c>
      <c r="BA296" s="783">
        <v>20</v>
      </c>
      <c r="BB296" s="783" t="s">
        <v>239</v>
      </c>
    </row>
    <row r="297" spans="1:78" ht="21" customHeight="1" x14ac:dyDescent="0.2">
      <c r="A297" s="1781"/>
      <c r="B297" s="965">
        <f t="shared" si="20"/>
        <v>6</v>
      </c>
      <c r="C297" s="982" t="s">
        <v>829</v>
      </c>
      <c r="D297" s="983">
        <v>102</v>
      </c>
      <c r="E297" s="1303">
        <v>5</v>
      </c>
      <c r="F297" s="913"/>
      <c r="G297" s="913"/>
      <c r="H297" s="913"/>
      <c r="I297" s="997">
        <f t="shared" si="16"/>
        <v>5</v>
      </c>
      <c r="J297" s="1274">
        <f t="shared" si="19"/>
        <v>510</v>
      </c>
    </row>
    <row r="298" spans="1:78" ht="21" customHeight="1" x14ac:dyDescent="0.2">
      <c r="A298" s="1781"/>
      <c r="B298" s="965">
        <f t="shared" si="20"/>
        <v>7</v>
      </c>
      <c r="C298" s="982" t="s">
        <v>810</v>
      </c>
      <c r="D298" s="983">
        <v>93</v>
      </c>
      <c r="E298" s="913">
        <v>5</v>
      </c>
      <c r="F298" s="913"/>
      <c r="G298" s="913"/>
      <c r="H298" s="913"/>
      <c r="I298" s="997">
        <f t="shared" si="16"/>
        <v>0</v>
      </c>
      <c r="J298" s="1274">
        <f t="shared" si="19"/>
        <v>0</v>
      </c>
      <c r="AY298" s="702">
        <v>5</v>
      </c>
      <c r="AZ298" s="702" t="s">
        <v>309</v>
      </c>
    </row>
    <row r="299" spans="1:78" ht="21" customHeight="1" x14ac:dyDescent="0.2">
      <c r="A299" s="1781"/>
      <c r="B299" s="965">
        <f t="shared" si="20"/>
        <v>8</v>
      </c>
      <c r="C299" s="982" t="s">
        <v>667</v>
      </c>
      <c r="D299" s="983">
        <v>80</v>
      </c>
      <c r="E299" s="913">
        <v>0</v>
      </c>
      <c r="F299" s="913"/>
      <c r="G299" s="913"/>
      <c r="H299" s="913"/>
      <c r="I299" s="997">
        <f t="shared" si="16"/>
        <v>0</v>
      </c>
      <c r="J299" s="1274">
        <f t="shared" si="19"/>
        <v>0</v>
      </c>
    </row>
    <row r="300" spans="1:78" ht="21" customHeight="1" x14ac:dyDescent="0.2">
      <c r="A300" s="1781"/>
      <c r="B300" s="965">
        <f t="shared" si="20"/>
        <v>9</v>
      </c>
      <c r="C300" s="982" t="s">
        <v>666</v>
      </c>
      <c r="D300" s="983">
        <v>65</v>
      </c>
      <c r="E300" s="913">
        <v>0</v>
      </c>
      <c r="F300" s="913"/>
      <c r="G300" s="913"/>
      <c r="H300" s="913"/>
      <c r="I300" s="997">
        <f t="shared" si="16"/>
        <v>0</v>
      </c>
      <c r="J300" s="1274">
        <f t="shared" si="19"/>
        <v>0</v>
      </c>
    </row>
    <row r="301" spans="1:78" ht="21" customHeight="1" x14ac:dyDescent="0.2">
      <c r="A301" s="1781"/>
      <c r="B301" s="965">
        <f t="shared" si="20"/>
        <v>10</v>
      </c>
      <c r="C301" s="982" t="s">
        <v>965</v>
      </c>
      <c r="D301" s="983">
        <v>78</v>
      </c>
      <c r="E301" s="913">
        <v>30</v>
      </c>
      <c r="F301" s="913"/>
      <c r="G301" s="913"/>
      <c r="H301" s="913"/>
      <c r="I301" s="997">
        <f t="shared" si="16"/>
        <v>0</v>
      </c>
      <c r="J301" s="1274">
        <f t="shared" si="19"/>
        <v>0</v>
      </c>
      <c r="AQ301" s="950">
        <v>10</v>
      </c>
      <c r="AR301" s="950" t="s">
        <v>867</v>
      </c>
      <c r="AW301" s="708">
        <v>5</v>
      </c>
      <c r="AX301" s="708" t="s">
        <v>287</v>
      </c>
      <c r="AY301" s="702">
        <v>5</v>
      </c>
      <c r="AZ301" s="702" t="s">
        <v>287</v>
      </c>
      <c r="BY301" s="914">
        <v>10</v>
      </c>
      <c r="BZ301" s="914" t="s">
        <v>239</v>
      </c>
    </row>
    <row r="302" spans="1:78" ht="21" customHeight="1" x14ac:dyDescent="0.2">
      <c r="A302" s="1781"/>
      <c r="B302" s="965">
        <f t="shared" si="20"/>
        <v>11</v>
      </c>
      <c r="C302" s="982" t="s">
        <v>668</v>
      </c>
      <c r="D302" s="983">
        <v>100</v>
      </c>
      <c r="E302" s="913"/>
      <c r="F302" s="913"/>
      <c r="G302" s="913"/>
      <c r="H302" s="913"/>
      <c r="I302" s="997">
        <f t="shared" si="16"/>
        <v>0</v>
      </c>
      <c r="J302" s="1274">
        <f t="shared" si="19"/>
        <v>0</v>
      </c>
    </row>
    <row r="303" spans="1:78" ht="21" customHeight="1" x14ac:dyDescent="0.2">
      <c r="A303" s="1257"/>
      <c r="B303" s="965">
        <f t="shared" si="20"/>
        <v>12</v>
      </c>
      <c r="C303" s="982" t="s">
        <v>765</v>
      </c>
      <c r="D303" s="983">
        <v>100</v>
      </c>
      <c r="E303" s="913"/>
      <c r="F303" s="913"/>
      <c r="G303" s="913"/>
      <c r="H303" s="913"/>
      <c r="I303" s="997">
        <f t="shared" si="16"/>
        <v>0</v>
      </c>
      <c r="J303" s="1274">
        <f t="shared" si="19"/>
        <v>0</v>
      </c>
    </row>
    <row r="304" spans="1:78" ht="21" customHeight="1" x14ac:dyDescent="0.2">
      <c r="A304" s="1257"/>
      <c r="B304" s="965">
        <f t="shared" si="20"/>
        <v>13</v>
      </c>
      <c r="C304" s="982" t="s">
        <v>766</v>
      </c>
      <c r="D304" s="983">
        <v>86</v>
      </c>
      <c r="E304" s="913"/>
      <c r="F304" s="913"/>
      <c r="G304" s="913"/>
      <c r="H304" s="913"/>
      <c r="I304" s="997">
        <f t="shared" si="16"/>
        <v>0</v>
      </c>
      <c r="J304" s="1274">
        <f t="shared" si="19"/>
        <v>0</v>
      </c>
    </row>
    <row r="305" spans="1:78" ht="21" customHeight="1" x14ac:dyDescent="0.2">
      <c r="A305" s="1257"/>
      <c r="B305" s="965">
        <f t="shared" si="20"/>
        <v>14</v>
      </c>
      <c r="C305" s="982" t="s">
        <v>669</v>
      </c>
      <c r="D305" s="983">
        <v>95</v>
      </c>
      <c r="E305" s="913"/>
      <c r="F305" s="913"/>
      <c r="G305" s="913"/>
      <c r="H305" s="913"/>
      <c r="I305" s="997">
        <f t="shared" si="16"/>
        <v>0</v>
      </c>
      <c r="J305" s="1274">
        <f t="shared" si="19"/>
        <v>0</v>
      </c>
    </row>
    <row r="306" spans="1:78" ht="21" customHeight="1" x14ac:dyDescent="0.2">
      <c r="A306" s="1257"/>
      <c r="B306" s="965">
        <f t="shared" si="20"/>
        <v>15</v>
      </c>
      <c r="C306" s="982" t="s">
        <v>670</v>
      </c>
      <c r="D306" s="983">
        <v>140</v>
      </c>
      <c r="E306" s="1303">
        <v>10</v>
      </c>
      <c r="F306" s="913"/>
      <c r="G306" s="913"/>
      <c r="H306" s="913"/>
      <c r="I306" s="997">
        <f t="shared" si="16"/>
        <v>8</v>
      </c>
      <c r="J306" s="1274">
        <f t="shared" si="19"/>
        <v>1120</v>
      </c>
      <c r="AQ306" s="950">
        <v>2</v>
      </c>
      <c r="AR306" s="950" t="s">
        <v>862</v>
      </c>
    </row>
    <row r="307" spans="1:78" ht="21" customHeight="1" x14ac:dyDescent="0.2">
      <c r="A307" s="1257" t="s">
        <v>528</v>
      </c>
      <c r="B307" s="965">
        <f t="shared" si="20"/>
        <v>16</v>
      </c>
      <c r="C307" s="982" t="s">
        <v>671</v>
      </c>
      <c r="D307" s="983">
        <v>97</v>
      </c>
      <c r="E307" s="1303">
        <v>270</v>
      </c>
      <c r="F307" s="1303"/>
      <c r="G307" s="913"/>
      <c r="H307" s="913"/>
      <c r="I307" s="997">
        <f t="shared" si="16"/>
        <v>130</v>
      </c>
      <c r="J307" s="1274">
        <f t="shared" si="19"/>
        <v>12610</v>
      </c>
      <c r="S307" s="950">
        <v>10</v>
      </c>
      <c r="T307" s="950" t="s">
        <v>220</v>
      </c>
      <c r="AE307" s="816">
        <v>10</v>
      </c>
      <c r="AF307" s="816" t="s">
        <v>220</v>
      </c>
      <c r="AM307" s="941">
        <v>10</v>
      </c>
      <c r="AN307" s="941" t="s">
        <v>221</v>
      </c>
      <c r="AO307" s="953">
        <v>50</v>
      </c>
      <c r="AP307" s="953" t="s">
        <v>240</v>
      </c>
      <c r="AS307" s="780">
        <v>10</v>
      </c>
      <c r="AT307" s="780" t="s">
        <v>220</v>
      </c>
      <c r="AW307" s="708">
        <v>5</v>
      </c>
      <c r="AX307" s="708" t="s">
        <v>334</v>
      </c>
      <c r="BC307" s="955">
        <v>15</v>
      </c>
      <c r="BD307" s="955" t="s">
        <v>220</v>
      </c>
      <c r="BQ307" s="962">
        <v>20</v>
      </c>
      <c r="BR307" s="962" t="s">
        <v>334</v>
      </c>
      <c r="BY307" s="914">
        <v>10</v>
      </c>
      <c r="BZ307" s="914" t="s">
        <v>220</v>
      </c>
    </row>
    <row r="308" spans="1:78" ht="21" customHeight="1" x14ac:dyDescent="0.2">
      <c r="A308" s="1257"/>
      <c r="B308" s="965">
        <f t="shared" si="20"/>
        <v>17</v>
      </c>
      <c r="C308" s="982" t="s">
        <v>767</v>
      </c>
      <c r="D308" s="983">
        <v>108</v>
      </c>
      <c r="E308" s="913"/>
      <c r="F308" s="913"/>
      <c r="G308" s="913"/>
      <c r="H308" s="913"/>
      <c r="I308" s="997">
        <f t="shared" si="16"/>
        <v>0</v>
      </c>
      <c r="J308" s="1274">
        <f t="shared" si="19"/>
        <v>0</v>
      </c>
    </row>
    <row r="309" spans="1:78" ht="21" customHeight="1" x14ac:dyDescent="0.2">
      <c r="A309" s="1257"/>
      <c r="B309" s="965">
        <f t="shared" si="20"/>
        <v>18</v>
      </c>
      <c r="C309" s="982" t="s">
        <v>809</v>
      </c>
      <c r="D309" s="983">
        <v>100</v>
      </c>
      <c r="E309" s="1303">
        <v>30</v>
      </c>
      <c r="F309" s="913"/>
      <c r="G309" s="913"/>
      <c r="H309" s="913"/>
      <c r="I309" s="997">
        <f t="shared" si="16"/>
        <v>10</v>
      </c>
      <c r="J309" s="1274">
        <f t="shared" si="19"/>
        <v>1000</v>
      </c>
      <c r="BK309" s="958">
        <v>20</v>
      </c>
      <c r="BL309" s="958" t="s">
        <v>309</v>
      </c>
    </row>
    <row r="310" spans="1:78" ht="21" customHeight="1" x14ac:dyDescent="0.2">
      <c r="A310" s="1257"/>
      <c r="B310" s="965">
        <f t="shared" si="20"/>
        <v>19</v>
      </c>
      <c r="C310" s="982" t="s">
        <v>871</v>
      </c>
      <c r="D310" s="983">
        <v>82</v>
      </c>
      <c r="E310" s="913"/>
      <c r="F310" s="913"/>
      <c r="G310" s="913"/>
      <c r="H310" s="913"/>
      <c r="I310" s="997">
        <f t="shared" si="16"/>
        <v>0</v>
      </c>
      <c r="J310" s="1274">
        <f t="shared" si="19"/>
        <v>0</v>
      </c>
    </row>
    <row r="311" spans="1:78" ht="21" customHeight="1" x14ac:dyDescent="0.2">
      <c r="A311" s="1257"/>
      <c r="B311" s="965">
        <f t="shared" si="20"/>
        <v>20</v>
      </c>
      <c r="C311" s="982" t="s">
        <v>672</v>
      </c>
      <c r="D311" s="983">
        <v>97</v>
      </c>
      <c r="E311" s="1303">
        <v>83</v>
      </c>
      <c r="F311" s="913"/>
      <c r="G311" s="913"/>
      <c r="H311" s="913"/>
      <c r="I311" s="997">
        <f t="shared" si="16"/>
        <v>40</v>
      </c>
      <c r="J311" s="1274">
        <f t="shared" si="19"/>
        <v>3880</v>
      </c>
      <c r="S311" s="950">
        <v>5</v>
      </c>
      <c r="T311" s="950" t="s">
        <v>309</v>
      </c>
      <c r="AO311" s="953">
        <v>7</v>
      </c>
      <c r="AP311" s="953" t="s">
        <v>309</v>
      </c>
      <c r="AS311" s="780">
        <v>5</v>
      </c>
      <c r="AT311" s="780" t="s">
        <v>221</v>
      </c>
      <c r="BC311" s="955">
        <v>5</v>
      </c>
      <c r="BD311" s="955" t="s">
        <v>221</v>
      </c>
      <c r="BG311" s="948">
        <v>21</v>
      </c>
      <c r="BH311" s="948" t="s">
        <v>309</v>
      </c>
    </row>
    <row r="312" spans="1:78" ht="21" customHeight="1" x14ac:dyDescent="0.2">
      <c r="A312" s="1257"/>
      <c r="B312" s="965">
        <f t="shared" si="20"/>
        <v>21</v>
      </c>
      <c r="C312" s="982" t="s">
        <v>957</v>
      </c>
      <c r="D312" s="983">
        <v>71</v>
      </c>
      <c r="E312" s="1303">
        <v>24</v>
      </c>
      <c r="F312" s="913"/>
      <c r="G312" s="913"/>
      <c r="H312" s="913"/>
      <c r="I312" s="997">
        <f t="shared" si="16"/>
        <v>3</v>
      </c>
      <c r="J312" s="1274">
        <f t="shared" si="19"/>
        <v>213</v>
      </c>
      <c r="AC312" s="952">
        <v>3</v>
      </c>
      <c r="AD312" s="952" t="s">
        <v>240</v>
      </c>
      <c r="AO312" s="953">
        <v>5</v>
      </c>
      <c r="AP312" s="953" t="s">
        <v>309</v>
      </c>
      <c r="BG312" s="948">
        <v>13</v>
      </c>
      <c r="BH312" s="948" t="s">
        <v>309</v>
      </c>
    </row>
    <row r="313" spans="1:78" ht="21" customHeight="1" x14ac:dyDescent="0.2">
      <c r="A313" s="1257"/>
      <c r="B313" s="965">
        <f t="shared" si="20"/>
        <v>22</v>
      </c>
      <c r="C313" s="982" t="s">
        <v>673</v>
      </c>
      <c r="D313" s="983">
        <v>88</v>
      </c>
      <c r="E313" s="1303">
        <v>43</v>
      </c>
      <c r="F313" s="913"/>
      <c r="G313" s="913"/>
      <c r="H313" s="913"/>
      <c r="I313" s="997">
        <f t="shared" si="16"/>
        <v>15</v>
      </c>
      <c r="J313" s="1274">
        <f t="shared" si="19"/>
        <v>1320</v>
      </c>
      <c r="AM313" s="941">
        <v>10</v>
      </c>
      <c r="AN313" s="941" t="s">
        <v>239</v>
      </c>
      <c r="BC313" s="955">
        <v>18</v>
      </c>
      <c r="BD313" s="955" t="s">
        <v>497</v>
      </c>
    </row>
    <row r="314" spans="1:78" ht="21" customHeight="1" x14ac:dyDescent="0.2">
      <c r="A314" s="1257"/>
      <c r="B314" s="965">
        <f>B313+1</f>
        <v>23</v>
      </c>
      <c r="C314" s="982" t="s">
        <v>674</v>
      </c>
      <c r="D314" s="983">
        <v>70</v>
      </c>
      <c r="E314" s="913"/>
      <c r="F314" s="913"/>
      <c r="G314" s="913"/>
      <c r="H314" s="913"/>
      <c r="I314" s="997">
        <f t="shared" si="16"/>
        <v>0</v>
      </c>
      <c r="J314" s="1274">
        <f t="shared" si="19"/>
        <v>0</v>
      </c>
    </row>
    <row r="315" spans="1:78" ht="21" customHeight="1" x14ac:dyDescent="0.2">
      <c r="A315" s="1257"/>
      <c r="B315" s="965">
        <f>B314+1</f>
        <v>24</v>
      </c>
      <c r="C315" s="982" t="s">
        <v>973</v>
      </c>
      <c r="D315" s="983">
        <v>80</v>
      </c>
      <c r="E315" s="1303">
        <v>10</v>
      </c>
      <c r="F315" s="913"/>
      <c r="G315" s="913"/>
      <c r="H315" s="913"/>
      <c r="I315" s="997">
        <f t="shared" si="16"/>
        <v>0</v>
      </c>
      <c r="J315" s="1274">
        <f t="shared" si="19"/>
        <v>0</v>
      </c>
      <c r="BG315" s="948">
        <v>10</v>
      </c>
      <c r="BH315" s="948" t="s">
        <v>287</v>
      </c>
    </row>
    <row r="316" spans="1:78" ht="21" customHeight="1" x14ac:dyDescent="0.2">
      <c r="A316" s="1257"/>
      <c r="B316" s="965">
        <f t="shared" ref="B316:B352" si="21">B315+1</f>
        <v>25</v>
      </c>
      <c r="C316" s="982" t="s">
        <v>866</v>
      </c>
      <c r="D316" s="983">
        <v>95</v>
      </c>
      <c r="E316" s="1303">
        <v>10</v>
      </c>
      <c r="F316" s="913"/>
      <c r="G316" s="913"/>
      <c r="H316" s="913"/>
      <c r="I316" s="997">
        <f t="shared" si="16"/>
        <v>0</v>
      </c>
      <c r="J316" s="1274">
        <f t="shared" si="19"/>
        <v>0</v>
      </c>
      <c r="M316" s="941">
        <v>10</v>
      </c>
      <c r="N316" s="941" t="s">
        <v>240</v>
      </c>
    </row>
    <row r="317" spans="1:78" ht="21" customHeight="1" x14ac:dyDescent="0.2">
      <c r="A317" s="1257" t="s">
        <v>528</v>
      </c>
      <c r="B317" s="965">
        <f t="shared" si="21"/>
        <v>26</v>
      </c>
      <c r="C317" s="982" t="s">
        <v>676</v>
      </c>
      <c r="D317" s="983">
        <v>75</v>
      </c>
      <c r="E317" s="1303">
        <v>10</v>
      </c>
      <c r="F317" s="913"/>
      <c r="G317" s="913"/>
      <c r="H317" s="913"/>
      <c r="I317" s="997">
        <f t="shared" si="16"/>
        <v>0</v>
      </c>
      <c r="J317" s="1274">
        <f t="shared" si="19"/>
        <v>0</v>
      </c>
      <c r="BG317" s="948">
        <v>10</v>
      </c>
      <c r="BH317" s="948" t="s">
        <v>287</v>
      </c>
    </row>
    <row r="318" spans="1:78" ht="21" customHeight="1" x14ac:dyDescent="0.2">
      <c r="A318" s="1257"/>
      <c r="B318" s="965">
        <f t="shared" si="21"/>
        <v>27</v>
      </c>
      <c r="C318" s="982" t="s">
        <v>677</v>
      </c>
      <c r="D318" s="983">
        <v>80</v>
      </c>
      <c r="E318" s="913"/>
      <c r="F318" s="913"/>
      <c r="G318" s="913"/>
      <c r="H318" s="913"/>
      <c r="I318" s="997">
        <f t="shared" si="16"/>
        <v>0</v>
      </c>
      <c r="J318" s="1274">
        <f t="shared" si="19"/>
        <v>0</v>
      </c>
    </row>
    <row r="319" spans="1:78" ht="21" customHeight="1" x14ac:dyDescent="0.2">
      <c r="A319" s="1257"/>
      <c r="B319" s="965">
        <f t="shared" si="21"/>
        <v>28</v>
      </c>
      <c r="C319" s="982" t="s">
        <v>811</v>
      </c>
      <c r="D319" s="983">
        <v>86</v>
      </c>
      <c r="E319" s="1303">
        <v>20</v>
      </c>
      <c r="F319" s="913"/>
      <c r="G319" s="913"/>
      <c r="H319" s="913"/>
      <c r="I319" s="997">
        <f t="shared" si="16"/>
        <v>0</v>
      </c>
      <c r="J319" s="1274">
        <f t="shared" si="19"/>
        <v>0</v>
      </c>
      <c r="BK319" s="958">
        <v>20</v>
      </c>
      <c r="BL319" s="958" t="s">
        <v>239</v>
      </c>
    </row>
    <row r="320" spans="1:78" ht="21" customHeight="1" x14ac:dyDescent="0.2">
      <c r="A320" s="1257"/>
      <c r="B320" s="965">
        <f t="shared" si="21"/>
        <v>29</v>
      </c>
      <c r="C320" s="982" t="s">
        <v>773</v>
      </c>
      <c r="D320" s="983">
        <v>93</v>
      </c>
      <c r="E320" s="1303">
        <v>40</v>
      </c>
      <c r="F320" s="913"/>
      <c r="G320" s="913"/>
      <c r="H320" s="913"/>
      <c r="I320" s="997">
        <f t="shared" si="16"/>
        <v>40</v>
      </c>
      <c r="J320" s="1274">
        <f t="shared" si="19"/>
        <v>3720</v>
      </c>
    </row>
    <row r="321" spans="1:76" ht="21" customHeight="1" x14ac:dyDescent="0.2">
      <c r="A321" s="1257"/>
      <c r="B321" s="965">
        <f t="shared" si="21"/>
        <v>30</v>
      </c>
      <c r="C321" s="982" t="s">
        <v>782</v>
      </c>
      <c r="D321" s="983">
        <v>87</v>
      </c>
      <c r="E321" s="913"/>
      <c r="F321" s="913"/>
      <c r="G321" s="913"/>
      <c r="H321" s="913"/>
      <c r="I321" s="997">
        <f t="shared" si="16"/>
        <v>0</v>
      </c>
      <c r="J321" s="1274">
        <f t="shared" si="19"/>
        <v>0</v>
      </c>
    </row>
    <row r="322" spans="1:76" ht="21" customHeight="1" x14ac:dyDescent="0.2">
      <c r="A322" s="1257"/>
      <c r="B322" s="965">
        <f t="shared" si="21"/>
        <v>31</v>
      </c>
      <c r="C322" s="982" t="s">
        <v>849</v>
      </c>
      <c r="D322" s="983">
        <v>76</v>
      </c>
      <c r="E322" s="913"/>
      <c r="F322" s="913"/>
      <c r="G322" s="913"/>
      <c r="H322" s="913"/>
      <c r="I322" s="997">
        <f t="shared" ref="I322:I347" si="22">E322+F322+H322+G322-SUM(K322:AAA322)</f>
        <v>0</v>
      </c>
      <c r="J322" s="1274">
        <f t="shared" si="19"/>
        <v>0</v>
      </c>
    </row>
    <row r="323" spans="1:76" ht="21" customHeight="1" x14ac:dyDescent="0.2">
      <c r="A323" s="1257"/>
      <c r="B323" s="965">
        <f t="shared" si="21"/>
        <v>32</v>
      </c>
      <c r="C323" s="982" t="s">
        <v>678</v>
      </c>
      <c r="D323" s="983">
        <v>87</v>
      </c>
      <c r="E323" s="1303">
        <v>7</v>
      </c>
      <c r="F323" s="913"/>
      <c r="G323" s="913"/>
      <c r="H323" s="913"/>
      <c r="I323" s="997">
        <f t="shared" si="22"/>
        <v>7</v>
      </c>
      <c r="J323" s="1274">
        <f t="shared" si="19"/>
        <v>609</v>
      </c>
    </row>
    <row r="324" spans="1:76" ht="21" customHeight="1" x14ac:dyDescent="0.2">
      <c r="A324" s="1257"/>
      <c r="B324" s="965">
        <f t="shared" si="21"/>
        <v>33</v>
      </c>
      <c r="C324" s="982" t="s">
        <v>954</v>
      </c>
      <c r="D324" s="983">
        <v>61</v>
      </c>
      <c r="E324" s="1303">
        <v>293</v>
      </c>
      <c r="F324" s="913"/>
      <c r="G324" s="913"/>
      <c r="H324" s="913"/>
      <c r="I324" s="997">
        <f t="shared" si="22"/>
        <v>90</v>
      </c>
      <c r="J324" s="1274">
        <f t="shared" si="19"/>
        <v>5490</v>
      </c>
      <c r="M324" s="941">
        <v>10</v>
      </c>
      <c r="N324" s="941" t="s">
        <v>252</v>
      </c>
      <c r="O324" s="783">
        <v>1</v>
      </c>
      <c r="P324" s="783" t="s">
        <v>949</v>
      </c>
      <c r="S324" s="950">
        <v>30</v>
      </c>
      <c r="T324" s="950" t="s">
        <v>449</v>
      </c>
      <c r="AA324" s="708">
        <v>6</v>
      </c>
      <c r="AB324" s="708" t="s">
        <v>288</v>
      </c>
      <c r="AM324" s="941">
        <v>10</v>
      </c>
      <c r="AN324" s="941" t="s">
        <v>449</v>
      </c>
      <c r="AO324" s="953">
        <v>10</v>
      </c>
      <c r="AP324" s="953" t="s">
        <v>288</v>
      </c>
      <c r="AW324" s="708">
        <v>6</v>
      </c>
      <c r="AX324" s="708" t="s">
        <v>223</v>
      </c>
      <c r="BA324" s="783">
        <v>30</v>
      </c>
      <c r="BB324" s="783" t="s">
        <v>580</v>
      </c>
      <c r="BC324" s="955">
        <v>15</v>
      </c>
      <c r="BD324" s="955" t="s">
        <v>288</v>
      </c>
      <c r="BK324" s="958">
        <v>80</v>
      </c>
      <c r="BL324" s="958" t="s">
        <v>984</v>
      </c>
      <c r="BU324" s="963">
        <v>5</v>
      </c>
      <c r="BV324" s="963" t="s">
        <v>288</v>
      </c>
    </row>
    <row r="325" spans="1:76" ht="21" customHeight="1" x14ac:dyDescent="0.2">
      <c r="A325" s="1257"/>
      <c r="B325" s="965">
        <f t="shared" si="21"/>
        <v>34</v>
      </c>
      <c r="C325" s="982" t="s">
        <v>989</v>
      </c>
      <c r="D325" s="983">
        <v>66</v>
      </c>
      <c r="E325" s="1303">
        <v>30</v>
      </c>
      <c r="F325" s="913"/>
      <c r="G325" s="913"/>
      <c r="H325" s="913"/>
      <c r="I325" s="997">
        <f t="shared" si="22"/>
        <v>0</v>
      </c>
      <c r="J325" s="1274">
        <f t="shared" si="19"/>
        <v>0</v>
      </c>
      <c r="BK325" s="958">
        <v>30</v>
      </c>
      <c r="BL325" s="958" t="s">
        <v>449</v>
      </c>
    </row>
    <row r="326" spans="1:76" ht="21" customHeight="1" x14ac:dyDescent="0.2">
      <c r="A326" s="1257"/>
      <c r="B326" s="965">
        <f t="shared" si="21"/>
        <v>35</v>
      </c>
      <c r="C326" s="982" t="s">
        <v>955</v>
      </c>
      <c r="D326" s="983">
        <v>75</v>
      </c>
      <c r="E326" s="1303">
        <v>60</v>
      </c>
      <c r="F326" s="913"/>
      <c r="G326" s="913"/>
      <c r="H326" s="913"/>
      <c r="I326" s="997">
        <f t="shared" si="22"/>
        <v>0</v>
      </c>
      <c r="J326" s="1274">
        <f t="shared" si="19"/>
        <v>0</v>
      </c>
      <c r="S326" s="950">
        <v>30</v>
      </c>
      <c r="T326" s="950" t="s">
        <v>327</v>
      </c>
      <c r="BA326" s="783">
        <v>30</v>
      </c>
      <c r="BB326" s="783" t="s">
        <v>223</v>
      </c>
    </row>
    <row r="327" spans="1:76" ht="21" customHeight="1" x14ac:dyDescent="0.2">
      <c r="A327" s="1257"/>
      <c r="B327" s="965">
        <f t="shared" si="21"/>
        <v>36</v>
      </c>
      <c r="C327" s="982" t="s">
        <v>986</v>
      </c>
      <c r="D327" s="983">
        <v>100</v>
      </c>
      <c r="E327" s="1303">
        <v>10</v>
      </c>
      <c r="F327" s="913"/>
      <c r="G327" s="913"/>
      <c r="H327" s="913"/>
      <c r="I327" s="997">
        <f t="shared" si="22"/>
        <v>0</v>
      </c>
      <c r="J327" s="1274">
        <f t="shared" si="19"/>
        <v>0</v>
      </c>
      <c r="BW327" s="968">
        <v>10</v>
      </c>
      <c r="BX327" s="968" t="s">
        <v>309</v>
      </c>
    </row>
    <row r="328" spans="1:76" ht="21" customHeight="1" x14ac:dyDescent="0.2">
      <c r="A328" s="1257"/>
      <c r="B328" s="965">
        <f t="shared" si="21"/>
        <v>37</v>
      </c>
      <c r="C328" s="982" t="s">
        <v>703</v>
      </c>
      <c r="D328" s="983">
        <v>95</v>
      </c>
      <c r="E328" s="913"/>
      <c r="F328" s="913"/>
      <c r="G328" s="913"/>
      <c r="H328" s="913"/>
      <c r="I328" s="997">
        <f t="shared" si="22"/>
        <v>0</v>
      </c>
      <c r="J328" s="1274">
        <f t="shared" si="19"/>
        <v>0</v>
      </c>
    </row>
    <row r="329" spans="1:76" ht="21" customHeight="1" x14ac:dyDescent="0.2">
      <c r="A329" s="1257"/>
      <c r="B329" s="965">
        <f t="shared" si="21"/>
        <v>38</v>
      </c>
      <c r="C329" s="982" t="s">
        <v>835</v>
      </c>
      <c r="D329" s="983">
        <v>97</v>
      </c>
      <c r="E329" s="1303">
        <v>10</v>
      </c>
      <c r="F329" s="913"/>
      <c r="G329" s="913"/>
      <c r="H329" s="913"/>
      <c r="I329" s="997">
        <f t="shared" si="22"/>
        <v>0</v>
      </c>
      <c r="J329" s="1274">
        <f t="shared" si="19"/>
        <v>0</v>
      </c>
      <c r="M329" s="941">
        <v>10</v>
      </c>
      <c r="N329" s="941" t="s">
        <v>309</v>
      </c>
    </row>
    <row r="330" spans="1:76" ht="21" customHeight="1" x14ac:dyDescent="0.2">
      <c r="A330" s="1257" t="s">
        <v>528</v>
      </c>
      <c r="B330" s="965">
        <f t="shared" si="21"/>
        <v>39</v>
      </c>
      <c r="C330" s="982" t="s">
        <v>690</v>
      </c>
      <c r="D330" s="983">
        <v>88</v>
      </c>
      <c r="E330" s="1303">
        <v>20</v>
      </c>
      <c r="F330" s="913"/>
      <c r="G330" s="913"/>
      <c r="H330" s="913"/>
      <c r="I330" s="997">
        <f t="shared" si="22"/>
        <v>5</v>
      </c>
      <c r="J330" s="1274">
        <f t="shared" si="19"/>
        <v>440</v>
      </c>
      <c r="AI330" s="783">
        <v>5</v>
      </c>
      <c r="AJ330" s="783" t="s">
        <v>309</v>
      </c>
      <c r="BC330" s="955">
        <v>10</v>
      </c>
      <c r="BD330" s="955" t="s">
        <v>309</v>
      </c>
    </row>
    <row r="331" spans="1:76" ht="21" customHeight="1" x14ac:dyDescent="0.2">
      <c r="A331" s="1257"/>
      <c r="B331" s="965">
        <f t="shared" si="21"/>
        <v>40</v>
      </c>
      <c r="C331" s="982" t="s">
        <v>736</v>
      </c>
      <c r="D331" s="983">
        <v>74</v>
      </c>
      <c r="E331" s="913"/>
      <c r="F331" s="913"/>
      <c r="G331" s="913"/>
      <c r="H331" s="913"/>
      <c r="I331" s="997">
        <f t="shared" si="22"/>
        <v>0</v>
      </c>
      <c r="J331" s="1274">
        <f t="shared" si="19"/>
        <v>0</v>
      </c>
    </row>
    <row r="332" spans="1:76" ht="21" customHeight="1" x14ac:dyDescent="0.2">
      <c r="A332" s="1257"/>
      <c r="B332" s="965">
        <f t="shared" si="21"/>
        <v>41</v>
      </c>
      <c r="C332" s="982" t="s">
        <v>885</v>
      </c>
      <c r="D332" s="983">
        <v>77</v>
      </c>
      <c r="E332" s="1303">
        <v>15</v>
      </c>
      <c r="F332" s="1303">
        <v>10</v>
      </c>
      <c r="G332" s="913"/>
      <c r="H332" s="913">
        <v>65</v>
      </c>
      <c r="I332" s="997">
        <f t="shared" si="22"/>
        <v>25</v>
      </c>
      <c r="J332" s="1274">
        <f t="shared" si="19"/>
        <v>1925</v>
      </c>
      <c r="M332" s="941">
        <v>20</v>
      </c>
      <c r="N332" s="941" t="s">
        <v>327</v>
      </c>
      <c r="AM332" s="941">
        <v>30</v>
      </c>
      <c r="AN332" s="941" t="s">
        <v>333</v>
      </c>
      <c r="AO332" s="953">
        <v>10</v>
      </c>
      <c r="AP332" s="953" t="s">
        <v>239</v>
      </c>
      <c r="AS332" s="780">
        <v>5</v>
      </c>
      <c r="AT332" s="780" t="s">
        <v>287</v>
      </c>
    </row>
    <row r="333" spans="1:76" ht="21" customHeight="1" x14ac:dyDescent="0.2">
      <c r="A333" s="1257"/>
      <c r="B333" s="965">
        <f t="shared" si="21"/>
        <v>42</v>
      </c>
      <c r="C333" s="982" t="s">
        <v>987</v>
      </c>
      <c r="D333" s="983">
        <v>61</v>
      </c>
      <c r="E333" s="1303">
        <v>50</v>
      </c>
      <c r="F333" s="913"/>
      <c r="G333" s="913"/>
      <c r="H333" s="913"/>
      <c r="I333" s="997">
        <f t="shared" si="22"/>
        <v>50</v>
      </c>
      <c r="J333" s="1274">
        <f t="shared" si="19"/>
        <v>3050</v>
      </c>
    </row>
    <row r="334" spans="1:76" ht="21" customHeight="1" x14ac:dyDescent="0.2">
      <c r="A334" s="1257"/>
      <c r="B334" s="965">
        <f t="shared" si="21"/>
        <v>43</v>
      </c>
      <c r="C334" s="982" t="s">
        <v>716</v>
      </c>
      <c r="D334" s="983">
        <v>102</v>
      </c>
      <c r="E334" s="1303">
        <v>10</v>
      </c>
      <c r="F334" s="913"/>
      <c r="G334" s="913"/>
      <c r="H334" s="913"/>
      <c r="I334" s="997">
        <f t="shared" si="22"/>
        <v>0</v>
      </c>
      <c r="J334" s="1274">
        <f t="shared" si="19"/>
        <v>0</v>
      </c>
      <c r="M334" s="941">
        <v>10</v>
      </c>
      <c r="N334" s="941" t="s">
        <v>309</v>
      </c>
    </row>
    <row r="335" spans="1:76" ht="21" customHeight="1" x14ac:dyDescent="0.2">
      <c r="A335" s="1257"/>
      <c r="B335" s="965">
        <f t="shared" si="21"/>
        <v>44</v>
      </c>
      <c r="C335" s="982" t="s">
        <v>774</v>
      </c>
      <c r="D335" s="983">
        <v>98</v>
      </c>
      <c r="E335" s="913"/>
      <c r="F335" s="913"/>
      <c r="G335" s="913"/>
      <c r="H335" s="913"/>
      <c r="I335" s="997">
        <f t="shared" si="22"/>
        <v>0</v>
      </c>
      <c r="J335" s="1274">
        <f t="shared" si="19"/>
        <v>0</v>
      </c>
    </row>
    <row r="336" spans="1:76" ht="21" customHeight="1" x14ac:dyDescent="0.2">
      <c r="A336" s="1257"/>
      <c r="B336" s="965">
        <f t="shared" si="21"/>
        <v>45</v>
      </c>
      <c r="C336" s="982" t="s">
        <v>788</v>
      </c>
      <c r="D336" s="983">
        <v>123</v>
      </c>
      <c r="E336" s="913"/>
      <c r="F336" s="913"/>
      <c r="G336" s="913"/>
      <c r="H336" s="913"/>
      <c r="I336" s="997">
        <f t="shared" si="22"/>
        <v>0</v>
      </c>
      <c r="J336" s="1274">
        <f t="shared" si="19"/>
        <v>0</v>
      </c>
    </row>
    <row r="337" spans="1:78" ht="21" customHeight="1" x14ac:dyDescent="0.2">
      <c r="A337" s="1257"/>
      <c r="B337" s="965">
        <f t="shared" si="21"/>
        <v>46</v>
      </c>
      <c r="C337" s="982" t="s">
        <v>815</v>
      </c>
      <c r="D337" s="983">
        <v>97</v>
      </c>
      <c r="E337" s="1303">
        <v>20</v>
      </c>
      <c r="F337" s="913"/>
      <c r="G337" s="913"/>
      <c r="H337" s="913"/>
      <c r="I337" s="997">
        <f t="shared" si="22"/>
        <v>10</v>
      </c>
      <c r="J337" s="1274">
        <f t="shared" si="19"/>
        <v>970</v>
      </c>
      <c r="M337" s="941">
        <v>10</v>
      </c>
      <c r="N337" s="941" t="s">
        <v>290</v>
      </c>
    </row>
    <row r="338" spans="1:78" ht="21" customHeight="1" x14ac:dyDescent="0.2">
      <c r="A338" s="1257" t="s">
        <v>528</v>
      </c>
      <c r="B338" s="965">
        <f t="shared" si="21"/>
        <v>47</v>
      </c>
      <c r="C338" s="982" t="s">
        <v>874</v>
      </c>
      <c r="D338" s="983">
        <v>89</v>
      </c>
      <c r="E338" s="1303">
        <v>21</v>
      </c>
      <c r="F338" s="913"/>
      <c r="G338" s="913"/>
      <c r="H338" s="913"/>
      <c r="I338" s="997">
        <f t="shared" si="22"/>
        <v>10</v>
      </c>
      <c r="J338" s="1274">
        <f t="shared" si="19"/>
        <v>890</v>
      </c>
      <c r="M338" s="941">
        <v>1</v>
      </c>
      <c r="N338" s="941" t="s">
        <v>950</v>
      </c>
      <c r="BG338" s="948">
        <v>10</v>
      </c>
      <c r="BH338" s="948" t="s">
        <v>290</v>
      </c>
    </row>
    <row r="339" spans="1:78" ht="21" customHeight="1" x14ac:dyDescent="0.2">
      <c r="A339" s="1257"/>
      <c r="B339" s="965">
        <f t="shared" si="21"/>
        <v>48</v>
      </c>
      <c r="C339" s="982" t="s">
        <v>995</v>
      </c>
      <c r="D339" s="983">
        <v>67</v>
      </c>
      <c r="E339" s="1303">
        <v>25</v>
      </c>
      <c r="F339" s="913"/>
      <c r="G339" s="913"/>
      <c r="H339" s="913"/>
      <c r="I339" s="997">
        <f t="shared" si="22"/>
        <v>15</v>
      </c>
      <c r="J339" s="1274">
        <f t="shared" si="19"/>
        <v>1005</v>
      </c>
      <c r="AO339" s="953">
        <v>10</v>
      </c>
      <c r="AP339" s="953" t="s">
        <v>327</v>
      </c>
    </row>
    <row r="340" spans="1:78" ht="21" customHeight="1" x14ac:dyDescent="0.2">
      <c r="A340" s="1257"/>
      <c r="B340" s="965">
        <f t="shared" si="21"/>
        <v>49</v>
      </c>
      <c r="C340" s="982" t="s">
        <v>801</v>
      </c>
      <c r="D340" s="983">
        <v>70</v>
      </c>
      <c r="E340" s="1303">
        <v>10</v>
      </c>
      <c r="F340" s="1303">
        <v>10</v>
      </c>
      <c r="G340" s="913"/>
      <c r="H340" s="913">
        <v>0</v>
      </c>
      <c r="I340" s="997">
        <f t="shared" si="22"/>
        <v>0</v>
      </c>
      <c r="J340" s="1274">
        <f t="shared" si="19"/>
        <v>0</v>
      </c>
      <c r="S340" s="950">
        <v>10</v>
      </c>
      <c r="T340" s="950" t="s">
        <v>223</v>
      </c>
      <c r="AM340" s="941">
        <v>10</v>
      </c>
      <c r="AN340" s="941" t="s">
        <v>327</v>
      </c>
    </row>
    <row r="341" spans="1:78" ht="21" customHeight="1" x14ac:dyDescent="0.2">
      <c r="A341" s="1257"/>
      <c r="B341" s="965">
        <f t="shared" si="21"/>
        <v>50</v>
      </c>
      <c r="C341" s="982" t="s">
        <v>828</v>
      </c>
      <c r="D341" s="983">
        <v>92</v>
      </c>
      <c r="E341" s="913"/>
      <c r="F341" s="913"/>
      <c r="G341" s="913"/>
      <c r="H341" s="913"/>
      <c r="I341" s="997">
        <f t="shared" si="22"/>
        <v>0</v>
      </c>
      <c r="J341" s="1274">
        <f t="shared" si="19"/>
        <v>0</v>
      </c>
    </row>
    <row r="342" spans="1:78" ht="21" customHeight="1" x14ac:dyDescent="0.2">
      <c r="A342" s="1257"/>
      <c r="B342" s="965">
        <f t="shared" si="21"/>
        <v>51</v>
      </c>
      <c r="C342" s="982" t="s">
        <v>847</v>
      </c>
      <c r="D342" s="983">
        <v>100</v>
      </c>
      <c r="E342" s="1303">
        <v>10</v>
      </c>
      <c r="F342" s="913"/>
      <c r="G342" s="913"/>
      <c r="H342" s="913"/>
      <c r="I342" s="997">
        <f t="shared" si="22"/>
        <v>10</v>
      </c>
      <c r="J342" s="1274">
        <f t="shared" si="19"/>
        <v>1000</v>
      </c>
    </row>
    <row r="343" spans="1:78" ht="21" customHeight="1" x14ac:dyDescent="0.2">
      <c r="A343" s="1257"/>
      <c r="B343" s="965">
        <f t="shared" si="21"/>
        <v>52</v>
      </c>
      <c r="C343" s="982" t="s">
        <v>839</v>
      </c>
      <c r="D343" s="983">
        <v>85</v>
      </c>
      <c r="E343" s="1303">
        <v>105</v>
      </c>
      <c r="F343" s="1303"/>
      <c r="G343" s="913"/>
      <c r="H343" s="913"/>
      <c r="I343" s="997">
        <f t="shared" si="22"/>
        <v>65</v>
      </c>
      <c r="J343" s="1274">
        <f>I343*D343</f>
        <v>5525</v>
      </c>
      <c r="AS343" s="780">
        <v>10</v>
      </c>
      <c r="AT343" s="780" t="s">
        <v>290</v>
      </c>
      <c r="AW343" s="708">
        <v>5</v>
      </c>
      <c r="AX343" s="708" t="s">
        <v>309</v>
      </c>
      <c r="BU343" s="963">
        <v>25</v>
      </c>
      <c r="BV343" s="963" t="s">
        <v>240</v>
      </c>
    </row>
    <row r="344" spans="1:78" ht="21" customHeight="1" x14ac:dyDescent="0.2">
      <c r="A344" s="1257" t="s">
        <v>859</v>
      </c>
      <c r="B344" s="965">
        <f t="shared" si="21"/>
        <v>53</v>
      </c>
      <c r="C344" s="982" t="s">
        <v>993</v>
      </c>
      <c r="D344" s="983">
        <v>78</v>
      </c>
      <c r="E344" s="1303">
        <v>75</v>
      </c>
      <c r="F344" s="913"/>
      <c r="G344" s="913"/>
      <c r="H344" s="913"/>
      <c r="I344" s="997">
        <f t="shared" si="22"/>
        <v>20</v>
      </c>
      <c r="J344" s="1274">
        <f t="shared" ref="J344:J352" si="23">I344*D344</f>
        <v>1560</v>
      </c>
      <c r="M344" s="941">
        <v>20</v>
      </c>
      <c r="N344" s="941" t="s">
        <v>327</v>
      </c>
      <c r="AI344" s="783">
        <v>5</v>
      </c>
      <c r="AJ344" s="783" t="s">
        <v>223</v>
      </c>
      <c r="AM344" s="941">
        <v>10</v>
      </c>
      <c r="AN344" s="941" t="s">
        <v>239</v>
      </c>
      <c r="BK344" s="958">
        <v>20</v>
      </c>
      <c r="BL344" s="958" t="s">
        <v>239</v>
      </c>
    </row>
    <row r="345" spans="1:78" ht="21" customHeight="1" x14ac:dyDescent="0.2">
      <c r="A345" s="1257"/>
      <c r="B345" s="965">
        <f t="shared" si="21"/>
        <v>54</v>
      </c>
      <c r="C345" s="982" t="s">
        <v>875</v>
      </c>
      <c r="D345" s="983">
        <v>77</v>
      </c>
      <c r="E345" s="1303">
        <v>90</v>
      </c>
      <c r="F345" s="913"/>
      <c r="G345" s="913"/>
      <c r="H345" s="913"/>
      <c r="I345" s="997">
        <f t="shared" si="22"/>
        <v>50</v>
      </c>
      <c r="J345" s="1274">
        <f t="shared" si="23"/>
        <v>3850</v>
      </c>
      <c r="AM345" s="941">
        <v>20</v>
      </c>
      <c r="AN345" s="941" t="s">
        <v>968</v>
      </c>
      <c r="BK345" s="958">
        <v>20</v>
      </c>
      <c r="BL345" s="958" t="s">
        <v>327</v>
      </c>
    </row>
    <row r="346" spans="1:78" ht="21" customHeight="1" x14ac:dyDescent="0.2">
      <c r="A346" s="1079"/>
      <c r="B346" s="965">
        <f t="shared" si="21"/>
        <v>55</v>
      </c>
      <c r="C346" s="982" t="s">
        <v>962</v>
      </c>
      <c r="D346" s="983">
        <v>65</v>
      </c>
      <c r="E346" s="1303">
        <v>160</v>
      </c>
      <c r="F346" s="1303">
        <v>20</v>
      </c>
      <c r="G346" s="913"/>
      <c r="H346" s="913"/>
      <c r="I346" s="997">
        <f t="shared" si="22"/>
        <v>105</v>
      </c>
      <c r="J346" s="1274">
        <f t="shared" si="23"/>
        <v>6825</v>
      </c>
      <c r="AA346" s="708">
        <v>20</v>
      </c>
      <c r="AB346" s="708" t="s">
        <v>288</v>
      </c>
      <c r="AE346" s="816">
        <v>10</v>
      </c>
      <c r="AF346" s="816" t="s">
        <v>288</v>
      </c>
      <c r="AO346" s="953">
        <v>20</v>
      </c>
      <c r="AP346" s="953" t="s">
        <v>288</v>
      </c>
      <c r="BC346" s="955">
        <v>10</v>
      </c>
      <c r="BD346" s="955" t="s">
        <v>223</v>
      </c>
      <c r="BU346" s="963">
        <v>5</v>
      </c>
      <c r="BV346" s="963" t="s">
        <v>223</v>
      </c>
      <c r="BY346" s="914">
        <v>10</v>
      </c>
      <c r="BZ346" s="914" t="s">
        <v>223</v>
      </c>
    </row>
    <row r="347" spans="1:78" ht="21" customHeight="1" x14ac:dyDescent="0.2">
      <c r="A347" s="1079"/>
      <c r="B347" s="965">
        <f t="shared" si="21"/>
        <v>56</v>
      </c>
      <c r="C347" s="982" t="s">
        <v>974</v>
      </c>
      <c r="D347" s="983">
        <v>67</v>
      </c>
      <c r="E347" s="1303">
        <v>115</v>
      </c>
      <c r="F347" s="913"/>
      <c r="G347" s="913"/>
      <c r="H347" s="913"/>
      <c r="I347" s="997">
        <f t="shared" si="22"/>
        <v>80</v>
      </c>
      <c r="J347" s="1274">
        <f t="shared" si="23"/>
        <v>5360</v>
      </c>
      <c r="M347" s="941">
        <v>10</v>
      </c>
      <c r="N347" s="941" t="s">
        <v>449</v>
      </c>
      <c r="S347" s="950">
        <v>5</v>
      </c>
      <c r="T347" s="950" t="s">
        <v>449</v>
      </c>
      <c r="AM347" s="941">
        <v>10</v>
      </c>
      <c r="AN347" s="941" t="s">
        <v>288</v>
      </c>
      <c r="AO347" s="953">
        <v>10</v>
      </c>
      <c r="AP347" s="953" t="s">
        <v>288</v>
      </c>
    </row>
    <row r="348" spans="1:78" ht="21" customHeight="1" x14ac:dyDescent="0.2">
      <c r="A348" s="1079"/>
      <c r="B348" s="965">
        <f t="shared" si="21"/>
        <v>57</v>
      </c>
      <c r="C348" s="982" t="s">
        <v>994</v>
      </c>
      <c r="D348" s="983">
        <v>94</v>
      </c>
      <c r="E348" s="1303">
        <v>5</v>
      </c>
      <c r="F348" s="1303">
        <v>20</v>
      </c>
      <c r="G348" s="1303">
        <v>10</v>
      </c>
      <c r="H348" s="913">
        <v>10</v>
      </c>
      <c r="I348" s="997">
        <f>E348+F348+H348+G348-SUM(K348:AAA348)</f>
        <v>25</v>
      </c>
      <c r="J348" s="1274">
        <f t="shared" si="23"/>
        <v>2350</v>
      </c>
      <c r="AW348" s="708">
        <v>5</v>
      </c>
      <c r="AX348" s="708" t="s">
        <v>309</v>
      </c>
      <c r="BU348" s="963">
        <v>15</v>
      </c>
      <c r="BV348" s="963" t="s">
        <v>309</v>
      </c>
    </row>
    <row r="349" spans="1:78" ht="21" customHeight="1" x14ac:dyDescent="0.2">
      <c r="A349" s="1079"/>
      <c r="B349" s="965">
        <f t="shared" si="21"/>
        <v>58</v>
      </c>
      <c r="C349" s="982" t="s">
        <v>967</v>
      </c>
      <c r="D349" s="983">
        <v>92</v>
      </c>
      <c r="E349" s="1303">
        <v>160</v>
      </c>
      <c r="F349" s="913"/>
      <c r="G349" s="913"/>
      <c r="H349" s="913"/>
      <c r="I349" s="997">
        <f t="shared" ref="I349:I408" si="24">E349+F349+H349+G349-SUM(K349:AAA349)</f>
        <v>0</v>
      </c>
      <c r="J349" s="1274">
        <f t="shared" si="23"/>
        <v>0</v>
      </c>
      <c r="AM349" s="941">
        <v>30</v>
      </c>
      <c r="AN349" s="941" t="s">
        <v>240</v>
      </c>
      <c r="AO349" s="953">
        <v>130</v>
      </c>
      <c r="AP349" s="953" t="s">
        <v>497</v>
      </c>
    </row>
    <row r="350" spans="1:78" ht="21" customHeight="1" x14ac:dyDescent="0.2">
      <c r="A350" s="1079"/>
      <c r="B350" s="965">
        <f t="shared" si="21"/>
        <v>59</v>
      </c>
      <c r="C350" s="982" t="s">
        <v>982</v>
      </c>
      <c r="D350" s="983">
        <v>80</v>
      </c>
      <c r="E350" s="1303">
        <v>10</v>
      </c>
      <c r="F350" s="913"/>
      <c r="G350" s="913"/>
      <c r="H350" s="913"/>
      <c r="I350" s="997">
        <f t="shared" si="24"/>
        <v>0</v>
      </c>
      <c r="J350" s="1274">
        <f t="shared" si="23"/>
        <v>0</v>
      </c>
      <c r="BG350" s="948">
        <v>10</v>
      </c>
      <c r="BH350" s="948" t="s">
        <v>240</v>
      </c>
    </row>
    <row r="351" spans="1:78" ht="21" customHeight="1" x14ac:dyDescent="0.2">
      <c r="A351" s="1079"/>
      <c r="B351" s="965">
        <f t="shared" si="21"/>
        <v>60</v>
      </c>
      <c r="C351" s="982"/>
      <c r="D351" s="983"/>
      <c r="E351" s="913"/>
      <c r="F351" s="913"/>
      <c r="G351" s="913"/>
      <c r="H351" s="913"/>
      <c r="I351" s="997">
        <f t="shared" si="24"/>
        <v>0</v>
      </c>
      <c r="J351" s="1274">
        <f t="shared" si="23"/>
        <v>0</v>
      </c>
    </row>
    <row r="352" spans="1:78" ht="21" customHeight="1" x14ac:dyDescent="0.2">
      <c r="A352" s="1080"/>
      <c r="B352" s="965">
        <f t="shared" si="21"/>
        <v>61</v>
      </c>
      <c r="C352" s="982"/>
      <c r="D352" s="983"/>
      <c r="E352" s="913"/>
      <c r="F352" s="913"/>
      <c r="G352" s="913"/>
      <c r="H352" s="913"/>
      <c r="I352" s="997">
        <f t="shared" si="24"/>
        <v>0</v>
      </c>
      <c r="J352" s="1274">
        <f t="shared" si="23"/>
        <v>0</v>
      </c>
    </row>
    <row r="353" spans="1:72" ht="21" customHeight="1" x14ac:dyDescent="0.2">
      <c r="A353" s="938" t="s">
        <v>445</v>
      </c>
      <c r="B353" s="928">
        <v>1</v>
      </c>
      <c r="C353" s="925" t="s">
        <v>896</v>
      </c>
      <c r="D353" s="917">
        <v>7.5</v>
      </c>
      <c r="E353" s="913">
        <v>57</v>
      </c>
      <c r="F353" s="913"/>
      <c r="G353" s="913"/>
      <c r="H353" s="913"/>
      <c r="I353" s="997">
        <f t="shared" si="24"/>
        <v>47</v>
      </c>
      <c r="J353" s="1274">
        <f t="shared" si="19"/>
        <v>352.5</v>
      </c>
      <c r="AC353" s="952">
        <v>10</v>
      </c>
      <c r="AD353" s="952" t="s">
        <v>212</v>
      </c>
    </row>
    <row r="354" spans="1:72" ht="21" customHeight="1" x14ac:dyDescent="0.2">
      <c r="A354" s="938" t="s">
        <v>478</v>
      </c>
      <c r="B354" s="928">
        <f>B353+1</f>
        <v>2</v>
      </c>
      <c r="C354" s="925" t="s">
        <v>897</v>
      </c>
      <c r="D354" s="917">
        <v>8.5</v>
      </c>
      <c r="E354" s="913">
        <v>103</v>
      </c>
      <c r="F354" s="913"/>
      <c r="G354" s="913"/>
      <c r="H354" s="913"/>
      <c r="I354" s="997">
        <f t="shared" si="24"/>
        <v>83</v>
      </c>
      <c r="J354" s="1274">
        <f t="shared" si="19"/>
        <v>705.5</v>
      </c>
      <c r="AC354" s="952">
        <v>10</v>
      </c>
      <c r="AD354" s="952" t="s">
        <v>215</v>
      </c>
      <c r="BI354" s="960">
        <v>10</v>
      </c>
      <c r="BJ354" s="960" t="s">
        <v>218</v>
      </c>
    </row>
    <row r="355" spans="1:72" ht="21" customHeight="1" x14ac:dyDescent="0.2">
      <c r="A355" s="1081"/>
      <c r="B355" s="928">
        <f t="shared" ref="B355:B399" si="25">B354+1</f>
        <v>3</v>
      </c>
      <c r="C355" s="925" t="s">
        <v>898</v>
      </c>
      <c r="D355" s="917">
        <v>10</v>
      </c>
      <c r="E355" s="913">
        <v>939</v>
      </c>
      <c r="F355" s="913"/>
      <c r="G355" s="913"/>
      <c r="H355" s="913"/>
      <c r="I355" s="997">
        <f t="shared" si="24"/>
        <v>524</v>
      </c>
      <c r="J355" s="1274">
        <f t="shared" si="19"/>
        <v>5240</v>
      </c>
      <c r="K355" s="1271">
        <v>30</v>
      </c>
      <c r="L355" s="947" t="s">
        <v>233</v>
      </c>
      <c r="O355" s="783">
        <v>35</v>
      </c>
      <c r="P355" s="783" t="s">
        <v>243</v>
      </c>
      <c r="Q355" s="949">
        <v>50</v>
      </c>
      <c r="R355" s="949" t="s">
        <v>215</v>
      </c>
      <c r="U355" s="702">
        <v>30</v>
      </c>
      <c r="V355" s="702" t="s">
        <v>215</v>
      </c>
      <c r="AC355" s="952">
        <v>40</v>
      </c>
      <c r="AD355" s="952" t="s">
        <v>233</v>
      </c>
      <c r="AG355" s="950">
        <v>20</v>
      </c>
      <c r="AH355" s="950" t="s">
        <v>233</v>
      </c>
      <c r="AI355" s="783">
        <v>20</v>
      </c>
      <c r="AJ355" s="783" t="s">
        <v>233</v>
      </c>
      <c r="AK355" s="949">
        <v>50</v>
      </c>
      <c r="AL355" s="949" t="s">
        <v>215</v>
      </c>
      <c r="BE355" s="956">
        <v>50</v>
      </c>
      <c r="BF355" s="956" t="s">
        <v>215</v>
      </c>
      <c r="BI355" s="960">
        <v>60</v>
      </c>
      <c r="BJ355" s="960" t="s">
        <v>272</v>
      </c>
      <c r="BQ355" s="962">
        <v>30</v>
      </c>
      <c r="BR355" s="962" t="s">
        <v>214</v>
      </c>
    </row>
    <row r="356" spans="1:72" ht="21" customHeight="1" x14ac:dyDescent="0.2">
      <c r="A356" s="1081"/>
      <c r="B356" s="928">
        <f t="shared" si="25"/>
        <v>4</v>
      </c>
      <c r="C356" s="925" t="s">
        <v>899</v>
      </c>
      <c r="D356" s="917">
        <v>12</v>
      </c>
      <c r="E356" s="913">
        <v>548</v>
      </c>
      <c r="F356" s="913"/>
      <c r="G356" s="913"/>
      <c r="H356" s="913"/>
      <c r="I356" s="997">
        <f t="shared" si="24"/>
        <v>351</v>
      </c>
      <c r="J356" s="1274">
        <f t="shared" si="19"/>
        <v>4212</v>
      </c>
      <c r="K356" s="1271">
        <v>30</v>
      </c>
      <c r="L356" s="947" t="s">
        <v>209</v>
      </c>
      <c r="O356" s="783">
        <v>45</v>
      </c>
      <c r="P356" s="783" t="s">
        <v>209</v>
      </c>
      <c r="U356" s="702">
        <v>12</v>
      </c>
      <c r="V356" s="702" t="s">
        <v>213</v>
      </c>
      <c r="AC356" s="952">
        <v>15</v>
      </c>
      <c r="AD356" s="952" t="s">
        <v>209</v>
      </c>
      <c r="AK356" s="949">
        <v>50</v>
      </c>
      <c r="AL356" s="949" t="s">
        <v>233</v>
      </c>
      <c r="BE356" s="956">
        <v>30</v>
      </c>
      <c r="BF356" s="956" t="s">
        <v>233</v>
      </c>
      <c r="BG356" s="948">
        <v>5</v>
      </c>
      <c r="BH356" s="948" t="s">
        <v>209</v>
      </c>
      <c r="BI356" s="960">
        <v>10</v>
      </c>
      <c r="BJ356" s="960" t="s">
        <v>210</v>
      </c>
    </row>
    <row r="357" spans="1:72" ht="21" customHeight="1" x14ac:dyDescent="0.2">
      <c r="A357" s="1081"/>
      <c r="B357" s="928">
        <f t="shared" si="25"/>
        <v>5</v>
      </c>
      <c r="C357" s="925" t="s">
        <v>909</v>
      </c>
      <c r="D357" s="917">
        <v>13.5</v>
      </c>
      <c r="E357" s="913">
        <v>191</v>
      </c>
      <c r="F357" s="913"/>
      <c r="G357" s="913"/>
      <c r="H357" s="913"/>
      <c r="I357" s="997">
        <f t="shared" si="24"/>
        <v>101</v>
      </c>
      <c r="J357" s="1274">
        <f t="shared" si="19"/>
        <v>1363.5</v>
      </c>
      <c r="O357" s="783">
        <v>5</v>
      </c>
      <c r="P357" s="783" t="s">
        <v>213</v>
      </c>
      <c r="U357" s="702">
        <v>20</v>
      </c>
      <c r="V357" s="702" t="s">
        <v>210</v>
      </c>
      <c r="AK357" s="949">
        <v>35</v>
      </c>
      <c r="AL357" s="949" t="s">
        <v>236</v>
      </c>
      <c r="BE357" s="956">
        <v>30</v>
      </c>
      <c r="BF357" s="956" t="s">
        <v>210</v>
      </c>
    </row>
    <row r="358" spans="1:72" ht="21" customHeight="1" x14ac:dyDescent="0.2">
      <c r="A358" s="1081"/>
      <c r="B358" s="928">
        <f t="shared" si="25"/>
        <v>6</v>
      </c>
      <c r="C358" s="925" t="s">
        <v>910</v>
      </c>
      <c r="D358" s="917">
        <v>16</v>
      </c>
      <c r="E358" s="913">
        <v>150</v>
      </c>
      <c r="F358" s="913"/>
      <c r="G358" s="913"/>
      <c r="H358" s="913"/>
      <c r="I358" s="997">
        <f t="shared" si="24"/>
        <v>75</v>
      </c>
      <c r="J358" s="1274">
        <f t="shared" si="19"/>
        <v>1200</v>
      </c>
      <c r="O358" s="783">
        <v>15</v>
      </c>
      <c r="P358" s="783" t="s">
        <v>213</v>
      </c>
      <c r="U358" s="702">
        <v>30</v>
      </c>
      <c r="V358" s="702" t="s">
        <v>219</v>
      </c>
      <c r="BE358" s="956">
        <v>30</v>
      </c>
      <c r="BF358" s="956" t="s">
        <v>210</v>
      </c>
    </row>
    <row r="359" spans="1:72" ht="21" customHeight="1" x14ac:dyDescent="0.2">
      <c r="A359" s="1081"/>
      <c r="B359" s="928">
        <f t="shared" si="25"/>
        <v>7</v>
      </c>
      <c r="C359" s="925" t="s">
        <v>900</v>
      </c>
      <c r="D359" s="917">
        <v>17</v>
      </c>
      <c r="E359" s="913">
        <v>55</v>
      </c>
      <c r="F359" s="913"/>
      <c r="G359" s="913"/>
      <c r="H359" s="913"/>
      <c r="I359" s="997">
        <f t="shared" si="24"/>
        <v>15</v>
      </c>
      <c r="J359" s="1274">
        <f t="shared" si="19"/>
        <v>255</v>
      </c>
      <c r="O359" s="783">
        <v>5</v>
      </c>
      <c r="P359" s="783" t="s">
        <v>228</v>
      </c>
      <c r="U359" s="702">
        <v>25</v>
      </c>
      <c r="V359" s="702" t="s">
        <v>211</v>
      </c>
      <c r="AK359" s="949">
        <v>10</v>
      </c>
      <c r="AL359" s="949" t="s">
        <v>211</v>
      </c>
    </row>
    <row r="360" spans="1:72" ht="21" customHeight="1" x14ac:dyDescent="0.2">
      <c r="A360" s="1081"/>
      <c r="B360" s="928">
        <f t="shared" si="25"/>
        <v>8</v>
      </c>
      <c r="C360" s="925" t="s">
        <v>901</v>
      </c>
      <c r="D360" s="917">
        <v>19</v>
      </c>
      <c r="E360" s="913">
        <v>245</v>
      </c>
      <c r="F360" s="913"/>
      <c r="G360" s="913"/>
      <c r="H360" s="913"/>
      <c r="I360" s="997">
        <f t="shared" si="24"/>
        <v>215</v>
      </c>
      <c r="J360" s="1274">
        <f t="shared" si="19"/>
        <v>4085</v>
      </c>
      <c r="O360" s="783">
        <v>5</v>
      </c>
      <c r="P360" s="783" t="s">
        <v>225</v>
      </c>
      <c r="AK360" s="949">
        <v>5</v>
      </c>
      <c r="AL360" s="949" t="s">
        <v>211</v>
      </c>
      <c r="BE360" s="956">
        <v>20</v>
      </c>
      <c r="BF360" s="956" t="s">
        <v>228</v>
      </c>
    </row>
    <row r="361" spans="1:72" ht="21" customHeight="1" x14ac:dyDescent="0.2">
      <c r="A361" s="1081"/>
      <c r="B361" s="928">
        <f t="shared" si="25"/>
        <v>9</v>
      </c>
      <c r="C361" s="925" t="s">
        <v>908</v>
      </c>
      <c r="D361" s="917">
        <v>20</v>
      </c>
      <c r="E361" s="913">
        <v>200</v>
      </c>
      <c r="F361" s="913"/>
      <c r="G361" s="913"/>
      <c r="H361" s="913"/>
      <c r="I361" s="997">
        <f t="shared" si="24"/>
        <v>145</v>
      </c>
      <c r="J361" s="1274">
        <f t="shared" si="19"/>
        <v>2900</v>
      </c>
      <c r="W361" s="834">
        <v>30</v>
      </c>
      <c r="X361" s="834" t="s">
        <v>228</v>
      </c>
      <c r="AE361" s="816">
        <v>25</v>
      </c>
      <c r="AF361" s="816" t="s">
        <v>228</v>
      </c>
    </row>
    <row r="362" spans="1:72" ht="21" customHeight="1" x14ac:dyDescent="0.2">
      <c r="A362" s="1081"/>
      <c r="B362" s="928">
        <f t="shared" si="25"/>
        <v>10</v>
      </c>
      <c r="C362" s="925" t="s">
        <v>969</v>
      </c>
      <c r="D362" s="917">
        <v>5.5</v>
      </c>
      <c r="E362" s="913">
        <v>100</v>
      </c>
      <c r="F362" s="913"/>
      <c r="G362" s="913"/>
      <c r="H362" s="913"/>
      <c r="I362" s="997">
        <f t="shared" si="24"/>
        <v>80</v>
      </c>
      <c r="J362" s="1274">
        <f t="shared" si="19"/>
        <v>440</v>
      </c>
      <c r="BE362" s="956">
        <v>10</v>
      </c>
      <c r="BF362" s="956" t="s">
        <v>283</v>
      </c>
      <c r="BI362" s="960">
        <v>10</v>
      </c>
      <c r="BJ362" s="960" t="s">
        <v>539</v>
      </c>
    </row>
    <row r="363" spans="1:72" ht="21" customHeight="1" x14ac:dyDescent="0.2">
      <c r="A363" s="1081"/>
      <c r="B363" s="928">
        <f t="shared" si="25"/>
        <v>11</v>
      </c>
      <c r="C363" s="925" t="s">
        <v>985</v>
      </c>
      <c r="D363" s="917">
        <v>24</v>
      </c>
      <c r="E363" s="913">
        <v>30</v>
      </c>
      <c r="F363" s="913"/>
      <c r="G363" s="913"/>
      <c r="H363" s="913"/>
      <c r="I363" s="997">
        <f t="shared" si="24"/>
        <v>30</v>
      </c>
      <c r="J363" s="1274">
        <f t="shared" si="19"/>
        <v>720</v>
      </c>
    </row>
    <row r="364" spans="1:72" ht="21" customHeight="1" x14ac:dyDescent="0.2">
      <c r="A364" s="938" t="s">
        <v>362</v>
      </c>
      <c r="B364" s="928">
        <f t="shared" si="25"/>
        <v>12</v>
      </c>
      <c r="C364" s="925" t="s">
        <v>902</v>
      </c>
      <c r="D364" s="917">
        <v>35</v>
      </c>
      <c r="E364" s="913">
        <v>228</v>
      </c>
      <c r="F364" s="913"/>
      <c r="G364" s="913"/>
      <c r="H364" s="913"/>
      <c r="I364" s="997">
        <f t="shared" si="24"/>
        <v>205</v>
      </c>
      <c r="J364" s="1274">
        <f t="shared" si="19"/>
        <v>7175</v>
      </c>
      <c r="O364" s="783">
        <v>10</v>
      </c>
      <c r="P364" s="783" t="s">
        <v>216</v>
      </c>
      <c r="AI364" s="783">
        <v>10</v>
      </c>
      <c r="AJ364" s="783" t="s">
        <v>343</v>
      </c>
      <c r="BE364" s="956">
        <v>2</v>
      </c>
      <c r="BF364" s="956" t="s">
        <v>216</v>
      </c>
      <c r="BS364" s="713">
        <v>1</v>
      </c>
      <c r="BT364" s="713" t="s">
        <v>216</v>
      </c>
    </row>
    <row r="365" spans="1:72" ht="21" customHeight="1" x14ac:dyDescent="0.2">
      <c r="A365" s="1081"/>
      <c r="B365" s="928">
        <f t="shared" si="25"/>
        <v>13</v>
      </c>
      <c r="C365" s="925" t="s">
        <v>903</v>
      </c>
      <c r="D365" s="917">
        <v>35</v>
      </c>
      <c r="E365" s="913">
        <v>85</v>
      </c>
      <c r="F365" s="913"/>
      <c r="G365" s="913"/>
      <c r="H365" s="913"/>
      <c r="I365" s="997">
        <f t="shared" si="24"/>
        <v>85</v>
      </c>
      <c r="J365" s="1274">
        <f t="shared" si="19"/>
        <v>2975</v>
      </c>
    </row>
    <row r="366" spans="1:72" ht="21" customHeight="1" x14ac:dyDescent="0.2">
      <c r="A366" s="938"/>
      <c r="B366" s="928">
        <f t="shared" si="25"/>
        <v>14</v>
      </c>
      <c r="C366" s="925" t="s">
        <v>721</v>
      </c>
      <c r="D366" s="917">
        <v>45</v>
      </c>
      <c r="E366" s="913">
        <v>88</v>
      </c>
      <c r="F366" s="913"/>
      <c r="G366" s="913"/>
      <c r="H366" s="913"/>
      <c r="I366" s="997">
        <f t="shared" si="24"/>
        <v>57</v>
      </c>
      <c r="J366" s="1274">
        <f t="shared" si="19"/>
        <v>2565</v>
      </c>
      <c r="O366" s="783">
        <v>10</v>
      </c>
      <c r="P366" s="783" t="s">
        <v>249</v>
      </c>
      <c r="U366" s="702">
        <v>10</v>
      </c>
      <c r="V366" s="702" t="s">
        <v>717</v>
      </c>
      <c r="AK366" s="949">
        <v>10</v>
      </c>
      <c r="AL366" s="949" t="s">
        <v>717</v>
      </c>
      <c r="BS366" s="713">
        <v>1</v>
      </c>
      <c r="BT366" s="713" t="s">
        <v>717</v>
      </c>
    </row>
    <row r="367" spans="1:72" ht="21" customHeight="1" x14ac:dyDescent="0.2">
      <c r="A367" s="1081"/>
      <c r="B367" s="928">
        <f t="shared" si="25"/>
        <v>15</v>
      </c>
      <c r="C367" s="925" t="s">
        <v>904</v>
      </c>
      <c r="D367" s="917">
        <v>50</v>
      </c>
      <c r="E367" s="913">
        <v>263</v>
      </c>
      <c r="F367" s="913"/>
      <c r="G367" s="913"/>
      <c r="H367" s="913"/>
      <c r="I367" s="997">
        <f t="shared" si="24"/>
        <v>226</v>
      </c>
      <c r="J367" s="1274">
        <f t="shared" si="19"/>
        <v>11300</v>
      </c>
      <c r="M367" s="941">
        <v>4</v>
      </c>
      <c r="N367" s="941" t="s">
        <v>251</v>
      </c>
      <c r="O367" s="783">
        <v>10</v>
      </c>
      <c r="P367" s="783" t="s">
        <v>252</v>
      </c>
      <c r="AM367" s="941">
        <v>7</v>
      </c>
      <c r="AN367" s="941" t="s">
        <v>251</v>
      </c>
      <c r="BG367" s="948">
        <v>10</v>
      </c>
      <c r="BH367" s="948" t="s">
        <v>984</v>
      </c>
      <c r="BS367" s="713">
        <v>6</v>
      </c>
      <c r="BT367" s="713" t="s">
        <v>251</v>
      </c>
    </row>
    <row r="368" spans="1:72" ht="21" customHeight="1" x14ac:dyDescent="0.2">
      <c r="A368" s="1081"/>
      <c r="B368" s="928">
        <f t="shared" si="25"/>
        <v>16</v>
      </c>
      <c r="C368" s="925" t="s">
        <v>684</v>
      </c>
      <c r="D368" s="917">
        <v>75</v>
      </c>
      <c r="E368" s="913">
        <v>3</v>
      </c>
      <c r="F368" s="913">
        <v>5</v>
      </c>
      <c r="G368" s="913"/>
      <c r="H368" s="913"/>
      <c r="I368" s="997">
        <f t="shared" si="24"/>
        <v>8</v>
      </c>
      <c r="J368" s="1274">
        <f t="shared" si="19"/>
        <v>600</v>
      </c>
    </row>
    <row r="369" spans="1:60" ht="21" customHeight="1" x14ac:dyDescent="0.2">
      <c r="A369" s="1081"/>
      <c r="B369" s="928">
        <f t="shared" si="25"/>
        <v>17</v>
      </c>
      <c r="C369" s="925" t="s">
        <v>905</v>
      </c>
      <c r="D369" s="917">
        <v>80</v>
      </c>
      <c r="E369" s="913">
        <v>2</v>
      </c>
      <c r="F369" s="913"/>
      <c r="G369" s="913"/>
      <c r="H369" s="913"/>
      <c r="I369" s="997">
        <f t="shared" si="24"/>
        <v>2</v>
      </c>
      <c r="J369" s="1274">
        <f t="shared" si="19"/>
        <v>160</v>
      </c>
    </row>
    <row r="370" spans="1:60" ht="21" customHeight="1" x14ac:dyDescent="0.2">
      <c r="A370" s="938" t="s">
        <v>906</v>
      </c>
      <c r="B370" s="928">
        <f t="shared" si="25"/>
        <v>18</v>
      </c>
      <c r="C370" s="925" t="s">
        <v>693</v>
      </c>
      <c r="D370" s="917"/>
      <c r="E370" s="913"/>
      <c r="F370" s="913"/>
      <c r="G370" s="913"/>
      <c r="H370" s="913"/>
      <c r="I370" s="997">
        <f t="shared" si="24"/>
        <v>0</v>
      </c>
      <c r="J370" s="1274">
        <f t="shared" si="19"/>
        <v>0</v>
      </c>
    </row>
    <row r="371" spans="1:60" ht="21" customHeight="1" x14ac:dyDescent="0.2">
      <c r="A371" s="1081"/>
      <c r="B371" s="928">
        <f t="shared" si="25"/>
        <v>19</v>
      </c>
      <c r="C371" s="925" t="s">
        <v>469</v>
      </c>
      <c r="D371" s="917">
        <v>95</v>
      </c>
      <c r="E371" s="913">
        <v>13</v>
      </c>
      <c r="F371" s="913"/>
      <c r="G371" s="913"/>
      <c r="H371" s="913"/>
      <c r="I371" s="997">
        <f t="shared" si="24"/>
        <v>13</v>
      </c>
      <c r="J371" s="1274">
        <f t="shared" si="19"/>
        <v>1235</v>
      </c>
    </row>
    <row r="372" spans="1:60" ht="21" customHeight="1" x14ac:dyDescent="0.2">
      <c r="A372" s="1081"/>
      <c r="B372" s="928">
        <f t="shared" si="25"/>
        <v>20</v>
      </c>
      <c r="C372" s="925" t="s">
        <v>470</v>
      </c>
      <c r="D372" s="917">
        <v>90</v>
      </c>
      <c r="E372" s="913">
        <v>5</v>
      </c>
      <c r="F372" s="913"/>
      <c r="G372" s="913"/>
      <c r="H372" s="913"/>
      <c r="I372" s="997">
        <f t="shared" si="24"/>
        <v>5</v>
      </c>
      <c r="J372" s="1274">
        <f t="shared" si="19"/>
        <v>450</v>
      </c>
    </row>
    <row r="373" spans="1:60" ht="21" customHeight="1" x14ac:dyDescent="0.2">
      <c r="A373" s="1081"/>
      <c r="B373" s="928">
        <f t="shared" si="25"/>
        <v>21</v>
      </c>
      <c r="C373" s="925" t="s">
        <v>471</v>
      </c>
      <c r="D373" s="917">
        <v>105</v>
      </c>
      <c r="E373" s="913">
        <v>2</v>
      </c>
      <c r="F373" s="913"/>
      <c r="G373" s="913"/>
      <c r="H373" s="913"/>
      <c r="I373" s="997">
        <f t="shared" si="24"/>
        <v>2</v>
      </c>
      <c r="J373" s="1274">
        <f t="shared" si="19"/>
        <v>210</v>
      </c>
    </row>
    <row r="374" spans="1:60" ht="21" customHeight="1" x14ac:dyDescent="0.2">
      <c r="A374" s="938"/>
      <c r="B374" s="928">
        <f t="shared" si="25"/>
        <v>22</v>
      </c>
      <c r="C374" s="925" t="s">
        <v>472</v>
      </c>
      <c r="D374" s="917">
        <v>110</v>
      </c>
      <c r="E374" s="913">
        <v>1</v>
      </c>
      <c r="F374" s="913"/>
      <c r="G374" s="913"/>
      <c r="H374" s="913"/>
      <c r="I374" s="997">
        <f t="shared" si="24"/>
        <v>1</v>
      </c>
      <c r="J374" s="1274">
        <f t="shared" si="19"/>
        <v>110</v>
      </c>
    </row>
    <row r="375" spans="1:60" ht="21" customHeight="1" x14ac:dyDescent="0.2">
      <c r="A375" s="1081"/>
      <c r="B375" s="928">
        <f t="shared" si="25"/>
        <v>23</v>
      </c>
      <c r="C375" s="925" t="s">
        <v>953</v>
      </c>
      <c r="D375" s="917">
        <v>90</v>
      </c>
      <c r="E375" s="913">
        <v>3</v>
      </c>
      <c r="F375" s="913"/>
      <c r="G375" s="913"/>
      <c r="H375" s="913"/>
      <c r="I375" s="997">
        <f t="shared" si="24"/>
        <v>3</v>
      </c>
      <c r="J375" s="1274">
        <f t="shared" si="19"/>
        <v>270</v>
      </c>
    </row>
    <row r="376" spans="1:60" ht="21" customHeight="1" x14ac:dyDescent="0.2">
      <c r="A376" s="1081"/>
      <c r="B376" s="928">
        <f t="shared" si="25"/>
        <v>24</v>
      </c>
      <c r="C376" s="925"/>
      <c r="D376" s="917"/>
      <c r="E376" s="913"/>
      <c r="F376" s="913"/>
      <c r="G376" s="913"/>
      <c r="H376" s="913"/>
      <c r="I376" s="997">
        <f t="shared" si="24"/>
        <v>0</v>
      </c>
      <c r="J376" s="1274">
        <f t="shared" ref="J376:J397" si="26">I376*D376</f>
        <v>0</v>
      </c>
    </row>
    <row r="377" spans="1:60" ht="21" customHeight="1" x14ac:dyDescent="0.2">
      <c r="A377" s="1081"/>
      <c r="B377" s="928">
        <f t="shared" si="25"/>
        <v>25</v>
      </c>
      <c r="C377" s="925"/>
      <c r="D377" s="917"/>
      <c r="E377" s="913"/>
      <c r="F377" s="913"/>
      <c r="G377" s="913"/>
      <c r="H377" s="913"/>
      <c r="I377" s="997">
        <f t="shared" si="24"/>
        <v>0</v>
      </c>
      <c r="J377" s="1274">
        <f t="shared" si="26"/>
        <v>0</v>
      </c>
    </row>
    <row r="378" spans="1:60" ht="21" customHeight="1" x14ac:dyDescent="0.2">
      <c r="A378" s="1081"/>
      <c r="B378" s="928">
        <f t="shared" si="25"/>
        <v>26</v>
      </c>
      <c r="C378" s="925"/>
      <c r="D378" s="917"/>
      <c r="E378" s="913"/>
      <c r="F378" s="913"/>
      <c r="G378" s="913"/>
      <c r="H378" s="913"/>
      <c r="I378" s="997">
        <f t="shared" si="24"/>
        <v>0</v>
      </c>
      <c r="J378" s="1274">
        <f t="shared" si="26"/>
        <v>0</v>
      </c>
    </row>
    <row r="379" spans="1:60" ht="21" customHeight="1" x14ac:dyDescent="0.2">
      <c r="A379" s="938" t="s">
        <v>907</v>
      </c>
      <c r="B379" s="928">
        <f t="shared" si="25"/>
        <v>27</v>
      </c>
      <c r="C379" s="925" t="s">
        <v>806</v>
      </c>
      <c r="D379" s="917">
        <v>12</v>
      </c>
      <c r="E379" s="913">
        <v>42</v>
      </c>
      <c r="F379" s="913"/>
      <c r="G379" s="913"/>
      <c r="H379" s="913"/>
      <c r="I379" s="997">
        <f t="shared" si="24"/>
        <v>40</v>
      </c>
      <c r="J379" s="1274">
        <f t="shared" si="26"/>
        <v>480</v>
      </c>
      <c r="BG379" s="948">
        <v>2</v>
      </c>
      <c r="BH379" s="948" t="s">
        <v>209</v>
      </c>
    </row>
    <row r="380" spans="1:60" ht="21" customHeight="1" x14ac:dyDescent="0.2">
      <c r="A380" s="1081"/>
      <c r="B380" s="928">
        <f t="shared" si="25"/>
        <v>28</v>
      </c>
      <c r="C380" s="925" t="s">
        <v>822</v>
      </c>
      <c r="D380" s="917">
        <v>5.8</v>
      </c>
      <c r="E380" s="913">
        <v>170</v>
      </c>
      <c r="F380" s="913"/>
      <c r="G380" s="913"/>
      <c r="H380" s="913"/>
      <c r="I380" s="997">
        <f t="shared" si="24"/>
        <v>140</v>
      </c>
      <c r="J380" s="1274">
        <f t="shared" si="26"/>
        <v>812</v>
      </c>
      <c r="S380" s="950">
        <v>30</v>
      </c>
      <c r="T380" s="950" t="s">
        <v>482</v>
      </c>
    </row>
    <row r="381" spans="1:60" ht="21" customHeight="1" x14ac:dyDescent="0.2">
      <c r="A381" s="1081"/>
      <c r="B381" s="928">
        <f t="shared" si="25"/>
        <v>29</v>
      </c>
      <c r="C381" s="993" t="s">
        <v>823</v>
      </c>
      <c r="D381" s="917">
        <v>2.8</v>
      </c>
      <c r="E381" s="913">
        <v>447</v>
      </c>
      <c r="F381" s="913"/>
      <c r="G381" s="913"/>
      <c r="H381" s="913"/>
      <c r="I381" s="997">
        <f t="shared" si="24"/>
        <v>357</v>
      </c>
      <c r="J381" s="1274">
        <f t="shared" si="26"/>
        <v>999.59999999999991</v>
      </c>
      <c r="S381" s="950">
        <v>50</v>
      </c>
      <c r="T381" s="950" t="s">
        <v>824</v>
      </c>
      <c r="AM381" s="941">
        <v>20</v>
      </c>
      <c r="AN381" s="941" t="s">
        <v>824</v>
      </c>
      <c r="BG381" s="948">
        <v>20</v>
      </c>
      <c r="BH381" s="948" t="s">
        <v>861</v>
      </c>
    </row>
    <row r="382" spans="1:60" ht="21" customHeight="1" x14ac:dyDescent="0.2">
      <c r="A382" s="1081"/>
      <c r="B382" s="928">
        <f t="shared" si="25"/>
        <v>30</v>
      </c>
      <c r="C382" s="993" t="s">
        <v>825</v>
      </c>
      <c r="D382" s="917">
        <v>4.5999999999999996</v>
      </c>
      <c r="E382" s="913">
        <v>100</v>
      </c>
      <c r="F382" s="913"/>
      <c r="G382" s="913"/>
      <c r="H382" s="913"/>
      <c r="I382" s="997">
        <f t="shared" si="24"/>
        <v>100</v>
      </c>
      <c r="J382" s="1274">
        <f t="shared" si="26"/>
        <v>459.99999999999994</v>
      </c>
    </row>
    <row r="383" spans="1:60" ht="21" customHeight="1" x14ac:dyDescent="0.2">
      <c r="A383" s="1081"/>
      <c r="B383" s="928">
        <f t="shared" si="25"/>
        <v>31</v>
      </c>
      <c r="C383" s="925"/>
      <c r="D383" s="917"/>
      <c r="E383" s="913"/>
      <c r="F383" s="913"/>
      <c r="G383" s="913"/>
      <c r="H383" s="913"/>
      <c r="I383" s="997">
        <f t="shared" si="24"/>
        <v>0</v>
      </c>
      <c r="J383" s="1274">
        <f t="shared" si="26"/>
        <v>0</v>
      </c>
    </row>
    <row r="384" spans="1:60" ht="21" customHeight="1" x14ac:dyDescent="0.2">
      <c r="A384" s="1081"/>
      <c r="B384" s="928">
        <f t="shared" si="25"/>
        <v>32</v>
      </c>
      <c r="C384" s="925"/>
      <c r="D384" s="917"/>
      <c r="E384" s="913"/>
      <c r="F384" s="913"/>
      <c r="G384" s="913"/>
      <c r="H384" s="913"/>
      <c r="I384" s="997">
        <f t="shared" si="24"/>
        <v>0</v>
      </c>
      <c r="J384" s="1274">
        <f t="shared" si="26"/>
        <v>0</v>
      </c>
    </row>
    <row r="385" spans="1:70" ht="21" customHeight="1" x14ac:dyDescent="0.2">
      <c r="A385" s="938" t="s">
        <v>792</v>
      </c>
      <c r="B385" s="928">
        <f t="shared" si="25"/>
        <v>33</v>
      </c>
      <c r="C385" s="920" t="s">
        <v>704</v>
      </c>
      <c r="D385" s="917">
        <v>300</v>
      </c>
      <c r="E385" s="913">
        <v>24</v>
      </c>
      <c r="F385" s="913"/>
      <c r="G385" s="913"/>
      <c r="H385" s="913"/>
      <c r="I385" s="997">
        <f t="shared" si="24"/>
        <v>22</v>
      </c>
      <c r="J385" s="1274">
        <f t="shared" si="26"/>
        <v>6600</v>
      </c>
      <c r="AK385" s="949">
        <v>2</v>
      </c>
      <c r="AL385" s="949" t="s">
        <v>880</v>
      </c>
    </row>
    <row r="386" spans="1:70" ht="21" customHeight="1" x14ac:dyDescent="0.2">
      <c r="A386" s="1081"/>
      <c r="B386" s="928">
        <f t="shared" si="25"/>
        <v>34</v>
      </c>
      <c r="C386" s="920" t="s">
        <v>705</v>
      </c>
      <c r="D386" s="917">
        <v>500</v>
      </c>
      <c r="E386" s="913">
        <v>6</v>
      </c>
      <c r="F386" s="913"/>
      <c r="G386" s="913"/>
      <c r="H386" s="913"/>
      <c r="I386" s="997">
        <f t="shared" si="24"/>
        <v>6</v>
      </c>
      <c r="J386" s="1274">
        <f t="shared" si="26"/>
        <v>3000</v>
      </c>
    </row>
    <row r="387" spans="1:70" ht="21" customHeight="1" x14ac:dyDescent="0.2">
      <c r="A387" s="1081"/>
      <c r="B387" s="928">
        <f t="shared" si="25"/>
        <v>35</v>
      </c>
      <c r="C387" s="920" t="s">
        <v>706</v>
      </c>
      <c r="D387" s="917">
        <v>400</v>
      </c>
      <c r="E387" s="913">
        <v>26</v>
      </c>
      <c r="F387" s="913"/>
      <c r="G387" s="913"/>
      <c r="H387" s="913"/>
      <c r="I387" s="997">
        <f t="shared" si="24"/>
        <v>22</v>
      </c>
      <c r="J387" s="1274">
        <f t="shared" si="26"/>
        <v>8800</v>
      </c>
      <c r="AC387" s="952">
        <v>1</v>
      </c>
      <c r="AD387" s="952" t="s">
        <v>367</v>
      </c>
      <c r="AM387" s="941">
        <v>2</v>
      </c>
      <c r="AN387" s="941" t="s">
        <v>879</v>
      </c>
      <c r="BC387" s="955">
        <v>1</v>
      </c>
      <c r="BD387" s="955" t="s">
        <v>879</v>
      </c>
    </row>
    <row r="388" spans="1:70" ht="21" customHeight="1" x14ac:dyDescent="0.2">
      <c r="A388" s="1081"/>
      <c r="B388" s="928">
        <f t="shared" si="25"/>
        <v>36</v>
      </c>
      <c r="C388" s="920" t="s">
        <v>707</v>
      </c>
      <c r="D388" s="917">
        <v>520</v>
      </c>
      <c r="E388" s="913">
        <v>19</v>
      </c>
      <c r="F388" s="913"/>
      <c r="G388" s="913"/>
      <c r="H388" s="913"/>
      <c r="I388" s="997">
        <f t="shared" si="24"/>
        <v>14</v>
      </c>
      <c r="J388" s="1274">
        <f t="shared" si="26"/>
        <v>7280</v>
      </c>
      <c r="AI388" s="783">
        <v>2</v>
      </c>
      <c r="AJ388" s="783" t="s">
        <v>971</v>
      </c>
      <c r="AQ388" s="950">
        <v>1</v>
      </c>
      <c r="AR388" s="950" t="s">
        <v>971</v>
      </c>
      <c r="BQ388" s="962">
        <v>2</v>
      </c>
      <c r="BR388" s="962" t="s">
        <v>366</v>
      </c>
    </row>
    <row r="389" spans="1:70" ht="21" customHeight="1" x14ac:dyDescent="0.2">
      <c r="A389" s="1081"/>
      <c r="B389" s="928">
        <f t="shared" si="25"/>
        <v>37</v>
      </c>
      <c r="C389" s="920" t="s">
        <v>709</v>
      </c>
      <c r="D389" s="917">
        <v>25</v>
      </c>
      <c r="E389" s="913">
        <v>20</v>
      </c>
      <c r="F389" s="913"/>
      <c r="G389" s="913"/>
      <c r="H389" s="913"/>
      <c r="I389" s="997">
        <f t="shared" si="24"/>
        <v>20</v>
      </c>
      <c r="J389" s="1274">
        <f t="shared" si="26"/>
        <v>500</v>
      </c>
    </row>
    <row r="390" spans="1:70" ht="21" customHeight="1" x14ac:dyDescent="0.2">
      <c r="A390" s="1081"/>
      <c r="B390" s="928">
        <f t="shared" si="25"/>
        <v>38</v>
      </c>
      <c r="C390" s="920" t="s">
        <v>710</v>
      </c>
      <c r="D390" s="917">
        <v>70</v>
      </c>
      <c r="E390" s="913">
        <v>20</v>
      </c>
      <c r="F390" s="913"/>
      <c r="G390" s="913"/>
      <c r="H390" s="913"/>
      <c r="I390" s="997">
        <f t="shared" si="24"/>
        <v>18</v>
      </c>
      <c r="J390" s="1274">
        <f t="shared" si="26"/>
        <v>1260</v>
      </c>
      <c r="M390" s="941">
        <v>1</v>
      </c>
      <c r="N390" s="941" t="s">
        <v>949</v>
      </c>
      <c r="AQ390" s="950">
        <v>1</v>
      </c>
      <c r="AR390" s="950" t="s">
        <v>334</v>
      </c>
    </row>
    <row r="391" spans="1:70" ht="21" customHeight="1" x14ac:dyDescent="0.2">
      <c r="A391" s="1081"/>
      <c r="B391" s="928">
        <f t="shared" si="25"/>
        <v>39</v>
      </c>
      <c r="C391" s="920" t="s">
        <v>738</v>
      </c>
      <c r="D391" s="917">
        <v>40</v>
      </c>
      <c r="E391" s="913">
        <v>5</v>
      </c>
      <c r="F391" s="913"/>
      <c r="G391" s="913"/>
      <c r="H391" s="913"/>
      <c r="I391" s="997">
        <f t="shared" si="24"/>
        <v>5</v>
      </c>
      <c r="J391" s="1274">
        <f t="shared" si="26"/>
        <v>200</v>
      </c>
    </row>
    <row r="392" spans="1:70" ht="21" customHeight="1" x14ac:dyDescent="0.2">
      <c r="A392" s="1081"/>
      <c r="B392" s="928">
        <f t="shared" si="25"/>
        <v>40</v>
      </c>
      <c r="C392" s="920"/>
      <c r="D392" s="917"/>
      <c r="E392" s="913"/>
      <c r="F392" s="913"/>
      <c r="G392" s="913"/>
      <c r="H392" s="913"/>
      <c r="I392" s="997">
        <f t="shared" si="24"/>
        <v>0</v>
      </c>
      <c r="J392" s="1274">
        <f t="shared" si="26"/>
        <v>0</v>
      </c>
    </row>
    <row r="393" spans="1:70" ht="21" customHeight="1" x14ac:dyDescent="0.2">
      <c r="A393" s="1081"/>
      <c r="B393" s="928">
        <f t="shared" si="25"/>
        <v>41</v>
      </c>
      <c r="C393" s="920"/>
      <c r="D393" s="917"/>
      <c r="E393" s="913"/>
      <c r="F393" s="913"/>
      <c r="G393" s="913"/>
      <c r="H393" s="913"/>
      <c r="I393" s="997">
        <f t="shared" si="24"/>
        <v>0</v>
      </c>
      <c r="J393" s="1274">
        <f t="shared" si="26"/>
        <v>0</v>
      </c>
    </row>
    <row r="394" spans="1:70" ht="21" customHeight="1" x14ac:dyDescent="0.2">
      <c r="A394" s="1081"/>
      <c r="B394" s="928">
        <f t="shared" si="25"/>
        <v>42</v>
      </c>
      <c r="C394" s="920"/>
      <c r="D394" s="917"/>
      <c r="E394" s="913"/>
      <c r="F394" s="913"/>
      <c r="G394" s="913"/>
      <c r="H394" s="913"/>
      <c r="I394" s="997">
        <f t="shared" si="24"/>
        <v>0</v>
      </c>
      <c r="J394" s="1274">
        <f t="shared" si="26"/>
        <v>0</v>
      </c>
    </row>
    <row r="395" spans="1:70" ht="21" customHeight="1" x14ac:dyDescent="0.2">
      <c r="A395" s="1081"/>
      <c r="B395" s="928">
        <f t="shared" si="25"/>
        <v>43</v>
      </c>
      <c r="C395" s="920"/>
      <c r="D395" s="917"/>
      <c r="E395" s="913"/>
      <c r="F395" s="913"/>
      <c r="G395" s="913"/>
      <c r="H395" s="913"/>
      <c r="I395" s="997">
        <f t="shared" si="24"/>
        <v>0</v>
      </c>
      <c r="J395" s="1274">
        <f t="shared" si="26"/>
        <v>0</v>
      </c>
    </row>
    <row r="396" spans="1:70" ht="21" customHeight="1" x14ac:dyDescent="0.2">
      <c r="A396" s="1081"/>
      <c r="B396" s="928">
        <f t="shared" si="25"/>
        <v>44</v>
      </c>
      <c r="C396" s="920"/>
      <c r="D396" s="917"/>
      <c r="E396" s="913"/>
      <c r="F396" s="913"/>
      <c r="G396" s="913"/>
      <c r="H396" s="913"/>
      <c r="I396" s="997">
        <f t="shared" si="24"/>
        <v>0</v>
      </c>
      <c r="J396" s="1274">
        <f t="shared" si="26"/>
        <v>0</v>
      </c>
    </row>
    <row r="397" spans="1:70" ht="21" customHeight="1" x14ac:dyDescent="0.2">
      <c r="A397" s="1081"/>
      <c r="B397" s="928">
        <f t="shared" si="25"/>
        <v>45</v>
      </c>
      <c r="C397" s="920"/>
      <c r="D397" s="917"/>
      <c r="E397" s="913"/>
      <c r="F397" s="913"/>
      <c r="G397" s="913"/>
      <c r="H397" s="913"/>
      <c r="I397" s="997">
        <f t="shared" si="24"/>
        <v>0</v>
      </c>
      <c r="J397" s="1274">
        <f t="shared" si="26"/>
        <v>0</v>
      </c>
    </row>
    <row r="398" spans="1:70" x14ac:dyDescent="0.2">
      <c r="A398" s="1082"/>
      <c r="B398" s="928">
        <f t="shared" si="25"/>
        <v>46</v>
      </c>
      <c r="C398" s="926"/>
      <c r="D398" s="942"/>
      <c r="E398" s="943"/>
      <c r="F398" s="943"/>
      <c r="G398" s="943"/>
      <c r="H398" s="943"/>
      <c r="I398" s="997">
        <f t="shared" si="24"/>
        <v>0</v>
      </c>
      <c r="J398" s="1275"/>
    </row>
    <row r="399" spans="1:70" x14ac:dyDescent="0.2">
      <c r="A399" s="1082"/>
      <c r="B399" s="928">
        <f t="shared" si="25"/>
        <v>47</v>
      </c>
      <c r="C399" s="926"/>
      <c r="D399" s="942"/>
      <c r="E399" s="943"/>
      <c r="F399" s="943"/>
      <c r="G399" s="943"/>
      <c r="H399" s="943"/>
      <c r="I399" s="997">
        <f t="shared" si="24"/>
        <v>0</v>
      </c>
      <c r="J399" s="1275"/>
    </row>
    <row r="400" spans="1:70" x14ac:dyDescent="0.2">
      <c r="A400" s="1082"/>
      <c r="B400" s="934"/>
      <c r="C400" s="926"/>
      <c r="D400" s="942"/>
      <c r="E400" s="943"/>
      <c r="F400" s="943"/>
      <c r="G400" s="943"/>
      <c r="H400" s="943"/>
      <c r="I400" s="997">
        <f t="shared" si="24"/>
        <v>0</v>
      </c>
      <c r="J400" s="1275"/>
    </row>
    <row r="401" spans="1:10" x14ac:dyDescent="0.2">
      <c r="A401" s="1082"/>
      <c r="B401" s="934"/>
      <c r="C401" s="926"/>
      <c r="D401" s="942"/>
      <c r="E401" s="943"/>
      <c r="F401" s="943"/>
      <c r="G401" s="943"/>
      <c r="H401" s="943"/>
      <c r="I401" s="997">
        <f t="shared" si="24"/>
        <v>0</v>
      </c>
      <c r="J401" s="1275"/>
    </row>
    <row r="402" spans="1:10" x14ac:dyDescent="0.2">
      <c r="A402" s="1082"/>
      <c r="B402" s="934"/>
      <c r="C402" s="926"/>
      <c r="D402" s="942"/>
      <c r="E402" s="943"/>
      <c r="F402" s="943"/>
      <c r="G402" s="943"/>
      <c r="H402" s="943"/>
      <c r="I402" s="997">
        <f t="shared" si="24"/>
        <v>0</v>
      </c>
      <c r="J402" s="1275"/>
    </row>
    <row r="403" spans="1:10" x14ac:dyDescent="0.2">
      <c r="A403" s="1082"/>
      <c r="B403" s="934"/>
      <c r="C403" s="926"/>
      <c r="D403" s="942"/>
      <c r="E403" s="943"/>
      <c r="F403" s="943"/>
      <c r="G403" s="943"/>
      <c r="H403" s="943"/>
      <c r="I403" s="997">
        <f t="shared" si="24"/>
        <v>0</v>
      </c>
      <c r="J403" s="1275"/>
    </row>
    <row r="404" spans="1:10" x14ac:dyDescent="0.2">
      <c r="A404" s="1082"/>
      <c r="B404" s="934"/>
      <c r="C404" s="926"/>
      <c r="D404" s="942"/>
      <c r="E404" s="943"/>
      <c r="F404" s="943"/>
      <c r="G404" s="943"/>
      <c r="H404" s="943"/>
      <c r="I404" s="997">
        <f t="shared" si="24"/>
        <v>0</v>
      </c>
      <c r="J404" s="1275"/>
    </row>
    <row r="405" spans="1:10" x14ac:dyDescent="0.2">
      <c r="A405" s="1082"/>
      <c r="B405" s="934"/>
      <c r="C405" s="926"/>
      <c r="D405" s="942"/>
      <c r="E405" s="943"/>
      <c r="F405" s="943"/>
      <c r="G405" s="943"/>
      <c r="H405" s="943"/>
      <c r="I405" s="997">
        <f t="shared" si="24"/>
        <v>0</v>
      </c>
      <c r="J405" s="1275"/>
    </row>
    <row r="406" spans="1:10" x14ac:dyDescent="0.2">
      <c r="A406" s="1082"/>
      <c r="B406" s="934"/>
      <c r="C406" s="926"/>
      <c r="D406" s="942"/>
      <c r="E406" s="943"/>
      <c r="F406" s="943"/>
      <c r="G406" s="943"/>
      <c r="H406" s="943"/>
      <c r="I406" s="997">
        <f t="shared" si="24"/>
        <v>0</v>
      </c>
      <c r="J406" s="1275"/>
    </row>
    <row r="407" spans="1:10" x14ac:dyDescent="0.2">
      <c r="A407" s="1082"/>
      <c r="B407" s="934"/>
      <c r="C407" s="926"/>
      <c r="D407" s="942"/>
      <c r="E407" s="943"/>
      <c r="F407" s="943"/>
      <c r="G407" s="943"/>
      <c r="H407" s="943"/>
      <c r="I407" s="997">
        <f t="shared" si="24"/>
        <v>0</v>
      </c>
      <c r="J407" s="1275"/>
    </row>
    <row r="408" spans="1:10" x14ac:dyDescent="0.2">
      <c r="A408" s="1082"/>
      <c r="B408" s="934"/>
      <c r="C408" s="926"/>
      <c r="D408" s="942"/>
      <c r="E408" s="943"/>
      <c r="F408" s="943"/>
      <c r="G408" s="943"/>
      <c r="H408" s="943"/>
      <c r="I408" s="997">
        <f t="shared" si="24"/>
        <v>0</v>
      </c>
      <c r="J408" s="1275"/>
    </row>
    <row r="409" spans="1:10" x14ac:dyDescent="0.2">
      <c r="A409" s="1082"/>
      <c r="B409" s="934"/>
      <c r="C409" s="926"/>
      <c r="D409" s="942"/>
      <c r="E409" s="943"/>
      <c r="F409" s="943"/>
      <c r="G409" s="943"/>
      <c r="H409" s="943"/>
      <c r="I409" s="998"/>
      <c r="J409" s="1275"/>
    </row>
    <row r="410" spans="1:10" x14ac:dyDescent="0.2">
      <c r="A410" s="1082"/>
      <c r="B410" s="934"/>
      <c r="C410" s="927"/>
      <c r="D410" s="942"/>
      <c r="E410" s="943"/>
      <c r="F410" s="943"/>
      <c r="G410" s="943"/>
      <c r="H410" s="943"/>
      <c r="I410" s="998"/>
      <c r="J410" s="1276"/>
    </row>
    <row r="411" spans="1:10" x14ac:dyDescent="0.2">
      <c r="A411" s="1082"/>
      <c r="B411" s="934"/>
      <c r="C411" s="927"/>
      <c r="D411" s="942"/>
      <c r="E411" s="943"/>
      <c r="F411" s="943"/>
      <c r="G411" s="943"/>
      <c r="H411" s="943"/>
      <c r="I411" s="998"/>
      <c r="J411" s="1276"/>
    </row>
    <row r="412" spans="1:10" x14ac:dyDescent="0.2">
      <c r="A412" s="1082"/>
      <c r="B412" s="934"/>
      <c r="C412" s="926"/>
      <c r="D412" s="942"/>
      <c r="E412" s="943"/>
      <c r="F412" s="943"/>
      <c r="G412" s="943"/>
      <c r="H412" s="943"/>
      <c r="I412" s="998"/>
      <c r="J412" s="1275"/>
    </row>
    <row r="413" spans="1:10" x14ac:dyDescent="0.2">
      <c r="A413" s="1082"/>
      <c r="B413" s="934"/>
      <c r="C413" s="926"/>
      <c r="D413" s="942"/>
      <c r="E413" s="943"/>
      <c r="F413" s="943"/>
      <c r="G413" s="943"/>
      <c r="H413" s="943"/>
      <c r="I413" s="998"/>
      <c r="J413" s="1275"/>
    </row>
    <row r="414" spans="1:10" x14ac:dyDescent="0.2">
      <c r="A414" s="1082"/>
      <c r="B414" s="934"/>
      <c r="C414" s="926"/>
      <c r="D414" s="942"/>
      <c r="E414" s="943"/>
      <c r="F414" s="943"/>
      <c r="G414" s="943"/>
      <c r="H414" s="943"/>
      <c r="I414" s="998"/>
      <c r="J414" s="1275"/>
    </row>
    <row r="415" spans="1:10" x14ac:dyDescent="0.2">
      <c r="A415" s="1082"/>
      <c r="B415" s="934"/>
      <c r="C415" s="926"/>
      <c r="D415" s="942"/>
      <c r="E415" s="943"/>
      <c r="F415" s="943"/>
      <c r="G415" s="943"/>
      <c r="H415" s="943"/>
      <c r="I415" s="999"/>
      <c r="J415" s="1277"/>
    </row>
    <row r="416" spans="1:10" x14ac:dyDescent="0.2">
      <c r="A416" s="1082"/>
      <c r="B416" s="934"/>
      <c r="C416" s="926"/>
      <c r="D416" s="942"/>
      <c r="E416" s="943"/>
      <c r="F416" s="943"/>
      <c r="G416" s="943"/>
      <c r="H416" s="943"/>
      <c r="I416" s="999"/>
      <c r="J416" s="1277"/>
    </row>
    <row r="417" spans="1:10" x14ac:dyDescent="0.2">
      <c r="A417" s="1082"/>
      <c r="B417" s="934"/>
      <c r="C417" s="926"/>
      <c r="D417" s="942"/>
      <c r="E417" s="943"/>
      <c r="F417" s="943"/>
      <c r="G417" s="943"/>
      <c r="H417" s="943"/>
      <c r="I417" s="999"/>
      <c r="J417" s="1277"/>
    </row>
    <row r="418" spans="1:10" x14ac:dyDescent="0.2">
      <c r="A418" s="1082"/>
      <c r="B418" s="934"/>
      <c r="C418" s="926"/>
      <c r="D418" s="942"/>
      <c r="E418" s="943"/>
      <c r="F418" s="943"/>
      <c r="G418" s="943"/>
      <c r="H418" s="943"/>
      <c r="I418" s="999"/>
      <c r="J418" s="1277"/>
    </row>
    <row r="419" spans="1:10" x14ac:dyDescent="0.2">
      <c r="A419" s="1082"/>
      <c r="B419" s="934"/>
      <c r="C419" s="926"/>
      <c r="D419" s="942"/>
      <c r="E419" s="943"/>
      <c r="F419" s="943"/>
      <c r="G419" s="943"/>
      <c r="H419" s="943"/>
      <c r="I419" s="999"/>
      <c r="J419" s="1275"/>
    </row>
    <row r="420" spans="1:10" x14ac:dyDescent="0.2">
      <c r="A420" s="1082"/>
      <c r="B420" s="934"/>
      <c r="C420" s="926"/>
      <c r="D420" s="942"/>
      <c r="E420" s="943"/>
      <c r="F420" s="943"/>
      <c r="G420" s="943"/>
      <c r="H420" s="943"/>
      <c r="I420" s="999"/>
      <c r="J420" s="1275"/>
    </row>
    <row r="421" spans="1:10" x14ac:dyDescent="0.2">
      <c r="A421" s="1082"/>
      <c r="B421" s="934"/>
      <c r="C421" s="926"/>
      <c r="D421" s="942"/>
      <c r="E421" s="943"/>
      <c r="F421" s="943"/>
      <c r="G421" s="943"/>
      <c r="H421" s="943"/>
      <c r="I421" s="999"/>
      <c r="J421" s="1275"/>
    </row>
    <row r="422" spans="1:10" x14ac:dyDescent="0.2">
      <c r="A422" s="1082"/>
      <c r="B422" s="934"/>
      <c r="C422" s="926"/>
      <c r="D422" s="942"/>
      <c r="E422" s="943"/>
      <c r="F422" s="943"/>
      <c r="G422" s="943"/>
      <c r="H422" s="943"/>
      <c r="I422" s="999"/>
      <c r="J422" s="1275"/>
    </row>
    <row r="423" spans="1:10" x14ac:dyDescent="0.2">
      <c r="A423" s="1082"/>
      <c r="B423" s="934"/>
      <c r="C423" s="926"/>
      <c r="D423" s="942"/>
      <c r="E423" s="943"/>
      <c r="F423" s="943"/>
      <c r="G423" s="943"/>
      <c r="H423" s="943"/>
      <c r="I423" s="999"/>
      <c r="J423" s="1275"/>
    </row>
    <row r="424" spans="1:10" x14ac:dyDescent="0.2">
      <c r="A424" s="1082"/>
      <c r="B424" s="934"/>
      <c r="C424" s="926"/>
      <c r="D424" s="942"/>
      <c r="E424" s="943"/>
      <c r="F424" s="943"/>
      <c r="G424" s="943"/>
      <c r="H424" s="943"/>
      <c r="I424" s="999"/>
      <c r="J424" s="1275"/>
    </row>
    <row r="425" spans="1:10" x14ac:dyDescent="0.2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5"/>
    </row>
    <row r="426" spans="1:10" x14ac:dyDescent="0.2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5"/>
    </row>
    <row r="427" spans="1:10" x14ac:dyDescent="0.2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5"/>
    </row>
    <row r="428" spans="1:10" x14ac:dyDescent="0.2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5"/>
    </row>
    <row r="429" spans="1:10" x14ac:dyDescent="0.2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2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2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2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2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2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2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2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2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2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2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2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2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2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2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2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2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2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2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2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2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2">
      <c r="A450" s="1082"/>
      <c r="B450" s="1083"/>
      <c r="C450" s="1084"/>
      <c r="D450" s="1085"/>
      <c r="E450" s="1086"/>
      <c r="F450" s="1086"/>
      <c r="G450" s="1086"/>
      <c r="H450" s="1086"/>
      <c r="I450" s="1087"/>
    </row>
    <row r="451" spans="1:10" x14ac:dyDescent="0.2">
      <c r="A451" s="1082"/>
      <c r="B451" s="1083"/>
      <c r="C451" s="1084"/>
      <c r="D451" s="1085"/>
      <c r="E451" s="1086"/>
      <c r="F451" s="1086"/>
      <c r="G451" s="1086"/>
      <c r="H451" s="1086"/>
      <c r="I451" s="1087"/>
    </row>
    <row r="452" spans="1:10" x14ac:dyDescent="0.2">
      <c r="A452" s="1082"/>
      <c r="B452" s="1083"/>
      <c r="C452" s="1084"/>
      <c r="D452" s="1085"/>
      <c r="E452" s="1086"/>
      <c r="F452" s="1086"/>
      <c r="G452" s="1086"/>
      <c r="H452" s="1086"/>
      <c r="I452" s="1087"/>
    </row>
    <row r="453" spans="1:10" x14ac:dyDescent="0.2">
      <c r="A453" s="1082"/>
      <c r="B453" s="1083"/>
      <c r="C453" s="1084"/>
      <c r="D453" s="1085"/>
      <c r="E453" s="1086"/>
      <c r="F453" s="1086"/>
      <c r="G453" s="1086"/>
      <c r="H453" s="1086"/>
      <c r="I453" s="1087"/>
    </row>
    <row r="454" spans="1:10" x14ac:dyDescent="0.2">
      <c r="A454" s="1082"/>
      <c r="B454" s="1083"/>
      <c r="C454" s="1084"/>
      <c r="D454" s="1085"/>
      <c r="E454" s="1086"/>
      <c r="F454" s="1086"/>
      <c r="G454" s="1086"/>
      <c r="H454" s="1086"/>
      <c r="I454" s="1087"/>
    </row>
    <row r="455" spans="1:10" x14ac:dyDescent="0.2">
      <c r="A455" s="1082"/>
      <c r="B455" s="1083"/>
      <c r="C455" s="1084"/>
      <c r="D455" s="1085"/>
      <c r="E455" s="1086"/>
      <c r="F455" s="1086"/>
      <c r="G455" s="1086"/>
      <c r="H455" s="1086"/>
      <c r="I455" s="1087"/>
    </row>
    <row r="456" spans="1:10" x14ac:dyDescent="0.2">
      <c r="A456" s="1082"/>
      <c r="B456" s="1083"/>
      <c r="C456" s="1084"/>
      <c r="D456" s="1085"/>
      <c r="E456" s="1086"/>
      <c r="F456" s="1086"/>
      <c r="G456" s="1086"/>
      <c r="H456" s="1086"/>
      <c r="I456" s="1087"/>
    </row>
    <row r="457" spans="1:10" x14ac:dyDescent="0.2">
      <c r="A457" s="1082"/>
      <c r="B457" s="1083"/>
      <c r="C457" s="1084"/>
      <c r="D457" s="1085"/>
      <c r="E457" s="1086"/>
      <c r="F457" s="1086"/>
      <c r="G457" s="1086"/>
      <c r="H457" s="1086"/>
      <c r="I457" s="1087"/>
    </row>
    <row r="458" spans="1:10" x14ac:dyDescent="0.2">
      <c r="A458" s="1082"/>
      <c r="B458" s="1083"/>
      <c r="C458" s="1084"/>
      <c r="D458" s="1085"/>
      <c r="E458" s="1086"/>
      <c r="F458" s="1086"/>
      <c r="G458" s="1086"/>
      <c r="H458" s="1086"/>
      <c r="I458" s="1087"/>
    </row>
    <row r="459" spans="1:10" x14ac:dyDescent="0.2">
      <c r="A459" s="1082"/>
      <c r="B459" s="1083"/>
      <c r="C459" s="1084"/>
      <c r="D459" s="1085"/>
      <c r="E459" s="1086"/>
      <c r="F459" s="1086"/>
      <c r="G459" s="1086"/>
      <c r="H459" s="1086"/>
      <c r="I459" s="1087"/>
    </row>
  </sheetData>
  <mergeCells count="88">
    <mergeCell ref="FQ4:FR4"/>
    <mergeCell ref="FS4:FT4"/>
    <mergeCell ref="FU4:FV4"/>
    <mergeCell ref="A5:A26"/>
    <mergeCell ref="A282:A291"/>
    <mergeCell ref="FM4:FN4"/>
    <mergeCell ref="FO4:FP4"/>
    <mergeCell ref="EQ4:ER4"/>
    <mergeCell ref="DU4:DV4"/>
    <mergeCell ref="DW4:DX4"/>
    <mergeCell ref="DY4:DZ4"/>
    <mergeCell ref="EA4:EB4"/>
    <mergeCell ref="EC4:ED4"/>
    <mergeCell ref="EE4:EF4"/>
    <mergeCell ref="DI4:DJ4"/>
    <mergeCell ref="DK4:DL4"/>
    <mergeCell ref="A292:A302"/>
    <mergeCell ref="FE4:FF4"/>
    <mergeCell ref="FG4:FH4"/>
    <mergeCell ref="FI4:FJ4"/>
    <mergeCell ref="FK4:FL4"/>
    <mergeCell ref="ES4:ET4"/>
    <mergeCell ref="EU4:EV4"/>
    <mergeCell ref="EW4:EX4"/>
    <mergeCell ref="EY4:EZ4"/>
    <mergeCell ref="FA4:FB4"/>
    <mergeCell ref="FC4:FD4"/>
    <mergeCell ref="EG4:EH4"/>
    <mergeCell ref="EI4:EJ4"/>
    <mergeCell ref="EK4:EL4"/>
    <mergeCell ref="EM4:EN4"/>
    <mergeCell ref="EO4:EP4"/>
    <mergeCell ref="DM4:DN4"/>
    <mergeCell ref="DO4:DP4"/>
    <mergeCell ref="DQ4:DR4"/>
    <mergeCell ref="DS4:DT4"/>
    <mergeCell ref="CW4:CX4"/>
    <mergeCell ref="CY4:CZ4"/>
    <mergeCell ref="DA4:DB4"/>
    <mergeCell ref="DC4:DD4"/>
    <mergeCell ref="DE4:DF4"/>
    <mergeCell ref="DG4:DH4"/>
    <mergeCell ref="CU4:CV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BW4:BX4"/>
    <mergeCell ref="AY4:AZ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A4:BB4"/>
    <mergeCell ref="AW4:AX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A4:AB4"/>
    <mergeCell ref="E4:H4"/>
    <mergeCell ref="K4:L4"/>
    <mergeCell ref="M4:N4"/>
    <mergeCell ref="O4:P4"/>
    <mergeCell ref="Q4:R4"/>
    <mergeCell ref="S4:T4"/>
    <mergeCell ref="U4:V4"/>
    <mergeCell ref="W4:X4"/>
    <mergeCell ref="Y4:Z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69"/>
  <sheetViews>
    <sheetView workbookViewId="0">
      <pane xSplit="10" ySplit="4" topLeftCell="CK5" activePane="bottomRight" state="frozen"/>
      <selection pane="topRight" activeCell="K1" sqref="K1"/>
      <selection pane="bottomLeft" activeCell="A5" sqref="A5"/>
      <selection pane="bottomRight" activeCell="E2" sqref="E2"/>
    </sheetView>
  </sheetViews>
  <sheetFormatPr defaultRowHeight="23.25" x14ac:dyDescent="0.3"/>
  <cols>
    <col min="1" max="1" width="6.25" style="1049" customWidth="1"/>
    <col min="2" max="2" width="5.625" style="1089" customWidth="1"/>
    <col min="3" max="3" width="41.875" style="1090" customWidth="1"/>
    <col min="4" max="4" width="7.625" style="1091" customWidth="1"/>
    <col min="5" max="5" width="6.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6" width="9" style="1336"/>
    <col min="17" max="18" width="9" style="1378"/>
    <col min="19" max="19" width="9" style="1373"/>
    <col min="20" max="20" width="9.625" style="1373" customWidth="1"/>
    <col min="21" max="22" width="9" style="1343"/>
    <col min="23" max="23" width="8.375" style="1366" customWidth="1"/>
    <col min="24" max="24" width="9.25" style="1367" customWidth="1"/>
    <col min="25" max="26" width="9" style="1361"/>
    <col min="27" max="27" width="8.625" style="1357" customWidth="1"/>
    <col min="28" max="28" width="8.5" style="1357" customWidth="1"/>
    <col min="29" max="30" width="9" style="1349"/>
    <col min="31" max="32" width="9" style="1383"/>
    <col min="33" max="34" width="9" style="1350"/>
    <col min="35" max="36" width="9" style="1385"/>
    <col min="37" max="38" width="9" style="1391"/>
    <col min="39" max="40" width="9" style="1396"/>
    <col min="41" max="42" width="9" style="1361"/>
    <col min="43" max="44" width="9" style="1401"/>
    <col min="45" max="46" width="9" style="1404"/>
    <col min="47" max="48" width="9" style="1419"/>
    <col min="49" max="50" width="9" style="1410"/>
    <col min="51" max="51" width="10.5" style="1413" bestFit="1" customWidth="1"/>
    <col min="52" max="52" width="9" style="1413"/>
    <col min="53" max="54" width="9" style="1350"/>
    <col min="55" max="56" width="9" style="1424"/>
    <col min="57" max="58" width="9" style="1385"/>
    <col min="59" max="60" width="9" style="1410"/>
    <col min="61" max="62" width="9" style="1391"/>
    <col min="63" max="64" width="9" style="1361"/>
    <col min="65" max="66" width="9" style="1349"/>
    <col min="67" max="68" width="9" style="1350"/>
    <col min="69" max="70" width="9" style="1431"/>
    <col min="71" max="72" width="8.625" style="1435" customWidth="1"/>
    <col min="73" max="74" width="8.5" style="1440" customWidth="1"/>
    <col min="75" max="75" width="7.75" style="1396" customWidth="1"/>
    <col min="76" max="76" width="9" style="1396"/>
    <col min="77" max="77" width="8.25" style="1445" customWidth="1"/>
    <col min="78" max="78" width="9" style="1445"/>
    <col min="79" max="80" width="7.75" style="1452" customWidth="1"/>
    <col min="81" max="82" width="9" style="1350"/>
    <col min="83" max="84" width="9" style="1459"/>
    <col min="85" max="86" width="9" style="1469"/>
    <col min="87" max="88" width="9" style="1367"/>
    <col min="89" max="90" width="9.125" style="1464" customWidth="1"/>
    <col min="91" max="92" width="9" style="1419"/>
    <col min="93" max="94" width="9" style="1396"/>
    <col min="95" max="96" width="9" style="1471"/>
    <col min="97" max="97" width="8.875" style="1474" customWidth="1"/>
    <col min="98" max="98" width="9.875" style="1474" customWidth="1"/>
    <col min="99" max="100" width="8.875" style="1419" customWidth="1"/>
    <col min="101" max="101" width="9" style="1391" customWidth="1"/>
    <col min="102" max="102" width="9.625" style="1391" customWidth="1"/>
    <col min="103" max="104" width="9" style="1350"/>
    <col min="105" max="105" width="8.375" style="1476" customWidth="1"/>
    <col min="106" max="106" width="9.625" style="1476" customWidth="1"/>
    <col min="107" max="108" width="9" style="1410"/>
    <col min="109" max="109" width="10.75" style="1481" bestFit="1" customWidth="1"/>
    <col min="110" max="110" width="9" style="1481"/>
    <col min="111" max="120" width="9" style="1350"/>
    <col min="121" max="132" width="9" style="1482"/>
  </cols>
  <sheetData>
    <row r="1" spans="1:132" ht="30" x14ac:dyDescent="0.2">
      <c r="A1" s="1286" t="s">
        <v>652</v>
      </c>
      <c r="B1" s="1287"/>
      <c r="C1" s="1287"/>
      <c r="D1" s="1287"/>
      <c r="E1" s="1287"/>
      <c r="F1" s="1287"/>
      <c r="G1" s="1287"/>
      <c r="H1" s="1287"/>
      <c r="I1" s="1287"/>
      <c r="J1" s="1288">
        <f>SUM(J5:J407)</f>
        <v>316137.5</v>
      </c>
      <c r="K1" s="1280" t="str">
        <f>"SL: "&amp;SUM(K5:K405)</f>
        <v>SL: 892</v>
      </c>
      <c r="L1" s="1279">
        <f>SUMPRODUCT(K5:K405*(REPLACE(L5:L405,1,2,"0")))</f>
        <v>11475</v>
      </c>
      <c r="M1" s="1280" t="str">
        <f>"SL: "&amp;SUM(M5:M405)</f>
        <v>SL: 650</v>
      </c>
      <c r="N1" s="1279">
        <f>SUMPRODUCT(M5:M405*(REPLACE(N5:N405,1,2,"0")))</f>
        <v>16985</v>
      </c>
      <c r="O1" s="1334" t="str">
        <f>"SL: "&amp;SUM(O5:O405)</f>
        <v>SL: 501</v>
      </c>
      <c r="P1" s="1334">
        <f>SUMPRODUCT(O5:O405*(REPLACE(P5:P405,1,2,"0")))</f>
        <v>11220</v>
      </c>
      <c r="Q1" s="1376" t="str">
        <f>"SL: "&amp;SUM(Q5:Q405)</f>
        <v>SL: 1700</v>
      </c>
      <c r="R1" s="1377">
        <f>SUMPRODUCT(Q5:Q405*(REPLACE(R5:R405,1,2,"0")))</f>
        <v>32180</v>
      </c>
      <c r="S1" s="1371" t="str">
        <f>"SL: "&amp;SUM(S5:S405)</f>
        <v>SL: 350</v>
      </c>
      <c r="T1" s="1372">
        <f>SUMPRODUCT(S5:S405*(REPLACE(T5:T405,1,2,"0")))</f>
        <v>7280</v>
      </c>
      <c r="U1" s="1341" t="str">
        <f>"SL: "&amp;SUM(U5:U405)</f>
        <v>SL: 1129</v>
      </c>
      <c r="V1" s="1342">
        <f>SUMPRODUCT(U5:U405*(REPLACE(V5:V405,1,2,"0")))</f>
        <v>18752.5</v>
      </c>
      <c r="W1" s="1364" t="str">
        <f>"SL: "&amp;SUM(W5:W405)</f>
        <v>SL: 520</v>
      </c>
      <c r="X1" s="1365">
        <f>SUMPRODUCT(W5:W405*(REPLACE(X5:X405,1,2,"0")))</f>
        <v>7380</v>
      </c>
      <c r="Y1" s="1359" t="str">
        <f>"SL: "&amp;SUM(Y5:Y405)</f>
        <v>SL: 780</v>
      </c>
      <c r="Z1" s="1360">
        <f>SUMPRODUCT(Y5:Y405*(REPLACE(Z5:Z405,1,2,"0")))</f>
        <v>9520</v>
      </c>
      <c r="AA1" s="1355" t="str">
        <f>"SL: "&amp;SUM(AA5:AA405)</f>
        <v>SL: 205</v>
      </c>
      <c r="AB1" s="1356">
        <f>SUMPRODUCT(AA5:AA405*(REPLACE(AB5:AB405,1,2,"0")))</f>
        <v>2970</v>
      </c>
      <c r="AC1" s="1346" t="str">
        <f>"SL: "&amp;SUM(AC5:AC405)</f>
        <v>SL: 1590</v>
      </c>
      <c r="AD1" s="1347">
        <f>SUMPRODUCT(AC5:AC405*(REPLACE(AD5:AD405,1,2,"0")))</f>
        <v>29995</v>
      </c>
      <c r="AE1" s="1381" t="str">
        <f>"SL: "&amp;SUM(AE5:AE405)</f>
        <v>SL: 470</v>
      </c>
      <c r="AF1" s="1382">
        <f>SUMPRODUCT(AE5:AE405*(REPLACE(AF5:AF405,1,2,"0")))</f>
        <v>10080</v>
      </c>
      <c r="AG1" s="1345" t="str">
        <f>"SL: "&amp;SUM(AG5:AG405)</f>
        <v>SL: 250</v>
      </c>
      <c r="AH1" s="1348">
        <f>SUMPRODUCT(AG5:AG405*(REPLACE(AH5:AH405,1,2,"0")))</f>
        <v>9330</v>
      </c>
      <c r="AI1" s="1387" t="str">
        <f>"SL: "&amp;SUM(AI5:AI405)</f>
        <v>SL: 220</v>
      </c>
      <c r="AJ1" s="1388">
        <f>SUMPRODUCT(AI5:AI405*(REPLACE(AJ5:AJ405,1,2,"0")))</f>
        <v>5055</v>
      </c>
      <c r="AK1" s="1389" t="str">
        <f>"SL: "&amp;SUM(AK5:AK405)</f>
        <v>SL: 255</v>
      </c>
      <c r="AL1" s="1390">
        <f>SUMPRODUCT(AK5:AK405*(REPLACE(AL5:AL405,1,2,"0")))</f>
        <v>3815</v>
      </c>
      <c r="AM1" s="1394" t="str">
        <f>"SL: "&amp;SUM(AM5:AM405)</f>
        <v>SL: 1462</v>
      </c>
      <c r="AN1" s="1395">
        <f>SUMPRODUCT(AM5:AM405*(REPLACE(AN5:AN405,1,2,"0")))</f>
        <v>33820</v>
      </c>
      <c r="AO1" s="1359" t="str">
        <f>"SL: "&amp;SUM(AO5:AO405)</f>
        <v>SL: 832</v>
      </c>
      <c r="AP1" s="1360">
        <f>SUMPRODUCT(AO5:AO405*(REPLACE(AP5:AP405,1,2,"0")))</f>
        <v>24040</v>
      </c>
      <c r="AQ1" s="1399" t="str">
        <f>"SL: "&amp;SUM(AQ5:AQ405)</f>
        <v>SL: 642</v>
      </c>
      <c r="AR1" s="1400">
        <f>SUMPRODUCT(AQ5:AQ405*(REPLACE(AR5:AR405,1,2,"0")))</f>
        <v>11220</v>
      </c>
      <c r="AS1" s="1406" t="str">
        <f>"SL: "&amp;SUM(AS5:AS405)</f>
        <v>SL: 810</v>
      </c>
      <c r="AT1" s="1407">
        <f>SUMPRODUCT(AS5:AS405*(REPLACE(AT5:AT405,1,2,"0")))</f>
        <v>12445</v>
      </c>
      <c r="AU1" s="1417" t="str">
        <f>"SL: "&amp;SUM(AU5:AU405)</f>
        <v>SL: 610</v>
      </c>
      <c r="AV1" s="1418">
        <f>SUMPRODUCT(AU5:AU405*(REPLACE(AV5:AV405,1,2,"0")))</f>
        <v>10770</v>
      </c>
      <c r="AW1" s="1408" t="str">
        <f>"SL: "&amp;SUM(AW5:AW405)</f>
        <v>SL: 706</v>
      </c>
      <c r="AX1" s="1409">
        <f>SUMPRODUCT(AW5:AW405*(REPLACE(AX5:AX405,1,2,"0")))</f>
        <v>19115</v>
      </c>
      <c r="AY1" s="1415" t="str">
        <f>"SL: "&amp;SUM(AY5:AY405)</f>
        <v>SL: 710</v>
      </c>
      <c r="AZ1" s="1416">
        <f>SUMPRODUCT(AY5:AY405*(REPLACE(AZ5:AZ405,1,2,"0")))</f>
        <v>8575</v>
      </c>
      <c r="BA1" s="1345" t="str">
        <f>"SL: "&amp;SUM(BA5:BA405)</f>
        <v>SL: 376</v>
      </c>
      <c r="BB1" s="1348">
        <f>SUMPRODUCT(BA5:BA405*(REPLACE(BB5:BB405,1,2,"0")))</f>
        <v>8570</v>
      </c>
      <c r="BC1" s="1422" t="str">
        <f>"SL: "&amp;SUM(BC5:BC405)</f>
        <v>SL: 740</v>
      </c>
      <c r="BD1" s="1423">
        <f>SUMPRODUCT(BC5:BC405*(REPLACE(BD5:BD405,1,2,"0")))</f>
        <v>15695</v>
      </c>
      <c r="BE1" s="1426" t="str">
        <f>"SL: "&amp;SUM(BE5:BE405)</f>
        <v>SL: 389</v>
      </c>
      <c r="BF1" s="1427">
        <f>SUMPRODUCT(BE5:BE405*(REPLACE(BF5:BF405,1,2,"0")))</f>
        <v>7271</v>
      </c>
      <c r="BG1" s="1408" t="str">
        <f>"SL: "&amp;SUM(BG5:BG405)</f>
        <v>SL: 360</v>
      </c>
      <c r="BH1" s="1409">
        <f>SUMPRODUCT(BG5:BG405*(REPLACE(BH5:BH405,1,2,"0")))</f>
        <v>4460</v>
      </c>
      <c r="BI1" s="1429" t="str">
        <f>"SL: "&amp;SUM(BI5:BI405)</f>
        <v>SL: 758</v>
      </c>
      <c r="BJ1" s="1430">
        <f>SUMPRODUCT(BI5:BI405*(REPLACE(BJ5:BJ405,1,2,"0")))</f>
        <v>10760</v>
      </c>
      <c r="BK1" s="1359" t="str">
        <f>"SL: "&amp;SUM(BK5:BK405)</f>
        <v>SL: 160</v>
      </c>
      <c r="BL1" s="1360">
        <f>SUMPRODUCT(BK5:BK405*(REPLACE(BL5:BL405,1,2,"0")))</f>
        <v>6510</v>
      </c>
      <c r="BM1" s="1428" t="str">
        <f>"SL: "&amp;SUM(BM5:BM405)</f>
        <v>SL: 355</v>
      </c>
      <c r="BN1" s="1347">
        <f>SUMPRODUCT(BM5:BM405*(REPLACE(BN5:BN405,1,2,"0")))</f>
        <v>7185</v>
      </c>
      <c r="BO1" s="1345" t="str">
        <f>"SL: "&amp;SUM(BO5:BO405)</f>
        <v>SL: 374</v>
      </c>
      <c r="BP1" s="1348">
        <f>SUMPRODUCT(BO5:BO405*(REPLACE(BP5:BP405,1,2,"0")))</f>
        <v>5701</v>
      </c>
      <c r="BQ1" s="1426" t="str">
        <f>"SL: "&amp;SUM(BQ5:BQ405)</f>
        <v>SL: 130</v>
      </c>
      <c r="BR1" s="1427">
        <f>SUMPRODUCT(BQ5:BQ405*(REPLACE(BR5:BR405,1,2,"0")))</f>
        <v>1955</v>
      </c>
      <c r="BS1" s="1433" t="str">
        <f>"SL: "&amp;SUM(BS5:BS405)</f>
        <v>SL: 125</v>
      </c>
      <c r="BT1" s="1434">
        <f>SUMPRODUCT(BS5:BS405*(REPLACE(BT5:BT405,1,2,"0")))</f>
        <v>2290</v>
      </c>
      <c r="BU1" s="1438" t="str">
        <f>"SL: "&amp;SUM(BU5:BU405)</f>
        <v>SL: 207</v>
      </c>
      <c r="BV1" s="1439">
        <f>SUMPRODUCT(BU5:BU405*(REPLACE(BV5:BV405,1,2,"0")))</f>
        <v>3450</v>
      </c>
      <c r="BW1" s="1394" t="str">
        <f>"SL: "&amp;SUM(BW5:BW405)</f>
        <v>SL: 610</v>
      </c>
      <c r="BX1" s="1395">
        <f>SUMPRODUCT(BW5:BW405*(REPLACE(BX5:BX405,1,2,"0")))</f>
        <v>10020</v>
      </c>
      <c r="BY1" s="1443" t="str">
        <f>"SL: "&amp;SUM(BY5:BY405)</f>
        <v>SL: 300</v>
      </c>
      <c r="BZ1" s="1444">
        <f>SUMPRODUCT(BY5:BY405*(REPLACE(BZ5:BZ405,1,2,"0")))</f>
        <v>9590</v>
      </c>
      <c r="CA1" s="1450" t="str">
        <f>"SL: "&amp;SUM(CA5:CA405)</f>
        <v>SL: 10</v>
      </c>
      <c r="CB1" s="1451">
        <f>SUMPRODUCT(CA5:CA405*(REPLACE(CB5:CB405,1,2,"0")))</f>
        <v>5500</v>
      </c>
      <c r="CC1" s="1345" t="str">
        <f>"SL: "&amp;SUM(CC5:CC405)</f>
        <v>SL: 80</v>
      </c>
      <c r="CD1" s="1348">
        <f>SUMPRODUCT(CC5:CC405*(REPLACE(CD5:CD405,1,2,"0")))</f>
        <v>3505</v>
      </c>
      <c r="CE1" s="1457" t="str">
        <f>"SL: "&amp;SUM(CE5:CE405)</f>
        <v>SL: 35</v>
      </c>
      <c r="CF1" s="1458">
        <f>SUMPRODUCT(CE5:CE405*(REPLACE(CF5:CF405,1,2,"0")))</f>
        <v>955</v>
      </c>
      <c r="CG1" s="1467" t="str">
        <f>"SL: "&amp;SUM(CG5:CG405)</f>
        <v>SL: 530</v>
      </c>
      <c r="CH1" s="1468">
        <f>SUMPRODUCT(CG5:CG405*(REPLACE(CH5:CH405,1,2,"0")))</f>
        <v>7230</v>
      </c>
      <c r="CI1" s="1364" t="str">
        <f>"SL: "&amp;SUM(CI5:CI405)</f>
        <v>SL: 135</v>
      </c>
      <c r="CJ1" s="1365">
        <f>SUMPRODUCT(CI5:CI405*(REPLACE(CJ5:CJ405,1,2,"0")))</f>
        <v>3000</v>
      </c>
      <c r="CK1" s="1462" t="str">
        <f>"SL: "&amp;SUM(CK5:CK405)</f>
        <v>SL: 556</v>
      </c>
      <c r="CL1" s="1463">
        <f>SUMPRODUCT(CK5:CK405*(REPLACE(CL5:CL405,1,2,"0")))</f>
        <v>15533</v>
      </c>
      <c r="CM1" s="1417" t="str">
        <f>"SL: "&amp;SUM(CM5:CM405)</f>
        <v>SL: 655</v>
      </c>
      <c r="CN1" s="1418">
        <f>SUMPRODUCT(CM5:CM405*(REPLACE(CN5:CN405,1,2,"0")))</f>
        <v>12510</v>
      </c>
      <c r="CO1" s="1394" t="str">
        <f>"SL: "&amp;SUM(CO5:CO405)</f>
        <v>SL: 490</v>
      </c>
      <c r="CP1" s="1395">
        <f>SUMPRODUCT(CO5:CO405*(REPLACE(CP5:CP405,1,2,"0")))</f>
        <v>11770</v>
      </c>
      <c r="CQ1" s="1345" t="str">
        <f>"SL: "&amp;SUM(CQ5:CQ405)</f>
        <v>SL: 808</v>
      </c>
      <c r="CR1" s="1348">
        <f>SUMPRODUCT(CQ5:CQ405*(REPLACE(CR5:CR405,1,2,"0")))</f>
        <v>16150</v>
      </c>
      <c r="CS1" s="1371" t="str">
        <f>"SL: "&amp;SUM(CS5:CS405)</f>
        <v>SL: 420</v>
      </c>
      <c r="CT1" s="1473">
        <f>SUMPRODUCT(CS5:CS405*(REPLACE(CT5:CT405,1,2,"0")))</f>
        <v>15350</v>
      </c>
      <c r="CU1" s="1417" t="str">
        <f>"SL: "&amp;SUM(CU5:CU405)</f>
        <v>SL: 496</v>
      </c>
      <c r="CV1" s="1418">
        <f>SUMPRODUCT(CU5:CU405*(REPLACE(CV5:CV405,1,2,"0")))</f>
        <v>13320</v>
      </c>
      <c r="CW1" s="1429" t="str">
        <f>"SL: "&amp;SUM(CW5:CW405)</f>
        <v>SL: 645</v>
      </c>
      <c r="CX1" s="1430">
        <f>SUMPRODUCT(CW5:CW405*(REPLACE(CX5:CX405,1,2,"0")))</f>
        <v>11540</v>
      </c>
      <c r="CY1" s="1345" t="str">
        <f>"SL: "&amp;SUM(CY5:CY405)</f>
        <v>SL: 725</v>
      </c>
      <c r="CZ1" s="1348">
        <f>SUMPRODUCT(CY5:CY405*(REPLACE(CZ5:CZ405,1,2,"0")))</f>
        <v>13005</v>
      </c>
      <c r="DA1" s="1457" t="str">
        <f>"SL: "&amp;SUM(DA5:DA405)</f>
        <v>SL: 859</v>
      </c>
      <c r="DB1" s="1458">
        <f>SUMPRODUCT(DA5:DA405*(REPLACE(DB5:DB405,1,2,"0")))</f>
        <v>17490</v>
      </c>
      <c r="DC1" s="1408" t="str">
        <f>"SL: "&amp;SUM(DC5:DC405)</f>
        <v>SL: 830</v>
      </c>
      <c r="DD1" s="1409">
        <f>SUMPRODUCT(DC5:DC405*(REPLACE(DD5:DD405,1,2,"0")))</f>
        <v>12950</v>
      </c>
      <c r="DE1" s="1488" t="str">
        <f>"SL: "&amp;SUM(DE5:DE405)</f>
        <v>SL: 470</v>
      </c>
      <c r="DF1" s="1489">
        <f>SUMPRODUCT(DE5:DE405*(REPLACE(DF5:DF405,1,2,"0")))</f>
        <v>8880</v>
      </c>
      <c r="DG1" s="1345" t="str">
        <f>"SL: "&amp;SUM(DG5:DG405)</f>
        <v>SL: 0</v>
      </c>
      <c r="DH1" s="1348">
        <f>SUMPRODUCT(DG5:DG405*(REPLACE(DH5:DH405,1,2,"0")))</f>
        <v>0</v>
      </c>
      <c r="DI1" s="1345" t="str">
        <f>"SL: "&amp;SUM(DI5:DI405)</f>
        <v>SL: 0</v>
      </c>
      <c r="DJ1" s="1348">
        <f>SUMPRODUCT(DI5:DI405*(REPLACE(DJ5:DJ405,1,2,"0")))</f>
        <v>0</v>
      </c>
      <c r="DK1" s="1345" t="str">
        <f>"SL: "&amp;SUM(DK5:DK405)</f>
        <v>SL: 0</v>
      </c>
      <c r="DL1" s="1348">
        <f>SUMPRODUCT(DK5:DK405*(REPLACE(DL5:DL405,1,2,"0")))</f>
        <v>0</v>
      </c>
      <c r="DM1" s="1345" t="str">
        <f>"SL: "&amp;SUM(DM5:DM405)</f>
        <v>SL: 0</v>
      </c>
      <c r="DN1" s="1348">
        <f>SUMPRODUCT(DM5:DM405*(REPLACE(DN5:DN405,1,2,"0")))</f>
        <v>0</v>
      </c>
      <c r="DO1" s="1345" t="str">
        <f>"SL: "&amp;SUM(DO5:DO405)</f>
        <v>SL: 0</v>
      </c>
      <c r="DP1" s="1348">
        <f>SUMPRODUCT(DO5:DO405*(REPLACE(DP5:DP405,1,2,"0")))</f>
        <v>0</v>
      </c>
      <c r="DQ1" s="1345" t="str">
        <f>"SL: "&amp;SUM(DQ5:DQ405)</f>
        <v>SL: 0</v>
      </c>
      <c r="DR1" s="1348">
        <f>SUMPRODUCT(DQ5:DQ405*(REPLACE(DR5:DR405,1,2,"0")))</f>
        <v>0</v>
      </c>
      <c r="DS1" s="1345" t="str">
        <f>"SL: "&amp;SUM(DS5:DS405)</f>
        <v>SL: 0</v>
      </c>
      <c r="DT1" s="1348">
        <f>SUMPRODUCT(DS5:DS405*(REPLACE(DT5:DT405,1,2,"0")))</f>
        <v>0</v>
      </c>
      <c r="DU1" s="1345" t="str">
        <f>"SL: "&amp;SUM(DU5:DU405)</f>
        <v>SL: 0</v>
      </c>
      <c r="DV1" s="1348">
        <f>SUMPRODUCT(DU5:DU405*(REPLACE(DV5:DV405,1,2,"0")))</f>
        <v>0</v>
      </c>
      <c r="DW1" s="1345" t="str">
        <f>"SL: "&amp;SUM(DW5:DW405)</f>
        <v>SL: 0</v>
      </c>
      <c r="DX1" s="1348">
        <f>SUMPRODUCT(DW5:DW405*(REPLACE(DX5:DX405,1,2,"0")))</f>
        <v>0</v>
      </c>
      <c r="DY1" s="1345" t="str">
        <f>"SL: "&amp;SUM(DY5:DY405)</f>
        <v>SL: 0</v>
      </c>
      <c r="DZ1" s="1348">
        <f>SUMPRODUCT(DY5:DY405*(REPLACE(DZ5:DZ405,1,2,"0")))</f>
        <v>0</v>
      </c>
      <c r="EA1" s="1345" t="str">
        <f>"SL: "&amp;SUM(EA5:EA405)</f>
        <v>SL: 0</v>
      </c>
      <c r="EB1" s="1348">
        <f>SUMPRODUCT(EA5:EA405*(REPLACE(EB5:EB405,1,2,"0")))</f>
        <v>0</v>
      </c>
    </row>
    <row r="2" spans="1:132" ht="18.75" customHeight="1" x14ac:dyDescent="0.2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SUMPRODUCT(K5:K405*$D5:$D405)</f>
        <v>9488</v>
      </c>
      <c r="M2" s="1280"/>
      <c r="N2" s="1279">
        <f>SUMPRODUCT(M5:M405*$D5:$D405)</f>
        <v>16102</v>
      </c>
      <c r="O2" s="1334"/>
      <c r="P2" s="1334">
        <f>SUMPRODUCT(O5:O405*$D5:$D405)</f>
        <v>8760</v>
      </c>
      <c r="Q2" s="1376"/>
      <c r="R2" s="1377">
        <f>SUMPRODUCT(Q5:Q405*$D5:$D405)</f>
        <v>27452</v>
      </c>
      <c r="S2" s="1371"/>
      <c r="T2" s="1372">
        <f>SUMPRODUCT(S5:S405*$D5:$D405)</f>
        <v>5690</v>
      </c>
      <c r="U2" s="1341"/>
      <c r="V2" s="1342">
        <f>SUMPRODUCT(U5:U405*$D5:$D405)</f>
        <v>15341</v>
      </c>
      <c r="W2" s="1364"/>
      <c r="X2" s="1365">
        <f>SUMPRODUCT(W5:W405*$D5:$D405)</f>
        <v>6209</v>
      </c>
      <c r="Y2" s="1359"/>
      <c r="Z2" s="1360">
        <f>SUMPRODUCT(Y5:Y405*$D5:$D405)</f>
        <v>8140</v>
      </c>
      <c r="AA2" s="1355"/>
      <c r="AB2" s="1356">
        <f>SUMPRODUCT(AA5:AA405*$D5:$D405)</f>
        <v>2436.5</v>
      </c>
      <c r="AC2" s="1346"/>
      <c r="AD2" s="1347">
        <f>SUMPRODUCT(AC5:AC405*$D5:$D405)</f>
        <v>25708</v>
      </c>
      <c r="AE2" s="1381"/>
      <c r="AF2" s="1382">
        <f>SUMPRODUCT(AE5:AE405*$D5:$D405)</f>
        <v>8592</v>
      </c>
      <c r="AG2" s="1345"/>
      <c r="AH2" s="1348">
        <f>SUMPRODUCT(AG5:AG405*$D5:$D405)</f>
        <v>7490</v>
      </c>
      <c r="AI2" s="1387"/>
      <c r="AJ2" s="1388">
        <f>SUMPRODUCT(AI5:AI405*$D5:$D405)</f>
        <v>3750.5</v>
      </c>
      <c r="AK2" s="1389"/>
      <c r="AL2" s="1390">
        <f>SUMPRODUCT(AK5:AK405*$D5:$D405)</f>
        <v>3235</v>
      </c>
      <c r="AM2" s="1394"/>
      <c r="AN2" s="1395">
        <f>SUMPRODUCT(AM5:AM405*$D5:$D405)</f>
        <v>28781</v>
      </c>
      <c r="AO2" s="1359"/>
      <c r="AP2" s="1360">
        <f>SUMPRODUCT(AO5:AO405*$D5:$D405)</f>
        <v>20354</v>
      </c>
      <c r="AQ2" s="1399"/>
      <c r="AR2" s="1400">
        <f>SUMPRODUCT(AQ5:AQ405*$D5:$D405)</f>
        <v>9592</v>
      </c>
      <c r="AS2" s="1406"/>
      <c r="AT2" s="1407">
        <f>SUMPRODUCT(AS5:AS405*$D5:$D405)</f>
        <v>10370</v>
      </c>
      <c r="AU2" s="1417"/>
      <c r="AV2" s="1418">
        <f>SUMPRODUCT(AU5:AU405*$D5:$D405)</f>
        <v>9170</v>
      </c>
      <c r="AW2" s="1408"/>
      <c r="AX2" s="1409">
        <f>SUMPRODUCT(AW5:AW405*$D5:$D405)</f>
        <v>16392</v>
      </c>
      <c r="AY2" s="1415"/>
      <c r="AZ2" s="1416">
        <f>SUMPRODUCT(AY5:AY405*$D5:$D405)</f>
        <v>7250</v>
      </c>
      <c r="BA2" s="1345"/>
      <c r="BB2" s="1348">
        <f>SUMPRODUCT(BA5:BA405*$D5:$D405)</f>
        <v>7140</v>
      </c>
      <c r="BC2" s="1422"/>
      <c r="BD2" s="1423">
        <f>SUMPRODUCT(BC5:BC405*$D5:$D405)</f>
        <v>13076</v>
      </c>
      <c r="BE2" s="1426"/>
      <c r="BF2" s="1427">
        <f>SUMPRODUCT(BE5:BE405*$D5:$D405)</f>
        <v>5632</v>
      </c>
      <c r="BG2" s="1408"/>
      <c r="BH2" s="1409">
        <f>SUMPRODUCT(BG5:BG405*$D5:$D405)</f>
        <v>3800</v>
      </c>
      <c r="BI2" s="1429"/>
      <c r="BJ2" s="1430">
        <f>SUMPRODUCT(BI5:BI405*$D5:$D405)</f>
        <v>9251</v>
      </c>
      <c r="BK2" s="1359"/>
      <c r="BL2" s="1360">
        <f>SUMPRODUCT(BK5:BK405*$D5:$D405)</f>
        <v>5080</v>
      </c>
      <c r="BM2" s="1428"/>
      <c r="BN2" s="1347">
        <f>SUMPRODUCT(BM5:BM405*$D5:$D405)</f>
        <v>5703</v>
      </c>
      <c r="BO2" s="1345"/>
      <c r="BP2" s="1348">
        <f>SUMPRODUCT(BO5:BO405*$D5:$D405)</f>
        <v>4486</v>
      </c>
      <c r="BQ2" s="1426"/>
      <c r="BR2" s="1427">
        <f>SUMPRODUCT(BQ5:BQ405*$D5:$D405)</f>
        <v>1607</v>
      </c>
      <c r="BS2" s="1433"/>
      <c r="BT2" s="1434">
        <f>SUMPRODUCT(BS5:BS405*$D5:$D405)</f>
        <v>1904</v>
      </c>
      <c r="BU2" s="1438"/>
      <c r="BV2" s="1439">
        <f>SUMPRODUCT(BU5:BU405*$D5:$D405)</f>
        <v>2792</v>
      </c>
      <c r="BW2" s="1394"/>
      <c r="BX2" s="1395">
        <f>SUMPRODUCT(BW5:BW405*$D5:$D405)</f>
        <v>8485</v>
      </c>
      <c r="BY2" s="1443"/>
      <c r="BZ2" s="1444">
        <f>SUMPRODUCT(BY5:BY405*$D5:$D405)</f>
        <v>7410</v>
      </c>
      <c r="CA2" s="1450"/>
      <c r="CB2" s="1451">
        <f>SUMPRODUCT(CA5:CA405*$D5:$D405)</f>
        <v>5000</v>
      </c>
      <c r="CC2" s="1345"/>
      <c r="CD2" s="1348">
        <f>SUMPRODUCT(CC5:CC405*$D5:$D405)</f>
        <v>2870</v>
      </c>
      <c r="CE2" s="1457"/>
      <c r="CF2" s="1458">
        <f>SUMPRODUCT(CE5:CE405*$D5:$D405)</f>
        <v>760.5</v>
      </c>
      <c r="CG2" s="1467"/>
      <c r="CH2" s="1468">
        <f>SUMPRODUCT(CG5:CG405*$D5:$D405)</f>
        <v>6170</v>
      </c>
      <c r="CI2" s="1364"/>
      <c r="CJ2" s="1365">
        <f>SUMPRODUCT(CI5:CI405*$D5:$D405)</f>
        <v>2512.5</v>
      </c>
      <c r="CK2" s="1462"/>
      <c r="CL2" s="1463">
        <f>SUMPRODUCT(CK5:CK405*$D5:$D405)</f>
        <v>12011.7</v>
      </c>
      <c r="CM2" s="1417"/>
      <c r="CN2" s="1418">
        <f>SUMPRODUCT(CM5:CM405*$D5:$D405)</f>
        <v>10446.5</v>
      </c>
      <c r="CO2" s="1394"/>
      <c r="CP2" s="1395">
        <f>SUMPRODUCT(CO5:CO405*$D5:$D405)</f>
        <v>9824</v>
      </c>
      <c r="CQ2" s="1345"/>
      <c r="CR2" s="1348">
        <f>SUMPRODUCT(CQ5:CQ405*$D5:$D405)</f>
        <v>13277</v>
      </c>
      <c r="CS2" s="1371"/>
      <c r="CT2" s="1473">
        <f>SUMPRODUCT(CS5:CS405*$D5:$D405)</f>
        <v>13040</v>
      </c>
      <c r="CU2" s="1417"/>
      <c r="CV2" s="1418">
        <f>SUMPRODUCT(CU5:CU405*$D5:$D405)</f>
        <v>10916</v>
      </c>
      <c r="CW2" s="1429"/>
      <c r="CX2" s="1430">
        <f>SUMPRODUCT(CW5:CW405*$D5:$D405)</f>
        <v>9760</v>
      </c>
      <c r="CY2" s="1345"/>
      <c r="CZ2" s="1348">
        <f>SUMPRODUCT(CY5:CY405*$D5:$D405)</f>
        <v>13767</v>
      </c>
      <c r="DA2" s="1457"/>
      <c r="DB2" s="1458">
        <f>SUMPRODUCT(DA5:DA405*$D5:$D405)</f>
        <v>14881.5</v>
      </c>
      <c r="DC2" s="1408"/>
      <c r="DD2" s="1409">
        <f>SUMPRODUCT(DC5:DC405*$D5:$D405)</f>
        <v>11105</v>
      </c>
      <c r="DE2" s="1488"/>
      <c r="DF2" s="1489">
        <f>SUMPRODUCT(DE5:DE405*$D5:$D405)</f>
        <v>7628</v>
      </c>
      <c r="DG2" s="1345"/>
      <c r="DH2" s="1348">
        <f>SUMPRODUCT(DG5:DG405*$D5:$D405)</f>
        <v>0</v>
      </c>
      <c r="DI2" s="1345"/>
      <c r="DJ2" s="1348">
        <f>SUMPRODUCT(DI5:DI405*$D5:$D405)</f>
        <v>0</v>
      </c>
      <c r="DK2" s="1345"/>
      <c r="DL2" s="1348">
        <f>SUMPRODUCT(DK5:DK405*$D5:$D405)</f>
        <v>0</v>
      </c>
      <c r="DM2" s="1345"/>
      <c r="DN2" s="1348">
        <f>SUMPRODUCT(DM5:DM405*$D5:$D405)</f>
        <v>0</v>
      </c>
      <c r="DO2" s="1345"/>
      <c r="DP2" s="1348">
        <f>SUMPRODUCT(DO5:DO405*$D5:$D405)</f>
        <v>0</v>
      </c>
      <c r="DQ2" s="1345"/>
      <c r="DR2" s="1348">
        <f>SUMPRODUCT(DQ5:DQ405*$D5:$D405)</f>
        <v>0</v>
      </c>
      <c r="DS2" s="1345"/>
      <c r="DT2" s="1348">
        <f>SUMPRODUCT(DS5:DS405*$D5:$D405)</f>
        <v>0</v>
      </c>
      <c r="DU2" s="1345"/>
      <c r="DV2" s="1348">
        <f>SUMPRODUCT(DU5:DU405*$D5:$D405)</f>
        <v>0</v>
      </c>
      <c r="DW2" s="1345"/>
      <c r="DX2" s="1348">
        <f>SUMPRODUCT(DW5:DW405*$D5:$D405)</f>
        <v>0</v>
      </c>
      <c r="DY2" s="1345"/>
      <c r="DZ2" s="1348">
        <f>SUMPRODUCT(DY5:DY405*$D5:$D405)</f>
        <v>0</v>
      </c>
      <c r="EA2" s="1345"/>
      <c r="EB2" s="1348">
        <f>SUMPRODUCT(EA5:EA405*$D5:$D405)</f>
        <v>0</v>
      </c>
    </row>
    <row r="3" spans="1:132" hidden="1" x14ac:dyDescent="0.3">
      <c r="A3" s="1311"/>
      <c r="B3" s="1311"/>
      <c r="C3" s="1311"/>
      <c r="D3" s="1311"/>
      <c r="E3" s="1311"/>
      <c r="F3" s="1311"/>
      <c r="G3" s="1311"/>
      <c r="H3" s="1311"/>
      <c r="I3" s="946"/>
      <c r="J3" s="1312"/>
      <c r="K3" s="1313"/>
      <c r="L3" s="1314"/>
      <c r="M3" s="1315"/>
      <c r="N3" s="1315"/>
      <c r="O3" s="1335"/>
      <c r="P3" s="1335"/>
    </row>
    <row r="4" spans="1:132" s="1323" customFormat="1" ht="20.25" x14ac:dyDescent="0.3">
      <c r="A4" s="919" t="s">
        <v>370</v>
      </c>
      <c r="B4" s="987" t="s">
        <v>371</v>
      </c>
      <c r="C4" s="919" t="s">
        <v>0</v>
      </c>
      <c r="D4" s="919" t="s">
        <v>1</v>
      </c>
      <c r="E4" s="1839" t="s">
        <v>1029</v>
      </c>
      <c r="F4" s="1839"/>
      <c r="G4" s="1839"/>
      <c r="H4" s="1839"/>
      <c r="I4" s="996" t="s">
        <v>15</v>
      </c>
      <c r="J4" s="1273" t="s">
        <v>13</v>
      </c>
      <c r="K4" s="1840">
        <v>43304</v>
      </c>
      <c r="L4" s="1841"/>
      <c r="M4" s="1842">
        <v>43305</v>
      </c>
      <c r="N4" s="1843"/>
      <c r="O4" s="1835">
        <v>43306</v>
      </c>
      <c r="P4" s="1836"/>
      <c r="Q4" s="1833">
        <v>43307</v>
      </c>
      <c r="R4" s="1834"/>
      <c r="S4" s="1831">
        <v>43308</v>
      </c>
      <c r="T4" s="1832"/>
      <c r="U4" s="1691">
        <v>43309</v>
      </c>
      <c r="V4" s="1692"/>
      <c r="W4" s="1687">
        <v>43310</v>
      </c>
      <c r="X4" s="1688"/>
      <c r="Y4" s="1810">
        <v>43311</v>
      </c>
      <c r="Z4" s="1811"/>
      <c r="AA4" s="1709">
        <v>43312</v>
      </c>
      <c r="AB4" s="1837"/>
      <c r="AC4" s="1815">
        <v>43313</v>
      </c>
      <c r="AD4" s="1816"/>
      <c r="AE4" s="1631">
        <v>43315</v>
      </c>
      <c r="AF4" s="1632"/>
      <c r="AG4" s="1806">
        <v>43316</v>
      </c>
      <c r="AH4" s="1807"/>
      <c r="AI4" s="1681">
        <v>43317</v>
      </c>
      <c r="AJ4" s="1682"/>
      <c r="AK4" s="1825">
        <v>43318</v>
      </c>
      <c r="AL4" s="1826"/>
      <c r="AM4" s="1823">
        <v>43319</v>
      </c>
      <c r="AN4" s="1824"/>
      <c r="AO4" s="1810">
        <v>43321</v>
      </c>
      <c r="AP4" s="1811"/>
      <c r="AQ4" s="1827">
        <v>43322</v>
      </c>
      <c r="AR4" s="1828"/>
      <c r="AS4" s="1699">
        <v>43325</v>
      </c>
      <c r="AT4" s="1700"/>
      <c r="AU4" s="1627">
        <v>43328</v>
      </c>
      <c r="AV4" s="1628"/>
      <c r="AW4" s="1812">
        <v>43330</v>
      </c>
      <c r="AX4" s="1813"/>
      <c r="AY4" s="1705">
        <v>43331</v>
      </c>
      <c r="AZ4" s="1814"/>
      <c r="BA4" s="1806">
        <v>43333</v>
      </c>
      <c r="BB4" s="1807"/>
      <c r="BC4" s="1635">
        <v>43335</v>
      </c>
      <c r="BD4" s="1636"/>
      <c r="BE4" s="1681">
        <v>43338</v>
      </c>
      <c r="BF4" s="1682"/>
      <c r="BG4" s="1812">
        <v>43340</v>
      </c>
      <c r="BH4" s="1813"/>
      <c r="BI4" s="1825">
        <v>43341</v>
      </c>
      <c r="BJ4" s="1826"/>
      <c r="BK4" s="1810">
        <v>43344</v>
      </c>
      <c r="BL4" s="1811"/>
      <c r="BM4" s="1815">
        <v>43348</v>
      </c>
      <c r="BN4" s="1816"/>
      <c r="BO4" s="1806">
        <v>43350</v>
      </c>
      <c r="BP4" s="1807"/>
      <c r="BQ4" s="1711">
        <v>43354</v>
      </c>
      <c r="BR4" s="1712"/>
      <c r="BS4" s="1819">
        <v>43355</v>
      </c>
      <c r="BT4" s="1820"/>
      <c r="BU4" s="1821">
        <v>43357</v>
      </c>
      <c r="BV4" s="1822"/>
      <c r="BW4" s="1823">
        <v>43360</v>
      </c>
      <c r="BX4" s="1824"/>
      <c r="BY4" s="1817">
        <v>43362</v>
      </c>
      <c r="BZ4" s="1818"/>
      <c r="CA4" s="1808">
        <v>43364</v>
      </c>
      <c r="CB4" s="1809"/>
      <c r="CC4" s="1806">
        <v>43365</v>
      </c>
      <c r="CD4" s="1807"/>
      <c r="CE4" s="1735">
        <v>43367</v>
      </c>
      <c r="CF4" s="1736"/>
      <c r="CG4" s="1615">
        <v>43368</v>
      </c>
      <c r="CH4" s="1616"/>
      <c r="CI4" s="1687">
        <v>43371</v>
      </c>
      <c r="CJ4" s="1688"/>
      <c r="CK4" s="1851">
        <v>43373</v>
      </c>
      <c r="CL4" s="1852"/>
      <c r="CM4" s="1627">
        <v>43375</v>
      </c>
      <c r="CN4" s="1628"/>
      <c r="CO4" s="1823">
        <v>43379</v>
      </c>
      <c r="CP4" s="1824"/>
      <c r="CQ4" s="1613">
        <v>43385</v>
      </c>
      <c r="CR4" s="1614"/>
      <c r="CS4" s="1831">
        <v>43389</v>
      </c>
      <c r="CT4" s="1832"/>
      <c r="CU4" s="1627">
        <v>43393</v>
      </c>
      <c r="CV4" s="1628"/>
      <c r="CW4" s="1825">
        <v>43397</v>
      </c>
      <c r="CX4" s="1826"/>
      <c r="CY4" s="1806">
        <v>43401</v>
      </c>
      <c r="CZ4" s="1807"/>
      <c r="DA4" s="1853">
        <v>43404</v>
      </c>
      <c r="DB4" s="1854"/>
      <c r="DC4" s="1812">
        <v>43405</v>
      </c>
      <c r="DD4" s="1813"/>
      <c r="DE4" s="1849">
        <v>43406</v>
      </c>
      <c r="DF4" s="1850"/>
      <c r="DG4" s="1480"/>
      <c r="DH4" s="1480"/>
      <c r="DI4" s="1480"/>
      <c r="DJ4" s="1480"/>
      <c r="DK4" s="1480"/>
      <c r="DL4" s="1480"/>
      <c r="DM4" s="1480"/>
      <c r="DN4" s="1480"/>
      <c r="DO4" s="1480"/>
      <c r="DP4" s="1480"/>
      <c r="DQ4" s="1483"/>
      <c r="DR4" s="1483"/>
      <c r="DS4" s="1483"/>
      <c r="DT4" s="1483"/>
      <c r="DU4" s="1483"/>
      <c r="DV4" s="1483"/>
      <c r="DW4" s="1483"/>
      <c r="DX4" s="1483"/>
      <c r="DY4" s="1483"/>
      <c r="DZ4" s="1483"/>
      <c r="EA4" s="1483"/>
      <c r="EB4" s="1483"/>
    </row>
    <row r="5" spans="1:132" s="1327" customFormat="1" ht="20.25" x14ac:dyDescent="0.3">
      <c r="A5" s="1338" t="s">
        <v>11</v>
      </c>
      <c r="B5" s="1324">
        <v>1</v>
      </c>
      <c r="C5" s="995" t="s">
        <v>372</v>
      </c>
      <c r="D5" s="919">
        <v>12.5</v>
      </c>
      <c r="E5" s="1325">
        <v>340</v>
      </c>
      <c r="F5" s="1325"/>
      <c r="G5" s="1325"/>
      <c r="H5" s="1325"/>
      <c r="I5" s="1326">
        <f>E5+F5+G5+H5-SUM(K5:LP5)</f>
        <v>210</v>
      </c>
      <c r="J5" s="888">
        <f>I5*D5</f>
        <v>2625</v>
      </c>
      <c r="K5" s="708"/>
      <c r="L5" s="708"/>
      <c r="M5" s="941"/>
      <c r="N5" s="941"/>
      <c r="O5" s="863"/>
      <c r="P5" s="863"/>
      <c r="Q5" s="1379">
        <v>10</v>
      </c>
      <c r="R5" s="1379" t="s">
        <v>233</v>
      </c>
      <c r="S5" s="1374">
        <v>10</v>
      </c>
      <c r="T5" s="1374" t="s">
        <v>209</v>
      </c>
      <c r="U5" s="813">
        <v>10</v>
      </c>
      <c r="V5" s="813" t="s">
        <v>209</v>
      </c>
      <c r="W5" s="1368"/>
      <c r="X5" s="1368"/>
      <c r="Y5" s="1362"/>
      <c r="Z5" s="1362"/>
      <c r="AA5" s="831"/>
      <c r="AB5" s="831"/>
      <c r="AC5" s="1351">
        <v>40</v>
      </c>
      <c r="AD5" s="1351" t="s">
        <v>233</v>
      </c>
      <c r="AE5" s="756"/>
      <c r="AF5" s="756"/>
      <c r="AG5" s="1352"/>
      <c r="AH5" s="1352"/>
      <c r="AI5" s="731"/>
      <c r="AJ5" s="731"/>
      <c r="AK5" s="1392"/>
      <c r="AL5" s="1392"/>
      <c r="AM5" s="1397"/>
      <c r="AN5" s="1397"/>
      <c r="AO5" s="1362"/>
      <c r="AP5" s="1362"/>
      <c r="AQ5" s="1402"/>
      <c r="AR5" s="1402"/>
      <c r="AS5" s="774"/>
      <c r="AT5" s="774"/>
      <c r="AU5" s="882">
        <v>10</v>
      </c>
      <c r="AV5" s="882" t="s">
        <v>209</v>
      </c>
      <c r="AW5" s="1411"/>
      <c r="AX5" s="1411"/>
      <c r="AY5" s="726"/>
      <c r="AZ5" s="726"/>
      <c r="BA5" s="1352">
        <v>30</v>
      </c>
      <c r="BB5" s="1352" t="s">
        <v>209</v>
      </c>
      <c r="BC5" s="891"/>
      <c r="BD5" s="891"/>
      <c r="BE5" s="731"/>
      <c r="BF5" s="731"/>
      <c r="BG5" s="1411"/>
      <c r="BH5" s="1411"/>
      <c r="BI5" s="1392"/>
      <c r="BJ5" s="1392"/>
      <c r="BK5" s="1362"/>
      <c r="BL5" s="1362"/>
      <c r="BM5" s="1351"/>
      <c r="BN5" s="1351"/>
      <c r="BO5" s="1352"/>
      <c r="BP5" s="1352"/>
      <c r="BQ5" s="950"/>
      <c r="BR5" s="950"/>
      <c r="BS5" s="1436"/>
      <c r="BT5" s="1436"/>
      <c r="BU5" s="1441"/>
      <c r="BV5" s="1441"/>
      <c r="BW5" s="1397"/>
      <c r="BX5" s="1397"/>
      <c r="BY5" s="1446"/>
      <c r="BZ5" s="1446"/>
      <c r="CA5" s="1453"/>
      <c r="CB5" s="1453"/>
      <c r="CC5" s="1352"/>
      <c r="CD5" s="1352"/>
      <c r="CE5" s="1460"/>
      <c r="CF5" s="1460"/>
      <c r="CG5" s="900"/>
      <c r="CH5" s="900"/>
      <c r="CI5" s="1368"/>
      <c r="CJ5" s="1368"/>
      <c r="CK5" s="1465"/>
      <c r="CL5" s="1465"/>
      <c r="CM5" s="882"/>
      <c r="CN5" s="882"/>
      <c r="CO5" s="1397"/>
      <c r="CP5" s="1397"/>
      <c r="CQ5" s="753">
        <v>10</v>
      </c>
      <c r="CR5" s="753" t="s">
        <v>233</v>
      </c>
      <c r="CS5" s="1374"/>
      <c r="CT5" s="1374"/>
      <c r="CU5" s="882"/>
      <c r="CV5" s="882"/>
      <c r="CW5" s="1392"/>
      <c r="CX5" s="1392"/>
      <c r="CY5" s="1352"/>
      <c r="CZ5" s="1352"/>
      <c r="DA5" s="1477"/>
      <c r="DB5" s="1477"/>
      <c r="DC5" s="1411"/>
      <c r="DD5" s="1411"/>
      <c r="DE5" s="1484">
        <v>10</v>
      </c>
      <c r="DF5" s="1484" t="s">
        <v>233</v>
      </c>
      <c r="DG5" s="1352"/>
      <c r="DH5" s="1352"/>
      <c r="DI5" s="1352"/>
      <c r="DJ5" s="1352"/>
      <c r="DK5" s="1352"/>
      <c r="DL5" s="1352"/>
      <c r="DM5" s="1352"/>
      <c r="DN5" s="1352"/>
      <c r="DO5" s="1352"/>
      <c r="DP5" s="1352"/>
      <c r="DQ5" s="1485"/>
      <c r="DR5" s="1485"/>
      <c r="DS5" s="1485"/>
      <c r="DT5" s="1485"/>
      <c r="DU5" s="1485"/>
      <c r="DV5" s="1485"/>
      <c r="DW5" s="1485"/>
      <c r="DX5" s="1485"/>
      <c r="DY5" s="1485"/>
      <c r="DZ5" s="1485"/>
      <c r="EA5" s="1485"/>
      <c r="EB5" s="1485"/>
    </row>
    <row r="6" spans="1:132" s="1327" customFormat="1" ht="20.25" x14ac:dyDescent="0.3">
      <c r="A6" s="1339"/>
      <c r="B6" s="1324">
        <f>B5+1</f>
        <v>2</v>
      </c>
      <c r="C6" s="920" t="s">
        <v>31</v>
      </c>
      <c r="D6" s="919">
        <v>9.5</v>
      </c>
      <c r="E6" s="1325">
        <v>20</v>
      </c>
      <c r="F6" s="1325"/>
      <c r="G6" s="1325"/>
      <c r="H6" s="1325"/>
      <c r="I6" s="1326">
        <f t="shared" ref="I6:I68" si="0">E6+F6+G6+H6-SUM(K6:LP6)</f>
        <v>10</v>
      </c>
      <c r="J6" s="888">
        <f t="shared" ref="J6:J74" si="1">I6*D6</f>
        <v>95</v>
      </c>
      <c r="K6" s="708"/>
      <c r="L6" s="708"/>
      <c r="M6" s="941"/>
      <c r="N6" s="941"/>
      <c r="O6" s="863"/>
      <c r="P6" s="863"/>
      <c r="Q6" s="1379">
        <v>10</v>
      </c>
      <c r="R6" s="1379" t="s">
        <v>215</v>
      </c>
      <c r="S6" s="1374"/>
      <c r="T6" s="1374"/>
      <c r="U6" s="813"/>
      <c r="V6" s="813"/>
      <c r="W6" s="1368"/>
      <c r="X6" s="1368"/>
      <c r="Y6" s="1362"/>
      <c r="Z6" s="1362"/>
      <c r="AA6" s="831"/>
      <c r="AB6" s="831"/>
      <c r="AC6" s="1351"/>
      <c r="AD6" s="1351"/>
      <c r="AE6" s="756"/>
      <c r="AF6" s="756"/>
      <c r="AG6" s="1352"/>
      <c r="AH6" s="1352"/>
      <c r="AI6" s="731"/>
      <c r="AJ6" s="731"/>
      <c r="AK6" s="1392"/>
      <c r="AL6" s="1392"/>
      <c r="AM6" s="1397"/>
      <c r="AN6" s="1397"/>
      <c r="AO6" s="1362"/>
      <c r="AP6" s="1362"/>
      <c r="AQ6" s="1402"/>
      <c r="AR6" s="1402"/>
      <c r="AS6" s="774"/>
      <c r="AT6" s="774"/>
      <c r="AU6" s="882"/>
      <c r="AV6" s="882"/>
      <c r="AW6" s="1411"/>
      <c r="AX6" s="1411"/>
      <c r="AY6" s="726"/>
      <c r="AZ6" s="726"/>
      <c r="BA6" s="1352"/>
      <c r="BB6" s="1352"/>
      <c r="BC6" s="891"/>
      <c r="BD6" s="891"/>
      <c r="BE6" s="731"/>
      <c r="BF6" s="731"/>
      <c r="BG6" s="1411"/>
      <c r="BH6" s="1411"/>
      <c r="BI6" s="1392"/>
      <c r="BJ6" s="1392"/>
      <c r="BK6" s="1362"/>
      <c r="BL6" s="1362"/>
      <c r="BM6" s="1351"/>
      <c r="BN6" s="1351"/>
      <c r="BO6" s="1352"/>
      <c r="BP6" s="1352"/>
      <c r="BQ6" s="950"/>
      <c r="BR6" s="950"/>
      <c r="BS6" s="1436"/>
      <c r="BT6" s="1436"/>
      <c r="BU6" s="1441"/>
      <c r="BV6" s="1441"/>
      <c r="BW6" s="1397"/>
      <c r="BX6" s="1397"/>
      <c r="BY6" s="1446"/>
      <c r="BZ6" s="1446"/>
      <c r="CA6" s="1453"/>
      <c r="CB6" s="1453"/>
      <c r="CC6" s="1352"/>
      <c r="CD6" s="1352"/>
      <c r="CE6" s="1460"/>
      <c r="CF6" s="1460"/>
      <c r="CG6" s="900"/>
      <c r="CH6" s="900"/>
      <c r="CI6" s="1368"/>
      <c r="CJ6" s="1368"/>
      <c r="CK6" s="1465"/>
      <c r="CL6" s="1465"/>
      <c r="CM6" s="882"/>
      <c r="CN6" s="882"/>
      <c r="CO6" s="1397"/>
      <c r="CP6" s="1397"/>
      <c r="CQ6" s="753"/>
      <c r="CR6" s="753"/>
      <c r="CS6" s="1374"/>
      <c r="CT6" s="1374"/>
      <c r="CU6" s="882"/>
      <c r="CV6" s="882"/>
      <c r="CW6" s="1392"/>
      <c r="CX6" s="1392"/>
      <c r="CY6" s="1352"/>
      <c r="CZ6" s="1352"/>
      <c r="DA6" s="1477"/>
      <c r="DB6" s="1477"/>
      <c r="DC6" s="1411"/>
      <c r="DD6" s="1411"/>
      <c r="DE6" s="1484"/>
      <c r="DF6" s="1484"/>
      <c r="DG6" s="1352"/>
      <c r="DH6" s="1352"/>
      <c r="DI6" s="1352"/>
      <c r="DJ6" s="1352"/>
      <c r="DK6" s="1352"/>
      <c r="DL6" s="1352"/>
      <c r="DM6" s="1352"/>
      <c r="DN6" s="1352"/>
      <c r="DO6" s="1352"/>
      <c r="DP6" s="1352"/>
      <c r="DQ6" s="1485"/>
      <c r="DR6" s="1485"/>
      <c r="DS6" s="1485"/>
      <c r="DT6" s="1485"/>
      <c r="DU6" s="1485"/>
      <c r="DV6" s="1485"/>
      <c r="DW6" s="1485"/>
      <c r="DX6" s="1485"/>
      <c r="DY6" s="1485"/>
      <c r="DZ6" s="1485"/>
      <c r="EA6" s="1485"/>
      <c r="EB6" s="1485"/>
    </row>
    <row r="7" spans="1:132" s="1327" customFormat="1" ht="20.25" x14ac:dyDescent="0.3">
      <c r="A7" s="1339"/>
      <c r="B7" s="1324">
        <f t="shared" ref="B7:B26" si="2">B6+1</f>
        <v>3</v>
      </c>
      <c r="C7" s="920" t="s">
        <v>952</v>
      </c>
      <c r="D7" s="919">
        <v>8.5</v>
      </c>
      <c r="E7" s="1325">
        <v>90</v>
      </c>
      <c r="F7" s="1325"/>
      <c r="G7" s="1325"/>
      <c r="H7" s="1325"/>
      <c r="I7" s="1326">
        <f t="shared" si="0"/>
        <v>40</v>
      </c>
      <c r="J7" s="888">
        <f t="shared" si="1"/>
        <v>340</v>
      </c>
      <c r="K7" s="708"/>
      <c r="L7" s="708"/>
      <c r="M7" s="941"/>
      <c r="N7" s="941"/>
      <c r="O7" s="863"/>
      <c r="P7" s="863"/>
      <c r="Q7" s="1379"/>
      <c r="R7" s="1379"/>
      <c r="S7" s="1374">
        <v>10</v>
      </c>
      <c r="T7" s="1374" t="s">
        <v>215</v>
      </c>
      <c r="U7" s="813"/>
      <c r="V7" s="813"/>
      <c r="W7" s="1368">
        <v>10</v>
      </c>
      <c r="X7" s="1368" t="s">
        <v>212</v>
      </c>
      <c r="Y7" s="1362"/>
      <c r="Z7" s="1362"/>
      <c r="AA7" s="831"/>
      <c r="AB7" s="831"/>
      <c r="AC7" s="1351"/>
      <c r="AD7" s="1351"/>
      <c r="AE7" s="756"/>
      <c r="AF7" s="756"/>
      <c r="AG7" s="1352"/>
      <c r="AH7" s="1352"/>
      <c r="AI7" s="731"/>
      <c r="AJ7" s="731"/>
      <c r="AK7" s="1392"/>
      <c r="AL7" s="1392"/>
      <c r="AM7" s="1397"/>
      <c r="AN7" s="1397"/>
      <c r="AO7" s="1362"/>
      <c r="AP7" s="1362"/>
      <c r="AQ7" s="1402"/>
      <c r="AR7" s="1402"/>
      <c r="AS7" s="774"/>
      <c r="AT7" s="774"/>
      <c r="AU7" s="882">
        <v>20</v>
      </c>
      <c r="AV7" s="882" t="s">
        <v>215</v>
      </c>
      <c r="AW7" s="1411">
        <v>10</v>
      </c>
      <c r="AX7" s="1411" t="s">
        <v>215</v>
      </c>
      <c r="AY7" s="726"/>
      <c r="AZ7" s="726"/>
      <c r="BA7" s="1352"/>
      <c r="BB7" s="1352"/>
      <c r="BC7" s="891"/>
      <c r="BD7" s="891"/>
      <c r="BE7" s="731"/>
      <c r="BF7" s="731"/>
      <c r="BG7" s="1411"/>
      <c r="BH7" s="1411"/>
      <c r="BI7" s="1392"/>
      <c r="BJ7" s="1392"/>
      <c r="BK7" s="1362"/>
      <c r="BL7" s="1362"/>
      <c r="BM7" s="1351"/>
      <c r="BN7" s="1351"/>
      <c r="BO7" s="1352"/>
      <c r="BP7" s="1352"/>
      <c r="BQ7" s="950"/>
      <c r="BR7" s="950"/>
      <c r="BS7" s="1436"/>
      <c r="BT7" s="1436"/>
      <c r="BU7" s="1441"/>
      <c r="BV7" s="1441"/>
      <c r="BW7" s="1397"/>
      <c r="BX7" s="1397"/>
      <c r="BY7" s="1446"/>
      <c r="BZ7" s="1446"/>
      <c r="CA7" s="1453"/>
      <c r="CB7" s="1453"/>
      <c r="CC7" s="1352"/>
      <c r="CD7" s="1352"/>
      <c r="CE7" s="1460"/>
      <c r="CF7" s="1460"/>
      <c r="CG7" s="900"/>
      <c r="CH7" s="900"/>
      <c r="CI7" s="1368"/>
      <c r="CJ7" s="1368"/>
      <c r="CK7" s="1465"/>
      <c r="CL7" s="1465"/>
      <c r="CM7" s="882"/>
      <c r="CN7" s="882"/>
      <c r="CO7" s="1397"/>
      <c r="CP7" s="1397"/>
      <c r="CQ7" s="753"/>
      <c r="CR7" s="753"/>
      <c r="CS7" s="1374"/>
      <c r="CT7" s="1374"/>
      <c r="CU7" s="882"/>
      <c r="CV7" s="882"/>
      <c r="CW7" s="1392"/>
      <c r="CX7" s="1392"/>
      <c r="CY7" s="1352"/>
      <c r="CZ7" s="1352"/>
      <c r="DA7" s="1477"/>
      <c r="DB7" s="1477"/>
      <c r="DC7" s="1411"/>
      <c r="DD7" s="1411"/>
      <c r="DE7" s="1484"/>
      <c r="DF7" s="1484"/>
      <c r="DG7" s="1352"/>
      <c r="DH7" s="1352"/>
      <c r="DI7" s="1352"/>
      <c r="DJ7" s="1352"/>
      <c r="DK7" s="1352"/>
      <c r="DL7" s="1352"/>
      <c r="DM7" s="1352"/>
      <c r="DN7" s="1352"/>
      <c r="DO7" s="1352"/>
      <c r="DP7" s="1352"/>
      <c r="DQ7" s="1485"/>
      <c r="DR7" s="1485"/>
      <c r="DS7" s="1485"/>
      <c r="DT7" s="1485"/>
      <c r="DU7" s="1485"/>
      <c r="DV7" s="1485"/>
      <c r="DW7" s="1485"/>
      <c r="DX7" s="1485"/>
      <c r="DY7" s="1485"/>
      <c r="DZ7" s="1485"/>
      <c r="EA7" s="1485"/>
      <c r="EB7" s="1485"/>
    </row>
    <row r="8" spans="1:132" s="1327" customFormat="1" ht="20.25" x14ac:dyDescent="0.3">
      <c r="A8" s="1339"/>
      <c r="B8" s="1324">
        <f t="shared" si="2"/>
        <v>4</v>
      </c>
      <c r="C8" s="920" t="s">
        <v>1105</v>
      </c>
      <c r="D8" s="919">
        <v>6</v>
      </c>
      <c r="E8" s="1325">
        <v>420</v>
      </c>
      <c r="F8" s="1325"/>
      <c r="G8" s="1325"/>
      <c r="H8" s="1325"/>
      <c r="I8" s="1326">
        <f t="shared" si="0"/>
        <v>100</v>
      </c>
      <c r="J8" s="888">
        <f t="shared" si="1"/>
        <v>600</v>
      </c>
      <c r="K8" s="708"/>
      <c r="L8" s="708"/>
      <c r="M8" s="941"/>
      <c r="N8" s="941"/>
      <c r="O8" s="863">
        <v>20</v>
      </c>
      <c r="P8" s="863" t="s">
        <v>321</v>
      </c>
      <c r="Q8" s="1379">
        <v>10</v>
      </c>
      <c r="R8" s="1379" t="s">
        <v>212</v>
      </c>
      <c r="S8" s="1374"/>
      <c r="T8" s="1374"/>
      <c r="U8" s="813">
        <v>10</v>
      </c>
      <c r="V8" s="813" t="s">
        <v>212</v>
      </c>
      <c r="W8" s="1368"/>
      <c r="X8" s="1368"/>
      <c r="Y8" s="1362"/>
      <c r="Z8" s="1362"/>
      <c r="AA8" s="831"/>
      <c r="AB8" s="831"/>
      <c r="AC8" s="1351"/>
      <c r="AD8" s="1351"/>
      <c r="AE8" s="756"/>
      <c r="AF8" s="756"/>
      <c r="AG8" s="1352"/>
      <c r="AH8" s="1352"/>
      <c r="AI8" s="731"/>
      <c r="AJ8" s="731"/>
      <c r="AK8" s="1392"/>
      <c r="AL8" s="1392"/>
      <c r="AM8" s="1397"/>
      <c r="AN8" s="1397"/>
      <c r="AO8" s="1362"/>
      <c r="AP8" s="1362"/>
      <c r="AQ8" s="1402"/>
      <c r="AR8" s="1402"/>
      <c r="AS8" s="774">
        <v>50</v>
      </c>
      <c r="AT8" s="774" t="s">
        <v>212</v>
      </c>
      <c r="AU8" s="882">
        <v>50</v>
      </c>
      <c r="AV8" s="882" t="s">
        <v>270</v>
      </c>
      <c r="AW8" s="1411"/>
      <c r="AX8" s="1411"/>
      <c r="AY8" s="726">
        <v>130</v>
      </c>
      <c r="AZ8" s="726" t="s">
        <v>283</v>
      </c>
      <c r="BA8" s="1352"/>
      <c r="BB8" s="1352"/>
      <c r="BC8" s="891"/>
      <c r="BD8" s="891"/>
      <c r="BE8" s="731"/>
      <c r="BF8" s="731"/>
      <c r="BG8" s="1411"/>
      <c r="BH8" s="1411"/>
      <c r="BI8" s="1392">
        <v>20</v>
      </c>
      <c r="BJ8" s="1392" t="s">
        <v>321</v>
      </c>
      <c r="BK8" s="1362"/>
      <c r="BL8" s="1362"/>
      <c r="BM8" s="1351"/>
      <c r="BN8" s="1351"/>
      <c r="BO8" s="1352"/>
      <c r="BP8" s="1352"/>
      <c r="BQ8" s="950"/>
      <c r="BR8" s="950"/>
      <c r="BS8" s="1436"/>
      <c r="BT8" s="1436"/>
      <c r="BU8" s="1441"/>
      <c r="BV8" s="1441"/>
      <c r="BW8" s="1397"/>
      <c r="BX8" s="1397"/>
      <c r="BY8" s="1446"/>
      <c r="BZ8" s="1446"/>
      <c r="CA8" s="1453"/>
      <c r="CB8" s="1453"/>
      <c r="CC8" s="1352"/>
      <c r="CD8" s="1352"/>
      <c r="CE8" s="1460"/>
      <c r="CF8" s="1460"/>
      <c r="CG8" s="900"/>
      <c r="CH8" s="900"/>
      <c r="CI8" s="1368"/>
      <c r="CJ8" s="1368"/>
      <c r="CK8" s="1465"/>
      <c r="CL8" s="1465"/>
      <c r="CM8" s="882"/>
      <c r="CN8" s="882"/>
      <c r="CO8" s="1397"/>
      <c r="CP8" s="1397"/>
      <c r="CQ8" s="753">
        <v>10</v>
      </c>
      <c r="CR8" s="753" t="s">
        <v>321</v>
      </c>
      <c r="CS8" s="1374"/>
      <c r="CT8" s="1374"/>
      <c r="CU8" s="882"/>
      <c r="CV8" s="882"/>
      <c r="CW8" s="1392"/>
      <c r="CX8" s="1392"/>
      <c r="CY8" s="1352"/>
      <c r="CZ8" s="1352"/>
      <c r="DA8" s="1477">
        <v>10</v>
      </c>
      <c r="DB8" s="1477" t="s">
        <v>321</v>
      </c>
      <c r="DC8" s="1411"/>
      <c r="DD8" s="1411"/>
      <c r="DE8" s="1484">
        <v>10</v>
      </c>
      <c r="DF8" s="1484" t="s">
        <v>321</v>
      </c>
      <c r="DG8" s="1352"/>
      <c r="DH8" s="1352"/>
      <c r="DI8" s="1352"/>
      <c r="DJ8" s="1352"/>
      <c r="DK8" s="1352"/>
      <c r="DL8" s="1352"/>
      <c r="DM8" s="1352"/>
      <c r="DN8" s="1352"/>
      <c r="DO8" s="1352"/>
      <c r="DP8" s="1352"/>
      <c r="DQ8" s="1485"/>
      <c r="DR8" s="1485"/>
      <c r="DS8" s="1485"/>
      <c r="DT8" s="1485"/>
      <c r="DU8" s="1485"/>
      <c r="DV8" s="1485"/>
      <c r="DW8" s="1485"/>
      <c r="DX8" s="1485"/>
      <c r="DY8" s="1485"/>
      <c r="DZ8" s="1485"/>
      <c r="EA8" s="1485"/>
      <c r="EB8" s="1485"/>
    </row>
    <row r="9" spans="1:132" s="1327" customFormat="1" ht="20.25" x14ac:dyDescent="0.3">
      <c r="A9" s="1339"/>
      <c r="B9" s="1324">
        <f t="shared" si="2"/>
        <v>5</v>
      </c>
      <c r="C9" s="920" t="s">
        <v>818</v>
      </c>
      <c r="D9" s="919">
        <v>11</v>
      </c>
      <c r="E9" s="1325">
        <v>60</v>
      </c>
      <c r="F9" s="1325"/>
      <c r="G9" s="1325"/>
      <c r="H9" s="1325"/>
      <c r="I9" s="1326">
        <f t="shared" si="0"/>
        <v>0</v>
      </c>
      <c r="J9" s="888">
        <f t="shared" si="1"/>
        <v>0</v>
      </c>
      <c r="K9" s="708"/>
      <c r="L9" s="708"/>
      <c r="M9" s="941">
        <v>10</v>
      </c>
      <c r="N9" s="941" t="s">
        <v>233</v>
      </c>
      <c r="O9" s="863"/>
      <c r="P9" s="863"/>
      <c r="Q9" s="1379"/>
      <c r="R9" s="1379"/>
      <c r="S9" s="1374">
        <v>10</v>
      </c>
      <c r="T9" s="1374" t="s">
        <v>214</v>
      </c>
      <c r="U9" s="813">
        <v>10</v>
      </c>
      <c r="V9" s="813" t="s">
        <v>214</v>
      </c>
      <c r="W9" s="1368"/>
      <c r="X9" s="1368"/>
      <c r="Y9" s="1362"/>
      <c r="Z9" s="1362"/>
      <c r="AA9" s="831">
        <v>10</v>
      </c>
      <c r="AB9" s="831" t="s">
        <v>214</v>
      </c>
      <c r="AC9" s="1351">
        <v>10</v>
      </c>
      <c r="AD9" s="1351" t="s">
        <v>214</v>
      </c>
      <c r="AE9" s="756"/>
      <c r="AF9" s="756"/>
      <c r="AG9" s="1352"/>
      <c r="AH9" s="1352"/>
      <c r="AI9" s="731"/>
      <c r="AJ9" s="731"/>
      <c r="AK9" s="1392"/>
      <c r="AL9" s="1392"/>
      <c r="AM9" s="1397"/>
      <c r="AN9" s="1397"/>
      <c r="AO9" s="1362"/>
      <c r="AP9" s="1362"/>
      <c r="AQ9" s="1402"/>
      <c r="AR9" s="1402"/>
      <c r="AS9" s="774"/>
      <c r="AT9" s="774"/>
      <c r="AU9" s="882"/>
      <c r="AV9" s="882"/>
      <c r="AW9" s="1411"/>
      <c r="AX9" s="1411"/>
      <c r="AY9" s="726"/>
      <c r="AZ9" s="726"/>
      <c r="BA9" s="1352"/>
      <c r="BB9" s="1352"/>
      <c r="BC9" s="891"/>
      <c r="BD9" s="891"/>
      <c r="BE9" s="731"/>
      <c r="BF9" s="731"/>
      <c r="BG9" s="1411"/>
      <c r="BH9" s="1411"/>
      <c r="BI9" s="1392"/>
      <c r="BJ9" s="1392"/>
      <c r="BK9" s="1362"/>
      <c r="BL9" s="1362"/>
      <c r="BM9" s="1351"/>
      <c r="BN9" s="1351"/>
      <c r="BO9" s="1352"/>
      <c r="BP9" s="1352"/>
      <c r="BQ9" s="950"/>
      <c r="BR9" s="950"/>
      <c r="BS9" s="1436"/>
      <c r="BT9" s="1436"/>
      <c r="BU9" s="1441">
        <v>10</v>
      </c>
      <c r="BV9" s="1441" t="s">
        <v>214</v>
      </c>
      <c r="BW9" s="1397"/>
      <c r="BX9" s="1397"/>
      <c r="BY9" s="1446"/>
      <c r="BZ9" s="1446"/>
      <c r="CA9" s="1453"/>
      <c r="CB9" s="1453"/>
      <c r="CC9" s="1352"/>
      <c r="CD9" s="1352"/>
      <c r="CE9" s="1460"/>
      <c r="CF9" s="1460"/>
      <c r="CG9" s="900"/>
      <c r="CH9" s="900"/>
      <c r="CI9" s="1368"/>
      <c r="CJ9" s="1368"/>
      <c r="CK9" s="1465"/>
      <c r="CL9" s="1465"/>
      <c r="CM9" s="882"/>
      <c r="CN9" s="882"/>
      <c r="CO9" s="1397"/>
      <c r="CP9" s="1397"/>
      <c r="CQ9" s="753"/>
      <c r="CR9" s="753"/>
      <c r="CS9" s="1374"/>
      <c r="CT9" s="1374"/>
      <c r="CU9" s="882"/>
      <c r="CV9" s="882"/>
      <c r="CW9" s="1392"/>
      <c r="CX9" s="1392"/>
      <c r="CY9" s="1352"/>
      <c r="CZ9" s="1352"/>
      <c r="DA9" s="1477"/>
      <c r="DB9" s="1477"/>
      <c r="DC9" s="1411"/>
      <c r="DD9" s="1411"/>
      <c r="DE9" s="1484"/>
      <c r="DF9" s="1484"/>
      <c r="DG9" s="1352"/>
      <c r="DH9" s="1352"/>
      <c r="DI9" s="1352"/>
      <c r="DJ9" s="1352"/>
      <c r="DK9" s="1352"/>
      <c r="DL9" s="1352"/>
      <c r="DM9" s="1352"/>
      <c r="DN9" s="1352"/>
      <c r="DO9" s="1352"/>
      <c r="DP9" s="1352"/>
      <c r="DQ9" s="1485"/>
      <c r="DR9" s="1485"/>
      <c r="DS9" s="1485"/>
      <c r="DT9" s="1485"/>
      <c r="DU9" s="1485"/>
      <c r="DV9" s="1485"/>
      <c r="DW9" s="1485"/>
      <c r="DX9" s="1485"/>
      <c r="DY9" s="1485"/>
      <c r="DZ9" s="1485"/>
      <c r="EA9" s="1485"/>
      <c r="EB9" s="1485"/>
    </row>
    <row r="10" spans="1:132" s="1327" customFormat="1" ht="20.25" x14ac:dyDescent="0.3">
      <c r="A10" s="1339"/>
      <c r="B10" s="1324">
        <f t="shared" si="2"/>
        <v>6</v>
      </c>
      <c r="C10" s="995" t="s">
        <v>819</v>
      </c>
      <c r="D10" s="919">
        <v>9.5</v>
      </c>
      <c r="E10" s="1325">
        <v>140</v>
      </c>
      <c r="F10" s="1325">
        <v>170</v>
      </c>
      <c r="G10" s="1325">
        <v>300</v>
      </c>
      <c r="H10" s="1325"/>
      <c r="I10" s="1326">
        <f t="shared" si="0"/>
        <v>140</v>
      </c>
      <c r="J10" s="888">
        <f t="shared" si="1"/>
        <v>1330</v>
      </c>
      <c r="K10" s="708">
        <v>10</v>
      </c>
      <c r="L10" s="708" t="s">
        <v>215</v>
      </c>
      <c r="M10" s="941">
        <v>10</v>
      </c>
      <c r="N10" s="941" t="s">
        <v>215</v>
      </c>
      <c r="O10" s="863">
        <v>20</v>
      </c>
      <c r="P10" s="863" t="s">
        <v>215</v>
      </c>
      <c r="Q10" s="1379">
        <v>10</v>
      </c>
      <c r="R10" s="1379" t="s">
        <v>215</v>
      </c>
      <c r="S10" s="1374"/>
      <c r="T10" s="1374"/>
      <c r="U10" s="813">
        <v>10</v>
      </c>
      <c r="V10" s="813" t="s">
        <v>215</v>
      </c>
      <c r="W10" s="1368">
        <v>40</v>
      </c>
      <c r="X10" s="1368" t="s">
        <v>215</v>
      </c>
      <c r="Y10" s="1362"/>
      <c r="Z10" s="1362"/>
      <c r="AA10" s="831"/>
      <c r="AB10" s="831"/>
      <c r="AC10" s="1351"/>
      <c r="AD10" s="1351"/>
      <c r="AE10" s="756"/>
      <c r="AF10" s="756"/>
      <c r="AG10" s="1352">
        <v>20</v>
      </c>
      <c r="AH10" s="1352" t="s">
        <v>215</v>
      </c>
      <c r="AI10" s="731">
        <v>10</v>
      </c>
      <c r="AJ10" s="731" t="s">
        <v>233</v>
      </c>
      <c r="AK10" s="1392"/>
      <c r="AL10" s="1392"/>
      <c r="AM10" s="1397"/>
      <c r="AN10" s="1397"/>
      <c r="AO10" s="1362">
        <v>20</v>
      </c>
      <c r="AP10" s="1362" t="s">
        <v>215</v>
      </c>
      <c r="AQ10" s="1402">
        <v>30</v>
      </c>
      <c r="AR10" s="1402" t="s">
        <v>215</v>
      </c>
      <c r="AS10" s="774">
        <v>10</v>
      </c>
      <c r="AT10" s="774" t="s">
        <v>218</v>
      </c>
      <c r="AU10" s="882">
        <v>10</v>
      </c>
      <c r="AV10" s="882" t="s">
        <v>215</v>
      </c>
      <c r="AW10" s="1411">
        <v>10</v>
      </c>
      <c r="AX10" s="1411" t="s">
        <v>218</v>
      </c>
      <c r="AY10" s="726"/>
      <c r="AZ10" s="726"/>
      <c r="BA10" s="1352"/>
      <c r="BB10" s="1352"/>
      <c r="BC10" s="891">
        <v>70</v>
      </c>
      <c r="BD10" s="891" t="s">
        <v>215</v>
      </c>
      <c r="BE10" s="731"/>
      <c r="BF10" s="731"/>
      <c r="BG10" s="1411"/>
      <c r="BH10" s="1411"/>
      <c r="BI10" s="1392">
        <v>20</v>
      </c>
      <c r="BJ10" s="1392" t="s">
        <v>215</v>
      </c>
      <c r="BK10" s="1362"/>
      <c r="BL10" s="1362"/>
      <c r="BM10" s="1351">
        <v>10</v>
      </c>
      <c r="BN10" s="1351" t="s">
        <v>215</v>
      </c>
      <c r="BO10" s="1352"/>
      <c r="BP10" s="1352"/>
      <c r="BQ10" s="950"/>
      <c r="BR10" s="950"/>
      <c r="BS10" s="1436"/>
      <c r="BT10" s="1436"/>
      <c r="BU10" s="1441">
        <v>20</v>
      </c>
      <c r="BV10" s="1441" t="s">
        <v>215</v>
      </c>
      <c r="BW10" s="1397"/>
      <c r="BX10" s="1397"/>
      <c r="BY10" s="1446"/>
      <c r="BZ10" s="1446"/>
      <c r="CA10" s="1453"/>
      <c r="CB10" s="1453"/>
      <c r="CC10" s="1352">
        <v>20</v>
      </c>
      <c r="CD10" s="1352" t="s">
        <v>218</v>
      </c>
      <c r="CE10" s="1460"/>
      <c r="CF10" s="1460"/>
      <c r="CG10" s="900"/>
      <c r="CH10" s="900"/>
      <c r="CI10" s="1368"/>
      <c r="CJ10" s="1368"/>
      <c r="CK10" s="1465">
        <v>10</v>
      </c>
      <c r="CL10" s="1465" t="s">
        <v>218</v>
      </c>
      <c r="CM10" s="882">
        <v>20</v>
      </c>
      <c r="CN10" s="882" t="s">
        <v>218</v>
      </c>
      <c r="CO10" s="1397"/>
      <c r="CP10" s="1397"/>
      <c r="CQ10" s="753">
        <v>20</v>
      </c>
      <c r="CR10" s="753" t="s">
        <v>215</v>
      </c>
      <c r="CS10" s="1374">
        <v>20</v>
      </c>
      <c r="CT10" s="1374" t="s">
        <v>215</v>
      </c>
      <c r="CU10" s="882">
        <v>20</v>
      </c>
      <c r="CV10" s="882" t="s">
        <v>218</v>
      </c>
      <c r="CW10" s="1392"/>
      <c r="CX10" s="1392"/>
      <c r="CY10" s="1352"/>
      <c r="CZ10" s="1352"/>
      <c r="DA10" s="1477">
        <v>20</v>
      </c>
      <c r="DB10" s="1477" t="s">
        <v>215</v>
      </c>
      <c r="DC10" s="1411"/>
      <c r="DD10" s="1411"/>
      <c r="DE10" s="1484">
        <v>10</v>
      </c>
      <c r="DF10" s="1484" t="s">
        <v>215</v>
      </c>
      <c r="DG10" s="1352"/>
      <c r="DH10" s="1352"/>
      <c r="DI10" s="1352"/>
      <c r="DJ10" s="1352"/>
      <c r="DK10" s="1352"/>
      <c r="DL10" s="1352"/>
      <c r="DM10" s="1352"/>
      <c r="DN10" s="1352"/>
      <c r="DO10" s="1352"/>
      <c r="DP10" s="1352"/>
      <c r="DQ10" s="1485"/>
      <c r="DR10" s="1485"/>
      <c r="DS10" s="1485"/>
      <c r="DT10" s="1485"/>
      <c r="DU10" s="1485"/>
      <c r="DV10" s="1485"/>
      <c r="DW10" s="1485"/>
      <c r="DX10" s="1485"/>
      <c r="DY10" s="1485"/>
      <c r="DZ10" s="1485"/>
      <c r="EA10" s="1485"/>
      <c r="EB10" s="1485"/>
    </row>
    <row r="11" spans="1:132" s="1327" customFormat="1" ht="20.25" x14ac:dyDescent="0.3">
      <c r="A11" s="1339"/>
      <c r="B11" s="1324">
        <f t="shared" si="2"/>
        <v>7</v>
      </c>
      <c r="C11" s="920" t="s">
        <v>921</v>
      </c>
      <c r="D11" s="919">
        <v>13.5</v>
      </c>
      <c r="E11" s="1325">
        <v>380</v>
      </c>
      <c r="F11" s="1325"/>
      <c r="G11" s="1325"/>
      <c r="H11" s="1325"/>
      <c r="I11" s="1326">
        <f t="shared" si="0"/>
        <v>215</v>
      </c>
      <c r="J11" s="888">
        <f t="shared" si="1"/>
        <v>2902.5</v>
      </c>
      <c r="K11" s="708"/>
      <c r="L11" s="708"/>
      <c r="M11" s="941"/>
      <c r="N11" s="941"/>
      <c r="O11" s="863"/>
      <c r="P11" s="863"/>
      <c r="Q11" s="1379">
        <v>10</v>
      </c>
      <c r="R11" s="1379" t="s">
        <v>209</v>
      </c>
      <c r="S11" s="1374"/>
      <c r="T11" s="1374"/>
      <c r="U11" s="813"/>
      <c r="V11" s="813"/>
      <c r="W11" s="1368"/>
      <c r="X11" s="1368"/>
      <c r="Y11" s="1362">
        <v>10</v>
      </c>
      <c r="Z11" s="1362" t="s">
        <v>210</v>
      </c>
      <c r="AA11" s="831"/>
      <c r="AB11" s="831"/>
      <c r="AC11" s="1351"/>
      <c r="AD11" s="1351"/>
      <c r="AE11" s="756"/>
      <c r="AF11" s="756"/>
      <c r="AG11" s="1352"/>
      <c r="AH11" s="1352"/>
      <c r="AI11" s="731"/>
      <c r="AJ11" s="731"/>
      <c r="AK11" s="1392"/>
      <c r="AL11" s="1392"/>
      <c r="AM11" s="1397"/>
      <c r="AN11" s="1397"/>
      <c r="AO11" s="1362"/>
      <c r="AP11" s="1362"/>
      <c r="AQ11" s="1402"/>
      <c r="AR11" s="1402"/>
      <c r="AS11" s="774"/>
      <c r="AT11" s="774"/>
      <c r="AU11" s="882">
        <v>40</v>
      </c>
      <c r="AV11" s="882" t="s">
        <v>210</v>
      </c>
      <c r="AW11" s="1411"/>
      <c r="AX11" s="1411"/>
      <c r="AY11" s="726"/>
      <c r="AZ11" s="726"/>
      <c r="BA11" s="1352">
        <v>30</v>
      </c>
      <c r="BB11" s="1352" t="s">
        <v>210</v>
      </c>
      <c r="BC11" s="891">
        <v>10</v>
      </c>
      <c r="BD11" s="891" t="s">
        <v>210</v>
      </c>
      <c r="BE11" s="731">
        <v>15</v>
      </c>
      <c r="BF11" s="731" t="s">
        <v>210</v>
      </c>
      <c r="BG11" s="1411"/>
      <c r="BH11" s="1411"/>
      <c r="BI11" s="1392"/>
      <c r="BJ11" s="1392"/>
      <c r="BK11" s="1362"/>
      <c r="BL11" s="1362"/>
      <c r="BM11" s="1351">
        <v>10</v>
      </c>
      <c r="BN11" s="1351" t="s">
        <v>210</v>
      </c>
      <c r="BO11" s="1352">
        <v>10</v>
      </c>
      <c r="BP11" s="1352" t="s">
        <v>210</v>
      </c>
      <c r="BQ11" s="950"/>
      <c r="BR11" s="950"/>
      <c r="BS11" s="1436"/>
      <c r="BT11" s="1436"/>
      <c r="BU11" s="1441"/>
      <c r="BV11" s="1441"/>
      <c r="BW11" s="1397"/>
      <c r="BX11" s="1397"/>
      <c r="BY11" s="1446"/>
      <c r="BZ11" s="1446"/>
      <c r="CA11" s="1453"/>
      <c r="CB11" s="1453"/>
      <c r="CC11" s="1352"/>
      <c r="CD11" s="1352"/>
      <c r="CE11" s="1460"/>
      <c r="CF11" s="1460"/>
      <c r="CG11" s="900"/>
      <c r="CH11" s="900"/>
      <c r="CI11" s="1368"/>
      <c r="CJ11" s="1368"/>
      <c r="CK11" s="1465">
        <v>10</v>
      </c>
      <c r="CL11" s="1465" t="s">
        <v>210</v>
      </c>
      <c r="CM11" s="882"/>
      <c r="CN11" s="882"/>
      <c r="CO11" s="1397"/>
      <c r="CP11" s="1397"/>
      <c r="CQ11" s="753">
        <v>10</v>
      </c>
      <c r="CR11" s="753" t="s">
        <v>209</v>
      </c>
      <c r="CS11" s="1374"/>
      <c r="CT11" s="1374"/>
      <c r="CU11" s="882"/>
      <c r="CV11" s="882"/>
      <c r="CW11" s="1392"/>
      <c r="CX11" s="1392"/>
      <c r="CY11" s="1352"/>
      <c r="CZ11" s="1352"/>
      <c r="DA11" s="1477"/>
      <c r="DB11" s="1477"/>
      <c r="DC11" s="1411"/>
      <c r="DD11" s="1411"/>
      <c r="DE11" s="1484">
        <v>10</v>
      </c>
      <c r="DF11" s="1484" t="s">
        <v>209</v>
      </c>
      <c r="DG11" s="1352"/>
      <c r="DH11" s="1352"/>
      <c r="DI11" s="1352"/>
      <c r="DJ11" s="1352"/>
      <c r="DK11" s="1352"/>
      <c r="DL11" s="1352"/>
      <c r="DM11" s="1352"/>
      <c r="DN11" s="1352"/>
      <c r="DO11" s="1352"/>
      <c r="DP11" s="1352"/>
      <c r="DQ11" s="1485"/>
      <c r="DR11" s="1485"/>
      <c r="DS11" s="1485"/>
      <c r="DT11" s="1485"/>
      <c r="DU11" s="1485"/>
      <c r="DV11" s="1485"/>
      <c r="DW11" s="1485"/>
      <c r="DX11" s="1485"/>
      <c r="DY11" s="1485"/>
      <c r="DZ11" s="1485"/>
      <c r="EA11" s="1485"/>
      <c r="EB11" s="1485"/>
    </row>
    <row r="12" spans="1:132" s="1327" customFormat="1" ht="20.25" x14ac:dyDescent="0.3">
      <c r="A12" s="1339"/>
      <c r="B12" s="1324">
        <f t="shared" si="2"/>
        <v>8</v>
      </c>
      <c r="C12" s="920" t="s">
        <v>507</v>
      </c>
      <c r="D12" s="919">
        <v>15</v>
      </c>
      <c r="E12" s="1325"/>
      <c r="F12" s="1325"/>
      <c r="G12" s="1325"/>
      <c r="H12" s="1325"/>
      <c r="I12" s="1326">
        <f t="shared" si="0"/>
        <v>0</v>
      </c>
      <c r="J12" s="888">
        <f t="shared" si="1"/>
        <v>0</v>
      </c>
      <c r="K12" s="708"/>
      <c r="L12" s="708"/>
      <c r="M12" s="941"/>
      <c r="N12" s="941"/>
      <c r="O12" s="863"/>
      <c r="P12" s="863"/>
      <c r="Q12" s="1379"/>
      <c r="R12" s="1379"/>
      <c r="S12" s="1374"/>
      <c r="T12" s="1374"/>
      <c r="U12" s="813"/>
      <c r="V12" s="813"/>
      <c r="W12" s="1368"/>
      <c r="X12" s="1368"/>
      <c r="Y12" s="1362"/>
      <c r="Z12" s="1362"/>
      <c r="AA12" s="831"/>
      <c r="AB12" s="831"/>
      <c r="AC12" s="1351"/>
      <c r="AD12" s="1351"/>
      <c r="AE12" s="756"/>
      <c r="AF12" s="756"/>
      <c r="AG12" s="1352"/>
      <c r="AH12" s="1352"/>
      <c r="AI12" s="731"/>
      <c r="AJ12" s="731"/>
      <c r="AK12" s="1392"/>
      <c r="AL12" s="1392"/>
      <c r="AM12" s="1397"/>
      <c r="AN12" s="1397"/>
      <c r="AO12" s="1362"/>
      <c r="AP12" s="1362"/>
      <c r="AQ12" s="1402"/>
      <c r="AR12" s="1402"/>
      <c r="AS12" s="774"/>
      <c r="AT12" s="774"/>
      <c r="AU12" s="882"/>
      <c r="AV12" s="882"/>
      <c r="AW12" s="1411"/>
      <c r="AX12" s="1411"/>
      <c r="AY12" s="726"/>
      <c r="AZ12" s="726"/>
      <c r="BA12" s="1352"/>
      <c r="BB12" s="1352"/>
      <c r="BC12" s="891"/>
      <c r="BD12" s="891"/>
      <c r="BE12" s="731"/>
      <c r="BF12" s="731"/>
      <c r="BG12" s="1411"/>
      <c r="BH12" s="1411"/>
      <c r="BI12" s="1392"/>
      <c r="BJ12" s="1392"/>
      <c r="BK12" s="1362"/>
      <c r="BL12" s="1362"/>
      <c r="BM12" s="1351"/>
      <c r="BN12" s="1351"/>
      <c r="BO12" s="1352"/>
      <c r="BP12" s="1352"/>
      <c r="BQ12" s="950"/>
      <c r="BR12" s="950"/>
      <c r="BS12" s="1436"/>
      <c r="BT12" s="1436"/>
      <c r="BU12" s="1441"/>
      <c r="BV12" s="1441"/>
      <c r="BW12" s="1397"/>
      <c r="BX12" s="1397"/>
      <c r="BY12" s="1446"/>
      <c r="BZ12" s="1446"/>
      <c r="CA12" s="1453"/>
      <c r="CB12" s="1453"/>
      <c r="CC12" s="1352"/>
      <c r="CD12" s="1352"/>
      <c r="CE12" s="1460"/>
      <c r="CF12" s="1460"/>
      <c r="CG12" s="900"/>
      <c r="CH12" s="900"/>
      <c r="CI12" s="1368"/>
      <c r="CJ12" s="1368"/>
      <c r="CK12" s="1465"/>
      <c r="CL12" s="1465"/>
      <c r="CM12" s="882"/>
      <c r="CN12" s="882"/>
      <c r="CO12" s="1397"/>
      <c r="CP12" s="1397"/>
      <c r="CQ12" s="753"/>
      <c r="CR12" s="753"/>
      <c r="CS12" s="1374"/>
      <c r="CT12" s="1374"/>
      <c r="CU12" s="882"/>
      <c r="CV12" s="882"/>
      <c r="CW12" s="1392"/>
      <c r="CX12" s="1392"/>
      <c r="CY12" s="1352"/>
      <c r="CZ12" s="1352"/>
      <c r="DA12" s="1477"/>
      <c r="DB12" s="1477"/>
      <c r="DC12" s="1411"/>
      <c r="DD12" s="1411"/>
      <c r="DE12" s="1484"/>
      <c r="DF12" s="1484"/>
      <c r="DG12" s="1352"/>
      <c r="DH12" s="1352"/>
      <c r="DI12" s="1352"/>
      <c r="DJ12" s="1352"/>
      <c r="DK12" s="1352"/>
      <c r="DL12" s="1352"/>
      <c r="DM12" s="1352"/>
      <c r="DN12" s="1352"/>
      <c r="DO12" s="1352"/>
      <c r="DP12" s="1352"/>
      <c r="DQ12" s="1485"/>
      <c r="DR12" s="1485"/>
      <c r="DS12" s="1485"/>
      <c r="DT12" s="1485"/>
      <c r="DU12" s="1485"/>
      <c r="DV12" s="1485"/>
      <c r="DW12" s="1485"/>
      <c r="DX12" s="1485"/>
      <c r="DY12" s="1485"/>
      <c r="DZ12" s="1485"/>
      <c r="EA12" s="1485"/>
      <c r="EB12" s="1485"/>
    </row>
    <row r="13" spans="1:132" s="1327" customFormat="1" ht="20.25" x14ac:dyDescent="0.3">
      <c r="A13" s="1339"/>
      <c r="B13" s="1324">
        <f t="shared" si="2"/>
        <v>9</v>
      </c>
      <c r="C13" s="995" t="s">
        <v>506</v>
      </c>
      <c r="D13" s="919">
        <v>14</v>
      </c>
      <c r="E13" s="1325"/>
      <c r="F13" s="1325"/>
      <c r="G13" s="1325"/>
      <c r="H13" s="1325"/>
      <c r="I13" s="1326">
        <f t="shared" si="0"/>
        <v>0</v>
      </c>
      <c r="J13" s="888">
        <f t="shared" si="1"/>
        <v>0</v>
      </c>
      <c r="K13" s="708"/>
      <c r="L13" s="708"/>
      <c r="M13" s="941"/>
      <c r="N13" s="941"/>
      <c r="O13" s="863"/>
      <c r="P13" s="863"/>
      <c r="Q13" s="1379"/>
      <c r="R13" s="1379"/>
      <c r="S13" s="1374"/>
      <c r="T13" s="1374"/>
      <c r="U13" s="813"/>
      <c r="V13" s="813"/>
      <c r="W13" s="1368"/>
      <c r="X13" s="1368"/>
      <c r="Y13" s="1362"/>
      <c r="Z13" s="1362"/>
      <c r="AA13" s="831"/>
      <c r="AB13" s="831"/>
      <c r="AC13" s="1351"/>
      <c r="AD13" s="1351"/>
      <c r="AE13" s="756"/>
      <c r="AF13" s="756"/>
      <c r="AG13" s="1352"/>
      <c r="AH13" s="1352"/>
      <c r="AI13" s="731"/>
      <c r="AJ13" s="731"/>
      <c r="AK13" s="1392"/>
      <c r="AL13" s="1392"/>
      <c r="AM13" s="1397"/>
      <c r="AN13" s="1397"/>
      <c r="AO13" s="1362"/>
      <c r="AP13" s="1362"/>
      <c r="AQ13" s="1402"/>
      <c r="AR13" s="1402"/>
      <c r="AS13" s="774"/>
      <c r="AT13" s="774"/>
      <c r="AU13" s="882"/>
      <c r="AV13" s="882"/>
      <c r="AW13" s="1411"/>
      <c r="AX13" s="1411"/>
      <c r="AY13" s="726"/>
      <c r="AZ13" s="726"/>
      <c r="BA13" s="1352"/>
      <c r="BB13" s="1352"/>
      <c r="BC13" s="891"/>
      <c r="BD13" s="891"/>
      <c r="BE13" s="731"/>
      <c r="BF13" s="731"/>
      <c r="BG13" s="1411"/>
      <c r="BH13" s="1411"/>
      <c r="BI13" s="1392"/>
      <c r="BJ13" s="1392"/>
      <c r="BK13" s="1362"/>
      <c r="BL13" s="1362"/>
      <c r="BM13" s="1351"/>
      <c r="BN13" s="1351"/>
      <c r="BO13" s="1352"/>
      <c r="BP13" s="1352"/>
      <c r="BQ13" s="950"/>
      <c r="BR13" s="950"/>
      <c r="BS13" s="1436"/>
      <c r="BT13" s="1436"/>
      <c r="BU13" s="1441"/>
      <c r="BV13" s="1441"/>
      <c r="BW13" s="1397"/>
      <c r="BX13" s="1397"/>
      <c r="BY13" s="1446"/>
      <c r="BZ13" s="1446"/>
      <c r="CA13" s="1453"/>
      <c r="CB13" s="1453"/>
      <c r="CC13" s="1352"/>
      <c r="CD13" s="1352"/>
      <c r="CE13" s="1460"/>
      <c r="CF13" s="1460"/>
      <c r="CG13" s="900"/>
      <c r="CH13" s="900"/>
      <c r="CI13" s="1368"/>
      <c r="CJ13" s="1368"/>
      <c r="CK13" s="1465"/>
      <c r="CL13" s="1465"/>
      <c r="CM13" s="882"/>
      <c r="CN13" s="882"/>
      <c r="CO13" s="1397"/>
      <c r="CP13" s="1397"/>
      <c r="CQ13" s="753"/>
      <c r="CR13" s="753"/>
      <c r="CS13" s="1374"/>
      <c r="CT13" s="1374"/>
      <c r="CU13" s="882"/>
      <c r="CV13" s="882"/>
      <c r="CW13" s="1392"/>
      <c r="CX13" s="1392"/>
      <c r="CY13" s="1352"/>
      <c r="CZ13" s="1352"/>
      <c r="DA13" s="1477"/>
      <c r="DB13" s="1477"/>
      <c r="DC13" s="1411"/>
      <c r="DD13" s="1411"/>
      <c r="DE13" s="1484"/>
      <c r="DF13" s="1484"/>
      <c r="DG13" s="1352"/>
      <c r="DH13" s="1352"/>
      <c r="DI13" s="1352"/>
      <c r="DJ13" s="1352"/>
      <c r="DK13" s="1352"/>
      <c r="DL13" s="1352"/>
      <c r="DM13" s="1352"/>
      <c r="DN13" s="1352"/>
      <c r="DO13" s="1352"/>
      <c r="DP13" s="1352"/>
      <c r="DQ13" s="1485"/>
      <c r="DR13" s="1485"/>
      <c r="DS13" s="1485"/>
      <c r="DT13" s="1485"/>
      <c r="DU13" s="1485"/>
      <c r="DV13" s="1485"/>
      <c r="DW13" s="1485"/>
      <c r="DX13" s="1485"/>
      <c r="DY13" s="1485"/>
      <c r="DZ13" s="1485"/>
      <c r="EA13" s="1485"/>
      <c r="EB13" s="1485"/>
    </row>
    <row r="14" spans="1:132" s="1327" customFormat="1" ht="20.25" x14ac:dyDescent="0.3">
      <c r="A14" s="1339"/>
      <c r="B14" s="1324">
        <f t="shared" si="2"/>
        <v>10</v>
      </c>
      <c r="C14" s="920" t="s">
        <v>373</v>
      </c>
      <c r="D14" s="919">
        <v>5</v>
      </c>
      <c r="E14" s="1325">
        <v>80</v>
      </c>
      <c r="F14" s="1325"/>
      <c r="G14" s="1325"/>
      <c r="H14" s="1325"/>
      <c r="I14" s="1326">
        <f t="shared" si="0"/>
        <v>80</v>
      </c>
      <c r="J14" s="888">
        <f t="shared" si="1"/>
        <v>400</v>
      </c>
      <c r="K14" s="708"/>
      <c r="L14" s="708"/>
      <c r="M14" s="941"/>
      <c r="N14" s="941"/>
      <c r="O14" s="863"/>
      <c r="P14" s="863"/>
      <c r="Q14" s="1379"/>
      <c r="R14" s="1379"/>
      <c r="S14" s="1374"/>
      <c r="T14" s="1374"/>
      <c r="U14" s="813"/>
      <c r="V14" s="813"/>
      <c r="W14" s="1368"/>
      <c r="X14" s="1368"/>
      <c r="Y14" s="1362"/>
      <c r="Z14" s="1362"/>
      <c r="AA14" s="831"/>
      <c r="AB14" s="831"/>
      <c r="AC14" s="1351"/>
      <c r="AD14" s="1351"/>
      <c r="AE14" s="756"/>
      <c r="AF14" s="756"/>
      <c r="AG14" s="1352"/>
      <c r="AH14" s="1352"/>
      <c r="AI14" s="731"/>
      <c r="AJ14" s="731"/>
      <c r="AK14" s="1392"/>
      <c r="AL14" s="1392"/>
      <c r="AM14" s="1397"/>
      <c r="AN14" s="1397"/>
      <c r="AO14" s="1362"/>
      <c r="AP14" s="1362"/>
      <c r="AQ14" s="1402"/>
      <c r="AR14" s="1402"/>
      <c r="AS14" s="774"/>
      <c r="AT14" s="774"/>
      <c r="AU14" s="882"/>
      <c r="AV14" s="882"/>
      <c r="AW14" s="1411"/>
      <c r="AX14" s="1411"/>
      <c r="AY14" s="726"/>
      <c r="AZ14" s="726"/>
      <c r="BA14" s="1352"/>
      <c r="BB14" s="1352"/>
      <c r="BC14" s="891"/>
      <c r="BD14" s="891"/>
      <c r="BE14" s="731"/>
      <c r="BF14" s="731"/>
      <c r="BG14" s="1411"/>
      <c r="BH14" s="1411"/>
      <c r="BI14" s="1392"/>
      <c r="BJ14" s="1392"/>
      <c r="BK14" s="1362"/>
      <c r="BL14" s="1362"/>
      <c r="BM14" s="1351"/>
      <c r="BN14" s="1351"/>
      <c r="BO14" s="1352"/>
      <c r="BP14" s="1352"/>
      <c r="BQ14" s="950"/>
      <c r="BR14" s="950"/>
      <c r="BS14" s="1436"/>
      <c r="BT14" s="1436"/>
      <c r="BU14" s="1441"/>
      <c r="BV14" s="1441"/>
      <c r="BW14" s="1397"/>
      <c r="BX14" s="1397"/>
      <c r="BY14" s="1446"/>
      <c r="BZ14" s="1446"/>
      <c r="CA14" s="1453"/>
      <c r="CB14" s="1453"/>
      <c r="CC14" s="1352"/>
      <c r="CD14" s="1352"/>
      <c r="CE14" s="1460"/>
      <c r="CF14" s="1460"/>
      <c r="CG14" s="900"/>
      <c r="CH14" s="900"/>
      <c r="CI14" s="1368"/>
      <c r="CJ14" s="1368"/>
      <c r="CK14" s="1465"/>
      <c r="CL14" s="1465"/>
      <c r="CM14" s="882"/>
      <c r="CN14" s="882"/>
      <c r="CO14" s="1397"/>
      <c r="CP14" s="1397"/>
      <c r="CQ14" s="753"/>
      <c r="CR14" s="753"/>
      <c r="CS14" s="1374"/>
      <c r="CT14" s="1374"/>
      <c r="CU14" s="882"/>
      <c r="CV14" s="882"/>
      <c r="CW14" s="1392"/>
      <c r="CX14" s="1392"/>
      <c r="CY14" s="1352"/>
      <c r="CZ14" s="1352"/>
      <c r="DA14" s="1477"/>
      <c r="DB14" s="1477"/>
      <c r="DC14" s="1411"/>
      <c r="DD14" s="1411"/>
      <c r="DE14" s="1484"/>
      <c r="DF14" s="1484"/>
      <c r="DG14" s="1352"/>
      <c r="DH14" s="1352"/>
      <c r="DI14" s="1352"/>
      <c r="DJ14" s="1352"/>
      <c r="DK14" s="1352"/>
      <c r="DL14" s="1352"/>
      <c r="DM14" s="1352"/>
      <c r="DN14" s="1352"/>
      <c r="DO14" s="1352"/>
      <c r="DP14" s="1352"/>
      <c r="DQ14" s="1485"/>
      <c r="DR14" s="1485"/>
      <c r="DS14" s="1485"/>
      <c r="DT14" s="1485"/>
      <c r="DU14" s="1485"/>
      <c r="DV14" s="1485"/>
      <c r="DW14" s="1485"/>
      <c r="DX14" s="1485"/>
      <c r="DY14" s="1485"/>
      <c r="DZ14" s="1485"/>
      <c r="EA14" s="1485"/>
      <c r="EB14" s="1485"/>
    </row>
    <row r="15" spans="1:132" s="1327" customFormat="1" ht="20.25" x14ac:dyDescent="0.3">
      <c r="A15" s="1339"/>
      <c r="B15" s="1324">
        <f t="shared" si="2"/>
        <v>11</v>
      </c>
      <c r="C15" s="920" t="s">
        <v>374</v>
      </c>
      <c r="D15" s="919">
        <v>10</v>
      </c>
      <c r="E15" s="1325"/>
      <c r="F15" s="1325"/>
      <c r="G15" s="1325"/>
      <c r="H15" s="1325"/>
      <c r="I15" s="1326">
        <f t="shared" si="0"/>
        <v>0</v>
      </c>
      <c r="J15" s="888">
        <f t="shared" si="1"/>
        <v>0</v>
      </c>
      <c r="K15" s="708"/>
      <c r="L15" s="708"/>
      <c r="M15" s="941"/>
      <c r="N15" s="941"/>
      <c r="O15" s="863"/>
      <c r="P15" s="863"/>
      <c r="Q15" s="1379"/>
      <c r="R15" s="1379"/>
      <c r="S15" s="1374"/>
      <c r="T15" s="1374"/>
      <c r="U15" s="813"/>
      <c r="V15" s="813"/>
      <c r="W15" s="1368"/>
      <c r="X15" s="1368"/>
      <c r="Y15" s="1362"/>
      <c r="Z15" s="1362"/>
      <c r="AA15" s="831"/>
      <c r="AB15" s="831"/>
      <c r="AC15" s="1351"/>
      <c r="AD15" s="1351"/>
      <c r="AE15" s="756"/>
      <c r="AF15" s="756"/>
      <c r="AG15" s="1352"/>
      <c r="AH15" s="1352"/>
      <c r="AI15" s="731"/>
      <c r="AJ15" s="731"/>
      <c r="AK15" s="1392"/>
      <c r="AL15" s="1392"/>
      <c r="AM15" s="1397"/>
      <c r="AN15" s="1397"/>
      <c r="AO15" s="1362"/>
      <c r="AP15" s="1362"/>
      <c r="AQ15" s="1402"/>
      <c r="AR15" s="1402"/>
      <c r="AS15" s="774"/>
      <c r="AT15" s="774"/>
      <c r="AU15" s="882"/>
      <c r="AV15" s="882"/>
      <c r="AW15" s="1411"/>
      <c r="AX15" s="1411"/>
      <c r="AY15" s="726"/>
      <c r="AZ15" s="726"/>
      <c r="BA15" s="1352"/>
      <c r="BB15" s="1352"/>
      <c r="BC15" s="891"/>
      <c r="BD15" s="891"/>
      <c r="BE15" s="731"/>
      <c r="BF15" s="731"/>
      <c r="BG15" s="1411"/>
      <c r="BH15" s="1411"/>
      <c r="BI15" s="1392"/>
      <c r="BJ15" s="1392"/>
      <c r="BK15" s="1362"/>
      <c r="BL15" s="1362"/>
      <c r="BM15" s="1351"/>
      <c r="BN15" s="1351"/>
      <c r="BO15" s="1352"/>
      <c r="BP15" s="1352"/>
      <c r="BQ15" s="950"/>
      <c r="BR15" s="950"/>
      <c r="BS15" s="1436"/>
      <c r="BT15" s="1436"/>
      <c r="BU15" s="1441"/>
      <c r="BV15" s="1441"/>
      <c r="BW15" s="1397"/>
      <c r="BX15" s="1397"/>
      <c r="BY15" s="1446"/>
      <c r="BZ15" s="1446"/>
      <c r="CA15" s="1453"/>
      <c r="CB15" s="1453"/>
      <c r="CC15" s="1352"/>
      <c r="CD15" s="1352"/>
      <c r="CE15" s="1460"/>
      <c r="CF15" s="1460"/>
      <c r="CG15" s="900"/>
      <c r="CH15" s="900"/>
      <c r="CI15" s="1368"/>
      <c r="CJ15" s="1368"/>
      <c r="CK15" s="1465"/>
      <c r="CL15" s="1465"/>
      <c r="CM15" s="882"/>
      <c r="CN15" s="882"/>
      <c r="CO15" s="1397"/>
      <c r="CP15" s="1397"/>
      <c r="CQ15" s="753"/>
      <c r="CR15" s="753"/>
      <c r="CS15" s="1374"/>
      <c r="CT15" s="1374"/>
      <c r="CU15" s="882"/>
      <c r="CV15" s="882"/>
      <c r="CW15" s="1392"/>
      <c r="CX15" s="1392"/>
      <c r="CY15" s="1352"/>
      <c r="CZ15" s="1352"/>
      <c r="DA15" s="1477"/>
      <c r="DB15" s="1477"/>
      <c r="DC15" s="1411"/>
      <c r="DD15" s="1411"/>
      <c r="DE15" s="1484"/>
      <c r="DF15" s="1484"/>
      <c r="DG15" s="1352"/>
      <c r="DH15" s="1352"/>
      <c r="DI15" s="1352"/>
      <c r="DJ15" s="1352"/>
      <c r="DK15" s="1352"/>
      <c r="DL15" s="1352"/>
      <c r="DM15" s="1352"/>
      <c r="DN15" s="1352"/>
      <c r="DO15" s="1352"/>
      <c r="DP15" s="1352"/>
      <c r="DQ15" s="1485"/>
      <c r="DR15" s="1485"/>
      <c r="DS15" s="1485"/>
      <c r="DT15" s="1485"/>
      <c r="DU15" s="1485"/>
      <c r="DV15" s="1485"/>
      <c r="DW15" s="1485"/>
      <c r="DX15" s="1485"/>
      <c r="DY15" s="1485"/>
      <c r="DZ15" s="1485"/>
      <c r="EA15" s="1485"/>
      <c r="EB15" s="1485"/>
    </row>
    <row r="16" spans="1:132" s="1327" customFormat="1" ht="20.25" x14ac:dyDescent="0.3">
      <c r="A16" s="1339"/>
      <c r="B16" s="1324">
        <f t="shared" si="2"/>
        <v>12</v>
      </c>
      <c r="C16" s="920" t="s">
        <v>543</v>
      </c>
      <c r="D16" s="919">
        <v>9.5</v>
      </c>
      <c r="E16" s="1325">
        <v>130</v>
      </c>
      <c r="F16" s="1325"/>
      <c r="G16" s="1325"/>
      <c r="H16" s="1325"/>
      <c r="I16" s="1326">
        <f t="shared" si="0"/>
        <v>90</v>
      </c>
      <c r="J16" s="888">
        <f t="shared" si="1"/>
        <v>855</v>
      </c>
      <c r="K16" s="708"/>
      <c r="L16" s="708"/>
      <c r="M16" s="941"/>
      <c r="N16" s="941"/>
      <c r="O16" s="863"/>
      <c r="P16" s="863"/>
      <c r="Q16" s="1379">
        <v>10</v>
      </c>
      <c r="R16" s="1379" t="s">
        <v>215</v>
      </c>
      <c r="S16" s="1374"/>
      <c r="T16" s="1374"/>
      <c r="U16" s="813"/>
      <c r="V16" s="813"/>
      <c r="W16" s="1368">
        <v>10</v>
      </c>
      <c r="X16" s="1368" t="s">
        <v>218</v>
      </c>
      <c r="Y16" s="1362"/>
      <c r="Z16" s="1362"/>
      <c r="AA16" s="831"/>
      <c r="AB16" s="831"/>
      <c r="AC16" s="1351">
        <v>10</v>
      </c>
      <c r="AD16" s="1351" t="s">
        <v>215</v>
      </c>
      <c r="AE16" s="756"/>
      <c r="AF16" s="756"/>
      <c r="AG16" s="1352"/>
      <c r="AH16" s="1352"/>
      <c r="AI16" s="731"/>
      <c r="AJ16" s="731"/>
      <c r="AK16" s="1392"/>
      <c r="AL16" s="1392"/>
      <c r="AM16" s="1397"/>
      <c r="AN16" s="1397"/>
      <c r="AO16" s="1362"/>
      <c r="AP16" s="1362"/>
      <c r="AQ16" s="1402"/>
      <c r="AR16" s="1402"/>
      <c r="AS16" s="774"/>
      <c r="AT16" s="774"/>
      <c r="AU16" s="882"/>
      <c r="AV16" s="882"/>
      <c r="AW16" s="1411"/>
      <c r="AX16" s="1411"/>
      <c r="AY16" s="726"/>
      <c r="AZ16" s="726"/>
      <c r="BA16" s="1352"/>
      <c r="BB16" s="1352"/>
      <c r="BC16" s="891"/>
      <c r="BD16" s="891"/>
      <c r="BE16" s="731"/>
      <c r="BF16" s="731"/>
      <c r="BG16" s="1411"/>
      <c r="BH16" s="1411"/>
      <c r="BI16" s="1392"/>
      <c r="BJ16" s="1392"/>
      <c r="BK16" s="1362"/>
      <c r="BL16" s="1362"/>
      <c r="BM16" s="1351"/>
      <c r="BN16" s="1351"/>
      <c r="BO16" s="1352"/>
      <c r="BP16" s="1352"/>
      <c r="BQ16" s="950"/>
      <c r="BR16" s="950"/>
      <c r="BS16" s="1436"/>
      <c r="BT16" s="1436"/>
      <c r="BU16" s="1441"/>
      <c r="BV16" s="1441"/>
      <c r="BW16" s="1397"/>
      <c r="BX16" s="1397"/>
      <c r="BY16" s="1446"/>
      <c r="BZ16" s="1446"/>
      <c r="CA16" s="1453"/>
      <c r="CB16" s="1453"/>
      <c r="CC16" s="1352"/>
      <c r="CD16" s="1352"/>
      <c r="CE16" s="1460"/>
      <c r="CF16" s="1460"/>
      <c r="CG16" s="900"/>
      <c r="CH16" s="900"/>
      <c r="CI16" s="1368"/>
      <c r="CJ16" s="1368"/>
      <c r="CK16" s="1465"/>
      <c r="CL16" s="1465"/>
      <c r="CM16" s="882"/>
      <c r="CN16" s="882"/>
      <c r="CO16" s="1397"/>
      <c r="CP16" s="1397"/>
      <c r="CQ16" s="753">
        <v>10</v>
      </c>
      <c r="CR16" s="753" t="s">
        <v>215</v>
      </c>
      <c r="CS16" s="1374"/>
      <c r="CT16" s="1374"/>
      <c r="CU16" s="882"/>
      <c r="CV16" s="882"/>
      <c r="CW16" s="1392"/>
      <c r="CX16" s="1392"/>
      <c r="CY16" s="1352"/>
      <c r="CZ16" s="1352"/>
      <c r="DA16" s="1477"/>
      <c r="DB16" s="1477"/>
      <c r="DC16" s="1411"/>
      <c r="DD16" s="1411"/>
      <c r="DE16" s="1484"/>
      <c r="DF16" s="1484"/>
      <c r="DG16" s="1352"/>
      <c r="DH16" s="1352"/>
      <c r="DI16" s="1352"/>
      <c r="DJ16" s="1352"/>
      <c r="DK16" s="1352"/>
      <c r="DL16" s="1352"/>
      <c r="DM16" s="1352"/>
      <c r="DN16" s="1352"/>
      <c r="DO16" s="1352"/>
      <c r="DP16" s="1352"/>
      <c r="DQ16" s="1485"/>
      <c r="DR16" s="1485"/>
      <c r="DS16" s="1485"/>
      <c r="DT16" s="1485"/>
      <c r="DU16" s="1485"/>
      <c r="DV16" s="1485"/>
      <c r="DW16" s="1485"/>
      <c r="DX16" s="1485"/>
      <c r="DY16" s="1485"/>
      <c r="DZ16" s="1485"/>
      <c r="EA16" s="1485"/>
      <c r="EB16" s="1485"/>
    </row>
    <row r="17" spans="1:132" s="1327" customFormat="1" ht="20.25" x14ac:dyDescent="0.3">
      <c r="A17" s="1339"/>
      <c r="B17" s="1324">
        <f t="shared" si="2"/>
        <v>13</v>
      </c>
      <c r="C17" s="920" t="s">
        <v>521</v>
      </c>
      <c r="D17" s="919">
        <v>15</v>
      </c>
      <c r="E17" s="1325"/>
      <c r="F17" s="1325"/>
      <c r="G17" s="1325"/>
      <c r="H17" s="1325"/>
      <c r="I17" s="1326">
        <f t="shared" si="0"/>
        <v>0</v>
      </c>
      <c r="J17" s="888">
        <f t="shared" si="1"/>
        <v>0</v>
      </c>
      <c r="K17" s="708"/>
      <c r="L17" s="708"/>
      <c r="M17" s="941"/>
      <c r="N17" s="941"/>
      <c r="O17" s="863"/>
      <c r="P17" s="863"/>
      <c r="Q17" s="1379"/>
      <c r="R17" s="1379"/>
      <c r="S17" s="1374"/>
      <c r="T17" s="1374"/>
      <c r="U17" s="813"/>
      <c r="V17" s="813"/>
      <c r="W17" s="1368"/>
      <c r="X17" s="1368"/>
      <c r="Y17" s="1362"/>
      <c r="Z17" s="1362"/>
      <c r="AA17" s="831"/>
      <c r="AB17" s="831"/>
      <c r="AC17" s="1351"/>
      <c r="AD17" s="1351"/>
      <c r="AE17" s="756"/>
      <c r="AF17" s="756"/>
      <c r="AG17" s="1352"/>
      <c r="AH17" s="1352"/>
      <c r="AI17" s="731"/>
      <c r="AJ17" s="731"/>
      <c r="AK17" s="1392"/>
      <c r="AL17" s="1392"/>
      <c r="AM17" s="1397"/>
      <c r="AN17" s="1397"/>
      <c r="AO17" s="1362"/>
      <c r="AP17" s="1362"/>
      <c r="AQ17" s="1402"/>
      <c r="AR17" s="1402"/>
      <c r="AS17" s="774"/>
      <c r="AT17" s="774"/>
      <c r="AU17" s="882"/>
      <c r="AV17" s="882"/>
      <c r="AW17" s="1411"/>
      <c r="AX17" s="1411"/>
      <c r="AY17" s="726"/>
      <c r="AZ17" s="726"/>
      <c r="BA17" s="1352"/>
      <c r="BB17" s="1352"/>
      <c r="BC17" s="891"/>
      <c r="BD17" s="891"/>
      <c r="BE17" s="731"/>
      <c r="BF17" s="731"/>
      <c r="BG17" s="1411"/>
      <c r="BH17" s="1411"/>
      <c r="BI17" s="1392"/>
      <c r="BJ17" s="1392"/>
      <c r="BK17" s="1362"/>
      <c r="BL17" s="1362"/>
      <c r="BM17" s="1351"/>
      <c r="BN17" s="1351"/>
      <c r="BO17" s="1352"/>
      <c r="BP17" s="1352"/>
      <c r="BQ17" s="950"/>
      <c r="BR17" s="950"/>
      <c r="BS17" s="1436"/>
      <c r="BT17" s="1436"/>
      <c r="BU17" s="1441"/>
      <c r="BV17" s="1441"/>
      <c r="BW17" s="1397"/>
      <c r="BX17" s="1397"/>
      <c r="BY17" s="1446"/>
      <c r="BZ17" s="1446"/>
      <c r="CA17" s="1453"/>
      <c r="CB17" s="1453"/>
      <c r="CC17" s="1352"/>
      <c r="CD17" s="1352"/>
      <c r="CE17" s="1460"/>
      <c r="CF17" s="1460"/>
      <c r="CG17" s="900"/>
      <c r="CH17" s="900"/>
      <c r="CI17" s="1368"/>
      <c r="CJ17" s="1368"/>
      <c r="CK17" s="1465"/>
      <c r="CL17" s="1465"/>
      <c r="CM17" s="882"/>
      <c r="CN17" s="882"/>
      <c r="CO17" s="1397"/>
      <c r="CP17" s="1397"/>
      <c r="CQ17" s="753"/>
      <c r="CR17" s="753"/>
      <c r="CS17" s="1374"/>
      <c r="CT17" s="1374"/>
      <c r="CU17" s="882"/>
      <c r="CV17" s="882"/>
      <c r="CW17" s="1392"/>
      <c r="CX17" s="1392"/>
      <c r="CY17" s="1352"/>
      <c r="CZ17" s="1352"/>
      <c r="DA17" s="1477"/>
      <c r="DB17" s="1477"/>
      <c r="DC17" s="1411"/>
      <c r="DD17" s="1411"/>
      <c r="DE17" s="1484"/>
      <c r="DF17" s="1484"/>
      <c r="DG17" s="1352"/>
      <c r="DH17" s="1352"/>
      <c r="DI17" s="1352"/>
      <c r="DJ17" s="1352"/>
      <c r="DK17" s="1352"/>
      <c r="DL17" s="1352"/>
      <c r="DM17" s="1352"/>
      <c r="DN17" s="1352"/>
      <c r="DO17" s="1352"/>
      <c r="DP17" s="1352"/>
      <c r="DQ17" s="1485"/>
      <c r="DR17" s="1485"/>
      <c r="DS17" s="1485"/>
      <c r="DT17" s="1485"/>
      <c r="DU17" s="1485"/>
      <c r="DV17" s="1485"/>
      <c r="DW17" s="1485"/>
      <c r="DX17" s="1485"/>
      <c r="DY17" s="1485"/>
      <c r="DZ17" s="1485"/>
      <c r="EA17" s="1485"/>
      <c r="EB17" s="1485"/>
    </row>
    <row r="18" spans="1:132" s="1327" customFormat="1" ht="20.25" x14ac:dyDescent="0.3">
      <c r="A18" s="1339"/>
      <c r="B18" s="1324">
        <f t="shared" si="2"/>
        <v>14</v>
      </c>
      <c r="C18" s="920" t="s">
        <v>522</v>
      </c>
      <c r="D18" s="919">
        <v>15</v>
      </c>
      <c r="E18" s="1325">
        <v>10</v>
      </c>
      <c r="F18" s="1325"/>
      <c r="G18" s="1325"/>
      <c r="H18" s="1325"/>
      <c r="I18" s="1326">
        <f t="shared" si="0"/>
        <v>0</v>
      </c>
      <c r="J18" s="888">
        <f t="shared" si="1"/>
        <v>0</v>
      </c>
      <c r="K18" s="708"/>
      <c r="L18" s="708"/>
      <c r="M18" s="941"/>
      <c r="N18" s="941"/>
      <c r="O18" s="863"/>
      <c r="P18" s="863"/>
      <c r="Q18" s="1379"/>
      <c r="R18" s="1379"/>
      <c r="S18" s="1374"/>
      <c r="T18" s="1374"/>
      <c r="U18" s="813"/>
      <c r="V18" s="813"/>
      <c r="W18" s="1368"/>
      <c r="X18" s="1368"/>
      <c r="Y18" s="1362"/>
      <c r="Z18" s="1362"/>
      <c r="AA18" s="831"/>
      <c r="AB18" s="831"/>
      <c r="AC18" s="1351">
        <v>10</v>
      </c>
      <c r="AD18" s="1351" t="s">
        <v>210</v>
      </c>
      <c r="AE18" s="756"/>
      <c r="AF18" s="756"/>
      <c r="AG18" s="1352"/>
      <c r="AH18" s="1352"/>
      <c r="AI18" s="731"/>
      <c r="AJ18" s="731"/>
      <c r="AK18" s="1392"/>
      <c r="AL18" s="1392"/>
      <c r="AM18" s="1397"/>
      <c r="AN18" s="1397"/>
      <c r="AO18" s="1362"/>
      <c r="AP18" s="1362"/>
      <c r="AQ18" s="1402"/>
      <c r="AR18" s="1402"/>
      <c r="AS18" s="774"/>
      <c r="AT18" s="774"/>
      <c r="AU18" s="882"/>
      <c r="AV18" s="882"/>
      <c r="AW18" s="1411"/>
      <c r="AX18" s="1411"/>
      <c r="AY18" s="726"/>
      <c r="AZ18" s="726"/>
      <c r="BA18" s="1352"/>
      <c r="BB18" s="1352"/>
      <c r="BC18" s="891"/>
      <c r="BD18" s="891"/>
      <c r="BE18" s="731"/>
      <c r="BF18" s="731"/>
      <c r="BG18" s="1411"/>
      <c r="BH18" s="1411"/>
      <c r="BI18" s="1392"/>
      <c r="BJ18" s="1392"/>
      <c r="BK18" s="1362"/>
      <c r="BL18" s="1362"/>
      <c r="BM18" s="1351"/>
      <c r="BN18" s="1351"/>
      <c r="BO18" s="1352"/>
      <c r="BP18" s="1352"/>
      <c r="BQ18" s="950"/>
      <c r="BR18" s="950"/>
      <c r="BS18" s="1436"/>
      <c r="BT18" s="1436"/>
      <c r="BU18" s="1441"/>
      <c r="BV18" s="1441"/>
      <c r="BW18" s="1397"/>
      <c r="BX18" s="1397"/>
      <c r="BY18" s="1446"/>
      <c r="BZ18" s="1446"/>
      <c r="CA18" s="1453"/>
      <c r="CB18" s="1453"/>
      <c r="CC18" s="1352"/>
      <c r="CD18" s="1352"/>
      <c r="CE18" s="1460"/>
      <c r="CF18" s="1460"/>
      <c r="CG18" s="900"/>
      <c r="CH18" s="900"/>
      <c r="CI18" s="1368"/>
      <c r="CJ18" s="1368"/>
      <c r="CK18" s="1465"/>
      <c r="CL18" s="1465"/>
      <c r="CM18" s="882"/>
      <c r="CN18" s="882"/>
      <c r="CO18" s="1397"/>
      <c r="CP18" s="1397"/>
      <c r="CQ18" s="753"/>
      <c r="CR18" s="753"/>
      <c r="CS18" s="1374"/>
      <c r="CT18" s="1374"/>
      <c r="CU18" s="882"/>
      <c r="CV18" s="882"/>
      <c r="CW18" s="1392"/>
      <c r="CX18" s="1392"/>
      <c r="CY18" s="1352"/>
      <c r="CZ18" s="1352"/>
      <c r="DA18" s="1477"/>
      <c r="DB18" s="1477"/>
      <c r="DC18" s="1411"/>
      <c r="DD18" s="1411"/>
      <c r="DE18" s="1484"/>
      <c r="DF18" s="1484"/>
      <c r="DG18" s="1352"/>
      <c r="DH18" s="1352"/>
      <c r="DI18" s="1352"/>
      <c r="DJ18" s="1352"/>
      <c r="DK18" s="1352"/>
      <c r="DL18" s="1352"/>
      <c r="DM18" s="1352"/>
      <c r="DN18" s="1352"/>
      <c r="DO18" s="1352"/>
      <c r="DP18" s="1352"/>
      <c r="DQ18" s="1485"/>
      <c r="DR18" s="1485"/>
      <c r="DS18" s="1485"/>
      <c r="DT18" s="1485"/>
      <c r="DU18" s="1485"/>
      <c r="DV18" s="1485"/>
      <c r="DW18" s="1485"/>
      <c r="DX18" s="1485"/>
      <c r="DY18" s="1485"/>
      <c r="DZ18" s="1485"/>
      <c r="EA18" s="1485"/>
      <c r="EB18" s="1485"/>
    </row>
    <row r="19" spans="1:132" s="1327" customFormat="1" ht="20.25" x14ac:dyDescent="0.3">
      <c r="A19" s="1339"/>
      <c r="B19" s="1324">
        <f t="shared" si="2"/>
        <v>15</v>
      </c>
      <c r="C19" s="920" t="s">
        <v>523</v>
      </c>
      <c r="D19" s="919">
        <v>15</v>
      </c>
      <c r="E19" s="1325"/>
      <c r="F19" s="1325"/>
      <c r="G19" s="1325"/>
      <c r="H19" s="1325"/>
      <c r="I19" s="1326">
        <f t="shared" si="0"/>
        <v>0</v>
      </c>
      <c r="J19" s="888">
        <f t="shared" si="1"/>
        <v>0</v>
      </c>
      <c r="K19" s="708"/>
      <c r="L19" s="708"/>
      <c r="M19" s="941"/>
      <c r="N19" s="941"/>
      <c r="O19" s="863"/>
      <c r="P19" s="863"/>
      <c r="Q19" s="1379"/>
      <c r="R19" s="1379"/>
      <c r="S19" s="1374"/>
      <c r="T19" s="1374"/>
      <c r="U19" s="813"/>
      <c r="V19" s="813"/>
      <c r="W19" s="1368"/>
      <c r="X19" s="1368"/>
      <c r="Y19" s="1362"/>
      <c r="Z19" s="1362"/>
      <c r="AA19" s="831"/>
      <c r="AB19" s="831"/>
      <c r="AC19" s="1351"/>
      <c r="AD19" s="1351"/>
      <c r="AE19" s="756"/>
      <c r="AF19" s="756"/>
      <c r="AG19" s="1352"/>
      <c r="AH19" s="1352"/>
      <c r="AI19" s="731"/>
      <c r="AJ19" s="731"/>
      <c r="AK19" s="1392"/>
      <c r="AL19" s="1392"/>
      <c r="AM19" s="1397"/>
      <c r="AN19" s="1397"/>
      <c r="AO19" s="1362"/>
      <c r="AP19" s="1362"/>
      <c r="AQ19" s="1402"/>
      <c r="AR19" s="1402"/>
      <c r="AS19" s="774"/>
      <c r="AT19" s="774"/>
      <c r="AU19" s="882"/>
      <c r="AV19" s="882"/>
      <c r="AW19" s="1411"/>
      <c r="AX19" s="1411"/>
      <c r="AY19" s="726"/>
      <c r="AZ19" s="726"/>
      <c r="BA19" s="1352"/>
      <c r="BB19" s="1352"/>
      <c r="BC19" s="891"/>
      <c r="BD19" s="891"/>
      <c r="BE19" s="731"/>
      <c r="BF19" s="731"/>
      <c r="BG19" s="1411"/>
      <c r="BH19" s="1411"/>
      <c r="BI19" s="1392"/>
      <c r="BJ19" s="1392"/>
      <c r="BK19" s="1362"/>
      <c r="BL19" s="1362"/>
      <c r="BM19" s="1351"/>
      <c r="BN19" s="1351"/>
      <c r="BO19" s="1352"/>
      <c r="BP19" s="1352"/>
      <c r="BQ19" s="950"/>
      <c r="BR19" s="950"/>
      <c r="BS19" s="1436"/>
      <c r="BT19" s="1436"/>
      <c r="BU19" s="1441"/>
      <c r="BV19" s="1441"/>
      <c r="BW19" s="1397"/>
      <c r="BX19" s="1397"/>
      <c r="BY19" s="1446"/>
      <c r="BZ19" s="1446"/>
      <c r="CA19" s="1453"/>
      <c r="CB19" s="1453"/>
      <c r="CC19" s="1352"/>
      <c r="CD19" s="1352"/>
      <c r="CE19" s="1460"/>
      <c r="CF19" s="1460"/>
      <c r="CG19" s="900"/>
      <c r="CH19" s="900"/>
      <c r="CI19" s="1368"/>
      <c r="CJ19" s="1368"/>
      <c r="CK19" s="1465"/>
      <c r="CL19" s="1465"/>
      <c r="CM19" s="882"/>
      <c r="CN19" s="882"/>
      <c r="CO19" s="1397"/>
      <c r="CP19" s="1397"/>
      <c r="CQ19" s="753"/>
      <c r="CR19" s="753"/>
      <c r="CS19" s="1374"/>
      <c r="CT19" s="1374"/>
      <c r="CU19" s="882"/>
      <c r="CV19" s="882"/>
      <c r="CW19" s="1392"/>
      <c r="CX19" s="1392"/>
      <c r="CY19" s="1352"/>
      <c r="CZ19" s="1352"/>
      <c r="DA19" s="1477"/>
      <c r="DB19" s="1477"/>
      <c r="DC19" s="1411"/>
      <c r="DD19" s="1411"/>
      <c r="DE19" s="1484"/>
      <c r="DF19" s="1484"/>
      <c r="DG19" s="1352"/>
      <c r="DH19" s="1352"/>
      <c r="DI19" s="1352"/>
      <c r="DJ19" s="1352"/>
      <c r="DK19" s="1352"/>
      <c r="DL19" s="1352"/>
      <c r="DM19" s="1352"/>
      <c r="DN19" s="1352"/>
      <c r="DO19" s="1352"/>
      <c r="DP19" s="1352"/>
      <c r="DQ19" s="1485"/>
      <c r="DR19" s="1485"/>
      <c r="DS19" s="1485"/>
      <c r="DT19" s="1485"/>
      <c r="DU19" s="1485"/>
      <c r="DV19" s="1485"/>
      <c r="DW19" s="1485"/>
      <c r="DX19" s="1485"/>
      <c r="DY19" s="1485"/>
      <c r="DZ19" s="1485"/>
      <c r="EA19" s="1485"/>
      <c r="EB19" s="1485"/>
    </row>
    <row r="20" spans="1:132" s="1327" customFormat="1" ht="20.25" x14ac:dyDescent="0.3">
      <c r="A20" s="1339"/>
      <c r="B20" s="1324">
        <f t="shared" si="2"/>
        <v>16</v>
      </c>
      <c r="C20" s="995" t="s">
        <v>832</v>
      </c>
      <c r="D20" s="919">
        <v>14.5</v>
      </c>
      <c r="E20" s="1325">
        <v>160</v>
      </c>
      <c r="F20" s="1325"/>
      <c r="G20" s="1325"/>
      <c r="H20" s="1325"/>
      <c r="I20" s="1326">
        <f t="shared" si="0"/>
        <v>120</v>
      </c>
      <c r="J20" s="888">
        <f t="shared" si="1"/>
        <v>1740</v>
      </c>
      <c r="K20" s="708"/>
      <c r="L20" s="708"/>
      <c r="M20" s="941"/>
      <c r="N20" s="941"/>
      <c r="O20" s="863"/>
      <c r="P20" s="863"/>
      <c r="Q20" s="1379">
        <v>20</v>
      </c>
      <c r="R20" s="1379" t="s">
        <v>210</v>
      </c>
      <c r="S20" s="1374"/>
      <c r="T20" s="1374"/>
      <c r="U20" s="813"/>
      <c r="V20" s="813"/>
      <c r="W20" s="1368"/>
      <c r="X20" s="1368"/>
      <c r="Y20" s="1362"/>
      <c r="Z20" s="1362"/>
      <c r="AA20" s="831"/>
      <c r="AB20" s="831"/>
      <c r="AC20" s="1351">
        <v>10</v>
      </c>
      <c r="AD20" s="1351" t="s">
        <v>210</v>
      </c>
      <c r="AE20" s="756"/>
      <c r="AF20" s="756"/>
      <c r="AG20" s="1352"/>
      <c r="AH20" s="1352"/>
      <c r="AI20" s="731"/>
      <c r="AJ20" s="731"/>
      <c r="AK20" s="1392"/>
      <c r="AL20" s="1392"/>
      <c r="AM20" s="1397"/>
      <c r="AN20" s="1397"/>
      <c r="AO20" s="1362"/>
      <c r="AP20" s="1362"/>
      <c r="AQ20" s="1402"/>
      <c r="AR20" s="1402"/>
      <c r="AS20" s="774"/>
      <c r="AT20" s="774"/>
      <c r="AU20" s="882"/>
      <c r="AV20" s="882"/>
      <c r="AW20" s="1411"/>
      <c r="AX20" s="1411"/>
      <c r="AY20" s="726"/>
      <c r="AZ20" s="726"/>
      <c r="BA20" s="1352"/>
      <c r="BB20" s="1352"/>
      <c r="BC20" s="891"/>
      <c r="BD20" s="891"/>
      <c r="BE20" s="731">
        <v>10</v>
      </c>
      <c r="BF20" s="731" t="s">
        <v>219</v>
      </c>
      <c r="BG20" s="1411"/>
      <c r="BH20" s="1411"/>
      <c r="BI20" s="1392"/>
      <c r="BJ20" s="1392"/>
      <c r="BK20" s="1362"/>
      <c r="BL20" s="1362"/>
      <c r="BM20" s="1351"/>
      <c r="BN20" s="1351"/>
      <c r="BO20" s="1352"/>
      <c r="BP20" s="1352"/>
      <c r="BQ20" s="950"/>
      <c r="BR20" s="950"/>
      <c r="BS20" s="1436"/>
      <c r="BT20" s="1436"/>
      <c r="BU20" s="1441"/>
      <c r="BV20" s="1441"/>
      <c r="BW20" s="1397"/>
      <c r="BX20" s="1397"/>
      <c r="BY20" s="1446"/>
      <c r="BZ20" s="1446"/>
      <c r="CA20" s="1453"/>
      <c r="CB20" s="1453"/>
      <c r="CC20" s="1352"/>
      <c r="CD20" s="1352"/>
      <c r="CE20" s="1460"/>
      <c r="CF20" s="1460"/>
      <c r="CG20" s="900"/>
      <c r="CH20" s="900"/>
      <c r="CI20" s="1368"/>
      <c r="CJ20" s="1368"/>
      <c r="CK20" s="1465"/>
      <c r="CL20" s="1465"/>
      <c r="CM20" s="882"/>
      <c r="CN20" s="882"/>
      <c r="CO20" s="1397"/>
      <c r="CP20" s="1397"/>
      <c r="CQ20" s="753"/>
      <c r="CR20" s="753"/>
      <c r="CS20" s="1374"/>
      <c r="CT20" s="1374"/>
      <c r="CU20" s="882"/>
      <c r="CV20" s="882"/>
      <c r="CW20" s="1392"/>
      <c r="CX20" s="1392"/>
      <c r="CY20" s="1352"/>
      <c r="CZ20" s="1352"/>
      <c r="DA20" s="1477"/>
      <c r="DB20" s="1477"/>
      <c r="DC20" s="1411"/>
      <c r="DD20" s="1411"/>
      <c r="DE20" s="1484"/>
      <c r="DF20" s="1484"/>
      <c r="DG20" s="1352"/>
      <c r="DH20" s="1352"/>
      <c r="DI20" s="1352"/>
      <c r="DJ20" s="1352"/>
      <c r="DK20" s="1352"/>
      <c r="DL20" s="1352"/>
      <c r="DM20" s="1352"/>
      <c r="DN20" s="1352"/>
      <c r="DO20" s="1352"/>
      <c r="DP20" s="1352"/>
      <c r="DQ20" s="1485"/>
      <c r="DR20" s="1485"/>
      <c r="DS20" s="1485"/>
      <c r="DT20" s="1485"/>
      <c r="DU20" s="1485"/>
      <c r="DV20" s="1485"/>
      <c r="DW20" s="1485"/>
      <c r="DX20" s="1485"/>
      <c r="DY20" s="1485"/>
      <c r="DZ20" s="1485"/>
      <c r="EA20" s="1485"/>
      <c r="EB20" s="1485"/>
    </row>
    <row r="21" spans="1:132" s="1327" customFormat="1" ht="20.25" x14ac:dyDescent="0.3">
      <c r="A21" s="1339"/>
      <c r="B21" s="1324">
        <f t="shared" si="2"/>
        <v>17</v>
      </c>
      <c r="C21" s="920" t="s">
        <v>549</v>
      </c>
      <c r="D21" s="919">
        <v>13.5</v>
      </c>
      <c r="E21" s="1325"/>
      <c r="F21" s="1325"/>
      <c r="G21" s="1325"/>
      <c r="H21" s="1325"/>
      <c r="I21" s="1326">
        <f t="shared" si="0"/>
        <v>0</v>
      </c>
      <c r="J21" s="888">
        <f t="shared" si="1"/>
        <v>0</v>
      </c>
      <c r="K21" s="708"/>
      <c r="L21" s="708"/>
      <c r="M21" s="941"/>
      <c r="N21" s="941"/>
      <c r="O21" s="863"/>
      <c r="P21" s="863"/>
      <c r="Q21" s="1379"/>
      <c r="R21" s="1379"/>
      <c r="S21" s="1374"/>
      <c r="T21" s="1374"/>
      <c r="U21" s="813"/>
      <c r="V21" s="813"/>
      <c r="W21" s="1368"/>
      <c r="X21" s="1368"/>
      <c r="Y21" s="1362"/>
      <c r="Z21" s="1362"/>
      <c r="AA21" s="831"/>
      <c r="AB21" s="831"/>
      <c r="AC21" s="1351"/>
      <c r="AD21" s="1351"/>
      <c r="AE21" s="756"/>
      <c r="AF21" s="756"/>
      <c r="AG21" s="1352"/>
      <c r="AH21" s="1352"/>
      <c r="AI21" s="731"/>
      <c r="AJ21" s="731"/>
      <c r="AK21" s="1392"/>
      <c r="AL21" s="1392"/>
      <c r="AM21" s="1397"/>
      <c r="AN21" s="1397"/>
      <c r="AO21" s="1362"/>
      <c r="AP21" s="1362"/>
      <c r="AQ21" s="1402"/>
      <c r="AR21" s="1402"/>
      <c r="AS21" s="774"/>
      <c r="AT21" s="774"/>
      <c r="AU21" s="882"/>
      <c r="AV21" s="882"/>
      <c r="AW21" s="1411"/>
      <c r="AX21" s="1411"/>
      <c r="AY21" s="726"/>
      <c r="AZ21" s="726"/>
      <c r="BA21" s="1352"/>
      <c r="BB21" s="1352"/>
      <c r="BC21" s="891"/>
      <c r="BD21" s="891"/>
      <c r="BE21" s="731"/>
      <c r="BF21" s="731"/>
      <c r="BG21" s="1411"/>
      <c r="BH21" s="1411"/>
      <c r="BI21" s="1392"/>
      <c r="BJ21" s="1392"/>
      <c r="BK21" s="1362"/>
      <c r="BL21" s="1362"/>
      <c r="BM21" s="1351"/>
      <c r="BN21" s="1351"/>
      <c r="BO21" s="1352"/>
      <c r="BP21" s="1352"/>
      <c r="BQ21" s="950"/>
      <c r="BR21" s="950"/>
      <c r="BS21" s="1436"/>
      <c r="BT21" s="1436"/>
      <c r="BU21" s="1441"/>
      <c r="BV21" s="1441"/>
      <c r="BW21" s="1397"/>
      <c r="BX21" s="1397"/>
      <c r="BY21" s="1446"/>
      <c r="BZ21" s="1446"/>
      <c r="CA21" s="1453"/>
      <c r="CB21" s="1453"/>
      <c r="CC21" s="1352"/>
      <c r="CD21" s="1352"/>
      <c r="CE21" s="1460"/>
      <c r="CF21" s="1460"/>
      <c r="CG21" s="900"/>
      <c r="CH21" s="900"/>
      <c r="CI21" s="1368"/>
      <c r="CJ21" s="1368"/>
      <c r="CK21" s="1465"/>
      <c r="CL21" s="1465"/>
      <c r="CM21" s="882"/>
      <c r="CN21" s="882"/>
      <c r="CO21" s="1397"/>
      <c r="CP21" s="1397"/>
      <c r="CQ21" s="753"/>
      <c r="CR21" s="753"/>
      <c r="CS21" s="1374"/>
      <c r="CT21" s="1374"/>
      <c r="CU21" s="882"/>
      <c r="CV21" s="882"/>
      <c r="CW21" s="1392"/>
      <c r="CX21" s="1392"/>
      <c r="CY21" s="1352"/>
      <c r="CZ21" s="1352"/>
      <c r="DA21" s="1477"/>
      <c r="DB21" s="1477"/>
      <c r="DC21" s="1411"/>
      <c r="DD21" s="1411"/>
      <c r="DE21" s="1484"/>
      <c r="DF21" s="1484"/>
      <c r="DG21" s="1352"/>
      <c r="DH21" s="1352"/>
      <c r="DI21" s="1352"/>
      <c r="DJ21" s="1352"/>
      <c r="DK21" s="1352"/>
      <c r="DL21" s="1352"/>
      <c r="DM21" s="1352"/>
      <c r="DN21" s="1352"/>
      <c r="DO21" s="1352"/>
      <c r="DP21" s="1352"/>
      <c r="DQ21" s="1485"/>
      <c r="DR21" s="1485"/>
      <c r="DS21" s="1485"/>
      <c r="DT21" s="1485"/>
      <c r="DU21" s="1485"/>
      <c r="DV21" s="1485"/>
      <c r="DW21" s="1485"/>
      <c r="DX21" s="1485"/>
      <c r="DY21" s="1485"/>
      <c r="DZ21" s="1485"/>
      <c r="EA21" s="1485"/>
      <c r="EB21" s="1485"/>
    </row>
    <row r="22" spans="1:132" s="1327" customFormat="1" ht="20.25" x14ac:dyDescent="0.3">
      <c r="A22" s="1339"/>
      <c r="B22" s="1324">
        <f t="shared" si="2"/>
        <v>18</v>
      </c>
      <c r="C22" s="920" t="s">
        <v>653</v>
      </c>
      <c r="D22" s="919">
        <v>16</v>
      </c>
      <c r="E22" s="1325"/>
      <c r="F22" s="1325"/>
      <c r="G22" s="1325"/>
      <c r="H22" s="1325"/>
      <c r="I22" s="1326">
        <f t="shared" si="0"/>
        <v>0</v>
      </c>
      <c r="J22" s="888">
        <f t="shared" si="1"/>
        <v>0</v>
      </c>
      <c r="K22" s="708"/>
      <c r="L22" s="708"/>
      <c r="M22" s="941"/>
      <c r="N22" s="941"/>
      <c r="O22" s="863"/>
      <c r="P22" s="863"/>
      <c r="Q22" s="1379"/>
      <c r="R22" s="1379"/>
      <c r="S22" s="1374"/>
      <c r="T22" s="1374"/>
      <c r="U22" s="813"/>
      <c r="V22" s="813"/>
      <c r="W22" s="1368"/>
      <c r="X22" s="1368"/>
      <c r="Y22" s="1362"/>
      <c r="Z22" s="1362"/>
      <c r="AA22" s="831"/>
      <c r="AB22" s="831"/>
      <c r="AC22" s="1351"/>
      <c r="AD22" s="1351"/>
      <c r="AE22" s="756"/>
      <c r="AF22" s="756"/>
      <c r="AG22" s="1352"/>
      <c r="AH22" s="1352"/>
      <c r="AI22" s="731"/>
      <c r="AJ22" s="731"/>
      <c r="AK22" s="1392"/>
      <c r="AL22" s="1392"/>
      <c r="AM22" s="1397"/>
      <c r="AN22" s="1397"/>
      <c r="AO22" s="1362"/>
      <c r="AP22" s="1362"/>
      <c r="AQ22" s="1402"/>
      <c r="AR22" s="1402"/>
      <c r="AS22" s="774"/>
      <c r="AT22" s="774"/>
      <c r="AU22" s="882"/>
      <c r="AV22" s="882"/>
      <c r="AW22" s="1411"/>
      <c r="AX22" s="1411"/>
      <c r="AY22" s="726"/>
      <c r="AZ22" s="726"/>
      <c r="BA22" s="1352"/>
      <c r="BB22" s="1352"/>
      <c r="BC22" s="891"/>
      <c r="BD22" s="891"/>
      <c r="BE22" s="731"/>
      <c r="BF22" s="731"/>
      <c r="BG22" s="1411"/>
      <c r="BH22" s="1411"/>
      <c r="BI22" s="1392"/>
      <c r="BJ22" s="1392"/>
      <c r="BK22" s="1362"/>
      <c r="BL22" s="1362"/>
      <c r="BM22" s="1351"/>
      <c r="BN22" s="1351"/>
      <c r="BO22" s="1352"/>
      <c r="BP22" s="1352"/>
      <c r="BQ22" s="950"/>
      <c r="BR22" s="950"/>
      <c r="BS22" s="1436"/>
      <c r="BT22" s="1436"/>
      <c r="BU22" s="1441"/>
      <c r="BV22" s="1441"/>
      <c r="BW22" s="1397"/>
      <c r="BX22" s="1397"/>
      <c r="BY22" s="1446"/>
      <c r="BZ22" s="1446"/>
      <c r="CA22" s="1453"/>
      <c r="CB22" s="1453"/>
      <c r="CC22" s="1352"/>
      <c r="CD22" s="1352"/>
      <c r="CE22" s="1460"/>
      <c r="CF22" s="1460"/>
      <c r="CG22" s="900"/>
      <c r="CH22" s="900"/>
      <c r="CI22" s="1368"/>
      <c r="CJ22" s="1368"/>
      <c r="CK22" s="1465"/>
      <c r="CL22" s="1465"/>
      <c r="CM22" s="882"/>
      <c r="CN22" s="882"/>
      <c r="CO22" s="1397"/>
      <c r="CP22" s="1397"/>
      <c r="CQ22" s="753"/>
      <c r="CR22" s="753"/>
      <c r="CS22" s="1374"/>
      <c r="CT22" s="1374"/>
      <c r="CU22" s="882"/>
      <c r="CV22" s="882"/>
      <c r="CW22" s="1392"/>
      <c r="CX22" s="1392"/>
      <c r="CY22" s="1352"/>
      <c r="CZ22" s="1352"/>
      <c r="DA22" s="1477"/>
      <c r="DB22" s="1477"/>
      <c r="DC22" s="1411"/>
      <c r="DD22" s="1411"/>
      <c r="DE22" s="1484"/>
      <c r="DF22" s="1484"/>
      <c r="DG22" s="1352"/>
      <c r="DH22" s="1352"/>
      <c r="DI22" s="1352"/>
      <c r="DJ22" s="1352"/>
      <c r="DK22" s="1352"/>
      <c r="DL22" s="1352"/>
      <c r="DM22" s="1352"/>
      <c r="DN22" s="1352"/>
      <c r="DO22" s="1352"/>
      <c r="DP22" s="1352"/>
      <c r="DQ22" s="1485"/>
      <c r="DR22" s="1485"/>
      <c r="DS22" s="1485"/>
      <c r="DT22" s="1485"/>
      <c r="DU22" s="1485"/>
      <c r="DV22" s="1485"/>
      <c r="DW22" s="1485"/>
      <c r="DX22" s="1485"/>
      <c r="DY22" s="1485"/>
      <c r="DZ22" s="1485"/>
      <c r="EA22" s="1485"/>
      <c r="EB22" s="1485"/>
    </row>
    <row r="23" spans="1:132" s="1327" customFormat="1" ht="20.25" x14ac:dyDescent="0.3">
      <c r="A23" s="1339" t="s">
        <v>11</v>
      </c>
      <c r="B23" s="1324">
        <f t="shared" si="2"/>
        <v>19</v>
      </c>
      <c r="C23" s="920" t="s">
        <v>758</v>
      </c>
      <c r="D23" s="919">
        <v>14</v>
      </c>
      <c r="E23" s="1325">
        <v>20</v>
      </c>
      <c r="F23" s="1325"/>
      <c r="G23" s="1325"/>
      <c r="H23" s="1325"/>
      <c r="I23" s="1326">
        <f t="shared" si="0"/>
        <v>10</v>
      </c>
      <c r="J23" s="888">
        <f t="shared" si="1"/>
        <v>140</v>
      </c>
      <c r="K23" s="708"/>
      <c r="L23" s="708"/>
      <c r="M23" s="941"/>
      <c r="N23" s="941"/>
      <c r="O23" s="863"/>
      <c r="P23" s="863"/>
      <c r="Q23" s="1379"/>
      <c r="R23" s="1379"/>
      <c r="S23" s="1374"/>
      <c r="T23" s="1374"/>
      <c r="U23" s="813"/>
      <c r="V23" s="813"/>
      <c r="W23" s="1368"/>
      <c r="X23" s="1368"/>
      <c r="Y23" s="1362"/>
      <c r="Z23" s="1362"/>
      <c r="AA23" s="831"/>
      <c r="AB23" s="831"/>
      <c r="AC23" s="1351">
        <v>10</v>
      </c>
      <c r="AD23" s="1351" t="s">
        <v>236</v>
      </c>
      <c r="AE23" s="756"/>
      <c r="AF23" s="756"/>
      <c r="AG23" s="1352"/>
      <c r="AH23" s="1352"/>
      <c r="AI23" s="731"/>
      <c r="AJ23" s="731"/>
      <c r="AK23" s="1392"/>
      <c r="AL23" s="1392"/>
      <c r="AM23" s="1397"/>
      <c r="AN23" s="1397"/>
      <c r="AO23" s="1362"/>
      <c r="AP23" s="1362"/>
      <c r="AQ23" s="1402"/>
      <c r="AR23" s="1402"/>
      <c r="AS23" s="774"/>
      <c r="AT23" s="774"/>
      <c r="AU23" s="882"/>
      <c r="AV23" s="882"/>
      <c r="AW23" s="1411"/>
      <c r="AX23" s="1411"/>
      <c r="AY23" s="726"/>
      <c r="AZ23" s="726"/>
      <c r="BA23" s="1352"/>
      <c r="BB23" s="1352"/>
      <c r="BC23" s="891"/>
      <c r="BD23" s="891"/>
      <c r="BE23" s="731"/>
      <c r="BF23" s="731"/>
      <c r="BG23" s="1411"/>
      <c r="BH23" s="1411"/>
      <c r="BI23" s="1392"/>
      <c r="BJ23" s="1392"/>
      <c r="BK23" s="1362"/>
      <c r="BL23" s="1362"/>
      <c r="BM23" s="1351"/>
      <c r="BN23" s="1351"/>
      <c r="BO23" s="1352"/>
      <c r="BP23" s="1352"/>
      <c r="BQ23" s="950"/>
      <c r="BR23" s="950"/>
      <c r="BS23" s="1436"/>
      <c r="BT23" s="1436"/>
      <c r="BU23" s="1441"/>
      <c r="BV23" s="1441"/>
      <c r="BW23" s="1397"/>
      <c r="BX23" s="1397"/>
      <c r="BY23" s="1446"/>
      <c r="BZ23" s="1446"/>
      <c r="CA23" s="1453"/>
      <c r="CB23" s="1453"/>
      <c r="CC23" s="1352"/>
      <c r="CD23" s="1352"/>
      <c r="CE23" s="1460"/>
      <c r="CF23" s="1460"/>
      <c r="CG23" s="900"/>
      <c r="CH23" s="900"/>
      <c r="CI23" s="1368"/>
      <c r="CJ23" s="1368"/>
      <c r="CK23" s="1465"/>
      <c r="CL23" s="1465"/>
      <c r="CM23" s="882"/>
      <c r="CN23" s="882"/>
      <c r="CO23" s="1397"/>
      <c r="CP23" s="1397"/>
      <c r="CQ23" s="753"/>
      <c r="CR23" s="753"/>
      <c r="CS23" s="1374"/>
      <c r="CT23" s="1374"/>
      <c r="CU23" s="882"/>
      <c r="CV23" s="882"/>
      <c r="CW23" s="1392"/>
      <c r="CX23" s="1392"/>
      <c r="CY23" s="1352"/>
      <c r="CZ23" s="1352"/>
      <c r="DA23" s="1477"/>
      <c r="DB23" s="1477"/>
      <c r="DC23" s="1411"/>
      <c r="DD23" s="1411"/>
      <c r="DE23" s="1484"/>
      <c r="DF23" s="1484"/>
      <c r="DG23" s="1352"/>
      <c r="DH23" s="1352"/>
      <c r="DI23" s="1352"/>
      <c r="DJ23" s="1352"/>
      <c r="DK23" s="1352"/>
      <c r="DL23" s="1352"/>
      <c r="DM23" s="1352"/>
      <c r="DN23" s="1352"/>
      <c r="DO23" s="1352"/>
      <c r="DP23" s="1352"/>
      <c r="DQ23" s="1485"/>
      <c r="DR23" s="1485"/>
      <c r="DS23" s="1485"/>
      <c r="DT23" s="1485"/>
      <c r="DU23" s="1485"/>
      <c r="DV23" s="1485"/>
      <c r="DW23" s="1485"/>
      <c r="DX23" s="1485"/>
      <c r="DY23" s="1485"/>
      <c r="DZ23" s="1485"/>
      <c r="EA23" s="1485"/>
      <c r="EB23" s="1485"/>
    </row>
    <row r="24" spans="1:132" s="1327" customFormat="1" ht="20.25" x14ac:dyDescent="0.3">
      <c r="A24" s="1339"/>
      <c r="B24" s="1324">
        <f t="shared" si="2"/>
        <v>20</v>
      </c>
      <c r="C24" s="920" t="s">
        <v>785</v>
      </c>
      <c r="D24" s="919">
        <v>16.5</v>
      </c>
      <c r="E24" s="1325"/>
      <c r="F24" s="1325"/>
      <c r="G24" s="1325"/>
      <c r="H24" s="1325"/>
      <c r="I24" s="1326">
        <f t="shared" si="0"/>
        <v>0</v>
      </c>
      <c r="J24" s="888">
        <f t="shared" si="1"/>
        <v>0</v>
      </c>
      <c r="K24" s="708"/>
      <c r="L24" s="708"/>
      <c r="M24" s="941"/>
      <c r="N24" s="941"/>
      <c r="O24" s="863"/>
      <c r="P24" s="863"/>
      <c r="Q24" s="1379"/>
      <c r="R24" s="1379"/>
      <c r="S24" s="1374"/>
      <c r="T24" s="1374"/>
      <c r="U24" s="813"/>
      <c r="V24" s="813"/>
      <c r="W24" s="1368"/>
      <c r="X24" s="1368"/>
      <c r="Y24" s="1362"/>
      <c r="Z24" s="1362"/>
      <c r="AA24" s="831"/>
      <c r="AB24" s="831"/>
      <c r="AC24" s="1351"/>
      <c r="AD24" s="1351"/>
      <c r="AE24" s="756"/>
      <c r="AF24" s="756"/>
      <c r="AG24" s="1352"/>
      <c r="AH24" s="1352"/>
      <c r="AI24" s="731"/>
      <c r="AJ24" s="731"/>
      <c r="AK24" s="1392"/>
      <c r="AL24" s="1392"/>
      <c r="AM24" s="1397"/>
      <c r="AN24" s="1397"/>
      <c r="AO24" s="1362"/>
      <c r="AP24" s="1362"/>
      <c r="AQ24" s="1402"/>
      <c r="AR24" s="1402"/>
      <c r="AS24" s="774"/>
      <c r="AT24" s="774"/>
      <c r="AU24" s="882"/>
      <c r="AV24" s="882"/>
      <c r="AW24" s="1411"/>
      <c r="AX24" s="1411"/>
      <c r="AY24" s="726"/>
      <c r="AZ24" s="726"/>
      <c r="BA24" s="1352"/>
      <c r="BB24" s="1352"/>
      <c r="BC24" s="891"/>
      <c r="BD24" s="891"/>
      <c r="BE24" s="731"/>
      <c r="BF24" s="731"/>
      <c r="BG24" s="1411"/>
      <c r="BH24" s="1411"/>
      <c r="BI24" s="1392"/>
      <c r="BJ24" s="1392"/>
      <c r="BK24" s="1362"/>
      <c r="BL24" s="1362"/>
      <c r="BM24" s="1351"/>
      <c r="BN24" s="1351"/>
      <c r="BO24" s="1352"/>
      <c r="BP24" s="1352"/>
      <c r="BQ24" s="950"/>
      <c r="BR24" s="950"/>
      <c r="BS24" s="1436"/>
      <c r="BT24" s="1436"/>
      <c r="BU24" s="1441"/>
      <c r="BV24" s="1441"/>
      <c r="BW24" s="1397"/>
      <c r="BX24" s="1397"/>
      <c r="BY24" s="1446"/>
      <c r="BZ24" s="1446"/>
      <c r="CA24" s="1453"/>
      <c r="CB24" s="1453"/>
      <c r="CC24" s="1352"/>
      <c r="CD24" s="1352"/>
      <c r="CE24" s="1460"/>
      <c r="CF24" s="1460"/>
      <c r="CG24" s="900"/>
      <c r="CH24" s="900"/>
      <c r="CI24" s="1368"/>
      <c r="CJ24" s="1368"/>
      <c r="CK24" s="1465"/>
      <c r="CL24" s="1465"/>
      <c r="CM24" s="882"/>
      <c r="CN24" s="882"/>
      <c r="CO24" s="1397"/>
      <c r="CP24" s="1397"/>
      <c r="CQ24" s="753"/>
      <c r="CR24" s="753"/>
      <c r="CS24" s="1374"/>
      <c r="CT24" s="1374"/>
      <c r="CU24" s="882"/>
      <c r="CV24" s="882"/>
      <c r="CW24" s="1392"/>
      <c r="CX24" s="1392"/>
      <c r="CY24" s="1352"/>
      <c r="CZ24" s="1352"/>
      <c r="DA24" s="1477"/>
      <c r="DB24" s="1477"/>
      <c r="DC24" s="1411"/>
      <c r="DD24" s="1411"/>
      <c r="DE24" s="1484"/>
      <c r="DF24" s="1484"/>
      <c r="DG24" s="1352"/>
      <c r="DH24" s="1352"/>
      <c r="DI24" s="1352"/>
      <c r="DJ24" s="1352"/>
      <c r="DK24" s="1352"/>
      <c r="DL24" s="1352"/>
      <c r="DM24" s="1352"/>
      <c r="DN24" s="1352"/>
      <c r="DO24" s="1352"/>
      <c r="DP24" s="1352"/>
      <c r="DQ24" s="1485"/>
      <c r="DR24" s="1485"/>
      <c r="DS24" s="1485"/>
      <c r="DT24" s="1485"/>
      <c r="DU24" s="1485"/>
      <c r="DV24" s="1485"/>
      <c r="DW24" s="1485"/>
      <c r="DX24" s="1485"/>
      <c r="DY24" s="1485"/>
      <c r="DZ24" s="1485"/>
      <c r="EA24" s="1485"/>
      <c r="EB24" s="1485"/>
    </row>
    <row r="25" spans="1:132" s="1327" customFormat="1" ht="20.25" x14ac:dyDescent="0.3">
      <c r="A25" s="1339"/>
      <c r="B25" s="1324">
        <f t="shared" si="2"/>
        <v>21</v>
      </c>
      <c r="C25" s="920"/>
      <c r="D25" s="919"/>
      <c r="E25" s="1325"/>
      <c r="F25" s="1325"/>
      <c r="G25" s="1325"/>
      <c r="H25" s="1325"/>
      <c r="I25" s="1326">
        <f t="shared" si="0"/>
        <v>0</v>
      </c>
      <c r="J25" s="888">
        <f t="shared" si="1"/>
        <v>0</v>
      </c>
      <c r="K25" s="708"/>
      <c r="L25" s="708"/>
      <c r="M25" s="941"/>
      <c r="N25" s="941"/>
      <c r="O25" s="863"/>
      <c r="P25" s="863"/>
      <c r="Q25" s="1379"/>
      <c r="R25" s="1379"/>
      <c r="S25" s="1374"/>
      <c r="T25" s="1374"/>
      <c r="U25" s="813"/>
      <c r="V25" s="813"/>
      <c r="W25" s="1368"/>
      <c r="X25" s="1368"/>
      <c r="Y25" s="1362"/>
      <c r="Z25" s="1362"/>
      <c r="AA25" s="831"/>
      <c r="AB25" s="831"/>
      <c r="AC25" s="1351"/>
      <c r="AD25" s="1351"/>
      <c r="AE25" s="756"/>
      <c r="AF25" s="756"/>
      <c r="AG25" s="1352"/>
      <c r="AH25" s="1352"/>
      <c r="AI25" s="731"/>
      <c r="AJ25" s="731"/>
      <c r="AK25" s="1392"/>
      <c r="AL25" s="1392"/>
      <c r="AM25" s="1397"/>
      <c r="AN25" s="1397"/>
      <c r="AO25" s="1362"/>
      <c r="AP25" s="1362"/>
      <c r="AQ25" s="1402"/>
      <c r="AR25" s="1402"/>
      <c r="AS25" s="774"/>
      <c r="AT25" s="774"/>
      <c r="AU25" s="882"/>
      <c r="AV25" s="882"/>
      <c r="AW25" s="1411"/>
      <c r="AX25" s="1411"/>
      <c r="AY25" s="726"/>
      <c r="AZ25" s="726"/>
      <c r="BA25" s="1352"/>
      <c r="BB25" s="1352"/>
      <c r="BC25" s="891"/>
      <c r="BD25" s="891"/>
      <c r="BE25" s="731"/>
      <c r="BF25" s="731"/>
      <c r="BG25" s="1411"/>
      <c r="BH25" s="1411"/>
      <c r="BI25" s="1392"/>
      <c r="BJ25" s="1392"/>
      <c r="BK25" s="1362"/>
      <c r="BL25" s="1362"/>
      <c r="BM25" s="1351"/>
      <c r="BN25" s="1351"/>
      <c r="BO25" s="1352"/>
      <c r="BP25" s="1352"/>
      <c r="BQ25" s="950"/>
      <c r="BR25" s="950"/>
      <c r="BS25" s="1436"/>
      <c r="BT25" s="1436"/>
      <c r="BU25" s="1441"/>
      <c r="BV25" s="1441"/>
      <c r="BW25" s="1397"/>
      <c r="BX25" s="1397"/>
      <c r="BY25" s="1446"/>
      <c r="BZ25" s="1446"/>
      <c r="CA25" s="1453"/>
      <c r="CB25" s="1453"/>
      <c r="CC25" s="1352"/>
      <c r="CD25" s="1352"/>
      <c r="CE25" s="1460"/>
      <c r="CF25" s="1460"/>
      <c r="CG25" s="900"/>
      <c r="CH25" s="900"/>
      <c r="CI25" s="1368"/>
      <c r="CJ25" s="1368"/>
      <c r="CK25" s="1465"/>
      <c r="CL25" s="1465"/>
      <c r="CM25" s="882"/>
      <c r="CN25" s="882"/>
      <c r="CO25" s="1397"/>
      <c r="CP25" s="1397"/>
      <c r="CQ25" s="753"/>
      <c r="CR25" s="753"/>
      <c r="CS25" s="1374"/>
      <c r="CT25" s="1374"/>
      <c r="CU25" s="882"/>
      <c r="CV25" s="882"/>
      <c r="CW25" s="1392"/>
      <c r="CX25" s="1392"/>
      <c r="CY25" s="1352"/>
      <c r="CZ25" s="1352"/>
      <c r="DA25" s="1477"/>
      <c r="DB25" s="1477"/>
      <c r="DC25" s="1411"/>
      <c r="DD25" s="1411"/>
      <c r="DE25" s="1484"/>
      <c r="DF25" s="1484"/>
      <c r="DG25" s="1352"/>
      <c r="DH25" s="1352"/>
      <c r="DI25" s="1352"/>
      <c r="DJ25" s="1352"/>
      <c r="DK25" s="1352"/>
      <c r="DL25" s="1352"/>
      <c r="DM25" s="1352"/>
      <c r="DN25" s="1352"/>
      <c r="DO25" s="1352"/>
      <c r="DP25" s="1352"/>
      <c r="DQ25" s="1485"/>
      <c r="DR25" s="1485"/>
      <c r="DS25" s="1485"/>
      <c r="DT25" s="1485"/>
      <c r="DU25" s="1485"/>
      <c r="DV25" s="1485"/>
      <c r="DW25" s="1485"/>
      <c r="DX25" s="1485"/>
      <c r="DY25" s="1485"/>
      <c r="DZ25" s="1485"/>
      <c r="EA25" s="1485"/>
      <c r="EB25" s="1485"/>
    </row>
    <row r="26" spans="1:132" s="1327" customFormat="1" ht="20.25" x14ac:dyDescent="0.3">
      <c r="A26" s="1340"/>
      <c r="B26" s="1324">
        <f t="shared" si="2"/>
        <v>22</v>
      </c>
      <c r="C26" s="920"/>
      <c r="D26" s="919"/>
      <c r="E26" s="1325"/>
      <c r="F26" s="1325"/>
      <c r="G26" s="1325"/>
      <c r="H26" s="1325"/>
      <c r="I26" s="1326">
        <f t="shared" si="0"/>
        <v>0</v>
      </c>
      <c r="J26" s="888"/>
      <c r="K26" s="708"/>
      <c r="L26" s="708"/>
      <c r="M26" s="941"/>
      <c r="N26" s="941"/>
      <c r="O26" s="863"/>
      <c r="P26" s="863"/>
      <c r="Q26" s="1379"/>
      <c r="R26" s="1379"/>
      <c r="S26" s="1374"/>
      <c r="T26" s="1374"/>
      <c r="U26" s="813"/>
      <c r="V26" s="813"/>
      <c r="W26" s="1368"/>
      <c r="X26" s="1368"/>
      <c r="Y26" s="1362"/>
      <c r="Z26" s="1362"/>
      <c r="AA26" s="831"/>
      <c r="AB26" s="831"/>
      <c r="AC26" s="1351"/>
      <c r="AD26" s="1351"/>
      <c r="AE26" s="756"/>
      <c r="AF26" s="756"/>
      <c r="AG26" s="1352"/>
      <c r="AH26" s="1352"/>
      <c r="AI26" s="731"/>
      <c r="AJ26" s="731"/>
      <c r="AK26" s="1392"/>
      <c r="AL26" s="1392"/>
      <c r="AM26" s="1397"/>
      <c r="AN26" s="1397"/>
      <c r="AO26" s="1362"/>
      <c r="AP26" s="1362"/>
      <c r="AQ26" s="1402"/>
      <c r="AR26" s="1402"/>
      <c r="AS26" s="774"/>
      <c r="AT26" s="774"/>
      <c r="AU26" s="882"/>
      <c r="AV26" s="882"/>
      <c r="AW26" s="1411"/>
      <c r="AX26" s="1411"/>
      <c r="AY26" s="726"/>
      <c r="AZ26" s="726"/>
      <c r="BA26" s="1352"/>
      <c r="BB26" s="1352"/>
      <c r="BC26" s="891"/>
      <c r="BD26" s="891"/>
      <c r="BE26" s="731"/>
      <c r="BF26" s="731"/>
      <c r="BG26" s="1411"/>
      <c r="BH26" s="1411"/>
      <c r="BI26" s="1392"/>
      <c r="BJ26" s="1392"/>
      <c r="BK26" s="1362"/>
      <c r="BL26" s="1362"/>
      <c r="BM26" s="1351"/>
      <c r="BN26" s="1351"/>
      <c r="BO26" s="1352"/>
      <c r="BP26" s="1352"/>
      <c r="BQ26" s="950"/>
      <c r="BR26" s="950"/>
      <c r="BS26" s="1436"/>
      <c r="BT26" s="1436"/>
      <c r="BU26" s="1441"/>
      <c r="BV26" s="1441"/>
      <c r="BW26" s="1397"/>
      <c r="BX26" s="1397"/>
      <c r="BY26" s="1446"/>
      <c r="BZ26" s="1446"/>
      <c r="CA26" s="1453"/>
      <c r="CB26" s="1453"/>
      <c r="CC26" s="1352"/>
      <c r="CD26" s="1352"/>
      <c r="CE26" s="1460"/>
      <c r="CF26" s="1460"/>
      <c r="CG26" s="900"/>
      <c r="CH26" s="900"/>
      <c r="CI26" s="1368"/>
      <c r="CJ26" s="1368"/>
      <c r="CK26" s="1465"/>
      <c r="CL26" s="1465"/>
      <c r="CM26" s="882"/>
      <c r="CN26" s="882"/>
      <c r="CO26" s="1397"/>
      <c r="CP26" s="1397"/>
      <c r="CQ26" s="753"/>
      <c r="CR26" s="753"/>
      <c r="CS26" s="1374"/>
      <c r="CT26" s="1374"/>
      <c r="CU26" s="882"/>
      <c r="CV26" s="882"/>
      <c r="CW26" s="1392"/>
      <c r="CX26" s="1392"/>
      <c r="CY26" s="1352"/>
      <c r="CZ26" s="1352"/>
      <c r="DA26" s="1477"/>
      <c r="DB26" s="1477"/>
      <c r="DC26" s="1411"/>
      <c r="DD26" s="1411"/>
      <c r="DE26" s="1484"/>
      <c r="DF26" s="1484"/>
      <c r="DG26" s="1352"/>
      <c r="DH26" s="1352"/>
      <c r="DI26" s="1352"/>
      <c r="DJ26" s="1352"/>
      <c r="DK26" s="1352"/>
      <c r="DL26" s="1352"/>
      <c r="DM26" s="1352"/>
      <c r="DN26" s="1352"/>
      <c r="DO26" s="1352"/>
      <c r="DP26" s="1352"/>
      <c r="DQ26" s="1485"/>
      <c r="DR26" s="1485"/>
      <c r="DS26" s="1485"/>
      <c r="DT26" s="1485"/>
      <c r="DU26" s="1485"/>
      <c r="DV26" s="1485"/>
      <c r="DW26" s="1485"/>
      <c r="DX26" s="1485"/>
      <c r="DY26" s="1485"/>
      <c r="DZ26" s="1485"/>
      <c r="EA26" s="1485"/>
      <c r="EB26" s="1485"/>
    </row>
    <row r="27" spans="1:132" s="1327" customFormat="1" ht="20.25" x14ac:dyDescent="0.3">
      <c r="A27" s="1338" t="s">
        <v>4</v>
      </c>
      <c r="B27" s="1310">
        <v>1</v>
      </c>
      <c r="C27" s="920" t="s">
        <v>1116</v>
      </c>
      <c r="D27" s="919">
        <v>9</v>
      </c>
      <c r="E27" s="1325">
        <v>340</v>
      </c>
      <c r="F27" s="1325"/>
      <c r="G27" s="1325"/>
      <c r="H27" s="1325"/>
      <c r="I27" s="1326">
        <f t="shared" si="0"/>
        <v>80</v>
      </c>
      <c r="J27" s="888">
        <f t="shared" si="1"/>
        <v>720</v>
      </c>
      <c r="K27" s="708"/>
      <c r="L27" s="708"/>
      <c r="M27" s="941">
        <v>100</v>
      </c>
      <c r="N27" s="941" t="s">
        <v>212</v>
      </c>
      <c r="O27" s="863"/>
      <c r="P27" s="863"/>
      <c r="Q27" s="1379"/>
      <c r="R27" s="1379"/>
      <c r="S27" s="1374"/>
      <c r="T27" s="1374"/>
      <c r="U27" s="813"/>
      <c r="V27" s="813"/>
      <c r="W27" s="1368"/>
      <c r="X27" s="1368"/>
      <c r="Y27" s="1362"/>
      <c r="Z27" s="1362"/>
      <c r="AA27" s="831"/>
      <c r="AB27" s="831"/>
      <c r="AC27" s="1351">
        <v>10</v>
      </c>
      <c r="AD27" s="1351" t="s">
        <v>215</v>
      </c>
      <c r="AE27" s="756"/>
      <c r="AF27" s="756"/>
      <c r="AG27" s="1352"/>
      <c r="AH27" s="1352"/>
      <c r="AI27" s="731"/>
      <c r="AJ27" s="731"/>
      <c r="AK27" s="1392"/>
      <c r="AL27" s="1392"/>
      <c r="AM27" s="1397">
        <v>60</v>
      </c>
      <c r="AN27" s="1397" t="s">
        <v>212</v>
      </c>
      <c r="AO27" s="1362">
        <v>20</v>
      </c>
      <c r="AP27" s="1362" t="s">
        <v>218</v>
      </c>
      <c r="AQ27" s="1402"/>
      <c r="AR27" s="1402"/>
      <c r="AS27" s="774">
        <v>30</v>
      </c>
      <c r="AT27" s="774" t="s">
        <v>272</v>
      </c>
      <c r="AU27" s="882"/>
      <c r="AV27" s="882"/>
      <c r="AW27" s="1411"/>
      <c r="AX27" s="1411"/>
      <c r="AY27" s="726"/>
      <c r="AZ27" s="726"/>
      <c r="BA27" s="1352"/>
      <c r="BB27" s="1352"/>
      <c r="BC27" s="891"/>
      <c r="BD27" s="891"/>
      <c r="BE27" s="731">
        <v>20</v>
      </c>
      <c r="BF27" s="731" t="s">
        <v>214</v>
      </c>
      <c r="BG27" s="1411"/>
      <c r="BH27" s="1411"/>
      <c r="BI27" s="1392"/>
      <c r="BJ27" s="1392"/>
      <c r="BK27" s="1362"/>
      <c r="BL27" s="1362"/>
      <c r="BM27" s="1351"/>
      <c r="BN27" s="1351"/>
      <c r="BO27" s="1352"/>
      <c r="BP27" s="1352"/>
      <c r="BQ27" s="950"/>
      <c r="BR27" s="950"/>
      <c r="BS27" s="1436"/>
      <c r="BT27" s="1436"/>
      <c r="BU27" s="1441"/>
      <c r="BV27" s="1441"/>
      <c r="BW27" s="1397"/>
      <c r="BX27" s="1397"/>
      <c r="BY27" s="1446"/>
      <c r="BZ27" s="1446"/>
      <c r="CA27" s="1453"/>
      <c r="CB27" s="1453"/>
      <c r="CC27" s="1352"/>
      <c r="CD27" s="1352"/>
      <c r="CE27" s="1460"/>
      <c r="CF27" s="1460"/>
      <c r="CG27" s="900"/>
      <c r="CH27" s="900"/>
      <c r="CI27" s="1368"/>
      <c r="CJ27" s="1368"/>
      <c r="CK27" s="1465"/>
      <c r="CL27" s="1465"/>
      <c r="CM27" s="882"/>
      <c r="CN27" s="882"/>
      <c r="CO27" s="1397"/>
      <c r="CP27" s="1397"/>
      <c r="CQ27" s="753">
        <v>10</v>
      </c>
      <c r="CR27" s="753" t="s">
        <v>215</v>
      </c>
      <c r="CS27" s="1374"/>
      <c r="CT27" s="1374"/>
      <c r="CU27" s="882"/>
      <c r="CV27" s="882"/>
      <c r="CW27" s="1392"/>
      <c r="CX27" s="1392"/>
      <c r="CY27" s="1352"/>
      <c r="CZ27" s="1352"/>
      <c r="DA27" s="1477"/>
      <c r="DB27" s="1477"/>
      <c r="DC27" s="1411"/>
      <c r="DD27" s="1411"/>
      <c r="DE27" s="1484">
        <v>10</v>
      </c>
      <c r="DF27" s="1484" t="s">
        <v>215</v>
      </c>
      <c r="DG27" s="1352"/>
      <c r="DH27" s="1352"/>
      <c r="DI27" s="1352"/>
      <c r="DJ27" s="1352"/>
      <c r="DK27" s="1352"/>
      <c r="DL27" s="1352"/>
      <c r="DM27" s="1352"/>
      <c r="DN27" s="1352"/>
      <c r="DO27" s="1352"/>
      <c r="DP27" s="1352"/>
      <c r="DQ27" s="1485"/>
      <c r="DR27" s="1485"/>
      <c r="DS27" s="1485"/>
      <c r="DT27" s="1485"/>
      <c r="DU27" s="1485"/>
      <c r="DV27" s="1485"/>
      <c r="DW27" s="1485"/>
      <c r="DX27" s="1485"/>
      <c r="DY27" s="1485"/>
      <c r="DZ27" s="1485"/>
      <c r="EA27" s="1485"/>
      <c r="EB27" s="1485"/>
    </row>
    <row r="28" spans="1:132" s="1327" customFormat="1" ht="20.25" x14ac:dyDescent="0.3">
      <c r="A28" s="1339"/>
      <c r="B28" s="1324">
        <v>2</v>
      </c>
      <c r="C28" s="920" t="s">
        <v>913</v>
      </c>
      <c r="D28" s="919">
        <v>7.5</v>
      </c>
      <c r="E28" s="1325">
        <v>90</v>
      </c>
      <c r="F28" s="1325"/>
      <c r="G28" s="1325"/>
      <c r="H28" s="1325"/>
      <c r="I28" s="1326">
        <f t="shared" si="0"/>
        <v>90</v>
      </c>
      <c r="J28" s="888">
        <f t="shared" si="1"/>
        <v>675</v>
      </c>
      <c r="K28" s="708"/>
      <c r="L28" s="708"/>
      <c r="M28" s="941"/>
      <c r="N28" s="941"/>
      <c r="O28" s="863"/>
      <c r="P28" s="863"/>
      <c r="Q28" s="1379"/>
      <c r="R28" s="1379"/>
      <c r="S28" s="1374"/>
      <c r="T28" s="1374"/>
      <c r="U28" s="813"/>
      <c r="V28" s="813"/>
      <c r="W28" s="1368"/>
      <c r="X28" s="1368"/>
      <c r="Y28" s="1362"/>
      <c r="Z28" s="1362"/>
      <c r="AA28" s="831"/>
      <c r="AB28" s="831"/>
      <c r="AC28" s="1351"/>
      <c r="AD28" s="1351"/>
      <c r="AE28" s="756"/>
      <c r="AF28" s="756"/>
      <c r="AG28" s="1352"/>
      <c r="AH28" s="1352"/>
      <c r="AI28" s="731"/>
      <c r="AJ28" s="731"/>
      <c r="AK28" s="1392"/>
      <c r="AL28" s="1392"/>
      <c r="AM28" s="1397"/>
      <c r="AN28" s="1397"/>
      <c r="AO28" s="1362"/>
      <c r="AP28" s="1362"/>
      <c r="AQ28" s="1402"/>
      <c r="AR28" s="1402"/>
      <c r="AS28" s="774"/>
      <c r="AT28" s="774"/>
      <c r="AU28" s="882"/>
      <c r="AV28" s="882"/>
      <c r="AW28" s="1411"/>
      <c r="AX28" s="1411"/>
      <c r="AY28" s="726"/>
      <c r="AZ28" s="726"/>
      <c r="BA28" s="1352"/>
      <c r="BB28" s="1352"/>
      <c r="BC28" s="891"/>
      <c r="BD28" s="891"/>
      <c r="BE28" s="731"/>
      <c r="BF28" s="731"/>
      <c r="BG28" s="1411"/>
      <c r="BH28" s="1411"/>
      <c r="BI28" s="1392"/>
      <c r="BJ28" s="1392"/>
      <c r="BK28" s="1362"/>
      <c r="BL28" s="1362"/>
      <c r="BM28" s="1351"/>
      <c r="BN28" s="1351"/>
      <c r="BO28" s="1352"/>
      <c r="BP28" s="1352"/>
      <c r="BQ28" s="950"/>
      <c r="BR28" s="950"/>
      <c r="BS28" s="1436"/>
      <c r="BT28" s="1436"/>
      <c r="BU28" s="1441"/>
      <c r="BV28" s="1441"/>
      <c r="BW28" s="1397"/>
      <c r="BX28" s="1397"/>
      <c r="BY28" s="1446"/>
      <c r="BZ28" s="1446"/>
      <c r="CA28" s="1453"/>
      <c r="CB28" s="1453"/>
      <c r="CC28" s="1352"/>
      <c r="CD28" s="1352"/>
      <c r="CE28" s="1460"/>
      <c r="CF28" s="1460"/>
      <c r="CG28" s="900"/>
      <c r="CH28" s="900"/>
      <c r="CI28" s="1368"/>
      <c r="CJ28" s="1368"/>
      <c r="CK28" s="1465"/>
      <c r="CL28" s="1465"/>
      <c r="CM28" s="882"/>
      <c r="CN28" s="882"/>
      <c r="CO28" s="1397"/>
      <c r="CP28" s="1397"/>
      <c r="CQ28" s="753"/>
      <c r="CR28" s="753"/>
      <c r="CS28" s="1374"/>
      <c r="CT28" s="1374"/>
      <c r="CU28" s="882"/>
      <c r="CV28" s="882"/>
      <c r="CW28" s="1392"/>
      <c r="CX28" s="1392"/>
      <c r="CY28" s="1352"/>
      <c r="CZ28" s="1352"/>
      <c r="DA28" s="1477"/>
      <c r="DB28" s="1477"/>
      <c r="DC28" s="1411"/>
      <c r="DD28" s="1411"/>
      <c r="DE28" s="1484"/>
      <c r="DF28" s="1484"/>
      <c r="DG28" s="1352"/>
      <c r="DH28" s="1352"/>
      <c r="DI28" s="1352"/>
      <c r="DJ28" s="1352"/>
      <c r="DK28" s="1352"/>
      <c r="DL28" s="1352"/>
      <c r="DM28" s="1352"/>
      <c r="DN28" s="1352"/>
      <c r="DO28" s="1352"/>
      <c r="DP28" s="1352"/>
      <c r="DQ28" s="1485"/>
      <c r="DR28" s="1485"/>
      <c r="DS28" s="1485"/>
      <c r="DT28" s="1485"/>
      <c r="DU28" s="1485"/>
      <c r="DV28" s="1485"/>
      <c r="DW28" s="1485"/>
      <c r="DX28" s="1485"/>
      <c r="DY28" s="1485"/>
      <c r="DZ28" s="1485"/>
      <c r="EA28" s="1485"/>
      <c r="EB28" s="1485"/>
    </row>
    <row r="29" spans="1:132" s="1327" customFormat="1" ht="20.25" x14ac:dyDescent="0.3">
      <c r="A29" s="1339"/>
      <c r="B29" s="1324">
        <v>2</v>
      </c>
      <c r="C29" s="920" t="s">
        <v>1030</v>
      </c>
      <c r="D29" s="919">
        <v>10</v>
      </c>
      <c r="E29" s="1325">
        <v>130</v>
      </c>
      <c r="F29" s="1325"/>
      <c r="G29" s="1325"/>
      <c r="H29" s="1325"/>
      <c r="I29" s="1326">
        <f t="shared" si="0"/>
        <v>30</v>
      </c>
      <c r="J29" s="888">
        <f t="shared" si="1"/>
        <v>300</v>
      </c>
      <c r="K29" s="708"/>
      <c r="L29" s="708"/>
      <c r="M29" s="941">
        <v>5</v>
      </c>
      <c r="N29" s="941" t="s">
        <v>214</v>
      </c>
      <c r="O29" s="863"/>
      <c r="P29" s="863"/>
      <c r="Q29" s="1379"/>
      <c r="R29" s="1379"/>
      <c r="S29" s="1374"/>
      <c r="T29" s="1374"/>
      <c r="U29" s="813"/>
      <c r="V29" s="813"/>
      <c r="W29" s="1368"/>
      <c r="X29" s="1368"/>
      <c r="Y29" s="1362"/>
      <c r="Z29" s="1362"/>
      <c r="AA29" s="831"/>
      <c r="AB29" s="831"/>
      <c r="AC29" s="1351">
        <v>10</v>
      </c>
      <c r="AD29" s="1351" t="s">
        <v>214</v>
      </c>
      <c r="AE29" s="756"/>
      <c r="AF29" s="756"/>
      <c r="AG29" s="1352"/>
      <c r="AH29" s="1352"/>
      <c r="AI29" s="731"/>
      <c r="AJ29" s="731"/>
      <c r="AK29" s="1392"/>
      <c r="AL29" s="1392"/>
      <c r="AM29" s="1397"/>
      <c r="AN29" s="1397"/>
      <c r="AO29" s="1362"/>
      <c r="AP29" s="1362"/>
      <c r="AQ29" s="1402"/>
      <c r="AR29" s="1402"/>
      <c r="AS29" s="774"/>
      <c r="AT29" s="774"/>
      <c r="AU29" s="882">
        <v>20</v>
      </c>
      <c r="AV29" s="882" t="s">
        <v>214</v>
      </c>
      <c r="AW29" s="1411">
        <v>10</v>
      </c>
      <c r="AX29" s="1411" t="s">
        <v>209</v>
      </c>
      <c r="AY29" s="726"/>
      <c r="AZ29" s="726"/>
      <c r="BA29" s="1352"/>
      <c r="BB29" s="1352"/>
      <c r="BC29" s="891"/>
      <c r="BD29" s="891"/>
      <c r="BE29" s="731">
        <v>5</v>
      </c>
      <c r="BF29" s="731" t="s">
        <v>214</v>
      </c>
      <c r="BG29" s="1411"/>
      <c r="BH29" s="1411"/>
      <c r="BI29" s="1392"/>
      <c r="BJ29" s="1392"/>
      <c r="BK29" s="1362"/>
      <c r="BL29" s="1362"/>
      <c r="BM29" s="1351"/>
      <c r="BN29" s="1351"/>
      <c r="BO29" s="1352"/>
      <c r="BP29" s="1352"/>
      <c r="BQ29" s="950"/>
      <c r="BR29" s="950"/>
      <c r="BS29" s="1436"/>
      <c r="BT29" s="1436"/>
      <c r="BU29" s="1441">
        <v>10</v>
      </c>
      <c r="BV29" s="1441" t="s">
        <v>215</v>
      </c>
      <c r="BW29" s="1397"/>
      <c r="BX29" s="1397"/>
      <c r="BY29" s="1446"/>
      <c r="BZ29" s="1446"/>
      <c r="CA29" s="1453"/>
      <c r="CB29" s="1453"/>
      <c r="CC29" s="1352"/>
      <c r="CD29" s="1352"/>
      <c r="CE29" s="1460"/>
      <c r="CF29" s="1460"/>
      <c r="CG29" s="900"/>
      <c r="CH29" s="900"/>
      <c r="CI29" s="1368"/>
      <c r="CJ29" s="1368"/>
      <c r="CK29" s="1465">
        <v>10</v>
      </c>
      <c r="CL29" s="1465" t="s">
        <v>233</v>
      </c>
      <c r="CM29" s="882">
        <v>10</v>
      </c>
      <c r="CN29" s="882" t="s">
        <v>233</v>
      </c>
      <c r="CO29" s="1397"/>
      <c r="CP29" s="1397"/>
      <c r="CQ29" s="753">
        <v>10</v>
      </c>
      <c r="CR29" s="753" t="s">
        <v>214</v>
      </c>
      <c r="CS29" s="1374"/>
      <c r="CT29" s="1374"/>
      <c r="CU29" s="882"/>
      <c r="CV29" s="882"/>
      <c r="CW29" s="1392"/>
      <c r="CX29" s="1392"/>
      <c r="CY29" s="1352"/>
      <c r="CZ29" s="1352"/>
      <c r="DA29" s="1477"/>
      <c r="DB29" s="1477"/>
      <c r="DC29" s="1411"/>
      <c r="DD29" s="1411"/>
      <c r="DE29" s="1484">
        <v>10</v>
      </c>
      <c r="DF29" s="1484" t="s">
        <v>214</v>
      </c>
      <c r="DG29" s="1352"/>
      <c r="DH29" s="1352"/>
      <c r="DI29" s="1352"/>
      <c r="DJ29" s="1352"/>
      <c r="DK29" s="1352"/>
      <c r="DL29" s="1352"/>
      <c r="DM29" s="1352"/>
      <c r="DN29" s="1352"/>
      <c r="DO29" s="1352"/>
      <c r="DP29" s="1352"/>
      <c r="DQ29" s="1485"/>
      <c r="DR29" s="1485"/>
      <c r="DS29" s="1485"/>
      <c r="DT29" s="1485"/>
      <c r="DU29" s="1485"/>
      <c r="DV29" s="1485"/>
      <c r="DW29" s="1485"/>
      <c r="DX29" s="1485"/>
      <c r="DY29" s="1485"/>
      <c r="DZ29" s="1485"/>
      <c r="EA29" s="1485"/>
      <c r="EB29" s="1485"/>
    </row>
    <row r="30" spans="1:132" s="1327" customFormat="1" ht="20.25" x14ac:dyDescent="0.3">
      <c r="A30" s="1339"/>
      <c r="B30" s="1324">
        <v>2</v>
      </c>
      <c r="C30" s="920" t="s">
        <v>14</v>
      </c>
      <c r="D30" s="919">
        <v>10</v>
      </c>
      <c r="E30" s="1325">
        <v>360</v>
      </c>
      <c r="F30" s="1325">
        <v>180</v>
      </c>
      <c r="G30" s="1325"/>
      <c r="H30" s="1325"/>
      <c r="I30" s="1326">
        <f t="shared" si="0"/>
        <v>210</v>
      </c>
      <c r="J30" s="888">
        <f t="shared" si="1"/>
        <v>2100</v>
      </c>
      <c r="K30" s="708"/>
      <c r="L30" s="708"/>
      <c r="M30" s="941"/>
      <c r="N30" s="941"/>
      <c r="O30" s="863">
        <v>10</v>
      </c>
      <c r="P30" s="863" t="s">
        <v>214</v>
      </c>
      <c r="Q30" s="1379">
        <v>20</v>
      </c>
      <c r="R30" s="1379" t="s">
        <v>214</v>
      </c>
      <c r="S30" s="1374"/>
      <c r="T30" s="1374"/>
      <c r="U30" s="813">
        <v>10</v>
      </c>
      <c r="V30" s="813" t="s">
        <v>214</v>
      </c>
      <c r="W30" s="1368"/>
      <c r="X30" s="1368"/>
      <c r="Y30" s="1362"/>
      <c r="Z30" s="1362"/>
      <c r="AA30" s="831"/>
      <c r="AB30" s="831"/>
      <c r="AC30" s="1351">
        <v>10</v>
      </c>
      <c r="AD30" s="1351" t="s">
        <v>214</v>
      </c>
      <c r="AE30" s="756"/>
      <c r="AF30" s="756"/>
      <c r="AG30" s="1352"/>
      <c r="AH30" s="1352"/>
      <c r="AI30" s="731">
        <v>10</v>
      </c>
      <c r="AJ30" s="731" t="s">
        <v>209</v>
      </c>
      <c r="AK30" s="1392"/>
      <c r="AL30" s="1392"/>
      <c r="AM30" s="1397">
        <v>10</v>
      </c>
      <c r="AN30" s="1397" t="s">
        <v>214</v>
      </c>
      <c r="AO30" s="1362"/>
      <c r="AP30" s="1362"/>
      <c r="AQ30" s="1402">
        <v>100</v>
      </c>
      <c r="AR30" s="1402" t="s">
        <v>218</v>
      </c>
      <c r="AS30" s="774">
        <v>20</v>
      </c>
      <c r="AT30" s="774" t="s">
        <v>218</v>
      </c>
      <c r="AU30" s="882">
        <v>20</v>
      </c>
      <c r="AV30" s="882" t="s">
        <v>218</v>
      </c>
      <c r="AW30" s="1411"/>
      <c r="AX30" s="1411"/>
      <c r="AY30" s="726"/>
      <c r="AZ30" s="726"/>
      <c r="BA30" s="1352">
        <v>30</v>
      </c>
      <c r="BB30" s="1352" t="s">
        <v>218</v>
      </c>
      <c r="BC30" s="891"/>
      <c r="BD30" s="891"/>
      <c r="BE30" s="731"/>
      <c r="BF30" s="731"/>
      <c r="BG30" s="1411"/>
      <c r="BH30" s="1411"/>
      <c r="BI30" s="1392"/>
      <c r="BJ30" s="1392"/>
      <c r="BK30" s="1362"/>
      <c r="BL30" s="1362"/>
      <c r="BM30" s="1351">
        <v>10</v>
      </c>
      <c r="BN30" s="1351" t="s">
        <v>214</v>
      </c>
      <c r="BO30" s="1352">
        <v>10</v>
      </c>
      <c r="BP30" s="1352" t="s">
        <v>214</v>
      </c>
      <c r="BQ30" s="950">
        <v>10</v>
      </c>
      <c r="BR30" s="950" t="s">
        <v>214</v>
      </c>
      <c r="BS30" s="1436"/>
      <c r="BT30" s="1436"/>
      <c r="BU30" s="1441"/>
      <c r="BV30" s="1441"/>
      <c r="BW30" s="1397"/>
      <c r="BX30" s="1397"/>
      <c r="BY30" s="1446"/>
      <c r="BZ30" s="1446"/>
      <c r="CA30" s="1453"/>
      <c r="CB30" s="1453"/>
      <c r="CC30" s="1352"/>
      <c r="CD30" s="1352"/>
      <c r="CE30" s="1460"/>
      <c r="CF30" s="1460"/>
      <c r="CG30" s="900"/>
      <c r="CH30" s="900"/>
      <c r="CI30" s="1368">
        <v>10</v>
      </c>
      <c r="CJ30" s="1368" t="s">
        <v>214</v>
      </c>
      <c r="CK30" s="1465"/>
      <c r="CL30" s="1465"/>
      <c r="CM30" s="882">
        <v>10</v>
      </c>
      <c r="CN30" s="882" t="s">
        <v>233</v>
      </c>
      <c r="CO30" s="1397"/>
      <c r="CP30" s="1397"/>
      <c r="CQ30" s="753">
        <v>10</v>
      </c>
      <c r="CR30" s="753" t="s">
        <v>214</v>
      </c>
      <c r="CS30" s="1374"/>
      <c r="CT30" s="1374"/>
      <c r="CU30" s="882"/>
      <c r="CV30" s="882"/>
      <c r="CW30" s="1392"/>
      <c r="CX30" s="1392"/>
      <c r="CY30" s="1352"/>
      <c r="CZ30" s="1352"/>
      <c r="DA30" s="1477">
        <v>20</v>
      </c>
      <c r="DB30" s="1477" t="s">
        <v>218</v>
      </c>
      <c r="DC30" s="1411"/>
      <c r="DD30" s="1411"/>
      <c r="DE30" s="1484">
        <v>10</v>
      </c>
      <c r="DF30" s="1484" t="s">
        <v>214</v>
      </c>
      <c r="DG30" s="1352"/>
      <c r="DH30" s="1352"/>
      <c r="DI30" s="1352"/>
      <c r="DJ30" s="1352"/>
      <c r="DK30" s="1352"/>
      <c r="DL30" s="1352"/>
      <c r="DM30" s="1352"/>
      <c r="DN30" s="1352"/>
      <c r="DO30" s="1352"/>
      <c r="DP30" s="1352"/>
      <c r="DQ30" s="1485"/>
      <c r="DR30" s="1485"/>
      <c r="DS30" s="1485"/>
      <c r="DT30" s="1485"/>
      <c r="DU30" s="1485"/>
      <c r="DV30" s="1485"/>
      <c r="DW30" s="1485"/>
      <c r="DX30" s="1485"/>
      <c r="DY30" s="1485"/>
      <c r="DZ30" s="1485"/>
      <c r="EA30" s="1485"/>
      <c r="EB30" s="1485"/>
    </row>
    <row r="31" spans="1:132" s="1327" customFormat="1" ht="20.25" x14ac:dyDescent="0.3">
      <c r="A31" s="1339"/>
      <c r="B31" s="1324">
        <v>2</v>
      </c>
      <c r="C31" s="920" t="s">
        <v>1117</v>
      </c>
      <c r="D31" s="919">
        <v>9.5</v>
      </c>
      <c r="E31" s="1325">
        <v>510</v>
      </c>
      <c r="F31" s="1325">
        <v>10</v>
      </c>
      <c r="G31" s="1325"/>
      <c r="H31" s="1325"/>
      <c r="I31" s="1326">
        <f t="shared" si="0"/>
        <v>-10</v>
      </c>
      <c r="J31" s="888">
        <f t="shared" si="1"/>
        <v>-95</v>
      </c>
      <c r="K31" s="708">
        <v>100</v>
      </c>
      <c r="L31" s="708" t="s">
        <v>215</v>
      </c>
      <c r="M31" s="941"/>
      <c r="N31" s="941"/>
      <c r="O31" s="863"/>
      <c r="P31" s="863"/>
      <c r="Q31" s="1379">
        <v>10</v>
      </c>
      <c r="R31" s="1379" t="s">
        <v>218</v>
      </c>
      <c r="S31" s="1374">
        <v>10</v>
      </c>
      <c r="T31" s="1374" t="s">
        <v>218</v>
      </c>
      <c r="U31" s="813"/>
      <c r="V31" s="813"/>
      <c r="W31" s="1368"/>
      <c r="X31" s="1368"/>
      <c r="Y31" s="1362"/>
      <c r="Z31" s="1362"/>
      <c r="AA31" s="831"/>
      <c r="AB31" s="831"/>
      <c r="AC31" s="1351"/>
      <c r="AD31" s="1351"/>
      <c r="AE31" s="756"/>
      <c r="AF31" s="756"/>
      <c r="AG31" s="1352">
        <v>10</v>
      </c>
      <c r="AH31" s="1352" t="s">
        <v>215</v>
      </c>
      <c r="AI31" s="731">
        <v>10</v>
      </c>
      <c r="AJ31" s="731" t="s">
        <v>215</v>
      </c>
      <c r="AK31" s="1392">
        <v>20</v>
      </c>
      <c r="AL31" s="1392" t="s">
        <v>215</v>
      </c>
      <c r="AM31" s="1397"/>
      <c r="AN31" s="1397"/>
      <c r="AO31" s="1362">
        <v>30</v>
      </c>
      <c r="AP31" s="1362" t="s">
        <v>218</v>
      </c>
      <c r="AQ31" s="1402">
        <v>30</v>
      </c>
      <c r="AR31" s="1402" t="s">
        <v>218</v>
      </c>
      <c r="AS31" s="774">
        <v>120</v>
      </c>
      <c r="AT31" s="774" t="s">
        <v>215</v>
      </c>
      <c r="AU31" s="882">
        <v>10</v>
      </c>
      <c r="AV31" s="882" t="s">
        <v>218</v>
      </c>
      <c r="AW31" s="1411"/>
      <c r="AX31" s="1411"/>
      <c r="AY31" s="726"/>
      <c r="AZ31" s="726"/>
      <c r="BA31" s="1352"/>
      <c r="BB31" s="1352"/>
      <c r="BC31" s="891"/>
      <c r="BD31" s="891"/>
      <c r="BE31" s="731">
        <v>10</v>
      </c>
      <c r="BF31" s="731" t="s">
        <v>215</v>
      </c>
      <c r="BG31" s="1411"/>
      <c r="BH31" s="1411"/>
      <c r="BI31" s="1392"/>
      <c r="BJ31" s="1392"/>
      <c r="BK31" s="1362"/>
      <c r="BL31" s="1362"/>
      <c r="BM31" s="1351">
        <v>10</v>
      </c>
      <c r="BN31" s="1351" t="s">
        <v>214</v>
      </c>
      <c r="BO31" s="1352"/>
      <c r="BP31" s="1352"/>
      <c r="BQ31" s="950">
        <v>10</v>
      </c>
      <c r="BR31" s="950" t="s">
        <v>218</v>
      </c>
      <c r="BS31" s="1436"/>
      <c r="BT31" s="1436"/>
      <c r="BU31" s="1441"/>
      <c r="BV31" s="1441"/>
      <c r="BW31" s="1397">
        <v>20</v>
      </c>
      <c r="BX31" s="1397" t="s">
        <v>218</v>
      </c>
      <c r="BY31" s="1446"/>
      <c r="BZ31" s="1446"/>
      <c r="CA31" s="1453"/>
      <c r="CB31" s="1453"/>
      <c r="CC31" s="1352"/>
      <c r="CD31" s="1352"/>
      <c r="CE31" s="1460"/>
      <c r="CF31" s="1460"/>
      <c r="CG31" s="900">
        <v>100</v>
      </c>
      <c r="CH31" s="900" t="s">
        <v>215</v>
      </c>
      <c r="CI31" s="1368"/>
      <c r="CJ31" s="1368"/>
      <c r="CK31" s="1465">
        <v>10</v>
      </c>
      <c r="CL31" s="1465" t="s">
        <v>218</v>
      </c>
      <c r="CM31" s="882">
        <v>10</v>
      </c>
      <c r="CN31" s="882" t="s">
        <v>209</v>
      </c>
      <c r="CO31" s="1397"/>
      <c r="CP31" s="1397"/>
      <c r="CQ31" s="753">
        <v>10</v>
      </c>
      <c r="CR31" s="753" t="s">
        <v>218</v>
      </c>
      <c r="CS31" s="1374"/>
      <c r="CT31" s="1374"/>
      <c r="CU31" s="882"/>
      <c r="CV31" s="882"/>
      <c r="CW31" s="1392"/>
      <c r="CX31" s="1392"/>
      <c r="CY31" s="1352"/>
      <c r="CZ31" s="1352"/>
      <c r="DA31" s="1477"/>
      <c r="DB31" s="1477"/>
      <c r="DC31" s="1411"/>
      <c r="DD31" s="1411"/>
      <c r="DE31" s="1484"/>
      <c r="DF31" s="1484"/>
      <c r="DG31" s="1352"/>
      <c r="DH31" s="1352"/>
      <c r="DI31" s="1352"/>
      <c r="DJ31" s="1352"/>
      <c r="DK31" s="1352"/>
      <c r="DL31" s="1352"/>
      <c r="DM31" s="1352"/>
      <c r="DN31" s="1352"/>
      <c r="DO31" s="1352"/>
      <c r="DP31" s="1352"/>
      <c r="DQ31" s="1485"/>
      <c r="DR31" s="1485"/>
      <c r="DS31" s="1485"/>
      <c r="DT31" s="1485"/>
      <c r="DU31" s="1485"/>
      <c r="DV31" s="1485"/>
      <c r="DW31" s="1485"/>
      <c r="DX31" s="1485"/>
      <c r="DY31" s="1485"/>
      <c r="DZ31" s="1485"/>
      <c r="EA31" s="1485"/>
      <c r="EB31" s="1485"/>
    </row>
    <row r="32" spans="1:132" s="1327" customFormat="1" ht="20.25" x14ac:dyDescent="0.3">
      <c r="A32" s="1339"/>
      <c r="B32" s="1324">
        <f t="shared" ref="B32:B56" si="3">B31+1</f>
        <v>3</v>
      </c>
      <c r="C32" s="920" t="s">
        <v>681</v>
      </c>
      <c r="D32" s="919">
        <v>9</v>
      </c>
      <c r="E32" s="1325">
        <v>490</v>
      </c>
      <c r="F32" s="1325"/>
      <c r="G32" s="1325"/>
      <c r="H32" s="1325"/>
      <c r="I32" s="1326">
        <f t="shared" si="0"/>
        <v>130</v>
      </c>
      <c r="J32" s="888">
        <f t="shared" si="1"/>
        <v>1170</v>
      </c>
      <c r="K32" s="708">
        <v>110</v>
      </c>
      <c r="L32" s="708" t="s">
        <v>212</v>
      </c>
      <c r="M32" s="941"/>
      <c r="N32" s="941"/>
      <c r="O32" s="863">
        <v>20</v>
      </c>
      <c r="P32" s="863" t="s">
        <v>215</v>
      </c>
      <c r="Q32" s="1379"/>
      <c r="R32" s="1379"/>
      <c r="S32" s="1374"/>
      <c r="T32" s="1374"/>
      <c r="U32" s="813">
        <v>10</v>
      </c>
      <c r="V32" s="813" t="s">
        <v>215</v>
      </c>
      <c r="W32" s="1368">
        <v>10</v>
      </c>
      <c r="X32" s="1368" t="s">
        <v>215</v>
      </c>
      <c r="Y32" s="1362">
        <v>10</v>
      </c>
      <c r="Z32" s="1362" t="s">
        <v>215</v>
      </c>
      <c r="AA32" s="831">
        <v>10</v>
      </c>
      <c r="AB32" s="831" t="s">
        <v>215</v>
      </c>
      <c r="AC32" s="1351"/>
      <c r="AD32" s="1351"/>
      <c r="AE32" s="756"/>
      <c r="AF32" s="756"/>
      <c r="AG32" s="1352">
        <v>20</v>
      </c>
      <c r="AH32" s="1352" t="s">
        <v>215</v>
      </c>
      <c r="AI32" s="731"/>
      <c r="AJ32" s="731"/>
      <c r="AK32" s="1392">
        <v>30</v>
      </c>
      <c r="AL32" s="1392" t="s">
        <v>215</v>
      </c>
      <c r="AM32" s="1397">
        <v>10</v>
      </c>
      <c r="AN32" s="1397" t="s">
        <v>215</v>
      </c>
      <c r="AO32" s="1362"/>
      <c r="AP32" s="1362"/>
      <c r="AQ32" s="1402"/>
      <c r="AR32" s="1402"/>
      <c r="AS32" s="774">
        <v>20</v>
      </c>
      <c r="AT32" s="774" t="s">
        <v>215</v>
      </c>
      <c r="AU32" s="882"/>
      <c r="AV32" s="882"/>
      <c r="AW32" s="1411"/>
      <c r="AX32" s="1411"/>
      <c r="AY32" s="726"/>
      <c r="AZ32" s="726"/>
      <c r="BA32" s="1352"/>
      <c r="BB32" s="1352"/>
      <c r="BC32" s="891"/>
      <c r="BD32" s="891"/>
      <c r="BE32" s="731"/>
      <c r="BF32" s="731"/>
      <c r="BG32" s="1411">
        <v>50</v>
      </c>
      <c r="BH32" s="1411" t="s">
        <v>215</v>
      </c>
      <c r="BI32" s="1392">
        <v>10</v>
      </c>
      <c r="BJ32" s="1392" t="s">
        <v>215</v>
      </c>
      <c r="BK32" s="1362"/>
      <c r="BL32" s="1362"/>
      <c r="BM32" s="1351"/>
      <c r="BN32" s="1351"/>
      <c r="BO32" s="1352">
        <v>10</v>
      </c>
      <c r="BP32" s="1352" t="s">
        <v>215</v>
      </c>
      <c r="BQ32" s="950"/>
      <c r="BR32" s="950"/>
      <c r="BS32" s="1436"/>
      <c r="BT32" s="1436"/>
      <c r="BU32" s="1441"/>
      <c r="BV32" s="1441"/>
      <c r="BW32" s="1397">
        <v>20</v>
      </c>
      <c r="BX32" s="1397" t="s">
        <v>215</v>
      </c>
      <c r="BY32" s="1446"/>
      <c r="BZ32" s="1446"/>
      <c r="CA32" s="1453"/>
      <c r="CB32" s="1453"/>
      <c r="CC32" s="1352"/>
      <c r="CD32" s="1352"/>
      <c r="CE32" s="1460"/>
      <c r="CF32" s="1460"/>
      <c r="CG32" s="900"/>
      <c r="CH32" s="900"/>
      <c r="CI32" s="1368"/>
      <c r="CJ32" s="1368"/>
      <c r="CK32" s="1465"/>
      <c r="CL32" s="1465"/>
      <c r="CM32" s="882"/>
      <c r="CN32" s="882"/>
      <c r="CO32" s="1397"/>
      <c r="CP32" s="1397"/>
      <c r="CQ32" s="753">
        <v>10</v>
      </c>
      <c r="CR32" s="753" t="s">
        <v>215</v>
      </c>
      <c r="CS32" s="1374"/>
      <c r="CT32" s="1374"/>
      <c r="CU32" s="882"/>
      <c r="CV32" s="882"/>
      <c r="CW32" s="1392"/>
      <c r="CX32" s="1392"/>
      <c r="CY32" s="1352"/>
      <c r="CZ32" s="1352"/>
      <c r="DA32" s="1477"/>
      <c r="DB32" s="1477"/>
      <c r="DC32" s="1411"/>
      <c r="DD32" s="1411"/>
      <c r="DE32" s="1484">
        <v>10</v>
      </c>
      <c r="DF32" s="1484" t="s">
        <v>215</v>
      </c>
      <c r="DG32" s="1352"/>
      <c r="DH32" s="1352"/>
      <c r="DI32" s="1352"/>
      <c r="DJ32" s="1352"/>
      <c r="DK32" s="1352"/>
      <c r="DL32" s="1352"/>
      <c r="DM32" s="1352"/>
      <c r="DN32" s="1352"/>
      <c r="DO32" s="1352"/>
      <c r="DP32" s="1352"/>
      <c r="DQ32" s="1485"/>
      <c r="DR32" s="1485"/>
      <c r="DS32" s="1485"/>
      <c r="DT32" s="1485"/>
      <c r="DU32" s="1485"/>
      <c r="DV32" s="1485"/>
      <c r="DW32" s="1485"/>
      <c r="DX32" s="1485"/>
      <c r="DY32" s="1485"/>
      <c r="DZ32" s="1485"/>
      <c r="EA32" s="1485"/>
      <c r="EB32" s="1485"/>
    </row>
    <row r="33" spans="1:132" s="1327" customFormat="1" ht="20.25" x14ac:dyDescent="0.3">
      <c r="A33" s="1829" t="s">
        <v>4</v>
      </c>
      <c r="B33" s="1324">
        <f t="shared" si="3"/>
        <v>4</v>
      </c>
      <c r="C33" s="920" t="s">
        <v>520</v>
      </c>
      <c r="D33" s="919">
        <v>10.5</v>
      </c>
      <c r="E33" s="1325">
        <v>110</v>
      </c>
      <c r="F33" s="1325">
        <v>20</v>
      </c>
      <c r="G33" s="1325"/>
      <c r="H33" s="1325"/>
      <c r="I33" s="1326">
        <f t="shared" si="0"/>
        <v>100</v>
      </c>
      <c r="J33" s="888">
        <f t="shared" si="1"/>
        <v>1050</v>
      </c>
      <c r="K33" s="708"/>
      <c r="L33" s="708"/>
      <c r="M33" s="941"/>
      <c r="N33" s="941"/>
      <c r="O33" s="863"/>
      <c r="P33" s="863"/>
      <c r="Q33" s="1379">
        <v>10</v>
      </c>
      <c r="R33" s="1379" t="s">
        <v>218</v>
      </c>
      <c r="S33" s="1374"/>
      <c r="T33" s="1374"/>
      <c r="U33" s="813"/>
      <c r="V33" s="813"/>
      <c r="W33" s="1368">
        <v>10</v>
      </c>
      <c r="X33" s="1368" t="s">
        <v>214</v>
      </c>
      <c r="Y33" s="1362"/>
      <c r="Z33" s="1362"/>
      <c r="AA33" s="831"/>
      <c r="AB33" s="831"/>
      <c r="AC33" s="1351"/>
      <c r="AD33" s="1351"/>
      <c r="AE33" s="756"/>
      <c r="AF33" s="756"/>
      <c r="AG33" s="1352"/>
      <c r="AH33" s="1352"/>
      <c r="AI33" s="731"/>
      <c r="AJ33" s="731"/>
      <c r="AK33" s="1392"/>
      <c r="AL33" s="1392"/>
      <c r="AM33" s="1397"/>
      <c r="AN33" s="1397"/>
      <c r="AO33" s="1362"/>
      <c r="AP33" s="1362"/>
      <c r="AQ33" s="1402"/>
      <c r="AR33" s="1402"/>
      <c r="AS33" s="774"/>
      <c r="AT33" s="774"/>
      <c r="AU33" s="882"/>
      <c r="AV33" s="882"/>
      <c r="AW33" s="1411"/>
      <c r="AX33" s="1411"/>
      <c r="AY33" s="726"/>
      <c r="AZ33" s="726"/>
      <c r="BA33" s="1352"/>
      <c r="BB33" s="1352"/>
      <c r="BC33" s="891"/>
      <c r="BD33" s="891"/>
      <c r="BE33" s="731"/>
      <c r="BF33" s="731"/>
      <c r="BG33" s="1411"/>
      <c r="BH33" s="1411"/>
      <c r="BI33" s="1392"/>
      <c r="BJ33" s="1392"/>
      <c r="BK33" s="1362"/>
      <c r="BL33" s="1362"/>
      <c r="BM33" s="1351"/>
      <c r="BN33" s="1351"/>
      <c r="BO33" s="1352"/>
      <c r="BP33" s="1352"/>
      <c r="BQ33" s="950"/>
      <c r="BR33" s="950"/>
      <c r="BS33" s="1436"/>
      <c r="BT33" s="1436"/>
      <c r="BU33" s="1441"/>
      <c r="BV33" s="1441"/>
      <c r="BW33" s="1397"/>
      <c r="BX33" s="1397"/>
      <c r="BY33" s="1446"/>
      <c r="BZ33" s="1446"/>
      <c r="CA33" s="1453"/>
      <c r="CB33" s="1453"/>
      <c r="CC33" s="1352"/>
      <c r="CD33" s="1352"/>
      <c r="CE33" s="1460"/>
      <c r="CF33" s="1460"/>
      <c r="CG33" s="900"/>
      <c r="CH33" s="900"/>
      <c r="CI33" s="1368"/>
      <c r="CJ33" s="1368"/>
      <c r="CK33" s="1465"/>
      <c r="CL33" s="1465"/>
      <c r="CM33" s="882"/>
      <c r="CN33" s="882"/>
      <c r="CO33" s="1397"/>
      <c r="CP33" s="1397"/>
      <c r="CQ33" s="753">
        <v>10</v>
      </c>
      <c r="CR33" s="753" t="s">
        <v>214</v>
      </c>
      <c r="CS33" s="1374"/>
      <c r="CT33" s="1374"/>
      <c r="CU33" s="882"/>
      <c r="CV33" s="882"/>
      <c r="CW33" s="1392"/>
      <c r="CX33" s="1392"/>
      <c r="CY33" s="1352"/>
      <c r="CZ33" s="1352"/>
      <c r="DA33" s="1477"/>
      <c r="DB33" s="1477"/>
      <c r="DC33" s="1411"/>
      <c r="DD33" s="1411"/>
      <c r="DE33" s="1484"/>
      <c r="DF33" s="1484"/>
      <c r="DG33" s="1352"/>
      <c r="DH33" s="1352"/>
      <c r="DI33" s="1352"/>
      <c r="DJ33" s="1352"/>
      <c r="DK33" s="1352"/>
      <c r="DL33" s="1352"/>
      <c r="DM33" s="1352"/>
      <c r="DN33" s="1352"/>
      <c r="DO33" s="1352"/>
      <c r="DP33" s="1352"/>
      <c r="DQ33" s="1485"/>
      <c r="DR33" s="1485"/>
      <c r="DS33" s="1485"/>
      <c r="DT33" s="1485"/>
      <c r="DU33" s="1485"/>
      <c r="DV33" s="1485"/>
      <c r="DW33" s="1485"/>
      <c r="DX33" s="1485"/>
      <c r="DY33" s="1485"/>
      <c r="DZ33" s="1485"/>
      <c r="EA33" s="1485"/>
      <c r="EB33" s="1485"/>
    </row>
    <row r="34" spans="1:132" s="1327" customFormat="1" ht="20.25" x14ac:dyDescent="0.3">
      <c r="A34" s="1829"/>
      <c r="B34" s="1324">
        <f t="shared" si="3"/>
        <v>5</v>
      </c>
      <c r="C34" s="920" t="s">
        <v>27</v>
      </c>
      <c r="D34" s="919">
        <v>14.5</v>
      </c>
      <c r="E34" s="1325">
        <v>350</v>
      </c>
      <c r="F34" s="1325"/>
      <c r="G34" s="1325"/>
      <c r="H34" s="1325"/>
      <c r="I34" s="1326">
        <f t="shared" si="0"/>
        <v>130</v>
      </c>
      <c r="J34" s="888">
        <f t="shared" si="1"/>
        <v>1885</v>
      </c>
      <c r="K34" s="708"/>
      <c r="L34" s="708"/>
      <c r="M34" s="941"/>
      <c r="N34" s="941"/>
      <c r="O34" s="863"/>
      <c r="P34" s="863"/>
      <c r="Q34" s="1379">
        <v>10</v>
      </c>
      <c r="R34" s="1379" t="s">
        <v>236</v>
      </c>
      <c r="S34" s="1374"/>
      <c r="T34" s="1374"/>
      <c r="U34" s="813"/>
      <c r="V34" s="813"/>
      <c r="W34" s="1368"/>
      <c r="X34" s="1368"/>
      <c r="Y34" s="1362"/>
      <c r="Z34" s="1362"/>
      <c r="AA34" s="831"/>
      <c r="AB34" s="831"/>
      <c r="AC34" s="1351"/>
      <c r="AD34" s="1351"/>
      <c r="AE34" s="756"/>
      <c r="AF34" s="756"/>
      <c r="AG34" s="1352"/>
      <c r="AH34" s="1352"/>
      <c r="AI34" s="731">
        <v>40</v>
      </c>
      <c r="AJ34" s="731" t="s">
        <v>236</v>
      </c>
      <c r="AK34" s="1392"/>
      <c r="AL34" s="1392"/>
      <c r="AM34" s="1397"/>
      <c r="AN34" s="1397"/>
      <c r="AO34" s="1362"/>
      <c r="AP34" s="1362"/>
      <c r="AQ34" s="1402"/>
      <c r="AR34" s="1402"/>
      <c r="AS34" s="774"/>
      <c r="AT34" s="774"/>
      <c r="AU34" s="882">
        <v>40</v>
      </c>
      <c r="AV34" s="882" t="s">
        <v>236</v>
      </c>
      <c r="AW34" s="1411">
        <v>40</v>
      </c>
      <c r="AX34" s="1411" t="s">
        <v>236</v>
      </c>
      <c r="AY34" s="726"/>
      <c r="AZ34" s="726"/>
      <c r="BA34" s="1352">
        <v>30</v>
      </c>
      <c r="BB34" s="1352" t="s">
        <v>210</v>
      </c>
      <c r="BC34" s="891">
        <v>10</v>
      </c>
      <c r="BD34" s="891" t="s">
        <v>236</v>
      </c>
      <c r="BE34" s="731"/>
      <c r="BF34" s="731"/>
      <c r="BG34" s="1411"/>
      <c r="BH34" s="1411"/>
      <c r="BI34" s="1392"/>
      <c r="BJ34" s="1392"/>
      <c r="BK34" s="1362"/>
      <c r="BL34" s="1362"/>
      <c r="BM34" s="1351"/>
      <c r="BN34" s="1351"/>
      <c r="BO34" s="1352"/>
      <c r="BP34" s="1352"/>
      <c r="BQ34" s="950"/>
      <c r="BR34" s="950"/>
      <c r="BS34" s="1436"/>
      <c r="BT34" s="1436"/>
      <c r="BU34" s="1441"/>
      <c r="BV34" s="1441"/>
      <c r="BW34" s="1397"/>
      <c r="BX34" s="1397"/>
      <c r="BY34" s="1446"/>
      <c r="BZ34" s="1446"/>
      <c r="CA34" s="1453"/>
      <c r="CB34" s="1453"/>
      <c r="CC34" s="1352"/>
      <c r="CD34" s="1352"/>
      <c r="CE34" s="1460"/>
      <c r="CF34" s="1460"/>
      <c r="CG34" s="900"/>
      <c r="CH34" s="900"/>
      <c r="CI34" s="1368"/>
      <c r="CJ34" s="1368"/>
      <c r="CK34" s="1465"/>
      <c r="CL34" s="1465"/>
      <c r="CM34" s="882">
        <v>10</v>
      </c>
      <c r="CN34" s="882" t="s">
        <v>236</v>
      </c>
      <c r="CO34" s="1397"/>
      <c r="CP34" s="1397"/>
      <c r="CQ34" s="753">
        <v>10</v>
      </c>
      <c r="CR34" s="753" t="s">
        <v>236</v>
      </c>
      <c r="CS34" s="1374">
        <v>20</v>
      </c>
      <c r="CT34" s="1374" t="s">
        <v>236</v>
      </c>
      <c r="CU34" s="882"/>
      <c r="CV34" s="882"/>
      <c r="CW34" s="1392"/>
      <c r="CX34" s="1392"/>
      <c r="CY34" s="1352"/>
      <c r="CZ34" s="1352"/>
      <c r="DA34" s="1477"/>
      <c r="DB34" s="1477"/>
      <c r="DC34" s="1411"/>
      <c r="DD34" s="1411"/>
      <c r="DE34" s="1484">
        <v>10</v>
      </c>
      <c r="DF34" s="1484" t="s">
        <v>236</v>
      </c>
      <c r="DG34" s="1352"/>
      <c r="DH34" s="1352"/>
      <c r="DI34" s="1352"/>
      <c r="DJ34" s="1352"/>
      <c r="DK34" s="1352"/>
      <c r="DL34" s="1352"/>
      <c r="DM34" s="1352"/>
      <c r="DN34" s="1352"/>
      <c r="DO34" s="1352"/>
      <c r="DP34" s="1352"/>
      <c r="DQ34" s="1485"/>
      <c r="DR34" s="1485"/>
      <c r="DS34" s="1485"/>
      <c r="DT34" s="1485"/>
      <c r="DU34" s="1485"/>
      <c r="DV34" s="1485"/>
      <c r="DW34" s="1485"/>
      <c r="DX34" s="1485"/>
      <c r="DY34" s="1485"/>
      <c r="DZ34" s="1485"/>
      <c r="EA34" s="1485"/>
      <c r="EB34" s="1485"/>
    </row>
    <row r="35" spans="1:132" s="1327" customFormat="1" ht="20.25" x14ac:dyDescent="0.3">
      <c r="A35" s="1829"/>
      <c r="B35" s="1324">
        <f t="shared" si="3"/>
        <v>6</v>
      </c>
      <c r="C35" s="995" t="s">
        <v>505</v>
      </c>
      <c r="D35" s="919">
        <v>15.5</v>
      </c>
      <c r="E35" s="1325">
        <v>60</v>
      </c>
      <c r="F35" s="1325"/>
      <c r="G35" s="1325"/>
      <c r="H35" s="1325"/>
      <c r="I35" s="1326">
        <f t="shared" si="0"/>
        <v>50</v>
      </c>
      <c r="J35" s="888">
        <f t="shared" si="1"/>
        <v>775</v>
      </c>
      <c r="K35" s="708"/>
      <c r="L35" s="708"/>
      <c r="M35" s="941"/>
      <c r="N35" s="941"/>
      <c r="O35" s="863"/>
      <c r="P35" s="863"/>
      <c r="Q35" s="1379"/>
      <c r="R35" s="1379"/>
      <c r="S35" s="1374"/>
      <c r="T35" s="1374"/>
      <c r="U35" s="813"/>
      <c r="V35" s="813"/>
      <c r="W35" s="1368"/>
      <c r="X35" s="1368"/>
      <c r="Y35" s="1362"/>
      <c r="Z35" s="1362"/>
      <c r="AA35" s="831"/>
      <c r="AB35" s="831"/>
      <c r="AC35" s="1351"/>
      <c r="AD35" s="1351"/>
      <c r="AE35" s="756"/>
      <c r="AF35" s="756"/>
      <c r="AG35" s="1352"/>
      <c r="AH35" s="1352"/>
      <c r="AI35" s="731"/>
      <c r="AJ35" s="731"/>
      <c r="AK35" s="1392"/>
      <c r="AL35" s="1392"/>
      <c r="AM35" s="1397"/>
      <c r="AN35" s="1397"/>
      <c r="AO35" s="1362"/>
      <c r="AP35" s="1362"/>
      <c r="AQ35" s="1402"/>
      <c r="AR35" s="1402"/>
      <c r="AS35" s="774"/>
      <c r="AT35" s="774"/>
      <c r="AU35" s="882"/>
      <c r="AV35" s="882"/>
      <c r="AW35" s="1411"/>
      <c r="AX35" s="1411"/>
      <c r="AY35" s="726"/>
      <c r="AZ35" s="726"/>
      <c r="BA35" s="1352"/>
      <c r="BB35" s="1352"/>
      <c r="BC35" s="891"/>
      <c r="BD35" s="891"/>
      <c r="BE35" s="731"/>
      <c r="BF35" s="731"/>
      <c r="BG35" s="1411"/>
      <c r="BH35" s="1411"/>
      <c r="BI35" s="1392"/>
      <c r="BJ35" s="1392"/>
      <c r="BK35" s="1362"/>
      <c r="BL35" s="1362"/>
      <c r="BM35" s="1351"/>
      <c r="BN35" s="1351"/>
      <c r="BO35" s="1352"/>
      <c r="BP35" s="1352"/>
      <c r="BQ35" s="950"/>
      <c r="BR35" s="950"/>
      <c r="BS35" s="1436"/>
      <c r="BT35" s="1436"/>
      <c r="BU35" s="1441"/>
      <c r="BV35" s="1441"/>
      <c r="BW35" s="1397"/>
      <c r="BX35" s="1397"/>
      <c r="BY35" s="1446"/>
      <c r="BZ35" s="1446"/>
      <c r="CA35" s="1453"/>
      <c r="CB35" s="1453"/>
      <c r="CC35" s="1352"/>
      <c r="CD35" s="1352"/>
      <c r="CE35" s="1460"/>
      <c r="CF35" s="1460"/>
      <c r="CG35" s="900"/>
      <c r="CH35" s="900"/>
      <c r="CI35" s="1368"/>
      <c r="CJ35" s="1368"/>
      <c r="CK35" s="1465"/>
      <c r="CL35" s="1465"/>
      <c r="CM35" s="882"/>
      <c r="CN35" s="882"/>
      <c r="CO35" s="1397"/>
      <c r="CP35" s="1397"/>
      <c r="CQ35" s="753">
        <v>10</v>
      </c>
      <c r="CR35" s="753" t="s">
        <v>219</v>
      </c>
      <c r="CS35" s="1374"/>
      <c r="CT35" s="1374"/>
      <c r="CU35" s="882"/>
      <c r="CV35" s="882"/>
      <c r="CW35" s="1392"/>
      <c r="CX35" s="1392"/>
      <c r="CY35" s="1352"/>
      <c r="CZ35" s="1352"/>
      <c r="DA35" s="1477"/>
      <c r="DB35" s="1477"/>
      <c r="DC35" s="1411"/>
      <c r="DD35" s="1411"/>
      <c r="DE35" s="1484"/>
      <c r="DF35" s="1484"/>
      <c r="DG35" s="1352"/>
      <c r="DH35" s="1352"/>
      <c r="DI35" s="1352"/>
      <c r="DJ35" s="1352"/>
      <c r="DK35" s="1352"/>
      <c r="DL35" s="1352"/>
      <c r="DM35" s="1352"/>
      <c r="DN35" s="1352"/>
      <c r="DO35" s="1352"/>
      <c r="DP35" s="1352"/>
      <c r="DQ35" s="1485"/>
      <c r="DR35" s="1485"/>
      <c r="DS35" s="1485"/>
      <c r="DT35" s="1485"/>
      <c r="DU35" s="1485"/>
      <c r="DV35" s="1485"/>
      <c r="DW35" s="1485"/>
      <c r="DX35" s="1485"/>
      <c r="DY35" s="1485"/>
      <c r="DZ35" s="1485"/>
      <c r="EA35" s="1485"/>
      <c r="EB35" s="1485"/>
    </row>
    <row r="36" spans="1:132" s="1327" customFormat="1" ht="20.25" x14ac:dyDescent="0.3">
      <c r="A36" s="1339"/>
      <c r="B36" s="1324">
        <f t="shared" si="3"/>
        <v>7</v>
      </c>
      <c r="C36" s="920" t="s">
        <v>69</v>
      </c>
      <c r="D36" s="919">
        <v>16</v>
      </c>
      <c r="E36" s="1325">
        <v>20</v>
      </c>
      <c r="F36" s="1325"/>
      <c r="G36" s="1325"/>
      <c r="H36" s="1325"/>
      <c r="I36" s="1326">
        <f t="shared" si="0"/>
        <v>10</v>
      </c>
      <c r="J36" s="888">
        <f t="shared" si="1"/>
        <v>160</v>
      </c>
      <c r="K36" s="708"/>
      <c r="L36" s="708"/>
      <c r="M36" s="941"/>
      <c r="N36" s="941"/>
      <c r="O36" s="863"/>
      <c r="P36" s="863"/>
      <c r="Q36" s="1379"/>
      <c r="R36" s="1379"/>
      <c r="S36" s="1374"/>
      <c r="T36" s="1374"/>
      <c r="U36" s="813"/>
      <c r="V36" s="813"/>
      <c r="W36" s="1368"/>
      <c r="X36" s="1368"/>
      <c r="Y36" s="1362"/>
      <c r="Z36" s="1362"/>
      <c r="AA36" s="831"/>
      <c r="AB36" s="831"/>
      <c r="AC36" s="1351"/>
      <c r="AD36" s="1351"/>
      <c r="AE36" s="756"/>
      <c r="AF36" s="756"/>
      <c r="AG36" s="1352"/>
      <c r="AH36" s="1352"/>
      <c r="AI36" s="731"/>
      <c r="AJ36" s="731"/>
      <c r="AK36" s="1392"/>
      <c r="AL36" s="1392"/>
      <c r="AM36" s="1397"/>
      <c r="AN36" s="1397"/>
      <c r="AO36" s="1362"/>
      <c r="AP36" s="1362"/>
      <c r="AQ36" s="1402"/>
      <c r="AR36" s="1402"/>
      <c r="AS36" s="774"/>
      <c r="AT36" s="774"/>
      <c r="AU36" s="882"/>
      <c r="AV36" s="882"/>
      <c r="AW36" s="1411"/>
      <c r="AX36" s="1411"/>
      <c r="AY36" s="726"/>
      <c r="AZ36" s="726"/>
      <c r="BA36" s="1352"/>
      <c r="BB36" s="1352"/>
      <c r="BC36" s="891"/>
      <c r="BD36" s="891"/>
      <c r="BE36" s="731"/>
      <c r="BF36" s="731"/>
      <c r="BG36" s="1411"/>
      <c r="BH36" s="1411"/>
      <c r="BI36" s="1392"/>
      <c r="BJ36" s="1392"/>
      <c r="BK36" s="1362"/>
      <c r="BL36" s="1362"/>
      <c r="BM36" s="1351"/>
      <c r="BN36" s="1351"/>
      <c r="BO36" s="1352"/>
      <c r="BP36" s="1352"/>
      <c r="BQ36" s="950"/>
      <c r="BR36" s="950"/>
      <c r="BS36" s="1436"/>
      <c r="BT36" s="1436"/>
      <c r="BU36" s="1441"/>
      <c r="BV36" s="1441"/>
      <c r="BW36" s="1397"/>
      <c r="BX36" s="1397"/>
      <c r="BY36" s="1446"/>
      <c r="BZ36" s="1446"/>
      <c r="CA36" s="1453"/>
      <c r="CB36" s="1453"/>
      <c r="CC36" s="1352"/>
      <c r="CD36" s="1352"/>
      <c r="CE36" s="1460"/>
      <c r="CF36" s="1460"/>
      <c r="CG36" s="900"/>
      <c r="CH36" s="900"/>
      <c r="CI36" s="1368"/>
      <c r="CJ36" s="1368"/>
      <c r="CK36" s="1465"/>
      <c r="CL36" s="1465"/>
      <c r="CM36" s="882"/>
      <c r="CN36" s="882"/>
      <c r="CO36" s="1397"/>
      <c r="CP36" s="1397"/>
      <c r="CQ36" s="753">
        <v>10</v>
      </c>
      <c r="CR36" s="753" t="s">
        <v>219</v>
      </c>
      <c r="CS36" s="1374"/>
      <c r="CT36" s="1374"/>
      <c r="CU36" s="882"/>
      <c r="CV36" s="882"/>
      <c r="CW36" s="1392"/>
      <c r="CX36" s="1392"/>
      <c r="CY36" s="1352"/>
      <c r="CZ36" s="1352"/>
      <c r="DA36" s="1477"/>
      <c r="DB36" s="1477"/>
      <c r="DC36" s="1411"/>
      <c r="DD36" s="1411"/>
      <c r="DE36" s="1484"/>
      <c r="DF36" s="1484"/>
      <c r="DG36" s="1352"/>
      <c r="DH36" s="1352"/>
      <c r="DI36" s="1352"/>
      <c r="DJ36" s="1352"/>
      <c r="DK36" s="1352"/>
      <c r="DL36" s="1352"/>
      <c r="DM36" s="1352"/>
      <c r="DN36" s="1352"/>
      <c r="DO36" s="1352"/>
      <c r="DP36" s="1352"/>
      <c r="DQ36" s="1485"/>
      <c r="DR36" s="1485"/>
      <c r="DS36" s="1485"/>
      <c r="DT36" s="1485"/>
      <c r="DU36" s="1485"/>
      <c r="DV36" s="1485"/>
      <c r="DW36" s="1485"/>
      <c r="DX36" s="1485"/>
      <c r="DY36" s="1485"/>
      <c r="DZ36" s="1485"/>
      <c r="EA36" s="1485"/>
      <c r="EB36" s="1485"/>
    </row>
    <row r="37" spans="1:132" s="1327" customFormat="1" ht="20.25" x14ac:dyDescent="0.3">
      <c r="A37" s="1339"/>
      <c r="B37" s="1324">
        <f t="shared" si="3"/>
        <v>8</v>
      </c>
      <c r="C37" s="920" t="s">
        <v>107</v>
      </c>
      <c r="D37" s="919">
        <v>12</v>
      </c>
      <c r="E37" s="1325">
        <v>100</v>
      </c>
      <c r="F37" s="1325"/>
      <c r="G37" s="1325"/>
      <c r="H37" s="1325"/>
      <c r="I37" s="1326">
        <f t="shared" si="0"/>
        <v>40</v>
      </c>
      <c r="J37" s="888">
        <f t="shared" si="1"/>
        <v>480</v>
      </c>
      <c r="K37" s="708"/>
      <c r="L37" s="708"/>
      <c r="M37" s="941"/>
      <c r="N37" s="941"/>
      <c r="O37" s="863"/>
      <c r="P37" s="863"/>
      <c r="Q37" s="1379"/>
      <c r="R37" s="1379"/>
      <c r="S37" s="1374">
        <v>10</v>
      </c>
      <c r="T37" s="1374" t="s">
        <v>233</v>
      </c>
      <c r="U37" s="813">
        <v>10</v>
      </c>
      <c r="V37" s="813" t="s">
        <v>209</v>
      </c>
      <c r="W37" s="1368"/>
      <c r="X37" s="1368"/>
      <c r="Y37" s="1362"/>
      <c r="Z37" s="1362"/>
      <c r="AA37" s="831"/>
      <c r="AB37" s="831"/>
      <c r="AC37" s="1351"/>
      <c r="AD37" s="1351"/>
      <c r="AE37" s="756"/>
      <c r="AF37" s="756"/>
      <c r="AG37" s="1352"/>
      <c r="AH37" s="1352"/>
      <c r="AI37" s="731"/>
      <c r="AJ37" s="731"/>
      <c r="AK37" s="1392"/>
      <c r="AL37" s="1392"/>
      <c r="AM37" s="1397"/>
      <c r="AN37" s="1397"/>
      <c r="AO37" s="1362"/>
      <c r="AP37" s="1362"/>
      <c r="AQ37" s="1402"/>
      <c r="AR37" s="1402"/>
      <c r="AS37" s="774"/>
      <c r="AT37" s="774"/>
      <c r="AU37" s="882">
        <v>20</v>
      </c>
      <c r="AV37" s="882" t="s">
        <v>233</v>
      </c>
      <c r="AW37" s="1411"/>
      <c r="AX37" s="1411"/>
      <c r="AY37" s="726"/>
      <c r="AZ37" s="726"/>
      <c r="BA37" s="1352">
        <v>10</v>
      </c>
      <c r="BB37" s="1352" t="s">
        <v>209</v>
      </c>
      <c r="BC37" s="891"/>
      <c r="BD37" s="891"/>
      <c r="BE37" s="731"/>
      <c r="BF37" s="731"/>
      <c r="BG37" s="1411"/>
      <c r="BH37" s="1411"/>
      <c r="BI37" s="1392"/>
      <c r="BJ37" s="1392"/>
      <c r="BK37" s="1362"/>
      <c r="BL37" s="1362"/>
      <c r="BM37" s="1351">
        <v>10</v>
      </c>
      <c r="BN37" s="1351" t="s">
        <v>233</v>
      </c>
      <c r="BO37" s="1352"/>
      <c r="BP37" s="1352"/>
      <c r="BQ37" s="950"/>
      <c r="BR37" s="950"/>
      <c r="BS37" s="1436"/>
      <c r="BT37" s="1436"/>
      <c r="BU37" s="1441"/>
      <c r="BV37" s="1441"/>
      <c r="BW37" s="1397"/>
      <c r="BX37" s="1397"/>
      <c r="BY37" s="1446"/>
      <c r="BZ37" s="1446"/>
      <c r="CA37" s="1453"/>
      <c r="CB37" s="1453"/>
      <c r="CC37" s="1352"/>
      <c r="CD37" s="1352"/>
      <c r="CE37" s="1460"/>
      <c r="CF37" s="1460"/>
      <c r="CG37" s="900"/>
      <c r="CH37" s="900"/>
      <c r="CI37" s="1368"/>
      <c r="CJ37" s="1368"/>
      <c r="CK37" s="1465"/>
      <c r="CL37" s="1465"/>
      <c r="CM37" s="882"/>
      <c r="CN37" s="882"/>
      <c r="CO37" s="1397"/>
      <c r="CP37" s="1397"/>
      <c r="CQ37" s="753"/>
      <c r="CR37" s="753"/>
      <c r="CS37" s="1374"/>
      <c r="CT37" s="1374"/>
      <c r="CU37" s="882"/>
      <c r="CV37" s="882"/>
      <c r="CW37" s="1392"/>
      <c r="CX37" s="1392"/>
      <c r="CY37" s="1352"/>
      <c r="CZ37" s="1352"/>
      <c r="DA37" s="1477"/>
      <c r="DB37" s="1477"/>
      <c r="DC37" s="1411"/>
      <c r="DD37" s="1411"/>
      <c r="DE37" s="1484"/>
      <c r="DF37" s="1484"/>
      <c r="DG37" s="1352"/>
      <c r="DH37" s="1352"/>
      <c r="DI37" s="1352"/>
      <c r="DJ37" s="1352"/>
      <c r="DK37" s="1352"/>
      <c r="DL37" s="1352"/>
      <c r="DM37" s="1352"/>
      <c r="DN37" s="1352"/>
      <c r="DO37" s="1352"/>
      <c r="DP37" s="1352"/>
      <c r="DQ37" s="1485"/>
      <c r="DR37" s="1485"/>
      <c r="DS37" s="1485"/>
      <c r="DT37" s="1485"/>
      <c r="DU37" s="1485"/>
      <c r="DV37" s="1485"/>
      <c r="DW37" s="1485"/>
      <c r="DX37" s="1485"/>
      <c r="DY37" s="1485"/>
      <c r="DZ37" s="1485"/>
      <c r="EA37" s="1485"/>
      <c r="EB37" s="1485"/>
    </row>
    <row r="38" spans="1:132" s="1327" customFormat="1" ht="20.25" x14ac:dyDescent="0.3">
      <c r="A38" s="1339"/>
      <c r="B38" s="1324">
        <f t="shared" si="3"/>
        <v>9</v>
      </c>
      <c r="C38" s="920" t="s">
        <v>188</v>
      </c>
      <c r="D38" s="919">
        <v>11</v>
      </c>
      <c r="E38" s="1325">
        <v>60</v>
      </c>
      <c r="F38" s="1325"/>
      <c r="G38" s="1325"/>
      <c r="H38" s="1325"/>
      <c r="I38" s="1326">
        <f t="shared" si="0"/>
        <v>40</v>
      </c>
      <c r="J38" s="888">
        <f t="shared" si="1"/>
        <v>440</v>
      </c>
      <c r="K38" s="708"/>
      <c r="L38" s="708"/>
      <c r="M38" s="941"/>
      <c r="N38" s="941"/>
      <c r="O38" s="863"/>
      <c r="P38" s="863"/>
      <c r="Q38" s="1379"/>
      <c r="R38" s="1379"/>
      <c r="S38" s="1374"/>
      <c r="T38" s="1374"/>
      <c r="U38" s="813"/>
      <c r="V38" s="813"/>
      <c r="W38" s="1368"/>
      <c r="X38" s="1368"/>
      <c r="Y38" s="1362"/>
      <c r="Z38" s="1362"/>
      <c r="AA38" s="831"/>
      <c r="AB38" s="831"/>
      <c r="AC38" s="1351"/>
      <c r="AD38" s="1351"/>
      <c r="AE38" s="756"/>
      <c r="AF38" s="756"/>
      <c r="AG38" s="1352"/>
      <c r="AH38" s="1352"/>
      <c r="AI38" s="731"/>
      <c r="AJ38" s="731"/>
      <c r="AK38" s="1392"/>
      <c r="AL38" s="1392"/>
      <c r="AM38" s="1397"/>
      <c r="AN38" s="1397"/>
      <c r="AO38" s="1362"/>
      <c r="AP38" s="1362"/>
      <c r="AQ38" s="1402"/>
      <c r="AR38" s="1402"/>
      <c r="AS38" s="774"/>
      <c r="AT38" s="774"/>
      <c r="AU38" s="882"/>
      <c r="AV38" s="882"/>
      <c r="AW38" s="1411"/>
      <c r="AX38" s="1411"/>
      <c r="AY38" s="726"/>
      <c r="AZ38" s="726"/>
      <c r="BA38" s="1352"/>
      <c r="BB38" s="1352"/>
      <c r="BC38" s="891"/>
      <c r="BD38" s="891"/>
      <c r="BE38" s="731"/>
      <c r="BF38" s="731"/>
      <c r="BG38" s="1411"/>
      <c r="BH38" s="1411"/>
      <c r="BI38" s="1392"/>
      <c r="BJ38" s="1392"/>
      <c r="BK38" s="1362"/>
      <c r="BL38" s="1362"/>
      <c r="BM38" s="1351"/>
      <c r="BN38" s="1351"/>
      <c r="BO38" s="1352"/>
      <c r="BP38" s="1352"/>
      <c r="BQ38" s="950">
        <v>10</v>
      </c>
      <c r="BR38" s="950" t="s">
        <v>209</v>
      </c>
      <c r="BS38" s="1436"/>
      <c r="BT38" s="1436"/>
      <c r="BU38" s="1441">
        <v>10</v>
      </c>
      <c r="BV38" s="1441" t="s">
        <v>214</v>
      </c>
      <c r="BW38" s="1397"/>
      <c r="BX38" s="1397"/>
      <c r="BY38" s="1446"/>
      <c r="BZ38" s="1446"/>
      <c r="CA38" s="1453"/>
      <c r="CB38" s="1453"/>
      <c r="CC38" s="1352"/>
      <c r="CD38" s="1352"/>
      <c r="CE38" s="1460"/>
      <c r="CF38" s="1460"/>
      <c r="CG38" s="900"/>
      <c r="CH38" s="900"/>
      <c r="CI38" s="1368"/>
      <c r="CJ38" s="1368"/>
      <c r="CK38" s="1465"/>
      <c r="CL38" s="1465"/>
      <c r="CM38" s="882"/>
      <c r="CN38" s="882"/>
      <c r="CO38" s="1397"/>
      <c r="CP38" s="1397"/>
      <c r="CQ38" s="753"/>
      <c r="CR38" s="753"/>
      <c r="CS38" s="1374"/>
      <c r="CT38" s="1374"/>
      <c r="CU38" s="882"/>
      <c r="CV38" s="882"/>
      <c r="CW38" s="1392"/>
      <c r="CX38" s="1392"/>
      <c r="CY38" s="1352"/>
      <c r="CZ38" s="1352"/>
      <c r="DA38" s="1477"/>
      <c r="DB38" s="1477"/>
      <c r="DC38" s="1411"/>
      <c r="DD38" s="1411"/>
      <c r="DE38" s="1484"/>
      <c r="DF38" s="1484"/>
      <c r="DG38" s="1352"/>
      <c r="DH38" s="1352"/>
      <c r="DI38" s="1352"/>
      <c r="DJ38" s="1352"/>
      <c r="DK38" s="1352"/>
      <c r="DL38" s="1352"/>
      <c r="DM38" s="1352"/>
      <c r="DN38" s="1352"/>
      <c r="DO38" s="1352"/>
      <c r="DP38" s="1352"/>
      <c r="DQ38" s="1485"/>
      <c r="DR38" s="1485"/>
      <c r="DS38" s="1485"/>
      <c r="DT38" s="1485"/>
      <c r="DU38" s="1485"/>
      <c r="DV38" s="1485"/>
      <c r="DW38" s="1485"/>
      <c r="DX38" s="1485"/>
      <c r="DY38" s="1485"/>
      <c r="DZ38" s="1485"/>
      <c r="EA38" s="1485"/>
      <c r="EB38" s="1485"/>
    </row>
    <row r="39" spans="1:132" s="1327" customFormat="1" ht="20.25" x14ac:dyDescent="0.3">
      <c r="A39" s="1339"/>
      <c r="B39" s="1324">
        <f t="shared" si="3"/>
        <v>10</v>
      </c>
      <c r="C39" s="920" t="s">
        <v>960</v>
      </c>
      <c r="D39" s="919">
        <v>12</v>
      </c>
      <c r="E39" s="1325">
        <v>150</v>
      </c>
      <c r="F39" s="1325"/>
      <c r="G39" s="1325"/>
      <c r="H39" s="1325"/>
      <c r="I39" s="1326">
        <f t="shared" si="0"/>
        <v>60</v>
      </c>
      <c r="J39" s="888">
        <f t="shared" si="1"/>
        <v>720</v>
      </c>
      <c r="K39" s="708"/>
      <c r="L39" s="708"/>
      <c r="M39" s="941"/>
      <c r="N39" s="941"/>
      <c r="O39" s="863">
        <v>20</v>
      </c>
      <c r="P39" s="863" t="s">
        <v>233</v>
      </c>
      <c r="Q39" s="1379"/>
      <c r="R39" s="1379"/>
      <c r="S39" s="1374"/>
      <c r="T39" s="1374"/>
      <c r="U39" s="813"/>
      <c r="V39" s="813"/>
      <c r="W39" s="1368">
        <v>20</v>
      </c>
      <c r="X39" s="1368" t="s">
        <v>233</v>
      </c>
      <c r="Y39" s="1362"/>
      <c r="Z39" s="1362"/>
      <c r="AA39" s="831">
        <v>10</v>
      </c>
      <c r="AB39" s="831" t="s">
        <v>233</v>
      </c>
      <c r="AC39" s="1351"/>
      <c r="AD39" s="1351"/>
      <c r="AE39" s="756"/>
      <c r="AF39" s="756"/>
      <c r="AG39" s="1352"/>
      <c r="AH39" s="1352"/>
      <c r="AI39" s="731"/>
      <c r="AJ39" s="731"/>
      <c r="AK39" s="1392"/>
      <c r="AL39" s="1392"/>
      <c r="AM39" s="1397"/>
      <c r="AN39" s="1397"/>
      <c r="AO39" s="1362"/>
      <c r="AP39" s="1362"/>
      <c r="AQ39" s="1402"/>
      <c r="AR39" s="1402"/>
      <c r="AS39" s="774"/>
      <c r="AT39" s="774"/>
      <c r="AU39" s="882"/>
      <c r="AV39" s="882"/>
      <c r="AW39" s="1411">
        <v>10</v>
      </c>
      <c r="AX39" s="1411" t="s">
        <v>210</v>
      </c>
      <c r="AY39" s="726"/>
      <c r="AZ39" s="726"/>
      <c r="BA39" s="1352"/>
      <c r="BB39" s="1352"/>
      <c r="BC39" s="891"/>
      <c r="BD39" s="891"/>
      <c r="BE39" s="731"/>
      <c r="BF39" s="731"/>
      <c r="BG39" s="1411"/>
      <c r="BH39" s="1411"/>
      <c r="BI39" s="1392"/>
      <c r="BJ39" s="1392"/>
      <c r="BK39" s="1362"/>
      <c r="BL39" s="1362"/>
      <c r="BM39" s="1351">
        <v>10</v>
      </c>
      <c r="BN39" s="1351" t="s">
        <v>210</v>
      </c>
      <c r="BO39" s="1352"/>
      <c r="BP39" s="1352"/>
      <c r="BQ39" s="950"/>
      <c r="BR39" s="950"/>
      <c r="BS39" s="1436"/>
      <c r="BT39" s="1436"/>
      <c r="BU39" s="1441">
        <v>10</v>
      </c>
      <c r="BV39" s="1441" t="s">
        <v>209</v>
      </c>
      <c r="BW39" s="1397"/>
      <c r="BX39" s="1397"/>
      <c r="BY39" s="1446"/>
      <c r="BZ39" s="1446"/>
      <c r="CA39" s="1453"/>
      <c r="CB39" s="1453"/>
      <c r="CC39" s="1352"/>
      <c r="CD39" s="1352"/>
      <c r="CE39" s="1460"/>
      <c r="CF39" s="1460"/>
      <c r="CG39" s="900"/>
      <c r="CH39" s="900"/>
      <c r="CI39" s="1368"/>
      <c r="CJ39" s="1368"/>
      <c r="CK39" s="1465"/>
      <c r="CL39" s="1465"/>
      <c r="CM39" s="882">
        <v>10</v>
      </c>
      <c r="CN39" s="882" t="s">
        <v>219</v>
      </c>
      <c r="CO39" s="1397"/>
      <c r="CP39" s="1397"/>
      <c r="CQ39" s="753"/>
      <c r="CR39" s="753"/>
      <c r="CS39" s="1374"/>
      <c r="CT39" s="1374"/>
      <c r="CU39" s="882"/>
      <c r="CV39" s="882"/>
      <c r="CW39" s="1392"/>
      <c r="CX39" s="1392"/>
      <c r="CY39" s="1352"/>
      <c r="CZ39" s="1352"/>
      <c r="DA39" s="1477"/>
      <c r="DB39" s="1477"/>
      <c r="DC39" s="1411"/>
      <c r="DD39" s="1411"/>
      <c r="DE39" s="1484"/>
      <c r="DF39" s="1484"/>
      <c r="DG39" s="1352"/>
      <c r="DH39" s="1352"/>
      <c r="DI39" s="1352"/>
      <c r="DJ39" s="1352"/>
      <c r="DK39" s="1352"/>
      <c r="DL39" s="1352"/>
      <c r="DM39" s="1352"/>
      <c r="DN39" s="1352"/>
      <c r="DO39" s="1352"/>
      <c r="DP39" s="1352"/>
      <c r="DQ39" s="1485"/>
      <c r="DR39" s="1485"/>
      <c r="DS39" s="1485"/>
      <c r="DT39" s="1485"/>
      <c r="DU39" s="1485"/>
      <c r="DV39" s="1485"/>
      <c r="DW39" s="1485"/>
      <c r="DX39" s="1485"/>
      <c r="DY39" s="1485"/>
      <c r="DZ39" s="1485"/>
      <c r="EA39" s="1485"/>
      <c r="EB39" s="1485"/>
    </row>
    <row r="40" spans="1:132" s="1327" customFormat="1" ht="20.25" x14ac:dyDescent="0.3">
      <c r="A40" s="1339"/>
      <c r="B40" s="1324">
        <f t="shared" si="3"/>
        <v>11</v>
      </c>
      <c r="C40" s="920" t="s">
        <v>17</v>
      </c>
      <c r="D40" s="919">
        <v>10</v>
      </c>
      <c r="E40" s="1325">
        <v>240</v>
      </c>
      <c r="F40" s="1325"/>
      <c r="G40" s="1325"/>
      <c r="H40" s="1325"/>
      <c r="I40" s="1326">
        <f t="shared" si="0"/>
        <v>0</v>
      </c>
      <c r="J40" s="888">
        <f t="shared" si="1"/>
        <v>0</v>
      </c>
      <c r="K40" s="708"/>
      <c r="L40" s="708"/>
      <c r="M40" s="941"/>
      <c r="N40" s="941"/>
      <c r="O40" s="863"/>
      <c r="P40" s="863"/>
      <c r="Q40" s="1379"/>
      <c r="R40" s="1379"/>
      <c r="S40" s="1374">
        <v>10</v>
      </c>
      <c r="T40" s="1374" t="s">
        <v>215</v>
      </c>
      <c r="U40" s="813"/>
      <c r="V40" s="813"/>
      <c r="W40" s="1368">
        <v>30</v>
      </c>
      <c r="X40" s="1368" t="s">
        <v>218</v>
      </c>
      <c r="Y40" s="1362">
        <v>10</v>
      </c>
      <c r="Z40" s="1362" t="s">
        <v>218</v>
      </c>
      <c r="AA40" s="831"/>
      <c r="AB40" s="831"/>
      <c r="AC40" s="1351">
        <v>20</v>
      </c>
      <c r="AD40" s="1351" t="s">
        <v>215</v>
      </c>
      <c r="AE40" s="756"/>
      <c r="AF40" s="756"/>
      <c r="AG40" s="1352"/>
      <c r="AH40" s="1352"/>
      <c r="AI40" s="731"/>
      <c r="AJ40" s="731"/>
      <c r="AK40" s="1392"/>
      <c r="AL40" s="1392"/>
      <c r="AM40" s="1397">
        <v>10</v>
      </c>
      <c r="AN40" s="1397" t="s">
        <v>233</v>
      </c>
      <c r="AO40" s="1362">
        <v>20</v>
      </c>
      <c r="AP40" s="1362" t="s">
        <v>218</v>
      </c>
      <c r="AQ40" s="1402">
        <v>30</v>
      </c>
      <c r="AR40" s="1402" t="s">
        <v>218</v>
      </c>
      <c r="AS40" s="774">
        <v>20</v>
      </c>
      <c r="AT40" s="774" t="s">
        <v>233</v>
      </c>
      <c r="AU40" s="882"/>
      <c r="AV40" s="882"/>
      <c r="AW40" s="1411">
        <v>10</v>
      </c>
      <c r="AX40" s="1411" t="s">
        <v>233</v>
      </c>
      <c r="AY40" s="726"/>
      <c r="AZ40" s="726"/>
      <c r="BA40" s="1352">
        <v>30</v>
      </c>
      <c r="BB40" s="1352" t="s">
        <v>218</v>
      </c>
      <c r="BC40" s="891">
        <v>40</v>
      </c>
      <c r="BD40" s="891" t="s">
        <v>214</v>
      </c>
      <c r="BE40" s="731"/>
      <c r="BF40" s="731"/>
      <c r="BG40" s="1411"/>
      <c r="BH40" s="1411"/>
      <c r="BI40" s="1392"/>
      <c r="BJ40" s="1392"/>
      <c r="BK40" s="1362"/>
      <c r="BL40" s="1362"/>
      <c r="BM40" s="1351"/>
      <c r="BN40" s="1351"/>
      <c r="BO40" s="1352"/>
      <c r="BP40" s="1352"/>
      <c r="BQ40" s="950"/>
      <c r="BR40" s="950"/>
      <c r="BS40" s="1436"/>
      <c r="BT40" s="1436"/>
      <c r="BU40" s="1441"/>
      <c r="BV40" s="1441"/>
      <c r="BW40" s="1397"/>
      <c r="BX40" s="1397"/>
      <c r="BY40" s="1446"/>
      <c r="BZ40" s="1446"/>
      <c r="CA40" s="1453"/>
      <c r="CB40" s="1453"/>
      <c r="CC40" s="1352"/>
      <c r="CD40" s="1352"/>
      <c r="CE40" s="1460"/>
      <c r="CF40" s="1460"/>
      <c r="CG40" s="900"/>
      <c r="CH40" s="900"/>
      <c r="CI40" s="1368"/>
      <c r="CJ40" s="1368"/>
      <c r="CK40" s="1465"/>
      <c r="CL40" s="1465"/>
      <c r="CM40" s="882">
        <v>10</v>
      </c>
      <c r="CN40" s="882" t="s">
        <v>214</v>
      </c>
      <c r="CO40" s="1397"/>
      <c r="CP40" s="1397"/>
      <c r="CQ40" s="753"/>
      <c r="CR40" s="753"/>
      <c r="CS40" s="1374"/>
      <c r="CT40" s="1374"/>
      <c r="CU40" s="882"/>
      <c r="CV40" s="882"/>
      <c r="CW40" s="1392"/>
      <c r="CX40" s="1392"/>
      <c r="CY40" s="1352"/>
      <c r="CZ40" s="1352"/>
      <c r="DA40" s="1477"/>
      <c r="DB40" s="1477"/>
      <c r="DC40" s="1411"/>
      <c r="DD40" s="1411"/>
      <c r="DE40" s="1484"/>
      <c r="DF40" s="1484"/>
      <c r="DG40" s="1352"/>
      <c r="DH40" s="1352"/>
      <c r="DI40" s="1352"/>
      <c r="DJ40" s="1352"/>
      <c r="DK40" s="1352"/>
      <c r="DL40" s="1352"/>
      <c r="DM40" s="1352"/>
      <c r="DN40" s="1352"/>
      <c r="DO40" s="1352"/>
      <c r="DP40" s="1352"/>
      <c r="DQ40" s="1485"/>
      <c r="DR40" s="1485"/>
      <c r="DS40" s="1485"/>
      <c r="DT40" s="1485"/>
      <c r="DU40" s="1485"/>
      <c r="DV40" s="1485"/>
      <c r="DW40" s="1485"/>
      <c r="DX40" s="1485"/>
      <c r="DY40" s="1485"/>
      <c r="DZ40" s="1485"/>
      <c r="EA40" s="1485"/>
      <c r="EB40" s="1485"/>
    </row>
    <row r="41" spans="1:132" s="1327" customFormat="1" ht="20.25" x14ac:dyDescent="0.3">
      <c r="A41" s="1339"/>
      <c r="B41" s="1324">
        <f t="shared" si="3"/>
        <v>12</v>
      </c>
      <c r="C41" s="920" t="s">
        <v>430</v>
      </c>
      <c r="D41" s="919">
        <v>12.5</v>
      </c>
      <c r="E41" s="1325">
        <v>10</v>
      </c>
      <c r="F41" s="1325"/>
      <c r="G41" s="1325"/>
      <c r="H41" s="1325"/>
      <c r="I41" s="1326">
        <f t="shared" si="0"/>
        <v>0</v>
      </c>
      <c r="J41" s="888">
        <f t="shared" si="1"/>
        <v>0</v>
      </c>
      <c r="K41" s="708"/>
      <c r="L41" s="708"/>
      <c r="M41" s="941"/>
      <c r="N41" s="941"/>
      <c r="O41" s="863"/>
      <c r="P41" s="863"/>
      <c r="Q41" s="1379"/>
      <c r="R41" s="1379"/>
      <c r="S41" s="1374"/>
      <c r="T41" s="1374"/>
      <c r="U41" s="813"/>
      <c r="V41" s="813"/>
      <c r="W41" s="1368"/>
      <c r="X41" s="1368"/>
      <c r="Y41" s="1362"/>
      <c r="Z41" s="1362"/>
      <c r="AA41" s="831"/>
      <c r="AB41" s="831"/>
      <c r="AC41" s="1351"/>
      <c r="AD41" s="1351"/>
      <c r="AE41" s="756"/>
      <c r="AF41" s="756"/>
      <c r="AG41" s="1352"/>
      <c r="AH41" s="1352"/>
      <c r="AI41" s="731"/>
      <c r="AJ41" s="731"/>
      <c r="AK41" s="1392"/>
      <c r="AL41" s="1392"/>
      <c r="AM41" s="1397"/>
      <c r="AN41" s="1397"/>
      <c r="AO41" s="1362"/>
      <c r="AP41" s="1362"/>
      <c r="AQ41" s="1402"/>
      <c r="AR41" s="1402"/>
      <c r="AS41" s="774"/>
      <c r="AT41" s="774"/>
      <c r="AU41" s="882"/>
      <c r="AV41" s="882"/>
      <c r="AW41" s="1411"/>
      <c r="AX41" s="1411"/>
      <c r="AY41" s="726"/>
      <c r="AZ41" s="726"/>
      <c r="BA41" s="1352"/>
      <c r="BB41" s="1352"/>
      <c r="BC41" s="891"/>
      <c r="BD41" s="891"/>
      <c r="BE41" s="731"/>
      <c r="BF41" s="731"/>
      <c r="BG41" s="1411"/>
      <c r="BH41" s="1411"/>
      <c r="BI41" s="1392"/>
      <c r="BJ41" s="1392"/>
      <c r="BK41" s="1362"/>
      <c r="BL41" s="1362"/>
      <c r="BM41" s="1351"/>
      <c r="BN41" s="1351"/>
      <c r="BO41" s="1352"/>
      <c r="BP41" s="1352"/>
      <c r="BQ41" s="950"/>
      <c r="BR41" s="950"/>
      <c r="BS41" s="1436"/>
      <c r="BT41" s="1436"/>
      <c r="BU41" s="1441">
        <v>10</v>
      </c>
      <c r="BV41" s="1441" t="s">
        <v>209</v>
      </c>
      <c r="BW41" s="1397"/>
      <c r="BX41" s="1397"/>
      <c r="BY41" s="1446"/>
      <c r="BZ41" s="1446"/>
      <c r="CA41" s="1453"/>
      <c r="CB41" s="1453"/>
      <c r="CC41" s="1352"/>
      <c r="CD41" s="1352"/>
      <c r="CE41" s="1460"/>
      <c r="CF41" s="1460"/>
      <c r="CG41" s="900"/>
      <c r="CH41" s="900"/>
      <c r="CI41" s="1368"/>
      <c r="CJ41" s="1368"/>
      <c r="CK41" s="1465"/>
      <c r="CL41" s="1465"/>
      <c r="CM41" s="882"/>
      <c r="CN41" s="882"/>
      <c r="CO41" s="1397"/>
      <c r="CP41" s="1397"/>
      <c r="CQ41" s="753"/>
      <c r="CR41" s="753"/>
      <c r="CS41" s="1374"/>
      <c r="CT41" s="1374"/>
      <c r="CU41" s="882"/>
      <c r="CV41" s="882"/>
      <c r="CW41" s="1392"/>
      <c r="CX41" s="1392"/>
      <c r="CY41" s="1352"/>
      <c r="CZ41" s="1352"/>
      <c r="DA41" s="1477"/>
      <c r="DB41" s="1477"/>
      <c r="DC41" s="1411"/>
      <c r="DD41" s="1411"/>
      <c r="DE41" s="1484"/>
      <c r="DF41" s="1484"/>
      <c r="DG41" s="1352"/>
      <c r="DH41" s="1352"/>
      <c r="DI41" s="1352"/>
      <c r="DJ41" s="1352"/>
      <c r="DK41" s="1352"/>
      <c r="DL41" s="1352"/>
      <c r="DM41" s="1352"/>
      <c r="DN41" s="1352"/>
      <c r="DO41" s="1352"/>
      <c r="DP41" s="1352"/>
      <c r="DQ41" s="1485"/>
      <c r="DR41" s="1485"/>
      <c r="DS41" s="1485"/>
      <c r="DT41" s="1485"/>
      <c r="DU41" s="1485"/>
      <c r="DV41" s="1485"/>
      <c r="DW41" s="1485"/>
      <c r="DX41" s="1485"/>
      <c r="DY41" s="1485"/>
      <c r="DZ41" s="1485"/>
      <c r="EA41" s="1485"/>
      <c r="EB41" s="1485"/>
    </row>
    <row r="42" spans="1:132" s="1327" customFormat="1" ht="20.25" x14ac:dyDescent="0.3">
      <c r="A42" s="1339"/>
      <c r="B42" s="1324">
        <f t="shared" si="3"/>
        <v>13</v>
      </c>
      <c r="C42" s="920" t="s">
        <v>489</v>
      </c>
      <c r="D42" s="919">
        <v>6.5</v>
      </c>
      <c r="E42" s="1325">
        <v>120</v>
      </c>
      <c r="F42" s="1325"/>
      <c r="G42" s="1325"/>
      <c r="H42" s="1325"/>
      <c r="I42" s="1326">
        <f t="shared" si="0"/>
        <v>110</v>
      </c>
      <c r="J42" s="888">
        <f t="shared" si="1"/>
        <v>715</v>
      </c>
      <c r="K42" s="708"/>
      <c r="L42" s="708"/>
      <c r="M42" s="941"/>
      <c r="N42" s="941"/>
      <c r="O42" s="863"/>
      <c r="P42" s="863"/>
      <c r="Q42" s="1379"/>
      <c r="R42" s="1379"/>
      <c r="S42" s="1374"/>
      <c r="T42" s="1374"/>
      <c r="U42" s="813"/>
      <c r="V42" s="813"/>
      <c r="W42" s="1368">
        <v>10</v>
      </c>
      <c r="X42" s="1368" t="s">
        <v>270</v>
      </c>
      <c r="Y42" s="1362"/>
      <c r="Z42" s="1362"/>
      <c r="AA42" s="831"/>
      <c r="AB42" s="831"/>
      <c r="AC42" s="1351"/>
      <c r="AD42" s="1351"/>
      <c r="AE42" s="756"/>
      <c r="AF42" s="756"/>
      <c r="AG42" s="1352"/>
      <c r="AH42" s="1352"/>
      <c r="AI42" s="731"/>
      <c r="AJ42" s="731"/>
      <c r="AK42" s="1392"/>
      <c r="AL42" s="1392"/>
      <c r="AM42" s="1397"/>
      <c r="AN42" s="1397"/>
      <c r="AO42" s="1362"/>
      <c r="AP42" s="1362"/>
      <c r="AQ42" s="1402"/>
      <c r="AR42" s="1402"/>
      <c r="AS42" s="774"/>
      <c r="AT42" s="774"/>
      <c r="AU42" s="882"/>
      <c r="AV42" s="882"/>
      <c r="AW42" s="1411"/>
      <c r="AX42" s="1411"/>
      <c r="AY42" s="726"/>
      <c r="AZ42" s="726"/>
      <c r="BA42" s="1352"/>
      <c r="BB42" s="1352"/>
      <c r="BC42" s="891"/>
      <c r="BD42" s="891"/>
      <c r="BE42" s="731"/>
      <c r="BF42" s="731"/>
      <c r="BG42" s="1411"/>
      <c r="BH42" s="1411"/>
      <c r="BI42" s="1392"/>
      <c r="BJ42" s="1392"/>
      <c r="BK42" s="1362"/>
      <c r="BL42" s="1362"/>
      <c r="BM42" s="1351"/>
      <c r="BN42" s="1351"/>
      <c r="BO42" s="1352"/>
      <c r="BP42" s="1352"/>
      <c r="BQ42" s="950"/>
      <c r="BR42" s="950"/>
      <c r="BS42" s="1436"/>
      <c r="BT42" s="1436"/>
      <c r="BU42" s="1441"/>
      <c r="BV42" s="1441"/>
      <c r="BW42" s="1397"/>
      <c r="BX42" s="1397"/>
      <c r="BY42" s="1446"/>
      <c r="BZ42" s="1446"/>
      <c r="CA42" s="1453"/>
      <c r="CB42" s="1453"/>
      <c r="CC42" s="1352"/>
      <c r="CD42" s="1352"/>
      <c r="CE42" s="1460"/>
      <c r="CF42" s="1460"/>
      <c r="CG42" s="900"/>
      <c r="CH42" s="900"/>
      <c r="CI42" s="1368"/>
      <c r="CJ42" s="1368"/>
      <c r="CK42" s="1465"/>
      <c r="CL42" s="1465"/>
      <c r="CM42" s="882"/>
      <c r="CN42" s="882"/>
      <c r="CO42" s="1397"/>
      <c r="CP42" s="1397"/>
      <c r="CQ42" s="753"/>
      <c r="CR42" s="753"/>
      <c r="CS42" s="1374"/>
      <c r="CT42" s="1374"/>
      <c r="CU42" s="882"/>
      <c r="CV42" s="882"/>
      <c r="CW42" s="1392"/>
      <c r="CX42" s="1392"/>
      <c r="CY42" s="1352"/>
      <c r="CZ42" s="1352"/>
      <c r="DA42" s="1477"/>
      <c r="DB42" s="1477"/>
      <c r="DC42" s="1411"/>
      <c r="DD42" s="1411"/>
      <c r="DE42" s="1484"/>
      <c r="DF42" s="1484"/>
      <c r="DG42" s="1352"/>
      <c r="DH42" s="1352"/>
      <c r="DI42" s="1352"/>
      <c r="DJ42" s="1352"/>
      <c r="DK42" s="1352"/>
      <c r="DL42" s="1352"/>
      <c r="DM42" s="1352"/>
      <c r="DN42" s="1352"/>
      <c r="DO42" s="1352"/>
      <c r="DP42" s="1352"/>
      <c r="DQ42" s="1485"/>
      <c r="DR42" s="1485"/>
      <c r="DS42" s="1485"/>
      <c r="DT42" s="1485"/>
      <c r="DU42" s="1485"/>
      <c r="DV42" s="1485"/>
      <c r="DW42" s="1485"/>
      <c r="DX42" s="1485"/>
      <c r="DY42" s="1485"/>
      <c r="DZ42" s="1485"/>
      <c r="EA42" s="1485"/>
      <c r="EB42" s="1485"/>
    </row>
    <row r="43" spans="1:132" s="1327" customFormat="1" ht="20.25" x14ac:dyDescent="0.3">
      <c r="A43" s="1339"/>
      <c r="B43" s="1324">
        <f t="shared" si="3"/>
        <v>14</v>
      </c>
      <c r="C43" s="920" t="s">
        <v>284</v>
      </c>
      <c r="D43" s="919">
        <v>6</v>
      </c>
      <c r="E43" s="1325"/>
      <c r="F43" s="1325"/>
      <c r="G43" s="1325"/>
      <c r="H43" s="1325"/>
      <c r="I43" s="1326">
        <f t="shared" si="0"/>
        <v>0</v>
      </c>
      <c r="J43" s="888">
        <f t="shared" si="1"/>
        <v>0</v>
      </c>
      <c r="K43" s="708"/>
      <c r="L43" s="708"/>
      <c r="M43" s="941"/>
      <c r="N43" s="941"/>
      <c r="O43" s="863"/>
      <c r="P43" s="863"/>
      <c r="Q43" s="1379"/>
      <c r="R43" s="1379"/>
      <c r="S43" s="1374"/>
      <c r="T43" s="1374"/>
      <c r="U43" s="813"/>
      <c r="V43" s="813"/>
      <c r="W43" s="1368"/>
      <c r="X43" s="1368"/>
      <c r="Y43" s="1362"/>
      <c r="Z43" s="1362"/>
      <c r="AA43" s="831"/>
      <c r="AB43" s="831"/>
      <c r="AC43" s="1351"/>
      <c r="AD43" s="1351"/>
      <c r="AE43" s="756"/>
      <c r="AF43" s="756"/>
      <c r="AG43" s="1352"/>
      <c r="AH43" s="1352"/>
      <c r="AI43" s="731"/>
      <c r="AJ43" s="731"/>
      <c r="AK43" s="1392"/>
      <c r="AL43" s="1392"/>
      <c r="AM43" s="1397"/>
      <c r="AN43" s="1397"/>
      <c r="AO43" s="1362"/>
      <c r="AP43" s="1362"/>
      <c r="AQ43" s="1402"/>
      <c r="AR43" s="1402"/>
      <c r="AS43" s="774"/>
      <c r="AT43" s="774"/>
      <c r="AU43" s="882"/>
      <c r="AV43" s="882"/>
      <c r="AW43" s="1411"/>
      <c r="AX43" s="1411"/>
      <c r="AY43" s="726"/>
      <c r="AZ43" s="726"/>
      <c r="BA43" s="1352"/>
      <c r="BB43" s="1352"/>
      <c r="BC43" s="891"/>
      <c r="BD43" s="891"/>
      <c r="BE43" s="731"/>
      <c r="BF43" s="731"/>
      <c r="BG43" s="1411"/>
      <c r="BH43" s="1411"/>
      <c r="BI43" s="1392"/>
      <c r="BJ43" s="1392"/>
      <c r="BK43" s="1362"/>
      <c r="BL43" s="1362"/>
      <c r="BM43" s="1351"/>
      <c r="BN43" s="1351"/>
      <c r="BO43" s="1352"/>
      <c r="BP43" s="1352"/>
      <c r="BQ43" s="950"/>
      <c r="BR43" s="950"/>
      <c r="BS43" s="1436"/>
      <c r="BT43" s="1436"/>
      <c r="BU43" s="1441"/>
      <c r="BV43" s="1441"/>
      <c r="BW43" s="1397"/>
      <c r="BX43" s="1397"/>
      <c r="BY43" s="1446"/>
      <c r="BZ43" s="1446"/>
      <c r="CA43" s="1453"/>
      <c r="CB43" s="1453"/>
      <c r="CC43" s="1352"/>
      <c r="CD43" s="1352"/>
      <c r="CE43" s="1460"/>
      <c r="CF43" s="1460"/>
      <c r="CG43" s="900"/>
      <c r="CH43" s="900"/>
      <c r="CI43" s="1368"/>
      <c r="CJ43" s="1368"/>
      <c r="CK43" s="1465"/>
      <c r="CL43" s="1465"/>
      <c r="CM43" s="882"/>
      <c r="CN43" s="882"/>
      <c r="CO43" s="1397"/>
      <c r="CP43" s="1397"/>
      <c r="CQ43" s="753"/>
      <c r="CR43" s="753"/>
      <c r="CS43" s="1374"/>
      <c r="CT43" s="1374"/>
      <c r="CU43" s="882"/>
      <c r="CV43" s="882"/>
      <c r="CW43" s="1392"/>
      <c r="CX43" s="1392"/>
      <c r="CY43" s="1352"/>
      <c r="CZ43" s="1352"/>
      <c r="DA43" s="1477"/>
      <c r="DB43" s="1477"/>
      <c r="DC43" s="1411"/>
      <c r="DD43" s="1411"/>
      <c r="DE43" s="1484"/>
      <c r="DF43" s="1484"/>
      <c r="DG43" s="1352"/>
      <c r="DH43" s="1352"/>
      <c r="DI43" s="1352"/>
      <c r="DJ43" s="1352"/>
      <c r="DK43" s="1352"/>
      <c r="DL43" s="1352"/>
      <c r="DM43" s="1352"/>
      <c r="DN43" s="1352"/>
      <c r="DO43" s="1352"/>
      <c r="DP43" s="1352"/>
      <c r="DQ43" s="1485"/>
      <c r="DR43" s="1485"/>
      <c r="DS43" s="1485"/>
      <c r="DT43" s="1485"/>
      <c r="DU43" s="1485"/>
      <c r="DV43" s="1485"/>
      <c r="DW43" s="1485"/>
      <c r="DX43" s="1485"/>
      <c r="DY43" s="1485"/>
      <c r="DZ43" s="1485"/>
      <c r="EA43" s="1485"/>
      <c r="EB43" s="1485"/>
    </row>
    <row r="44" spans="1:132" s="1327" customFormat="1" ht="20.25" x14ac:dyDescent="0.3">
      <c r="A44" s="1339"/>
      <c r="B44" s="1324">
        <f t="shared" si="3"/>
        <v>15</v>
      </c>
      <c r="C44" s="920" t="s">
        <v>12</v>
      </c>
      <c r="D44" s="919">
        <v>4.2</v>
      </c>
      <c r="E44" s="1325">
        <v>1100</v>
      </c>
      <c r="F44" s="1325"/>
      <c r="G44" s="1325"/>
      <c r="H44" s="1325"/>
      <c r="I44" s="1326">
        <f t="shared" si="0"/>
        <v>10</v>
      </c>
      <c r="J44" s="888">
        <f t="shared" si="1"/>
        <v>42</v>
      </c>
      <c r="K44" s="708"/>
      <c r="L44" s="708"/>
      <c r="M44" s="941">
        <v>10</v>
      </c>
      <c r="N44" s="941" t="s">
        <v>273</v>
      </c>
      <c r="O44" s="863"/>
      <c r="P44" s="863"/>
      <c r="Q44" s="1379">
        <v>40</v>
      </c>
      <c r="R44" s="1379" t="s">
        <v>273</v>
      </c>
      <c r="S44" s="1374"/>
      <c r="T44" s="1374"/>
      <c r="U44" s="813">
        <v>30</v>
      </c>
      <c r="V44" s="813" t="s">
        <v>273</v>
      </c>
      <c r="W44" s="1368">
        <v>20</v>
      </c>
      <c r="X44" s="1368" t="s">
        <v>273</v>
      </c>
      <c r="Y44" s="1362"/>
      <c r="Z44" s="1362"/>
      <c r="AA44" s="831">
        <v>20</v>
      </c>
      <c r="AB44" s="831" t="s">
        <v>273</v>
      </c>
      <c r="AC44" s="1351">
        <v>300</v>
      </c>
      <c r="AD44" s="1351" t="s">
        <v>339</v>
      </c>
      <c r="AE44" s="756">
        <v>10</v>
      </c>
      <c r="AF44" s="756" t="s">
        <v>273</v>
      </c>
      <c r="AG44" s="1352"/>
      <c r="AH44" s="1352"/>
      <c r="AI44" s="731"/>
      <c r="AJ44" s="731"/>
      <c r="AK44" s="1392">
        <v>50</v>
      </c>
      <c r="AL44" s="1392" t="s">
        <v>273</v>
      </c>
      <c r="AM44" s="1397">
        <v>20</v>
      </c>
      <c r="AN44" s="1397" t="s">
        <v>273</v>
      </c>
      <c r="AO44" s="1362"/>
      <c r="AP44" s="1362"/>
      <c r="AQ44" s="1402"/>
      <c r="AR44" s="1402"/>
      <c r="AS44" s="774"/>
      <c r="AT44" s="774"/>
      <c r="AU44" s="882"/>
      <c r="AV44" s="882"/>
      <c r="AW44" s="1411"/>
      <c r="AX44" s="1411"/>
      <c r="AY44" s="726"/>
      <c r="AZ44" s="726"/>
      <c r="BA44" s="1352">
        <v>40</v>
      </c>
      <c r="BB44" s="1352" t="s">
        <v>339</v>
      </c>
      <c r="BC44" s="891">
        <v>30</v>
      </c>
      <c r="BD44" s="891" t="s">
        <v>273</v>
      </c>
      <c r="BE44" s="731"/>
      <c r="BF44" s="731"/>
      <c r="BG44" s="1411">
        <v>200</v>
      </c>
      <c r="BH44" s="1411" t="s">
        <v>339</v>
      </c>
      <c r="BI44" s="1392">
        <v>50</v>
      </c>
      <c r="BJ44" s="1392" t="s">
        <v>273</v>
      </c>
      <c r="BK44" s="1362"/>
      <c r="BL44" s="1362"/>
      <c r="BM44" s="1351">
        <v>10</v>
      </c>
      <c r="BN44" s="1351" t="s">
        <v>273</v>
      </c>
      <c r="BO44" s="1352">
        <v>10</v>
      </c>
      <c r="BP44" s="1352" t="s">
        <v>273</v>
      </c>
      <c r="BQ44" s="950">
        <v>10</v>
      </c>
      <c r="BR44" s="950" t="s">
        <v>273</v>
      </c>
      <c r="BS44" s="1436">
        <v>10</v>
      </c>
      <c r="BT44" s="1436" t="s">
        <v>273</v>
      </c>
      <c r="BU44" s="1441"/>
      <c r="BV44" s="1441"/>
      <c r="BW44" s="1397"/>
      <c r="BX44" s="1397"/>
      <c r="BY44" s="1446"/>
      <c r="BZ44" s="1446"/>
      <c r="CA44" s="1453"/>
      <c r="CB44" s="1453"/>
      <c r="CC44" s="1352"/>
      <c r="CD44" s="1352"/>
      <c r="CE44" s="1460"/>
      <c r="CF44" s="1460"/>
      <c r="CG44" s="900"/>
      <c r="CH44" s="900"/>
      <c r="CI44" s="1368"/>
      <c r="CJ44" s="1368"/>
      <c r="CK44" s="1465"/>
      <c r="CL44" s="1465"/>
      <c r="CM44" s="882"/>
      <c r="CN44" s="882"/>
      <c r="CO44" s="1397"/>
      <c r="CP44" s="1397"/>
      <c r="CQ44" s="753">
        <v>10</v>
      </c>
      <c r="CR44" s="753" t="s">
        <v>273</v>
      </c>
      <c r="CS44" s="1374"/>
      <c r="CT44" s="1374"/>
      <c r="CU44" s="882">
        <v>10</v>
      </c>
      <c r="CV44" s="882" t="s">
        <v>273</v>
      </c>
      <c r="CW44" s="1392"/>
      <c r="CX44" s="1392"/>
      <c r="CY44" s="1352"/>
      <c r="CZ44" s="1352"/>
      <c r="DA44" s="1477"/>
      <c r="DB44" s="1477"/>
      <c r="DC44" s="1411">
        <v>200</v>
      </c>
      <c r="DD44" s="1411" t="s">
        <v>339</v>
      </c>
      <c r="DE44" s="1484">
        <v>10</v>
      </c>
      <c r="DF44" s="1484" t="s">
        <v>273</v>
      </c>
      <c r="DG44" s="1352"/>
      <c r="DH44" s="1352"/>
      <c r="DI44" s="1352"/>
      <c r="DJ44" s="1352"/>
      <c r="DK44" s="1352"/>
      <c r="DL44" s="1352"/>
      <c r="DM44" s="1352"/>
      <c r="DN44" s="1352"/>
      <c r="DO44" s="1352"/>
      <c r="DP44" s="1352"/>
      <c r="DQ44" s="1485"/>
      <c r="DR44" s="1485"/>
      <c r="DS44" s="1485"/>
      <c r="DT44" s="1485"/>
      <c r="DU44" s="1485"/>
      <c r="DV44" s="1485"/>
      <c r="DW44" s="1485"/>
      <c r="DX44" s="1485"/>
      <c r="DY44" s="1485"/>
      <c r="DZ44" s="1485"/>
      <c r="EA44" s="1485"/>
      <c r="EB44" s="1485"/>
    </row>
    <row r="45" spans="1:132" s="1327" customFormat="1" ht="20.25" x14ac:dyDescent="0.3">
      <c r="A45" s="1829" t="s">
        <v>4</v>
      </c>
      <c r="B45" s="1324">
        <f t="shared" si="3"/>
        <v>16</v>
      </c>
      <c r="C45" s="920" t="s">
        <v>977</v>
      </c>
      <c r="D45" s="919">
        <v>4.5</v>
      </c>
      <c r="E45" s="1325"/>
      <c r="F45" s="1325"/>
      <c r="G45" s="1325"/>
      <c r="H45" s="1325"/>
      <c r="I45" s="1326">
        <f t="shared" si="0"/>
        <v>0</v>
      </c>
      <c r="J45" s="888">
        <f t="shared" si="1"/>
        <v>0</v>
      </c>
      <c r="K45" s="708"/>
      <c r="L45" s="708"/>
      <c r="M45" s="941"/>
      <c r="N45" s="941"/>
      <c r="O45" s="863"/>
      <c r="P45" s="863"/>
      <c r="Q45" s="1379"/>
      <c r="R45" s="1379"/>
      <c r="S45" s="1374"/>
      <c r="T45" s="1374"/>
      <c r="U45" s="813"/>
      <c r="V45" s="813"/>
      <c r="W45" s="1368"/>
      <c r="X45" s="1368"/>
      <c r="Y45" s="1362"/>
      <c r="Z45" s="1362"/>
      <c r="AA45" s="831"/>
      <c r="AB45" s="831"/>
      <c r="AC45" s="1351"/>
      <c r="AD45" s="1351"/>
      <c r="AE45" s="756"/>
      <c r="AF45" s="756"/>
      <c r="AG45" s="1352"/>
      <c r="AH45" s="1352"/>
      <c r="AI45" s="731"/>
      <c r="AJ45" s="731"/>
      <c r="AK45" s="1392"/>
      <c r="AL45" s="1392"/>
      <c r="AM45" s="1397"/>
      <c r="AN45" s="1397"/>
      <c r="AO45" s="1362"/>
      <c r="AP45" s="1362"/>
      <c r="AQ45" s="1402"/>
      <c r="AR45" s="1402"/>
      <c r="AS45" s="774"/>
      <c r="AT45" s="774"/>
      <c r="AU45" s="882"/>
      <c r="AV45" s="882"/>
      <c r="AW45" s="1411"/>
      <c r="AX45" s="1411"/>
      <c r="AY45" s="726"/>
      <c r="AZ45" s="726"/>
      <c r="BA45" s="1352"/>
      <c r="BB45" s="1352"/>
      <c r="BC45" s="891"/>
      <c r="BD45" s="891"/>
      <c r="BE45" s="731"/>
      <c r="BF45" s="731"/>
      <c r="BG45" s="1411"/>
      <c r="BH45" s="1411"/>
      <c r="BI45" s="1392"/>
      <c r="BJ45" s="1392"/>
      <c r="BK45" s="1362"/>
      <c r="BL45" s="1362"/>
      <c r="BM45" s="1351"/>
      <c r="BN45" s="1351"/>
      <c r="BO45" s="1352"/>
      <c r="BP45" s="1352"/>
      <c r="BQ45" s="950"/>
      <c r="BR45" s="950"/>
      <c r="BS45" s="1436"/>
      <c r="BT45" s="1436"/>
      <c r="BU45" s="1441"/>
      <c r="BV45" s="1441"/>
      <c r="BW45" s="1397"/>
      <c r="BX45" s="1397"/>
      <c r="BY45" s="1446"/>
      <c r="BZ45" s="1446"/>
      <c r="CA45" s="1453"/>
      <c r="CB45" s="1453"/>
      <c r="CC45" s="1352"/>
      <c r="CD45" s="1352"/>
      <c r="CE45" s="1460"/>
      <c r="CF45" s="1460"/>
      <c r="CG45" s="900"/>
      <c r="CH45" s="900"/>
      <c r="CI45" s="1368"/>
      <c r="CJ45" s="1368"/>
      <c r="CK45" s="1465"/>
      <c r="CL45" s="1465"/>
      <c r="CM45" s="882"/>
      <c r="CN45" s="882"/>
      <c r="CO45" s="1397"/>
      <c r="CP45" s="1397"/>
      <c r="CQ45" s="753"/>
      <c r="CR45" s="753"/>
      <c r="CS45" s="1374"/>
      <c r="CT45" s="1374"/>
      <c r="CU45" s="882"/>
      <c r="CV45" s="882"/>
      <c r="CW45" s="1392"/>
      <c r="CX45" s="1392"/>
      <c r="CY45" s="1352"/>
      <c r="CZ45" s="1352"/>
      <c r="DA45" s="1477"/>
      <c r="DB45" s="1477"/>
      <c r="DC45" s="1411"/>
      <c r="DD45" s="1411"/>
      <c r="DE45" s="1484"/>
      <c r="DF45" s="1484"/>
      <c r="DG45" s="1352"/>
      <c r="DH45" s="1352"/>
      <c r="DI45" s="1352"/>
      <c r="DJ45" s="1352"/>
      <c r="DK45" s="1352"/>
      <c r="DL45" s="1352"/>
      <c r="DM45" s="1352"/>
      <c r="DN45" s="1352"/>
      <c r="DO45" s="1352"/>
      <c r="DP45" s="1352"/>
      <c r="DQ45" s="1485"/>
      <c r="DR45" s="1485"/>
      <c r="DS45" s="1485"/>
      <c r="DT45" s="1485"/>
      <c r="DU45" s="1485"/>
      <c r="DV45" s="1485"/>
      <c r="DW45" s="1485"/>
      <c r="DX45" s="1485"/>
      <c r="DY45" s="1485"/>
      <c r="DZ45" s="1485"/>
      <c r="EA45" s="1485"/>
      <c r="EB45" s="1485"/>
    </row>
    <row r="46" spans="1:132" s="1327" customFormat="1" ht="20.25" x14ac:dyDescent="0.3">
      <c r="A46" s="1829"/>
      <c r="B46" s="1324">
        <f t="shared" si="3"/>
        <v>17</v>
      </c>
      <c r="C46" s="920" t="s">
        <v>377</v>
      </c>
      <c r="D46" s="919">
        <v>9.5</v>
      </c>
      <c r="E46" s="1325">
        <v>110</v>
      </c>
      <c r="F46" s="1325"/>
      <c r="G46" s="1325"/>
      <c r="H46" s="1325"/>
      <c r="I46" s="1326">
        <f t="shared" si="0"/>
        <v>50</v>
      </c>
      <c r="J46" s="888">
        <f t="shared" si="1"/>
        <v>475</v>
      </c>
      <c r="K46" s="708"/>
      <c r="L46" s="708"/>
      <c r="M46" s="941"/>
      <c r="N46" s="941"/>
      <c r="O46" s="863"/>
      <c r="P46" s="863"/>
      <c r="Q46" s="1379">
        <v>10</v>
      </c>
      <c r="R46" s="1379" t="s">
        <v>215</v>
      </c>
      <c r="S46" s="1374">
        <v>10</v>
      </c>
      <c r="T46" s="1374" t="s">
        <v>218</v>
      </c>
      <c r="U46" s="813"/>
      <c r="V46" s="813"/>
      <c r="W46" s="1368">
        <v>10</v>
      </c>
      <c r="X46" s="1368" t="s">
        <v>218</v>
      </c>
      <c r="Y46" s="1362"/>
      <c r="Z46" s="1362"/>
      <c r="AA46" s="831"/>
      <c r="AB46" s="831"/>
      <c r="AC46" s="1351">
        <v>10</v>
      </c>
      <c r="AD46" s="1351" t="s">
        <v>215</v>
      </c>
      <c r="AE46" s="756"/>
      <c r="AF46" s="756"/>
      <c r="AG46" s="1352"/>
      <c r="AH46" s="1352"/>
      <c r="AI46" s="731"/>
      <c r="AJ46" s="731"/>
      <c r="AK46" s="1392"/>
      <c r="AL46" s="1392"/>
      <c r="AM46" s="1397"/>
      <c r="AN46" s="1397"/>
      <c r="AO46" s="1362"/>
      <c r="AP46" s="1362"/>
      <c r="AQ46" s="1402"/>
      <c r="AR46" s="1402"/>
      <c r="AS46" s="774"/>
      <c r="AT46" s="774"/>
      <c r="AU46" s="882"/>
      <c r="AV46" s="882"/>
      <c r="AW46" s="1411"/>
      <c r="AX46" s="1411"/>
      <c r="AY46" s="726"/>
      <c r="AZ46" s="726"/>
      <c r="BA46" s="1352"/>
      <c r="BB46" s="1352"/>
      <c r="BC46" s="891"/>
      <c r="BD46" s="891"/>
      <c r="BE46" s="731"/>
      <c r="BF46" s="731"/>
      <c r="BG46" s="1411"/>
      <c r="BH46" s="1411"/>
      <c r="BI46" s="1392"/>
      <c r="BJ46" s="1392"/>
      <c r="BK46" s="1362"/>
      <c r="BL46" s="1362"/>
      <c r="BM46" s="1351"/>
      <c r="BN46" s="1351"/>
      <c r="BO46" s="1352">
        <v>10</v>
      </c>
      <c r="BP46" s="1352" t="s">
        <v>212</v>
      </c>
      <c r="BQ46" s="950"/>
      <c r="BR46" s="950"/>
      <c r="BS46" s="1436"/>
      <c r="BT46" s="1436"/>
      <c r="BU46" s="1441"/>
      <c r="BV46" s="1441"/>
      <c r="BW46" s="1397"/>
      <c r="BX46" s="1397"/>
      <c r="BY46" s="1446"/>
      <c r="BZ46" s="1446"/>
      <c r="CA46" s="1453"/>
      <c r="CB46" s="1453"/>
      <c r="CC46" s="1352"/>
      <c r="CD46" s="1352"/>
      <c r="CE46" s="1460"/>
      <c r="CF46" s="1460"/>
      <c r="CG46" s="900"/>
      <c r="CH46" s="900"/>
      <c r="CI46" s="1368"/>
      <c r="CJ46" s="1368"/>
      <c r="CK46" s="1465"/>
      <c r="CL46" s="1465"/>
      <c r="CM46" s="882"/>
      <c r="CN46" s="882"/>
      <c r="CO46" s="1397"/>
      <c r="CP46" s="1397"/>
      <c r="CQ46" s="753">
        <v>10</v>
      </c>
      <c r="CR46" s="753" t="s">
        <v>215</v>
      </c>
      <c r="CS46" s="1374"/>
      <c r="CT46" s="1374"/>
      <c r="CU46" s="882"/>
      <c r="CV46" s="882"/>
      <c r="CW46" s="1392"/>
      <c r="CX46" s="1392"/>
      <c r="CY46" s="1352"/>
      <c r="CZ46" s="1352"/>
      <c r="DA46" s="1477"/>
      <c r="DB46" s="1477"/>
      <c r="DC46" s="1411"/>
      <c r="DD46" s="1411"/>
      <c r="DE46" s="1484"/>
      <c r="DF46" s="1484"/>
      <c r="DG46" s="1352"/>
      <c r="DH46" s="1352"/>
      <c r="DI46" s="1352"/>
      <c r="DJ46" s="1352"/>
      <c r="DK46" s="1352"/>
      <c r="DL46" s="1352"/>
      <c r="DM46" s="1352"/>
      <c r="DN46" s="1352"/>
      <c r="DO46" s="1352"/>
      <c r="DP46" s="1352"/>
      <c r="DQ46" s="1485"/>
      <c r="DR46" s="1485"/>
      <c r="DS46" s="1485"/>
      <c r="DT46" s="1485"/>
      <c r="DU46" s="1485"/>
      <c r="DV46" s="1485"/>
      <c r="DW46" s="1485"/>
      <c r="DX46" s="1485"/>
      <c r="DY46" s="1485"/>
      <c r="DZ46" s="1485"/>
      <c r="EA46" s="1485"/>
      <c r="EB46" s="1485"/>
    </row>
    <row r="47" spans="1:132" s="1327" customFormat="1" ht="20.25" x14ac:dyDescent="0.3">
      <c r="A47" s="1339"/>
      <c r="B47" s="1324">
        <f t="shared" si="3"/>
        <v>18</v>
      </c>
      <c r="C47" s="920" t="s">
        <v>553</v>
      </c>
      <c r="D47" s="919">
        <v>9</v>
      </c>
      <c r="E47" s="1325"/>
      <c r="F47" s="1325"/>
      <c r="G47" s="1325"/>
      <c r="H47" s="1325"/>
      <c r="I47" s="1326">
        <f t="shared" si="0"/>
        <v>0</v>
      </c>
      <c r="J47" s="888">
        <f t="shared" si="1"/>
        <v>0</v>
      </c>
      <c r="K47" s="708"/>
      <c r="L47" s="708"/>
      <c r="M47" s="941"/>
      <c r="N47" s="941"/>
      <c r="O47" s="863"/>
      <c r="P47" s="863"/>
      <c r="Q47" s="1379"/>
      <c r="R47" s="1379"/>
      <c r="S47" s="1374"/>
      <c r="T47" s="1374"/>
      <c r="U47" s="813"/>
      <c r="V47" s="813"/>
      <c r="W47" s="1368"/>
      <c r="X47" s="1368"/>
      <c r="Y47" s="1362"/>
      <c r="Z47" s="1362"/>
      <c r="AA47" s="831"/>
      <c r="AB47" s="831"/>
      <c r="AC47" s="1351"/>
      <c r="AD47" s="1351"/>
      <c r="AE47" s="756"/>
      <c r="AF47" s="756"/>
      <c r="AG47" s="1352"/>
      <c r="AH47" s="1352"/>
      <c r="AI47" s="731"/>
      <c r="AJ47" s="731"/>
      <c r="AK47" s="1392"/>
      <c r="AL47" s="1392"/>
      <c r="AM47" s="1397"/>
      <c r="AN47" s="1397"/>
      <c r="AO47" s="1362"/>
      <c r="AP47" s="1362"/>
      <c r="AQ47" s="1402"/>
      <c r="AR47" s="1402"/>
      <c r="AS47" s="774"/>
      <c r="AT47" s="774"/>
      <c r="AU47" s="882"/>
      <c r="AV47" s="882"/>
      <c r="AW47" s="1411"/>
      <c r="AX47" s="1411"/>
      <c r="AY47" s="726"/>
      <c r="AZ47" s="726"/>
      <c r="BA47" s="1352"/>
      <c r="BB47" s="1352"/>
      <c r="BC47" s="891"/>
      <c r="BD47" s="891"/>
      <c r="BE47" s="731"/>
      <c r="BF47" s="731"/>
      <c r="BG47" s="1411"/>
      <c r="BH47" s="1411"/>
      <c r="BI47" s="1392"/>
      <c r="BJ47" s="1392"/>
      <c r="BK47" s="1362"/>
      <c r="BL47" s="1362"/>
      <c r="BM47" s="1351"/>
      <c r="BN47" s="1351"/>
      <c r="BO47" s="1352"/>
      <c r="BP47" s="1352"/>
      <c r="BQ47" s="950"/>
      <c r="BR47" s="950"/>
      <c r="BS47" s="1436"/>
      <c r="BT47" s="1436"/>
      <c r="BU47" s="1441"/>
      <c r="BV47" s="1441"/>
      <c r="BW47" s="1397"/>
      <c r="BX47" s="1397"/>
      <c r="BY47" s="1446"/>
      <c r="BZ47" s="1446"/>
      <c r="CA47" s="1453"/>
      <c r="CB47" s="1453"/>
      <c r="CC47" s="1352"/>
      <c r="CD47" s="1352"/>
      <c r="CE47" s="1460"/>
      <c r="CF47" s="1460"/>
      <c r="CG47" s="900"/>
      <c r="CH47" s="900"/>
      <c r="CI47" s="1368"/>
      <c r="CJ47" s="1368"/>
      <c r="CK47" s="1465"/>
      <c r="CL47" s="1465"/>
      <c r="CM47" s="882"/>
      <c r="CN47" s="882"/>
      <c r="CO47" s="1397"/>
      <c r="CP47" s="1397"/>
      <c r="CQ47" s="753"/>
      <c r="CR47" s="753"/>
      <c r="CS47" s="1374"/>
      <c r="CT47" s="1374"/>
      <c r="CU47" s="882"/>
      <c r="CV47" s="882"/>
      <c r="CW47" s="1392"/>
      <c r="CX47" s="1392"/>
      <c r="CY47" s="1352"/>
      <c r="CZ47" s="1352"/>
      <c r="DA47" s="1477"/>
      <c r="DB47" s="1477"/>
      <c r="DC47" s="1411"/>
      <c r="DD47" s="1411"/>
      <c r="DE47" s="1484"/>
      <c r="DF47" s="1484"/>
      <c r="DG47" s="1352"/>
      <c r="DH47" s="1352"/>
      <c r="DI47" s="1352"/>
      <c r="DJ47" s="1352"/>
      <c r="DK47" s="1352"/>
      <c r="DL47" s="1352"/>
      <c r="DM47" s="1352"/>
      <c r="DN47" s="1352"/>
      <c r="DO47" s="1352"/>
      <c r="DP47" s="1352"/>
      <c r="DQ47" s="1485"/>
      <c r="DR47" s="1485"/>
      <c r="DS47" s="1485"/>
      <c r="DT47" s="1485"/>
      <c r="DU47" s="1485"/>
      <c r="DV47" s="1485"/>
      <c r="DW47" s="1485"/>
      <c r="DX47" s="1485"/>
      <c r="DY47" s="1485"/>
      <c r="DZ47" s="1485"/>
      <c r="EA47" s="1485"/>
      <c r="EB47" s="1485"/>
    </row>
    <row r="48" spans="1:132" s="1327" customFormat="1" ht="20.25" x14ac:dyDescent="0.3">
      <c r="A48" s="1339"/>
      <c r="B48" s="1324">
        <f t="shared" si="3"/>
        <v>19</v>
      </c>
      <c r="C48" s="920" t="s">
        <v>151</v>
      </c>
      <c r="D48" s="919">
        <v>13.5</v>
      </c>
      <c r="E48" s="1325"/>
      <c r="F48" s="1325"/>
      <c r="G48" s="1325"/>
      <c r="H48" s="1325"/>
      <c r="I48" s="1326">
        <f t="shared" si="0"/>
        <v>0</v>
      </c>
      <c r="J48" s="888">
        <f t="shared" si="1"/>
        <v>0</v>
      </c>
      <c r="K48" s="708"/>
      <c r="L48" s="708"/>
      <c r="M48" s="941"/>
      <c r="N48" s="941"/>
      <c r="O48" s="863"/>
      <c r="P48" s="863"/>
      <c r="Q48" s="1379"/>
      <c r="R48" s="1379"/>
      <c r="S48" s="1374"/>
      <c r="T48" s="1374"/>
      <c r="U48" s="813"/>
      <c r="V48" s="813"/>
      <c r="W48" s="1368"/>
      <c r="X48" s="1368"/>
      <c r="Y48" s="1362"/>
      <c r="Z48" s="1362"/>
      <c r="AA48" s="831"/>
      <c r="AB48" s="831"/>
      <c r="AC48" s="1351"/>
      <c r="AD48" s="1351"/>
      <c r="AE48" s="756"/>
      <c r="AF48" s="756"/>
      <c r="AG48" s="1352"/>
      <c r="AH48" s="1352"/>
      <c r="AI48" s="731"/>
      <c r="AJ48" s="731"/>
      <c r="AK48" s="1392"/>
      <c r="AL48" s="1392"/>
      <c r="AM48" s="1397"/>
      <c r="AN48" s="1397"/>
      <c r="AO48" s="1362"/>
      <c r="AP48" s="1362"/>
      <c r="AQ48" s="1402"/>
      <c r="AR48" s="1402"/>
      <c r="AS48" s="774"/>
      <c r="AT48" s="774"/>
      <c r="AU48" s="882"/>
      <c r="AV48" s="882"/>
      <c r="AW48" s="1411"/>
      <c r="AX48" s="1411"/>
      <c r="AY48" s="726"/>
      <c r="AZ48" s="726"/>
      <c r="BA48" s="1352"/>
      <c r="BB48" s="1352"/>
      <c r="BC48" s="891"/>
      <c r="BD48" s="891"/>
      <c r="BE48" s="731"/>
      <c r="BF48" s="731"/>
      <c r="BG48" s="1411"/>
      <c r="BH48" s="1411"/>
      <c r="BI48" s="1392"/>
      <c r="BJ48" s="1392"/>
      <c r="BK48" s="1362"/>
      <c r="BL48" s="1362"/>
      <c r="BM48" s="1351"/>
      <c r="BN48" s="1351"/>
      <c r="BO48" s="1352"/>
      <c r="BP48" s="1352"/>
      <c r="BQ48" s="950"/>
      <c r="BR48" s="950"/>
      <c r="BS48" s="1436"/>
      <c r="BT48" s="1436"/>
      <c r="BU48" s="1441"/>
      <c r="BV48" s="1441"/>
      <c r="BW48" s="1397"/>
      <c r="BX48" s="1397"/>
      <c r="BY48" s="1446"/>
      <c r="BZ48" s="1446"/>
      <c r="CA48" s="1453"/>
      <c r="CB48" s="1453"/>
      <c r="CC48" s="1352"/>
      <c r="CD48" s="1352"/>
      <c r="CE48" s="1460"/>
      <c r="CF48" s="1460"/>
      <c r="CG48" s="900"/>
      <c r="CH48" s="900"/>
      <c r="CI48" s="1368"/>
      <c r="CJ48" s="1368"/>
      <c r="CK48" s="1465"/>
      <c r="CL48" s="1465"/>
      <c r="CM48" s="882"/>
      <c r="CN48" s="882"/>
      <c r="CO48" s="1397"/>
      <c r="CP48" s="1397"/>
      <c r="CQ48" s="753"/>
      <c r="CR48" s="753"/>
      <c r="CS48" s="1374"/>
      <c r="CT48" s="1374"/>
      <c r="CU48" s="882"/>
      <c r="CV48" s="882"/>
      <c r="CW48" s="1392"/>
      <c r="CX48" s="1392"/>
      <c r="CY48" s="1352"/>
      <c r="CZ48" s="1352"/>
      <c r="DA48" s="1477"/>
      <c r="DB48" s="1477"/>
      <c r="DC48" s="1411"/>
      <c r="DD48" s="1411"/>
      <c r="DE48" s="1484"/>
      <c r="DF48" s="1484"/>
      <c r="DG48" s="1352"/>
      <c r="DH48" s="1352"/>
      <c r="DI48" s="1352"/>
      <c r="DJ48" s="1352"/>
      <c r="DK48" s="1352"/>
      <c r="DL48" s="1352"/>
      <c r="DM48" s="1352"/>
      <c r="DN48" s="1352"/>
      <c r="DO48" s="1352"/>
      <c r="DP48" s="1352"/>
      <c r="DQ48" s="1485"/>
      <c r="DR48" s="1485"/>
      <c r="DS48" s="1485"/>
      <c r="DT48" s="1485"/>
      <c r="DU48" s="1485"/>
      <c r="DV48" s="1485"/>
      <c r="DW48" s="1485"/>
      <c r="DX48" s="1485"/>
      <c r="DY48" s="1485"/>
      <c r="DZ48" s="1485"/>
      <c r="EA48" s="1485"/>
      <c r="EB48" s="1485"/>
    </row>
    <row r="49" spans="1:132" s="1327" customFormat="1" ht="20.25" x14ac:dyDescent="0.3">
      <c r="A49" s="1339"/>
      <c r="B49" s="1324">
        <f t="shared" si="3"/>
        <v>20</v>
      </c>
      <c r="C49" s="920" t="s">
        <v>379</v>
      </c>
      <c r="D49" s="919">
        <v>9.5</v>
      </c>
      <c r="E49" s="1325">
        <v>100</v>
      </c>
      <c r="F49" s="1325"/>
      <c r="G49" s="1325"/>
      <c r="H49" s="1325"/>
      <c r="I49" s="1326">
        <f t="shared" si="0"/>
        <v>70</v>
      </c>
      <c r="J49" s="888">
        <f t="shared" si="1"/>
        <v>665</v>
      </c>
      <c r="K49" s="708"/>
      <c r="L49" s="708"/>
      <c r="M49" s="941"/>
      <c r="N49" s="941"/>
      <c r="O49" s="863"/>
      <c r="P49" s="863"/>
      <c r="Q49" s="1379">
        <v>10</v>
      </c>
      <c r="R49" s="1379" t="s">
        <v>218</v>
      </c>
      <c r="S49" s="1374"/>
      <c r="T49" s="1374"/>
      <c r="U49" s="813"/>
      <c r="V49" s="813"/>
      <c r="W49" s="1368"/>
      <c r="X49" s="1368"/>
      <c r="Y49" s="1362"/>
      <c r="Z49" s="1362"/>
      <c r="AA49" s="831"/>
      <c r="AB49" s="831"/>
      <c r="AC49" s="1351"/>
      <c r="AD49" s="1351"/>
      <c r="AE49" s="756"/>
      <c r="AF49" s="756"/>
      <c r="AG49" s="1352"/>
      <c r="AH49" s="1352"/>
      <c r="AI49" s="731"/>
      <c r="AJ49" s="731"/>
      <c r="AK49" s="1392"/>
      <c r="AL49" s="1392"/>
      <c r="AM49" s="1397"/>
      <c r="AN49" s="1397"/>
      <c r="AO49" s="1362"/>
      <c r="AP49" s="1362"/>
      <c r="AQ49" s="1402"/>
      <c r="AR49" s="1402"/>
      <c r="AS49" s="774"/>
      <c r="AT49" s="774"/>
      <c r="AU49" s="882"/>
      <c r="AV49" s="882"/>
      <c r="AW49" s="1411"/>
      <c r="AX49" s="1411"/>
      <c r="AY49" s="726"/>
      <c r="AZ49" s="726"/>
      <c r="BA49" s="1352"/>
      <c r="BB49" s="1352"/>
      <c r="BC49" s="891"/>
      <c r="BD49" s="891"/>
      <c r="BE49" s="731"/>
      <c r="BF49" s="731"/>
      <c r="BG49" s="1411"/>
      <c r="BH49" s="1411"/>
      <c r="BI49" s="1392"/>
      <c r="BJ49" s="1392"/>
      <c r="BK49" s="1362"/>
      <c r="BL49" s="1362"/>
      <c r="BM49" s="1351"/>
      <c r="BN49" s="1351"/>
      <c r="BO49" s="1352"/>
      <c r="BP49" s="1352"/>
      <c r="BQ49" s="950"/>
      <c r="BR49" s="950"/>
      <c r="BS49" s="1436"/>
      <c r="BT49" s="1436"/>
      <c r="BU49" s="1441"/>
      <c r="BV49" s="1441"/>
      <c r="BW49" s="1397"/>
      <c r="BX49" s="1397"/>
      <c r="BY49" s="1446"/>
      <c r="BZ49" s="1446"/>
      <c r="CA49" s="1453"/>
      <c r="CB49" s="1453"/>
      <c r="CC49" s="1352"/>
      <c r="CD49" s="1352"/>
      <c r="CE49" s="1460"/>
      <c r="CF49" s="1460"/>
      <c r="CG49" s="900"/>
      <c r="CH49" s="900"/>
      <c r="CI49" s="1368"/>
      <c r="CJ49" s="1368"/>
      <c r="CK49" s="1465"/>
      <c r="CL49" s="1465"/>
      <c r="CM49" s="882"/>
      <c r="CN49" s="882"/>
      <c r="CO49" s="1397"/>
      <c r="CP49" s="1397"/>
      <c r="CQ49" s="753">
        <v>20</v>
      </c>
      <c r="CR49" s="753" t="s">
        <v>212</v>
      </c>
      <c r="CS49" s="1374"/>
      <c r="CT49" s="1374"/>
      <c r="CU49" s="882"/>
      <c r="CV49" s="882"/>
      <c r="CW49" s="1392"/>
      <c r="CX49" s="1392"/>
      <c r="CY49" s="1352"/>
      <c r="CZ49" s="1352"/>
      <c r="DA49" s="1477"/>
      <c r="DB49" s="1477"/>
      <c r="DC49" s="1411"/>
      <c r="DD49" s="1411"/>
      <c r="DE49" s="1484"/>
      <c r="DF49" s="1484"/>
      <c r="DG49" s="1352"/>
      <c r="DH49" s="1352"/>
      <c r="DI49" s="1352"/>
      <c r="DJ49" s="1352"/>
      <c r="DK49" s="1352"/>
      <c r="DL49" s="1352"/>
      <c r="DM49" s="1352"/>
      <c r="DN49" s="1352"/>
      <c r="DO49" s="1352"/>
      <c r="DP49" s="1352"/>
      <c r="DQ49" s="1485"/>
      <c r="DR49" s="1485"/>
      <c r="DS49" s="1485"/>
      <c r="DT49" s="1485"/>
      <c r="DU49" s="1485"/>
      <c r="DV49" s="1485"/>
      <c r="DW49" s="1485"/>
      <c r="DX49" s="1485"/>
      <c r="DY49" s="1485"/>
      <c r="DZ49" s="1485"/>
      <c r="EA49" s="1485"/>
      <c r="EB49" s="1485"/>
    </row>
    <row r="50" spans="1:132" s="1327" customFormat="1" ht="20.25" x14ac:dyDescent="0.3">
      <c r="A50" s="1339"/>
      <c r="B50" s="1324">
        <f t="shared" si="3"/>
        <v>21</v>
      </c>
      <c r="C50" s="920" t="s">
        <v>56</v>
      </c>
      <c r="D50" s="919">
        <v>12.5</v>
      </c>
      <c r="E50" s="1325">
        <v>50</v>
      </c>
      <c r="F50" s="1325"/>
      <c r="G50" s="1325"/>
      <c r="H50" s="1325"/>
      <c r="I50" s="1326">
        <f t="shared" si="0"/>
        <v>20</v>
      </c>
      <c r="J50" s="888">
        <f t="shared" si="1"/>
        <v>250</v>
      </c>
      <c r="K50" s="708"/>
      <c r="L50" s="708"/>
      <c r="M50" s="941"/>
      <c r="N50" s="941"/>
      <c r="O50" s="863"/>
      <c r="P50" s="863"/>
      <c r="Q50" s="1379"/>
      <c r="R50" s="1379"/>
      <c r="S50" s="1374">
        <v>10</v>
      </c>
      <c r="T50" s="1374" t="s">
        <v>233</v>
      </c>
      <c r="U50" s="813"/>
      <c r="V50" s="813"/>
      <c r="W50" s="1368">
        <v>20</v>
      </c>
      <c r="X50" s="1368" t="s">
        <v>233</v>
      </c>
      <c r="Y50" s="1362"/>
      <c r="Z50" s="1362"/>
      <c r="AA50" s="831"/>
      <c r="AB50" s="831"/>
      <c r="AC50" s="1351"/>
      <c r="AD50" s="1351"/>
      <c r="AE50" s="756"/>
      <c r="AF50" s="756"/>
      <c r="AG50" s="1352"/>
      <c r="AH50" s="1352"/>
      <c r="AI50" s="731"/>
      <c r="AJ50" s="731"/>
      <c r="AK50" s="1392"/>
      <c r="AL50" s="1392"/>
      <c r="AM50" s="1397"/>
      <c r="AN50" s="1397"/>
      <c r="AO50" s="1362"/>
      <c r="AP50" s="1362"/>
      <c r="AQ50" s="1402"/>
      <c r="AR50" s="1402"/>
      <c r="AS50" s="774"/>
      <c r="AT50" s="774"/>
      <c r="AU50" s="882"/>
      <c r="AV50" s="882"/>
      <c r="AW50" s="1411"/>
      <c r="AX50" s="1411"/>
      <c r="AY50" s="726"/>
      <c r="AZ50" s="726"/>
      <c r="BA50" s="1352"/>
      <c r="BB50" s="1352"/>
      <c r="BC50" s="891"/>
      <c r="BD50" s="891"/>
      <c r="BE50" s="731"/>
      <c r="BF50" s="731"/>
      <c r="BG50" s="1411"/>
      <c r="BH50" s="1411"/>
      <c r="BI50" s="1392"/>
      <c r="BJ50" s="1392"/>
      <c r="BK50" s="1362"/>
      <c r="BL50" s="1362"/>
      <c r="BM50" s="1351"/>
      <c r="BN50" s="1351"/>
      <c r="BO50" s="1352"/>
      <c r="BP50" s="1352"/>
      <c r="BQ50" s="950"/>
      <c r="BR50" s="950"/>
      <c r="BS50" s="1436"/>
      <c r="BT50" s="1436"/>
      <c r="BU50" s="1441"/>
      <c r="BV50" s="1441"/>
      <c r="BW50" s="1397"/>
      <c r="BX50" s="1397"/>
      <c r="BY50" s="1446"/>
      <c r="BZ50" s="1446"/>
      <c r="CA50" s="1453"/>
      <c r="CB50" s="1453"/>
      <c r="CC50" s="1352"/>
      <c r="CD50" s="1352"/>
      <c r="CE50" s="1460"/>
      <c r="CF50" s="1460"/>
      <c r="CG50" s="900"/>
      <c r="CH50" s="900"/>
      <c r="CI50" s="1368"/>
      <c r="CJ50" s="1368"/>
      <c r="CK50" s="1465"/>
      <c r="CL50" s="1465"/>
      <c r="CM50" s="882"/>
      <c r="CN50" s="882"/>
      <c r="CO50" s="1397"/>
      <c r="CP50" s="1397"/>
      <c r="CQ50" s="753"/>
      <c r="CR50" s="753"/>
      <c r="CS50" s="1374"/>
      <c r="CT50" s="1374"/>
      <c r="CU50" s="882"/>
      <c r="CV50" s="882"/>
      <c r="CW50" s="1392"/>
      <c r="CX50" s="1392"/>
      <c r="CY50" s="1352"/>
      <c r="CZ50" s="1352"/>
      <c r="DA50" s="1477"/>
      <c r="DB50" s="1477"/>
      <c r="DC50" s="1411"/>
      <c r="DD50" s="1411"/>
      <c r="DE50" s="1484"/>
      <c r="DF50" s="1484"/>
      <c r="DG50" s="1352"/>
      <c r="DH50" s="1352"/>
      <c r="DI50" s="1352"/>
      <c r="DJ50" s="1352"/>
      <c r="DK50" s="1352"/>
      <c r="DL50" s="1352"/>
      <c r="DM50" s="1352"/>
      <c r="DN50" s="1352"/>
      <c r="DO50" s="1352"/>
      <c r="DP50" s="1352"/>
      <c r="DQ50" s="1485"/>
      <c r="DR50" s="1485"/>
      <c r="DS50" s="1485"/>
      <c r="DT50" s="1485"/>
      <c r="DU50" s="1485"/>
      <c r="DV50" s="1485"/>
      <c r="DW50" s="1485"/>
      <c r="DX50" s="1485"/>
      <c r="DY50" s="1485"/>
      <c r="DZ50" s="1485"/>
      <c r="EA50" s="1485"/>
      <c r="EB50" s="1485"/>
    </row>
    <row r="51" spans="1:132" s="1327" customFormat="1" ht="20.25" x14ac:dyDescent="0.3">
      <c r="A51" s="1339"/>
      <c r="B51" s="1324">
        <f t="shared" si="3"/>
        <v>22</v>
      </c>
      <c r="C51" s="920" t="s">
        <v>699</v>
      </c>
      <c r="D51" s="919">
        <v>11</v>
      </c>
      <c r="E51" s="1325">
        <v>60</v>
      </c>
      <c r="F51" s="1325"/>
      <c r="G51" s="1325"/>
      <c r="H51" s="1325"/>
      <c r="I51" s="1326">
        <f t="shared" si="0"/>
        <v>50</v>
      </c>
      <c r="J51" s="888">
        <f t="shared" si="1"/>
        <v>550</v>
      </c>
      <c r="K51" s="708"/>
      <c r="L51" s="708"/>
      <c r="M51" s="941"/>
      <c r="N51" s="941"/>
      <c r="O51" s="863"/>
      <c r="P51" s="863"/>
      <c r="Q51" s="1379"/>
      <c r="R51" s="1379"/>
      <c r="S51" s="1374"/>
      <c r="T51" s="1374"/>
      <c r="U51" s="813"/>
      <c r="V51" s="813"/>
      <c r="W51" s="1368"/>
      <c r="X51" s="1368"/>
      <c r="Y51" s="1362"/>
      <c r="Z51" s="1362"/>
      <c r="AA51" s="831"/>
      <c r="AB51" s="831"/>
      <c r="AC51" s="1351"/>
      <c r="AD51" s="1351"/>
      <c r="AE51" s="756"/>
      <c r="AF51" s="756"/>
      <c r="AG51" s="1352"/>
      <c r="AH51" s="1352"/>
      <c r="AI51" s="731"/>
      <c r="AJ51" s="731"/>
      <c r="AK51" s="1392"/>
      <c r="AL51" s="1392"/>
      <c r="AM51" s="1397"/>
      <c r="AN51" s="1397"/>
      <c r="AO51" s="1362"/>
      <c r="AP51" s="1362"/>
      <c r="AQ51" s="1402"/>
      <c r="AR51" s="1402"/>
      <c r="AS51" s="774"/>
      <c r="AT51" s="774"/>
      <c r="AU51" s="882"/>
      <c r="AV51" s="882"/>
      <c r="AW51" s="1411"/>
      <c r="AX51" s="1411"/>
      <c r="AY51" s="726"/>
      <c r="AZ51" s="726"/>
      <c r="BA51" s="1352"/>
      <c r="BB51" s="1352"/>
      <c r="BC51" s="891"/>
      <c r="BD51" s="891"/>
      <c r="BE51" s="731"/>
      <c r="BF51" s="731"/>
      <c r="BG51" s="1411"/>
      <c r="BH51" s="1411"/>
      <c r="BI51" s="1392"/>
      <c r="BJ51" s="1392"/>
      <c r="BK51" s="1362"/>
      <c r="BL51" s="1362"/>
      <c r="BM51" s="1351"/>
      <c r="BN51" s="1351"/>
      <c r="BO51" s="1352"/>
      <c r="BP51" s="1352"/>
      <c r="BQ51" s="950"/>
      <c r="BR51" s="950"/>
      <c r="BS51" s="1436"/>
      <c r="BT51" s="1436"/>
      <c r="BU51" s="1441"/>
      <c r="BV51" s="1441"/>
      <c r="BW51" s="1397"/>
      <c r="BX51" s="1397"/>
      <c r="BY51" s="1446"/>
      <c r="BZ51" s="1446"/>
      <c r="CA51" s="1453"/>
      <c r="CB51" s="1453"/>
      <c r="CC51" s="1352"/>
      <c r="CD51" s="1352"/>
      <c r="CE51" s="1460"/>
      <c r="CF51" s="1460"/>
      <c r="CG51" s="900"/>
      <c r="CH51" s="900"/>
      <c r="CI51" s="1368"/>
      <c r="CJ51" s="1368"/>
      <c r="CK51" s="1465"/>
      <c r="CL51" s="1465"/>
      <c r="CM51" s="882">
        <v>10</v>
      </c>
      <c r="CN51" s="882" t="s">
        <v>209</v>
      </c>
      <c r="CO51" s="1397"/>
      <c r="CP51" s="1397"/>
      <c r="CQ51" s="753"/>
      <c r="CR51" s="753"/>
      <c r="CS51" s="1374"/>
      <c r="CT51" s="1374"/>
      <c r="CU51" s="882"/>
      <c r="CV51" s="882"/>
      <c r="CW51" s="1392"/>
      <c r="CX51" s="1392"/>
      <c r="CY51" s="1352"/>
      <c r="CZ51" s="1352"/>
      <c r="DA51" s="1477"/>
      <c r="DB51" s="1477"/>
      <c r="DC51" s="1411"/>
      <c r="DD51" s="1411"/>
      <c r="DE51" s="1484"/>
      <c r="DF51" s="1484"/>
      <c r="DG51" s="1352"/>
      <c r="DH51" s="1352"/>
      <c r="DI51" s="1352"/>
      <c r="DJ51" s="1352"/>
      <c r="DK51" s="1352"/>
      <c r="DL51" s="1352"/>
      <c r="DM51" s="1352"/>
      <c r="DN51" s="1352"/>
      <c r="DO51" s="1352"/>
      <c r="DP51" s="1352"/>
      <c r="DQ51" s="1485"/>
      <c r="DR51" s="1485"/>
      <c r="DS51" s="1485"/>
      <c r="DT51" s="1485"/>
      <c r="DU51" s="1485"/>
      <c r="DV51" s="1485"/>
      <c r="DW51" s="1485"/>
      <c r="DX51" s="1485"/>
      <c r="DY51" s="1485"/>
      <c r="DZ51" s="1485"/>
      <c r="EA51" s="1485"/>
      <c r="EB51" s="1485"/>
    </row>
    <row r="52" spans="1:132" s="1327" customFormat="1" ht="20.25" x14ac:dyDescent="0.3">
      <c r="A52" s="1339"/>
      <c r="B52" s="1324">
        <f t="shared" si="3"/>
        <v>23</v>
      </c>
      <c r="C52" s="920" t="s">
        <v>381</v>
      </c>
      <c r="D52" s="919">
        <v>5.5</v>
      </c>
      <c r="E52" s="1325">
        <v>40</v>
      </c>
      <c r="F52" s="1325"/>
      <c r="G52" s="1325"/>
      <c r="H52" s="1325"/>
      <c r="I52" s="1326">
        <f t="shared" si="0"/>
        <v>40</v>
      </c>
      <c r="J52" s="888">
        <f t="shared" si="1"/>
        <v>220</v>
      </c>
      <c r="K52" s="708"/>
      <c r="L52" s="708"/>
      <c r="M52" s="941"/>
      <c r="N52" s="941"/>
      <c r="O52" s="863"/>
      <c r="P52" s="863"/>
      <c r="Q52" s="1379"/>
      <c r="R52" s="1379"/>
      <c r="S52" s="1374"/>
      <c r="T52" s="1374"/>
      <c r="U52" s="813"/>
      <c r="V52" s="813"/>
      <c r="W52" s="1368"/>
      <c r="X52" s="1368"/>
      <c r="Y52" s="1362"/>
      <c r="Z52" s="1362"/>
      <c r="AA52" s="831"/>
      <c r="AB52" s="831"/>
      <c r="AC52" s="1351"/>
      <c r="AD52" s="1351"/>
      <c r="AE52" s="756"/>
      <c r="AF52" s="756"/>
      <c r="AG52" s="1352"/>
      <c r="AH52" s="1352"/>
      <c r="AI52" s="731"/>
      <c r="AJ52" s="731"/>
      <c r="AK52" s="1392"/>
      <c r="AL52" s="1392"/>
      <c r="AM52" s="1397"/>
      <c r="AN52" s="1397"/>
      <c r="AO52" s="1362"/>
      <c r="AP52" s="1362"/>
      <c r="AQ52" s="1402"/>
      <c r="AR52" s="1402"/>
      <c r="AS52" s="774"/>
      <c r="AT52" s="774"/>
      <c r="AU52" s="882"/>
      <c r="AV52" s="882"/>
      <c r="AW52" s="1411"/>
      <c r="AX52" s="1411"/>
      <c r="AY52" s="726"/>
      <c r="AZ52" s="726"/>
      <c r="BA52" s="1352"/>
      <c r="BB52" s="1352"/>
      <c r="BC52" s="891"/>
      <c r="BD52" s="891"/>
      <c r="BE52" s="731"/>
      <c r="BF52" s="731"/>
      <c r="BG52" s="1411"/>
      <c r="BH52" s="1411"/>
      <c r="BI52" s="1392"/>
      <c r="BJ52" s="1392"/>
      <c r="BK52" s="1362"/>
      <c r="BL52" s="1362"/>
      <c r="BM52" s="1351"/>
      <c r="BN52" s="1351"/>
      <c r="BO52" s="1352"/>
      <c r="BP52" s="1352"/>
      <c r="BQ52" s="950"/>
      <c r="BR52" s="950"/>
      <c r="BS52" s="1436"/>
      <c r="BT52" s="1436"/>
      <c r="BU52" s="1441"/>
      <c r="BV52" s="1441"/>
      <c r="BW52" s="1397"/>
      <c r="BX52" s="1397"/>
      <c r="BY52" s="1446"/>
      <c r="BZ52" s="1446"/>
      <c r="CA52" s="1453"/>
      <c r="CB52" s="1453"/>
      <c r="CC52" s="1352"/>
      <c r="CD52" s="1352"/>
      <c r="CE52" s="1460"/>
      <c r="CF52" s="1460"/>
      <c r="CG52" s="900"/>
      <c r="CH52" s="900"/>
      <c r="CI52" s="1368"/>
      <c r="CJ52" s="1368"/>
      <c r="CK52" s="1465"/>
      <c r="CL52" s="1465"/>
      <c r="CM52" s="882"/>
      <c r="CN52" s="882"/>
      <c r="CO52" s="1397"/>
      <c r="CP52" s="1397"/>
      <c r="CQ52" s="753"/>
      <c r="CR52" s="753"/>
      <c r="CS52" s="1374"/>
      <c r="CT52" s="1374"/>
      <c r="CU52" s="882"/>
      <c r="CV52" s="882"/>
      <c r="CW52" s="1392"/>
      <c r="CX52" s="1392"/>
      <c r="CY52" s="1352"/>
      <c r="CZ52" s="1352"/>
      <c r="DA52" s="1477"/>
      <c r="DB52" s="1477"/>
      <c r="DC52" s="1411"/>
      <c r="DD52" s="1411"/>
      <c r="DE52" s="1484"/>
      <c r="DF52" s="1484"/>
      <c r="DG52" s="1352"/>
      <c r="DH52" s="1352"/>
      <c r="DI52" s="1352"/>
      <c r="DJ52" s="1352"/>
      <c r="DK52" s="1352"/>
      <c r="DL52" s="1352"/>
      <c r="DM52" s="1352"/>
      <c r="DN52" s="1352"/>
      <c r="DO52" s="1352"/>
      <c r="DP52" s="1352"/>
      <c r="DQ52" s="1485"/>
      <c r="DR52" s="1485"/>
      <c r="DS52" s="1485"/>
      <c r="DT52" s="1485"/>
      <c r="DU52" s="1485"/>
      <c r="DV52" s="1485"/>
      <c r="DW52" s="1485"/>
      <c r="DX52" s="1485"/>
      <c r="DY52" s="1485"/>
      <c r="DZ52" s="1485"/>
      <c r="EA52" s="1485"/>
      <c r="EB52" s="1485"/>
    </row>
    <row r="53" spans="1:132" s="1327" customFormat="1" ht="20.25" x14ac:dyDescent="0.3">
      <c r="A53" s="1339"/>
      <c r="B53" s="1324">
        <f t="shared" si="3"/>
        <v>24</v>
      </c>
      <c r="C53" s="920" t="s">
        <v>495</v>
      </c>
      <c r="D53" s="919">
        <v>5</v>
      </c>
      <c r="E53" s="1325">
        <v>160</v>
      </c>
      <c r="F53" s="1325"/>
      <c r="G53" s="1325"/>
      <c r="H53" s="1325"/>
      <c r="I53" s="1326">
        <f t="shared" si="0"/>
        <v>50</v>
      </c>
      <c r="J53" s="888">
        <f t="shared" si="1"/>
        <v>250</v>
      </c>
      <c r="K53" s="708"/>
      <c r="L53" s="708"/>
      <c r="M53" s="941"/>
      <c r="N53" s="941"/>
      <c r="O53" s="863"/>
      <c r="P53" s="863"/>
      <c r="Q53" s="1379"/>
      <c r="R53" s="1379"/>
      <c r="S53" s="1374"/>
      <c r="T53" s="1374"/>
      <c r="U53" s="813">
        <v>10</v>
      </c>
      <c r="V53" s="813" t="s">
        <v>285</v>
      </c>
      <c r="W53" s="1368"/>
      <c r="X53" s="1368"/>
      <c r="Y53" s="1362"/>
      <c r="Z53" s="1362"/>
      <c r="AA53" s="831"/>
      <c r="AB53" s="831"/>
      <c r="AC53" s="1351"/>
      <c r="AD53" s="1351"/>
      <c r="AE53" s="756"/>
      <c r="AF53" s="756"/>
      <c r="AG53" s="1352"/>
      <c r="AH53" s="1352"/>
      <c r="AI53" s="731"/>
      <c r="AJ53" s="731"/>
      <c r="AK53" s="1392"/>
      <c r="AL53" s="1392"/>
      <c r="AM53" s="1397"/>
      <c r="AN53" s="1397"/>
      <c r="AO53" s="1362"/>
      <c r="AP53" s="1362"/>
      <c r="AQ53" s="1402"/>
      <c r="AR53" s="1402"/>
      <c r="AS53" s="774"/>
      <c r="AT53" s="774"/>
      <c r="AU53" s="882"/>
      <c r="AV53" s="882"/>
      <c r="AW53" s="1411"/>
      <c r="AX53" s="1411"/>
      <c r="AY53" s="726"/>
      <c r="AZ53" s="726"/>
      <c r="BA53" s="1352"/>
      <c r="BB53" s="1352"/>
      <c r="BC53" s="891"/>
      <c r="BD53" s="891"/>
      <c r="BE53" s="731"/>
      <c r="BF53" s="731"/>
      <c r="BG53" s="1411"/>
      <c r="BH53" s="1411"/>
      <c r="BI53" s="1392"/>
      <c r="BJ53" s="1392"/>
      <c r="BK53" s="1362"/>
      <c r="BL53" s="1362"/>
      <c r="BM53" s="1351"/>
      <c r="BN53" s="1351"/>
      <c r="BO53" s="1352"/>
      <c r="BP53" s="1352"/>
      <c r="BQ53" s="950"/>
      <c r="BR53" s="950"/>
      <c r="BS53" s="1436"/>
      <c r="BT53" s="1436"/>
      <c r="BU53" s="1441"/>
      <c r="BV53" s="1441"/>
      <c r="BW53" s="1397">
        <v>100</v>
      </c>
      <c r="BX53" s="1397" t="s">
        <v>285</v>
      </c>
      <c r="BY53" s="1446"/>
      <c r="BZ53" s="1446"/>
      <c r="CA53" s="1453"/>
      <c r="CB53" s="1453"/>
      <c r="CC53" s="1352"/>
      <c r="CD53" s="1352"/>
      <c r="CE53" s="1460"/>
      <c r="CF53" s="1460"/>
      <c r="CG53" s="900"/>
      <c r="CH53" s="900"/>
      <c r="CI53" s="1368"/>
      <c r="CJ53" s="1368"/>
      <c r="CK53" s="1465"/>
      <c r="CL53" s="1465"/>
      <c r="CM53" s="882"/>
      <c r="CN53" s="882"/>
      <c r="CO53" s="1397"/>
      <c r="CP53" s="1397"/>
      <c r="CQ53" s="753"/>
      <c r="CR53" s="753"/>
      <c r="CS53" s="1374"/>
      <c r="CT53" s="1374"/>
      <c r="CU53" s="882"/>
      <c r="CV53" s="882"/>
      <c r="CW53" s="1392"/>
      <c r="CX53" s="1392"/>
      <c r="CY53" s="1352"/>
      <c r="CZ53" s="1352"/>
      <c r="DA53" s="1477"/>
      <c r="DB53" s="1477"/>
      <c r="DC53" s="1411"/>
      <c r="DD53" s="1411"/>
      <c r="DE53" s="1484"/>
      <c r="DF53" s="1484"/>
      <c r="DG53" s="1352"/>
      <c r="DH53" s="1352"/>
      <c r="DI53" s="1352"/>
      <c r="DJ53" s="1352"/>
      <c r="DK53" s="1352"/>
      <c r="DL53" s="1352"/>
      <c r="DM53" s="1352"/>
      <c r="DN53" s="1352"/>
      <c r="DO53" s="1352"/>
      <c r="DP53" s="1352"/>
      <c r="DQ53" s="1485"/>
      <c r="DR53" s="1485"/>
      <c r="DS53" s="1485"/>
      <c r="DT53" s="1485"/>
      <c r="DU53" s="1485"/>
      <c r="DV53" s="1485"/>
      <c r="DW53" s="1485"/>
      <c r="DX53" s="1485"/>
      <c r="DY53" s="1485"/>
      <c r="DZ53" s="1485"/>
      <c r="EA53" s="1485"/>
      <c r="EB53" s="1485"/>
    </row>
    <row r="54" spans="1:132" s="1327" customFormat="1" ht="20.25" x14ac:dyDescent="0.3">
      <c r="A54" s="1829"/>
      <c r="B54" s="1324">
        <f t="shared" si="3"/>
        <v>25</v>
      </c>
      <c r="C54" s="920" t="s">
        <v>1081</v>
      </c>
      <c r="D54" s="919">
        <v>8.5</v>
      </c>
      <c r="E54" s="1325">
        <v>90</v>
      </c>
      <c r="F54" s="1325"/>
      <c r="G54" s="1325"/>
      <c r="H54" s="1325"/>
      <c r="I54" s="1326">
        <f t="shared" si="0"/>
        <v>80</v>
      </c>
      <c r="J54" s="888">
        <f t="shared" si="1"/>
        <v>680</v>
      </c>
      <c r="K54" s="708">
        <v>10</v>
      </c>
      <c r="L54" s="708" t="s">
        <v>215</v>
      </c>
      <c r="M54" s="941"/>
      <c r="N54" s="941"/>
      <c r="O54" s="863"/>
      <c r="P54" s="863"/>
      <c r="Q54" s="1379"/>
      <c r="R54" s="1379"/>
      <c r="S54" s="1374"/>
      <c r="T54" s="1374"/>
      <c r="U54" s="813"/>
      <c r="V54" s="813"/>
      <c r="W54" s="1368"/>
      <c r="X54" s="1368"/>
      <c r="Y54" s="1362"/>
      <c r="Z54" s="1362"/>
      <c r="AA54" s="831"/>
      <c r="AB54" s="831"/>
      <c r="AC54" s="1351"/>
      <c r="AD54" s="1351"/>
      <c r="AE54" s="756"/>
      <c r="AF54" s="756"/>
      <c r="AG54" s="1352"/>
      <c r="AH54" s="1352"/>
      <c r="AI54" s="731"/>
      <c r="AJ54" s="731"/>
      <c r="AK54" s="1392"/>
      <c r="AL54" s="1392"/>
      <c r="AM54" s="1397"/>
      <c r="AN54" s="1397"/>
      <c r="AO54" s="1362"/>
      <c r="AP54" s="1362"/>
      <c r="AQ54" s="1402"/>
      <c r="AR54" s="1402"/>
      <c r="AS54" s="774"/>
      <c r="AT54" s="774"/>
      <c r="AU54" s="882"/>
      <c r="AV54" s="882"/>
      <c r="AW54" s="1411"/>
      <c r="AX54" s="1411"/>
      <c r="AY54" s="726"/>
      <c r="AZ54" s="726"/>
      <c r="BA54" s="1352"/>
      <c r="BB54" s="1352"/>
      <c r="BC54" s="891"/>
      <c r="BD54" s="891"/>
      <c r="BE54" s="731"/>
      <c r="BF54" s="731"/>
      <c r="BG54" s="1411"/>
      <c r="BH54" s="1411"/>
      <c r="BI54" s="1392"/>
      <c r="BJ54" s="1392"/>
      <c r="BK54" s="1362"/>
      <c r="BL54" s="1362"/>
      <c r="BM54" s="1351"/>
      <c r="BN54" s="1351"/>
      <c r="BO54" s="1352"/>
      <c r="BP54" s="1352"/>
      <c r="BQ54" s="950"/>
      <c r="BR54" s="950"/>
      <c r="BS54" s="1436"/>
      <c r="BT54" s="1436"/>
      <c r="BU54" s="1441"/>
      <c r="BV54" s="1441"/>
      <c r="BW54" s="1397"/>
      <c r="BX54" s="1397"/>
      <c r="BY54" s="1446"/>
      <c r="BZ54" s="1446"/>
      <c r="CA54" s="1453"/>
      <c r="CB54" s="1453"/>
      <c r="CC54" s="1352"/>
      <c r="CD54" s="1352"/>
      <c r="CE54" s="1460"/>
      <c r="CF54" s="1460"/>
      <c r="CG54" s="900"/>
      <c r="CH54" s="900"/>
      <c r="CI54" s="1368"/>
      <c r="CJ54" s="1368"/>
      <c r="CK54" s="1465"/>
      <c r="CL54" s="1465"/>
      <c r="CM54" s="882"/>
      <c r="CN54" s="882"/>
      <c r="CO54" s="1397"/>
      <c r="CP54" s="1397"/>
      <c r="CQ54" s="753"/>
      <c r="CR54" s="753"/>
      <c r="CS54" s="1374"/>
      <c r="CT54" s="1374"/>
      <c r="CU54" s="882"/>
      <c r="CV54" s="882"/>
      <c r="CW54" s="1392"/>
      <c r="CX54" s="1392"/>
      <c r="CY54" s="1352"/>
      <c r="CZ54" s="1352"/>
      <c r="DA54" s="1477"/>
      <c r="DB54" s="1477"/>
      <c r="DC54" s="1411"/>
      <c r="DD54" s="1411"/>
      <c r="DE54" s="1484"/>
      <c r="DF54" s="1484"/>
      <c r="DG54" s="1352"/>
      <c r="DH54" s="1352"/>
      <c r="DI54" s="1352"/>
      <c r="DJ54" s="1352"/>
      <c r="DK54" s="1352"/>
      <c r="DL54" s="1352"/>
      <c r="DM54" s="1352"/>
      <c r="DN54" s="1352"/>
      <c r="DO54" s="1352"/>
      <c r="DP54" s="1352"/>
      <c r="DQ54" s="1485"/>
      <c r="DR54" s="1485"/>
      <c r="DS54" s="1485"/>
      <c r="DT54" s="1485"/>
      <c r="DU54" s="1485"/>
      <c r="DV54" s="1485"/>
      <c r="DW54" s="1485"/>
      <c r="DX54" s="1485"/>
      <c r="DY54" s="1485"/>
      <c r="DZ54" s="1485"/>
      <c r="EA54" s="1485"/>
      <c r="EB54" s="1485"/>
    </row>
    <row r="55" spans="1:132" s="1327" customFormat="1" ht="20.25" x14ac:dyDescent="0.3">
      <c r="A55" s="1829"/>
      <c r="B55" s="1324">
        <f t="shared" si="3"/>
        <v>26</v>
      </c>
      <c r="C55" s="995" t="s">
        <v>1125</v>
      </c>
      <c r="D55" s="919">
        <v>17</v>
      </c>
      <c r="E55" s="1325">
        <v>240</v>
      </c>
      <c r="F55" s="1325"/>
      <c r="G55" s="1325"/>
      <c r="H55" s="1325"/>
      <c r="I55" s="1326">
        <f t="shared" si="0"/>
        <v>110</v>
      </c>
      <c r="J55" s="888">
        <f t="shared" si="1"/>
        <v>1870</v>
      </c>
      <c r="K55" s="708"/>
      <c r="L55" s="708"/>
      <c r="M55" s="941"/>
      <c r="N55" s="941"/>
      <c r="O55" s="863"/>
      <c r="P55" s="863"/>
      <c r="Q55" s="1379"/>
      <c r="R55" s="1379"/>
      <c r="S55" s="1374"/>
      <c r="T55" s="1374"/>
      <c r="U55" s="813"/>
      <c r="V55" s="813"/>
      <c r="W55" s="1368"/>
      <c r="X55" s="1368"/>
      <c r="Y55" s="1362"/>
      <c r="Z55" s="1362"/>
      <c r="AA55" s="831"/>
      <c r="AB55" s="831"/>
      <c r="AC55" s="1351"/>
      <c r="AD55" s="1351"/>
      <c r="AE55" s="756"/>
      <c r="AF55" s="756"/>
      <c r="AG55" s="1352"/>
      <c r="AH55" s="1352"/>
      <c r="AI55" s="731"/>
      <c r="AJ55" s="731"/>
      <c r="AK55" s="1392"/>
      <c r="AL55" s="1392"/>
      <c r="AM55" s="1397"/>
      <c r="AN55" s="1397"/>
      <c r="AO55" s="1362"/>
      <c r="AP55" s="1362"/>
      <c r="AQ55" s="1402"/>
      <c r="AR55" s="1402"/>
      <c r="AS55" s="774">
        <v>30</v>
      </c>
      <c r="AT55" s="774" t="s">
        <v>213</v>
      </c>
      <c r="AU55" s="882">
        <v>30</v>
      </c>
      <c r="AV55" s="882" t="s">
        <v>213</v>
      </c>
      <c r="AW55" s="1411"/>
      <c r="AX55" s="1411"/>
      <c r="AY55" s="726"/>
      <c r="AZ55" s="726"/>
      <c r="BA55" s="1352"/>
      <c r="BB55" s="1352"/>
      <c r="BC55" s="891">
        <v>20</v>
      </c>
      <c r="BD55" s="891" t="s">
        <v>213</v>
      </c>
      <c r="BE55" s="731"/>
      <c r="BF55" s="731"/>
      <c r="BG55" s="1411">
        <v>10</v>
      </c>
      <c r="BH55" s="1411" t="s">
        <v>213</v>
      </c>
      <c r="BI55" s="1392"/>
      <c r="BJ55" s="1392"/>
      <c r="BK55" s="1362"/>
      <c r="BL55" s="1362"/>
      <c r="BM55" s="1351"/>
      <c r="BN55" s="1351"/>
      <c r="BO55" s="1352">
        <v>10</v>
      </c>
      <c r="BP55" s="1352" t="s">
        <v>213</v>
      </c>
      <c r="BQ55" s="950"/>
      <c r="BR55" s="950"/>
      <c r="BS55" s="1436">
        <v>10</v>
      </c>
      <c r="BT55" s="1436" t="s">
        <v>213</v>
      </c>
      <c r="BU55" s="1441"/>
      <c r="BV55" s="1441"/>
      <c r="BW55" s="1397"/>
      <c r="BX55" s="1397"/>
      <c r="BY55" s="1446"/>
      <c r="BZ55" s="1446"/>
      <c r="CA55" s="1453"/>
      <c r="CB55" s="1453"/>
      <c r="CC55" s="1352"/>
      <c r="CD55" s="1352"/>
      <c r="CE55" s="1460"/>
      <c r="CF55" s="1460"/>
      <c r="CG55" s="900"/>
      <c r="CH55" s="900"/>
      <c r="CI55" s="1368"/>
      <c r="CJ55" s="1368"/>
      <c r="CK55" s="1465"/>
      <c r="CL55" s="1465"/>
      <c r="CM55" s="882"/>
      <c r="CN55" s="882"/>
      <c r="CO55" s="1397"/>
      <c r="CP55" s="1397"/>
      <c r="CQ55" s="753">
        <v>10</v>
      </c>
      <c r="CR55" s="753" t="s">
        <v>213</v>
      </c>
      <c r="CS55" s="1374"/>
      <c r="CT55" s="1374"/>
      <c r="CU55" s="882"/>
      <c r="CV55" s="882"/>
      <c r="CW55" s="1392"/>
      <c r="CX55" s="1392"/>
      <c r="CY55" s="1352"/>
      <c r="CZ55" s="1352"/>
      <c r="DA55" s="1477"/>
      <c r="DB55" s="1477"/>
      <c r="DC55" s="1411"/>
      <c r="DD55" s="1411"/>
      <c r="DE55" s="1484">
        <v>10</v>
      </c>
      <c r="DF55" s="1484" t="s">
        <v>213</v>
      </c>
      <c r="DG55" s="1352"/>
      <c r="DH55" s="1352"/>
      <c r="DI55" s="1352"/>
      <c r="DJ55" s="1352"/>
      <c r="DK55" s="1352"/>
      <c r="DL55" s="1352"/>
      <c r="DM55" s="1352"/>
      <c r="DN55" s="1352"/>
      <c r="DO55" s="1352"/>
      <c r="DP55" s="1352"/>
      <c r="DQ55" s="1485"/>
      <c r="DR55" s="1485"/>
      <c r="DS55" s="1485"/>
      <c r="DT55" s="1485"/>
      <c r="DU55" s="1485"/>
      <c r="DV55" s="1485"/>
      <c r="DW55" s="1485"/>
      <c r="DX55" s="1485"/>
      <c r="DY55" s="1485"/>
      <c r="DZ55" s="1485"/>
      <c r="EA55" s="1485"/>
      <c r="EB55" s="1485"/>
    </row>
    <row r="56" spans="1:132" s="1327" customFormat="1" ht="20.25" x14ac:dyDescent="0.3">
      <c r="A56" s="1829"/>
      <c r="B56" s="1324">
        <f t="shared" si="3"/>
        <v>27</v>
      </c>
      <c r="C56" s="920" t="s">
        <v>802</v>
      </c>
      <c r="D56" s="919">
        <v>14</v>
      </c>
      <c r="E56" s="1325">
        <v>150</v>
      </c>
      <c r="F56" s="1325"/>
      <c r="G56" s="1325"/>
      <c r="H56" s="1325"/>
      <c r="I56" s="1326">
        <f t="shared" si="0"/>
        <v>10</v>
      </c>
      <c r="J56" s="888">
        <f t="shared" si="1"/>
        <v>140</v>
      </c>
      <c r="K56" s="708"/>
      <c r="L56" s="708"/>
      <c r="M56" s="941"/>
      <c r="N56" s="941"/>
      <c r="O56" s="863"/>
      <c r="P56" s="863"/>
      <c r="Q56" s="1379">
        <v>10</v>
      </c>
      <c r="R56" s="1379" t="s">
        <v>209</v>
      </c>
      <c r="S56" s="1374"/>
      <c r="T56" s="1374"/>
      <c r="U56" s="813"/>
      <c r="V56" s="813"/>
      <c r="W56" s="1368">
        <v>10</v>
      </c>
      <c r="X56" s="1368" t="s">
        <v>210</v>
      </c>
      <c r="Y56" s="1362"/>
      <c r="Z56" s="1362"/>
      <c r="AA56" s="831"/>
      <c r="AB56" s="831"/>
      <c r="AC56" s="1351"/>
      <c r="AD56" s="1351"/>
      <c r="AE56" s="756">
        <v>10</v>
      </c>
      <c r="AF56" s="756" t="s">
        <v>210</v>
      </c>
      <c r="AG56" s="1352">
        <v>10</v>
      </c>
      <c r="AH56" s="1352" t="s">
        <v>210</v>
      </c>
      <c r="AI56" s="731"/>
      <c r="AJ56" s="731"/>
      <c r="AK56" s="1392"/>
      <c r="AL56" s="1392"/>
      <c r="AM56" s="1397"/>
      <c r="AN56" s="1397"/>
      <c r="AO56" s="1362"/>
      <c r="AP56" s="1362"/>
      <c r="AQ56" s="1402"/>
      <c r="AR56" s="1402"/>
      <c r="AS56" s="774"/>
      <c r="AT56" s="774"/>
      <c r="AU56" s="882">
        <v>50</v>
      </c>
      <c r="AV56" s="882" t="s">
        <v>210</v>
      </c>
      <c r="AW56" s="1411"/>
      <c r="AX56" s="1411"/>
      <c r="AY56" s="726"/>
      <c r="AZ56" s="726"/>
      <c r="BA56" s="1352"/>
      <c r="BB56" s="1352"/>
      <c r="BC56" s="891"/>
      <c r="BD56" s="891"/>
      <c r="BE56" s="731"/>
      <c r="BF56" s="731"/>
      <c r="BG56" s="1411"/>
      <c r="BH56" s="1411"/>
      <c r="BI56" s="1392"/>
      <c r="BJ56" s="1392"/>
      <c r="BK56" s="1362"/>
      <c r="BL56" s="1362"/>
      <c r="BM56" s="1351">
        <v>10</v>
      </c>
      <c r="BN56" s="1351" t="s">
        <v>210</v>
      </c>
      <c r="BO56" s="1352">
        <v>10</v>
      </c>
      <c r="BP56" s="1352" t="s">
        <v>210</v>
      </c>
      <c r="BQ56" s="950">
        <v>10</v>
      </c>
      <c r="BR56" s="950" t="s">
        <v>210</v>
      </c>
      <c r="BS56" s="1436"/>
      <c r="BT56" s="1436"/>
      <c r="BU56" s="1441">
        <v>10</v>
      </c>
      <c r="BV56" s="1441" t="s">
        <v>210</v>
      </c>
      <c r="BW56" s="1397"/>
      <c r="BX56" s="1397"/>
      <c r="BY56" s="1446"/>
      <c r="BZ56" s="1446"/>
      <c r="CA56" s="1453"/>
      <c r="CB56" s="1453"/>
      <c r="CC56" s="1352"/>
      <c r="CD56" s="1352"/>
      <c r="CE56" s="1460"/>
      <c r="CF56" s="1460"/>
      <c r="CG56" s="900"/>
      <c r="CH56" s="900"/>
      <c r="CI56" s="1368"/>
      <c r="CJ56" s="1368"/>
      <c r="CK56" s="1465"/>
      <c r="CL56" s="1465"/>
      <c r="CM56" s="882"/>
      <c r="CN56" s="882"/>
      <c r="CO56" s="1397"/>
      <c r="CP56" s="1397"/>
      <c r="CQ56" s="753">
        <v>10</v>
      </c>
      <c r="CR56" s="753" t="s">
        <v>210</v>
      </c>
      <c r="CS56" s="1374"/>
      <c r="CT56" s="1374"/>
      <c r="CU56" s="882"/>
      <c r="CV56" s="882"/>
      <c r="CW56" s="1392"/>
      <c r="CX56" s="1392"/>
      <c r="CY56" s="1352"/>
      <c r="CZ56" s="1352"/>
      <c r="DA56" s="1477"/>
      <c r="DB56" s="1477"/>
      <c r="DC56" s="1411"/>
      <c r="DD56" s="1411"/>
      <c r="DE56" s="1484"/>
      <c r="DF56" s="1484"/>
      <c r="DG56" s="1352"/>
      <c r="DH56" s="1352"/>
      <c r="DI56" s="1352"/>
      <c r="DJ56" s="1352"/>
      <c r="DK56" s="1352"/>
      <c r="DL56" s="1352"/>
      <c r="DM56" s="1352"/>
      <c r="DN56" s="1352"/>
      <c r="DO56" s="1352"/>
      <c r="DP56" s="1352"/>
      <c r="DQ56" s="1485"/>
      <c r="DR56" s="1485"/>
      <c r="DS56" s="1485"/>
      <c r="DT56" s="1485"/>
      <c r="DU56" s="1485"/>
      <c r="DV56" s="1485"/>
      <c r="DW56" s="1485"/>
      <c r="DX56" s="1485"/>
      <c r="DY56" s="1485"/>
      <c r="DZ56" s="1485"/>
      <c r="EA56" s="1485"/>
      <c r="EB56" s="1485"/>
    </row>
    <row r="57" spans="1:132" s="1327" customFormat="1" ht="20.25" x14ac:dyDescent="0.3">
      <c r="A57" s="1339"/>
      <c r="B57" s="1324">
        <f>B56+1</f>
        <v>28</v>
      </c>
      <c r="C57" s="920" t="s">
        <v>431</v>
      </c>
      <c r="D57" s="919">
        <v>9.5</v>
      </c>
      <c r="E57" s="1325">
        <v>120</v>
      </c>
      <c r="F57" s="1325"/>
      <c r="G57" s="1325"/>
      <c r="H57" s="1325"/>
      <c r="I57" s="1326">
        <f t="shared" si="0"/>
        <v>70</v>
      </c>
      <c r="J57" s="888">
        <f t="shared" si="1"/>
        <v>665</v>
      </c>
      <c r="K57" s="708"/>
      <c r="L57" s="708"/>
      <c r="M57" s="941"/>
      <c r="N57" s="941"/>
      <c r="O57" s="863"/>
      <c r="P57" s="863"/>
      <c r="Q57" s="1379"/>
      <c r="R57" s="1379"/>
      <c r="S57" s="1374"/>
      <c r="T57" s="1374"/>
      <c r="U57" s="813">
        <v>10</v>
      </c>
      <c r="V57" s="813" t="s">
        <v>218</v>
      </c>
      <c r="W57" s="1368">
        <v>10</v>
      </c>
      <c r="X57" s="1368" t="s">
        <v>218</v>
      </c>
      <c r="Y57" s="1362"/>
      <c r="Z57" s="1362"/>
      <c r="AA57" s="831"/>
      <c r="AB57" s="831"/>
      <c r="AC57" s="1351">
        <v>10</v>
      </c>
      <c r="AD57" s="1351" t="s">
        <v>209</v>
      </c>
      <c r="AE57" s="756"/>
      <c r="AF57" s="756"/>
      <c r="AG57" s="1352"/>
      <c r="AH57" s="1352"/>
      <c r="AI57" s="731"/>
      <c r="AJ57" s="731"/>
      <c r="AK57" s="1392"/>
      <c r="AL57" s="1392"/>
      <c r="AM57" s="1397"/>
      <c r="AN57" s="1397"/>
      <c r="AO57" s="1362"/>
      <c r="AP57" s="1362"/>
      <c r="AQ57" s="1402"/>
      <c r="AR57" s="1402"/>
      <c r="AS57" s="774"/>
      <c r="AT57" s="774"/>
      <c r="AU57" s="882"/>
      <c r="AV57" s="882"/>
      <c r="AW57" s="1411"/>
      <c r="AX57" s="1411"/>
      <c r="AY57" s="726"/>
      <c r="AZ57" s="726"/>
      <c r="BA57" s="1352"/>
      <c r="BB57" s="1352"/>
      <c r="BC57" s="891"/>
      <c r="BD57" s="891"/>
      <c r="BE57" s="731"/>
      <c r="BF57" s="731"/>
      <c r="BG57" s="1411"/>
      <c r="BH57" s="1411"/>
      <c r="BI57" s="1392"/>
      <c r="BJ57" s="1392"/>
      <c r="BK57" s="1362"/>
      <c r="BL57" s="1362"/>
      <c r="BM57" s="1351"/>
      <c r="BN57" s="1351"/>
      <c r="BO57" s="1352"/>
      <c r="BP57" s="1352"/>
      <c r="BQ57" s="950"/>
      <c r="BR57" s="950"/>
      <c r="BS57" s="1436"/>
      <c r="BT57" s="1436"/>
      <c r="BU57" s="1441"/>
      <c r="BV57" s="1441"/>
      <c r="BW57" s="1397"/>
      <c r="BX57" s="1397"/>
      <c r="BY57" s="1446"/>
      <c r="BZ57" s="1446"/>
      <c r="CA57" s="1453"/>
      <c r="CB57" s="1453"/>
      <c r="CC57" s="1352"/>
      <c r="CD57" s="1352"/>
      <c r="CE57" s="1460"/>
      <c r="CF57" s="1460"/>
      <c r="CG57" s="900"/>
      <c r="CH57" s="900"/>
      <c r="CI57" s="1368"/>
      <c r="CJ57" s="1368"/>
      <c r="CK57" s="1465">
        <v>10</v>
      </c>
      <c r="CL57" s="1465" t="s">
        <v>214</v>
      </c>
      <c r="CM57" s="882"/>
      <c r="CN57" s="882"/>
      <c r="CO57" s="1397"/>
      <c r="CP57" s="1397"/>
      <c r="CQ57" s="753">
        <v>10</v>
      </c>
      <c r="CR57" s="753" t="s">
        <v>215</v>
      </c>
      <c r="CS57" s="1374"/>
      <c r="CT57" s="1374"/>
      <c r="CU57" s="882"/>
      <c r="CV57" s="882"/>
      <c r="CW57" s="1392"/>
      <c r="CX57" s="1392"/>
      <c r="CY57" s="1352"/>
      <c r="CZ57" s="1352"/>
      <c r="DA57" s="1477"/>
      <c r="DB57" s="1477"/>
      <c r="DC57" s="1411"/>
      <c r="DD57" s="1411"/>
      <c r="DE57" s="1484"/>
      <c r="DF57" s="1484"/>
      <c r="DG57" s="1352"/>
      <c r="DH57" s="1352"/>
      <c r="DI57" s="1352"/>
      <c r="DJ57" s="1352"/>
      <c r="DK57" s="1352"/>
      <c r="DL57" s="1352"/>
      <c r="DM57" s="1352"/>
      <c r="DN57" s="1352"/>
      <c r="DO57" s="1352"/>
      <c r="DP57" s="1352"/>
      <c r="DQ57" s="1485"/>
      <c r="DR57" s="1485"/>
      <c r="DS57" s="1485"/>
      <c r="DT57" s="1485"/>
      <c r="DU57" s="1485"/>
      <c r="DV57" s="1485"/>
      <c r="DW57" s="1485"/>
      <c r="DX57" s="1485"/>
      <c r="DY57" s="1485"/>
      <c r="DZ57" s="1485"/>
      <c r="EA57" s="1485"/>
      <c r="EB57" s="1485"/>
    </row>
    <row r="58" spans="1:132" s="1327" customFormat="1" ht="20.25" x14ac:dyDescent="0.3">
      <c r="A58" s="1339"/>
      <c r="B58" s="1324">
        <f t="shared" ref="B58:B59" si="4">B57+1</f>
        <v>29</v>
      </c>
      <c r="C58" s="920" t="s">
        <v>518</v>
      </c>
      <c r="D58" s="919">
        <v>14</v>
      </c>
      <c r="E58" s="1325">
        <v>100</v>
      </c>
      <c r="F58" s="1325"/>
      <c r="G58" s="1325"/>
      <c r="H58" s="1325"/>
      <c r="I58" s="1326">
        <f t="shared" si="0"/>
        <v>50</v>
      </c>
      <c r="J58" s="888">
        <f t="shared" si="1"/>
        <v>700</v>
      </c>
      <c r="K58" s="708"/>
      <c r="L58" s="708"/>
      <c r="M58" s="941"/>
      <c r="N58" s="941"/>
      <c r="O58" s="863"/>
      <c r="P58" s="863"/>
      <c r="Q58" s="1379">
        <v>10</v>
      </c>
      <c r="R58" s="1379" t="s">
        <v>210</v>
      </c>
      <c r="S58" s="1374">
        <v>10</v>
      </c>
      <c r="T58" s="1374" t="s">
        <v>210</v>
      </c>
      <c r="U58" s="813">
        <v>10</v>
      </c>
      <c r="V58" s="813" t="s">
        <v>210</v>
      </c>
      <c r="W58" s="1368"/>
      <c r="X58" s="1368"/>
      <c r="Y58" s="1362"/>
      <c r="Z58" s="1362"/>
      <c r="AA58" s="831">
        <v>20</v>
      </c>
      <c r="AB58" s="831" t="s">
        <v>210</v>
      </c>
      <c r="AC58" s="1351"/>
      <c r="AD58" s="1351"/>
      <c r="AE58" s="756"/>
      <c r="AF58" s="756"/>
      <c r="AG58" s="1352"/>
      <c r="AH58" s="1352"/>
      <c r="AI58" s="731"/>
      <c r="AJ58" s="731"/>
      <c r="AK58" s="1392"/>
      <c r="AL58" s="1392"/>
      <c r="AM58" s="1397"/>
      <c r="AN58" s="1397"/>
      <c r="AO58" s="1362"/>
      <c r="AP58" s="1362"/>
      <c r="AQ58" s="1402"/>
      <c r="AR58" s="1402"/>
      <c r="AS58" s="774"/>
      <c r="AT58" s="774"/>
      <c r="AU58" s="882"/>
      <c r="AV58" s="882"/>
      <c r="AW58" s="1411"/>
      <c r="AX58" s="1411"/>
      <c r="AY58" s="726"/>
      <c r="AZ58" s="726"/>
      <c r="BA58" s="1352"/>
      <c r="BB58" s="1352"/>
      <c r="BC58" s="891"/>
      <c r="BD58" s="891"/>
      <c r="BE58" s="731"/>
      <c r="BF58" s="731"/>
      <c r="BG58" s="1411"/>
      <c r="BH58" s="1411"/>
      <c r="BI58" s="1392"/>
      <c r="BJ58" s="1392"/>
      <c r="BK58" s="1362"/>
      <c r="BL58" s="1362"/>
      <c r="BM58" s="1351"/>
      <c r="BN58" s="1351"/>
      <c r="BO58" s="1352"/>
      <c r="BP58" s="1352"/>
      <c r="BQ58" s="950"/>
      <c r="BR58" s="950"/>
      <c r="BS58" s="1436"/>
      <c r="BT58" s="1436"/>
      <c r="BU58" s="1441"/>
      <c r="BV58" s="1441"/>
      <c r="BW58" s="1397"/>
      <c r="BX58" s="1397"/>
      <c r="BY58" s="1446"/>
      <c r="BZ58" s="1446"/>
      <c r="CA58" s="1453"/>
      <c r="CB58" s="1453"/>
      <c r="CC58" s="1352"/>
      <c r="CD58" s="1352"/>
      <c r="CE58" s="1460"/>
      <c r="CF58" s="1460"/>
      <c r="CG58" s="900"/>
      <c r="CH58" s="900"/>
      <c r="CI58" s="1368"/>
      <c r="CJ58" s="1368"/>
      <c r="CK58" s="1465"/>
      <c r="CL58" s="1465"/>
      <c r="CM58" s="882"/>
      <c r="CN58" s="882"/>
      <c r="CO58" s="1397"/>
      <c r="CP58" s="1397"/>
      <c r="CQ58" s="753"/>
      <c r="CR58" s="753"/>
      <c r="CS58" s="1374"/>
      <c r="CT58" s="1374"/>
      <c r="CU58" s="882"/>
      <c r="CV58" s="882"/>
      <c r="CW58" s="1392"/>
      <c r="CX58" s="1392"/>
      <c r="CY58" s="1352"/>
      <c r="CZ58" s="1352"/>
      <c r="DA58" s="1477"/>
      <c r="DB58" s="1477"/>
      <c r="DC58" s="1411"/>
      <c r="DD58" s="1411"/>
      <c r="DE58" s="1484"/>
      <c r="DF58" s="1484"/>
      <c r="DG58" s="1352"/>
      <c r="DH58" s="1352"/>
      <c r="DI58" s="1352"/>
      <c r="DJ58" s="1352"/>
      <c r="DK58" s="1352"/>
      <c r="DL58" s="1352"/>
      <c r="DM58" s="1352"/>
      <c r="DN58" s="1352"/>
      <c r="DO58" s="1352"/>
      <c r="DP58" s="1352"/>
      <c r="DQ58" s="1485"/>
      <c r="DR58" s="1485"/>
      <c r="DS58" s="1485"/>
      <c r="DT58" s="1485"/>
      <c r="DU58" s="1485"/>
      <c r="DV58" s="1485"/>
      <c r="DW58" s="1485"/>
      <c r="DX58" s="1485"/>
      <c r="DY58" s="1485"/>
      <c r="DZ58" s="1485"/>
      <c r="EA58" s="1485"/>
      <c r="EB58" s="1485"/>
    </row>
    <row r="59" spans="1:132" s="1327" customFormat="1" ht="20.25" x14ac:dyDescent="0.3">
      <c r="A59" s="1339"/>
      <c r="B59" s="1324">
        <f t="shared" si="4"/>
        <v>30</v>
      </c>
      <c r="C59" s="920" t="s">
        <v>538</v>
      </c>
      <c r="D59" s="919">
        <v>8</v>
      </c>
      <c r="E59" s="1325"/>
      <c r="F59" s="1325"/>
      <c r="G59" s="1325"/>
      <c r="H59" s="1325"/>
      <c r="I59" s="1326">
        <f t="shared" si="0"/>
        <v>0</v>
      </c>
      <c r="J59" s="888">
        <f t="shared" si="1"/>
        <v>0</v>
      </c>
      <c r="K59" s="708"/>
      <c r="L59" s="708"/>
      <c r="M59" s="941"/>
      <c r="N59" s="941"/>
      <c r="O59" s="863"/>
      <c r="P59" s="863"/>
      <c r="Q59" s="1379"/>
      <c r="R59" s="1379"/>
      <c r="S59" s="1374"/>
      <c r="T59" s="1374"/>
      <c r="U59" s="813"/>
      <c r="V59" s="813"/>
      <c r="W59" s="1368"/>
      <c r="X59" s="1368"/>
      <c r="Y59" s="1362"/>
      <c r="Z59" s="1362"/>
      <c r="AA59" s="831"/>
      <c r="AB59" s="831"/>
      <c r="AC59" s="1351"/>
      <c r="AD59" s="1351"/>
      <c r="AE59" s="756"/>
      <c r="AF59" s="756"/>
      <c r="AG59" s="1352"/>
      <c r="AH59" s="1352"/>
      <c r="AI59" s="731"/>
      <c r="AJ59" s="731"/>
      <c r="AK59" s="1392"/>
      <c r="AL59" s="1392"/>
      <c r="AM59" s="1397"/>
      <c r="AN59" s="1397"/>
      <c r="AO59" s="1362"/>
      <c r="AP59" s="1362"/>
      <c r="AQ59" s="1402"/>
      <c r="AR59" s="1402"/>
      <c r="AS59" s="774"/>
      <c r="AT59" s="774"/>
      <c r="AU59" s="882"/>
      <c r="AV59" s="882"/>
      <c r="AW59" s="1411"/>
      <c r="AX59" s="1411"/>
      <c r="AY59" s="726"/>
      <c r="AZ59" s="726"/>
      <c r="BA59" s="1352"/>
      <c r="BB59" s="1352"/>
      <c r="BC59" s="891"/>
      <c r="BD59" s="891"/>
      <c r="BE59" s="731"/>
      <c r="BF59" s="731"/>
      <c r="BG59" s="1411"/>
      <c r="BH59" s="1411"/>
      <c r="BI59" s="1392"/>
      <c r="BJ59" s="1392"/>
      <c r="BK59" s="1362"/>
      <c r="BL59" s="1362"/>
      <c r="BM59" s="1351"/>
      <c r="BN59" s="1351"/>
      <c r="BO59" s="1352"/>
      <c r="BP59" s="1352"/>
      <c r="BQ59" s="950"/>
      <c r="BR59" s="950"/>
      <c r="BS59" s="1436"/>
      <c r="BT59" s="1436"/>
      <c r="BU59" s="1441"/>
      <c r="BV59" s="1441"/>
      <c r="BW59" s="1397"/>
      <c r="BX59" s="1397"/>
      <c r="BY59" s="1446"/>
      <c r="BZ59" s="1446"/>
      <c r="CA59" s="1453"/>
      <c r="CB59" s="1453"/>
      <c r="CC59" s="1352"/>
      <c r="CD59" s="1352"/>
      <c r="CE59" s="1460"/>
      <c r="CF59" s="1460"/>
      <c r="CG59" s="900"/>
      <c r="CH59" s="900"/>
      <c r="CI59" s="1368"/>
      <c r="CJ59" s="1368"/>
      <c r="CK59" s="1465"/>
      <c r="CL59" s="1465"/>
      <c r="CM59" s="882"/>
      <c r="CN59" s="882"/>
      <c r="CO59" s="1397"/>
      <c r="CP59" s="1397"/>
      <c r="CQ59" s="753"/>
      <c r="CR59" s="753"/>
      <c r="CS59" s="1374"/>
      <c r="CT59" s="1374"/>
      <c r="CU59" s="882"/>
      <c r="CV59" s="882"/>
      <c r="CW59" s="1392"/>
      <c r="CX59" s="1392"/>
      <c r="CY59" s="1352"/>
      <c r="CZ59" s="1352"/>
      <c r="DA59" s="1477"/>
      <c r="DB59" s="1477"/>
      <c r="DC59" s="1411"/>
      <c r="DD59" s="1411"/>
      <c r="DE59" s="1484"/>
      <c r="DF59" s="1484"/>
      <c r="DG59" s="1352"/>
      <c r="DH59" s="1352"/>
      <c r="DI59" s="1352"/>
      <c r="DJ59" s="1352"/>
      <c r="DK59" s="1352"/>
      <c r="DL59" s="1352"/>
      <c r="DM59" s="1352"/>
      <c r="DN59" s="1352"/>
      <c r="DO59" s="1352"/>
      <c r="DP59" s="1352"/>
      <c r="DQ59" s="1485"/>
      <c r="DR59" s="1485"/>
      <c r="DS59" s="1485"/>
      <c r="DT59" s="1485"/>
      <c r="DU59" s="1485"/>
      <c r="DV59" s="1485"/>
      <c r="DW59" s="1485"/>
      <c r="DX59" s="1485"/>
      <c r="DY59" s="1485"/>
      <c r="DZ59" s="1485"/>
      <c r="EA59" s="1485"/>
      <c r="EB59" s="1485"/>
    </row>
    <row r="60" spans="1:132" s="1327" customFormat="1" ht="20.25" x14ac:dyDescent="0.3">
      <c r="A60" s="1339"/>
      <c r="B60" s="1324">
        <f t="shared" ref="B60:B74" si="5">B59+1</f>
        <v>31</v>
      </c>
      <c r="C60" s="920" t="s">
        <v>541</v>
      </c>
      <c r="D60" s="919">
        <v>8</v>
      </c>
      <c r="E60" s="1325">
        <v>100</v>
      </c>
      <c r="F60" s="1325"/>
      <c r="G60" s="1325"/>
      <c r="H60" s="1325"/>
      <c r="I60" s="1326">
        <f t="shared" si="0"/>
        <v>0</v>
      </c>
      <c r="J60" s="888">
        <f t="shared" si="1"/>
        <v>0</v>
      </c>
      <c r="K60" s="708"/>
      <c r="L60" s="708"/>
      <c r="M60" s="941"/>
      <c r="N60" s="941"/>
      <c r="O60" s="863"/>
      <c r="P60" s="863"/>
      <c r="Q60" s="1379"/>
      <c r="R60" s="1379"/>
      <c r="S60" s="1374"/>
      <c r="T60" s="1374"/>
      <c r="U60" s="813"/>
      <c r="V60" s="813"/>
      <c r="W60" s="1368"/>
      <c r="X60" s="1368"/>
      <c r="Y60" s="1362"/>
      <c r="Z60" s="1362"/>
      <c r="AA60" s="831"/>
      <c r="AB60" s="831"/>
      <c r="AC60" s="1351"/>
      <c r="AD60" s="1351"/>
      <c r="AE60" s="756"/>
      <c r="AF60" s="756"/>
      <c r="AG60" s="1352"/>
      <c r="AH60" s="1352"/>
      <c r="AI60" s="731"/>
      <c r="AJ60" s="731"/>
      <c r="AK60" s="1392"/>
      <c r="AL60" s="1392"/>
      <c r="AM60" s="1397">
        <v>100</v>
      </c>
      <c r="AN60" s="1397" t="s">
        <v>212</v>
      </c>
      <c r="AO60" s="1362"/>
      <c r="AP60" s="1362"/>
      <c r="AQ60" s="1402"/>
      <c r="AR60" s="1402"/>
      <c r="AS60" s="774"/>
      <c r="AT60" s="774"/>
      <c r="AU60" s="882"/>
      <c r="AV60" s="882"/>
      <c r="AW60" s="1411"/>
      <c r="AX60" s="1411"/>
      <c r="AY60" s="726"/>
      <c r="AZ60" s="726"/>
      <c r="BA60" s="1352"/>
      <c r="BB60" s="1352"/>
      <c r="BC60" s="891"/>
      <c r="BD60" s="891"/>
      <c r="BE60" s="731"/>
      <c r="BF60" s="731"/>
      <c r="BG60" s="1411"/>
      <c r="BH60" s="1411"/>
      <c r="BI60" s="1392"/>
      <c r="BJ60" s="1392"/>
      <c r="BK60" s="1362"/>
      <c r="BL60" s="1362"/>
      <c r="BM60" s="1351"/>
      <c r="BN60" s="1351"/>
      <c r="BO60" s="1352"/>
      <c r="BP60" s="1352"/>
      <c r="BQ60" s="950"/>
      <c r="BR60" s="950"/>
      <c r="BS60" s="1436"/>
      <c r="BT60" s="1436"/>
      <c r="BU60" s="1441"/>
      <c r="BV60" s="1441"/>
      <c r="BW60" s="1397"/>
      <c r="BX60" s="1397"/>
      <c r="BY60" s="1446"/>
      <c r="BZ60" s="1446"/>
      <c r="CA60" s="1453"/>
      <c r="CB60" s="1453"/>
      <c r="CC60" s="1352"/>
      <c r="CD60" s="1352"/>
      <c r="CE60" s="1460"/>
      <c r="CF60" s="1460"/>
      <c r="CG60" s="900"/>
      <c r="CH60" s="900"/>
      <c r="CI60" s="1368"/>
      <c r="CJ60" s="1368"/>
      <c r="CK60" s="1465"/>
      <c r="CL60" s="1465"/>
      <c r="CM60" s="882"/>
      <c r="CN60" s="882"/>
      <c r="CO60" s="1397"/>
      <c r="CP60" s="1397"/>
      <c r="CQ60" s="753"/>
      <c r="CR60" s="753"/>
      <c r="CS60" s="1374"/>
      <c r="CT60" s="1374"/>
      <c r="CU60" s="882"/>
      <c r="CV60" s="882"/>
      <c r="CW60" s="1392"/>
      <c r="CX60" s="1392"/>
      <c r="CY60" s="1352"/>
      <c r="CZ60" s="1352"/>
      <c r="DA60" s="1477"/>
      <c r="DB60" s="1477"/>
      <c r="DC60" s="1411"/>
      <c r="DD60" s="1411"/>
      <c r="DE60" s="1484"/>
      <c r="DF60" s="1484"/>
      <c r="DG60" s="1352"/>
      <c r="DH60" s="1352"/>
      <c r="DI60" s="1352"/>
      <c r="DJ60" s="1352"/>
      <c r="DK60" s="1352"/>
      <c r="DL60" s="1352"/>
      <c r="DM60" s="1352"/>
      <c r="DN60" s="1352"/>
      <c r="DO60" s="1352"/>
      <c r="DP60" s="1352"/>
      <c r="DQ60" s="1485"/>
      <c r="DR60" s="1485"/>
      <c r="DS60" s="1485"/>
      <c r="DT60" s="1485"/>
      <c r="DU60" s="1485"/>
      <c r="DV60" s="1485"/>
      <c r="DW60" s="1485"/>
      <c r="DX60" s="1485"/>
      <c r="DY60" s="1485"/>
      <c r="DZ60" s="1485"/>
      <c r="EA60" s="1485"/>
      <c r="EB60" s="1485"/>
    </row>
    <row r="61" spans="1:132" s="1327" customFormat="1" ht="20.25" x14ac:dyDescent="0.3">
      <c r="A61" s="1339"/>
      <c r="B61" s="1324">
        <f t="shared" si="5"/>
        <v>32</v>
      </c>
      <c r="C61" s="995" t="s">
        <v>1031</v>
      </c>
      <c r="D61" s="919">
        <v>17</v>
      </c>
      <c r="E61" s="1325">
        <v>530</v>
      </c>
      <c r="F61" s="1325"/>
      <c r="G61" s="1325"/>
      <c r="H61" s="1325"/>
      <c r="I61" s="1326">
        <f t="shared" si="0"/>
        <v>70</v>
      </c>
      <c r="J61" s="888">
        <f t="shared" si="1"/>
        <v>1190</v>
      </c>
      <c r="K61" s="708"/>
      <c r="L61" s="708"/>
      <c r="M61" s="941"/>
      <c r="N61" s="941"/>
      <c r="O61" s="863"/>
      <c r="P61" s="863"/>
      <c r="Q61" s="1379">
        <v>110</v>
      </c>
      <c r="R61" s="1379" t="s">
        <v>211</v>
      </c>
      <c r="S61" s="1374">
        <v>10</v>
      </c>
      <c r="T61" s="1374" t="s">
        <v>211</v>
      </c>
      <c r="U61" s="813">
        <v>10</v>
      </c>
      <c r="V61" s="813" t="s">
        <v>211</v>
      </c>
      <c r="W61" s="1368">
        <v>10</v>
      </c>
      <c r="X61" s="1368" t="s">
        <v>211</v>
      </c>
      <c r="Y61" s="1362"/>
      <c r="Z61" s="1362"/>
      <c r="AA61" s="831">
        <v>10</v>
      </c>
      <c r="AB61" s="831" t="s">
        <v>211</v>
      </c>
      <c r="AC61" s="1351">
        <v>50</v>
      </c>
      <c r="AD61" s="1351" t="s">
        <v>211</v>
      </c>
      <c r="AE61" s="756"/>
      <c r="AF61" s="756"/>
      <c r="AG61" s="1352"/>
      <c r="AH61" s="1352"/>
      <c r="AI61" s="731">
        <v>20</v>
      </c>
      <c r="AJ61" s="731" t="s">
        <v>211</v>
      </c>
      <c r="AK61" s="1392">
        <v>40</v>
      </c>
      <c r="AL61" s="1392" t="s">
        <v>211</v>
      </c>
      <c r="AM61" s="1397"/>
      <c r="AN61" s="1397"/>
      <c r="AO61" s="1362">
        <v>50</v>
      </c>
      <c r="AP61" s="1362" t="s">
        <v>211</v>
      </c>
      <c r="AQ61" s="1402">
        <v>30</v>
      </c>
      <c r="AR61" s="1402" t="s">
        <v>211</v>
      </c>
      <c r="AS61" s="774"/>
      <c r="AT61" s="774"/>
      <c r="AU61" s="882">
        <v>20</v>
      </c>
      <c r="AV61" s="882" t="s">
        <v>211</v>
      </c>
      <c r="AW61" s="1411">
        <v>20</v>
      </c>
      <c r="AX61" s="1411" t="s">
        <v>213</v>
      </c>
      <c r="AY61" s="726">
        <v>30</v>
      </c>
      <c r="AZ61" s="726" t="s">
        <v>211</v>
      </c>
      <c r="BA61" s="1352"/>
      <c r="BB61" s="1352"/>
      <c r="BC61" s="891">
        <v>20</v>
      </c>
      <c r="BD61" s="891" t="s">
        <v>211</v>
      </c>
      <c r="BE61" s="731">
        <v>10</v>
      </c>
      <c r="BF61" s="731" t="s">
        <v>213</v>
      </c>
      <c r="BG61" s="1411"/>
      <c r="BH61" s="1411"/>
      <c r="BI61" s="1392"/>
      <c r="BJ61" s="1392"/>
      <c r="BK61" s="1362"/>
      <c r="BL61" s="1362"/>
      <c r="BM61" s="1351"/>
      <c r="BN61" s="1351"/>
      <c r="BO61" s="1352"/>
      <c r="BP61" s="1352"/>
      <c r="BQ61" s="950"/>
      <c r="BR61" s="950"/>
      <c r="BS61" s="1436"/>
      <c r="BT61" s="1436"/>
      <c r="BU61" s="1441"/>
      <c r="BV61" s="1441"/>
      <c r="BW61" s="1397"/>
      <c r="BX61" s="1397"/>
      <c r="BY61" s="1446"/>
      <c r="BZ61" s="1446"/>
      <c r="CA61" s="1453"/>
      <c r="CB61" s="1453"/>
      <c r="CC61" s="1352"/>
      <c r="CD61" s="1352"/>
      <c r="CE61" s="1460"/>
      <c r="CF61" s="1460"/>
      <c r="CG61" s="900"/>
      <c r="CH61" s="900"/>
      <c r="CI61" s="1368"/>
      <c r="CJ61" s="1368"/>
      <c r="CK61" s="1465"/>
      <c r="CL61" s="1465"/>
      <c r="CM61" s="882"/>
      <c r="CN61" s="882"/>
      <c r="CO61" s="1397"/>
      <c r="CP61" s="1397"/>
      <c r="CQ61" s="753">
        <v>10</v>
      </c>
      <c r="CR61" s="753" t="s">
        <v>211</v>
      </c>
      <c r="CS61" s="1374">
        <v>10</v>
      </c>
      <c r="CT61" s="1374" t="s">
        <v>211</v>
      </c>
      <c r="CU61" s="882"/>
      <c r="CV61" s="882"/>
      <c r="CW61" s="1392"/>
      <c r="CX61" s="1392"/>
      <c r="CY61" s="1352"/>
      <c r="CZ61" s="1352"/>
      <c r="DA61" s="1477"/>
      <c r="DB61" s="1477"/>
      <c r="DC61" s="1411"/>
      <c r="DD61" s="1411"/>
      <c r="DE61" s="1484"/>
      <c r="DF61" s="1484"/>
      <c r="DG61" s="1352"/>
      <c r="DH61" s="1352"/>
      <c r="DI61" s="1352"/>
      <c r="DJ61" s="1352"/>
      <c r="DK61" s="1352"/>
      <c r="DL61" s="1352"/>
      <c r="DM61" s="1352"/>
      <c r="DN61" s="1352"/>
      <c r="DO61" s="1352"/>
      <c r="DP61" s="1352"/>
      <c r="DQ61" s="1485"/>
      <c r="DR61" s="1485"/>
      <c r="DS61" s="1485"/>
      <c r="DT61" s="1485"/>
      <c r="DU61" s="1485"/>
      <c r="DV61" s="1485"/>
      <c r="DW61" s="1485"/>
      <c r="DX61" s="1485"/>
      <c r="DY61" s="1485"/>
      <c r="DZ61" s="1485"/>
      <c r="EA61" s="1485"/>
      <c r="EB61" s="1485"/>
    </row>
    <row r="62" spans="1:132" s="1327" customFormat="1" ht="20.25" x14ac:dyDescent="0.3">
      <c r="A62" s="1339"/>
      <c r="B62" s="1324">
        <f t="shared" si="5"/>
        <v>33</v>
      </c>
      <c r="C62" s="920" t="s">
        <v>781</v>
      </c>
      <c r="D62" s="919">
        <v>14</v>
      </c>
      <c r="E62" s="1325">
        <v>120</v>
      </c>
      <c r="F62" s="1325"/>
      <c r="G62" s="1325"/>
      <c r="H62" s="1325"/>
      <c r="I62" s="1326">
        <f t="shared" si="0"/>
        <v>10</v>
      </c>
      <c r="J62" s="888">
        <f t="shared" si="1"/>
        <v>140</v>
      </c>
      <c r="K62" s="708"/>
      <c r="L62" s="708"/>
      <c r="M62" s="941"/>
      <c r="N62" s="941"/>
      <c r="O62" s="863"/>
      <c r="P62" s="863"/>
      <c r="Q62" s="1379"/>
      <c r="R62" s="1379"/>
      <c r="S62" s="1374"/>
      <c r="T62" s="1374"/>
      <c r="U62" s="813">
        <v>10</v>
      </c>
      <c r="V62" s="813" t="s">
        <v>210</v>
      </c>
      <c r="W62" s="1368">
        <v>30</v>
      </c>
      <c r="X62" s="1368" t="s">
        <v>210</v>
      </c>
      <c r="Y62" s="1362"/>
      <c r="Z62" s="1362"/>
      <c r="AA62" s="831"/>
      <c r="AB62" s="831"/>
      <c r="AC62" s="1351">
        <v>10</v>
      </c>
      <c r="AD62" s="1351" t="s">
        <v>209</v>
      </c>
      <c r="AE62" s="756"/>
      <c r="AF62" s="756"/>
      <c r="AG62" s="1352"/>
      <c r="AH62" s="1352"/>
      <c r="AI62" s="731"/>
      <c r="AJ62" s="731"/>
      <c r="AK62" s="1392"/>
      <c r="AL62" s="1392"/>
      <c r="AM62" s="1397"/>
      <c r="AN62" s="1397"/>
      <c r="AO62" s="1362"/>
      <c r="AP62" s="1362"/>
      <c r="AQ62" s="1402"/>
      <c r="AR62" s="1402"/>
      <c r="AS62" s="774"/>
      <c r="AT62" s="774"/>
      <c r="AU62" s="882">
        <v>40</v>
      </c>
      <c r="AV62" s="882" t="s">
        <v>210</v>
      </c>
      <c r="AW62" s="1411"/>
      <c r="AX62" s="1411"/>
      <c r="AY62" s="726"/>
      <c r="AZ62" s="726"/>
      <c r="BA62" s="1352"/>
      <c r="BB62" s="1352"/>
      <c r="BC62" s="891"/>
      <c r="BD62" s="891"/>
      <c r="BE62" s="731"/>
      <c r="BF62" s="731"/>
      <c r="BG62" s="1411"/>
      <c r="BH62" s="1411"/>
      <c r="BI62" s="1392"/>
      <c r="BJ62" s="1392"/>
      <c r="BK62" s="1362"/>
      <c r="BL62" s="1362"/>
      <c r="BM62" s="1351"/>
      <c r="BN62" s="1351"/>
      <c r="BO62" s="1352"/>
      <c r="BP62" s="1352"/>
      <c r="BQ62" s="950"/>
      <c r="BR62" s="950"/>
      <c r="BS62" s="1436"/>
      <c r="BT62" s="1436"/>
      <c r="BU62" s="1441"/>
      <c r="BV62" s="1441"/>
      <c r="BW62" s="1397"/>
      <c r="BX62" s="1397"/>
      <c r="BY62" s="1446"/>
      <c r="BZ62" s="1446"/>
      <c r="CA62" s="1453"/>
      <c r="CB62" s="1453"/>
      <c r="CC62" s="1352"/>
      <c r="CD62" s="1352"/>
      <c r="CE62" s="1460"/>
      <c r="CF62" s="1460"/>
      <c r="CG62" s="900"/>
      <c r="CH62" s="900"/>
      <c r="CI62" s="1368"/>
      <c r="CJ62" s="1368"/>
      <c r="CK62" s="1465"/>
      <c r="CL62" s="1465"/>
      <c r="CM62" s="882"/>
      <c r="CN62" s="882"/>
      <c r="CO62" s="1397"/>
      <c r="CP62" s="1397"/>
      <c r="CQ62" s="753">
        <v>10</v>
      </c>
      <c r="CR62" s="753" t="s">
        <v>210</v>
      </c>
      <c r="CS62" s="1374"/>
      <c r="CT62" s="1374"/>
      <c r="CU62" s="882"/>
      <c r="CV62" s="882"/>
      <c r="CW62" s="1392"/>
      <c r="CX62" s="1392"/>
      <c r="CY62" s="1352"/>
      <c r="CZ62" s="1352"/>
      <c r="DA62" s="1477"/>
      <c r="DB62" s="1477"/>
      <c r="DC62" s="1411"/>
      <c r="DD62" s="1411"/>
      <c r="DE62" s="1484">
        <v>10</v>
      </c>
      <c r="DF62" s="1484" t="s">
        <v>210</v>
      </c>
      <c r="DG62" s="1352"/>
      <c r="DH62" s="1352"/>
      <c r="DI62" s="1352"/>
      <c r="DJ62" s="1352"/>
      <c r="DK62" s="1352"/>
      <c r="DL62" s="1352"/>
      <c r="DM62" s="1352"/>
      <c r="DN62" s="1352"/>
      <c r="DO62" s="1352"/>
      <c r="DP62" s="1352"/>
      <c r="DQ62" s="1485"/>
      <c r="DR62" s="1485"/>
      <c r="DS62" s="1485"/>
      <c r="DT62" s="1485"/>
      <c r="DU62" s="1485"/>
      <c r="DV62" s="1485"/>
      <c r="DW62" s="1485"/>
      <c r="DX62" s="1485"/>
      <c r="DY62" s="1485"/>
      <c r="DZ62" s="1485"/>
      <c r="EA62" s="1485"/>
      <c r="EB62" s="1485"/>
    </row>
    <row r="63" spans="1:132" s="1327" customFormat="1" ht="20.25" x14ac:dyDescent="0.3">
      <c r="A63" s="1339"/>
      <c r="B63" s="1324">
        <f t="shared" si="5"/>
        <v>34</v>
      </c>
      <c r="C63" s="920" t="s">
        <v>1033</v>
      </c>
      <c r="D63" s="919">
        <v>9</v>
      </c>
      <c r="E63" s="1325">
        <v>160</v>
      </c>
      <c r="F63" s="1325"/>
      <c r="G63" s="1325"/>
      <c r="H63" s="1325"/>
      <c r="I63" s="1326">
        <f t="shared" si="0"/>
        <v>75</v>
      </c>
      <c r="J63" s="888">
        <f t="shared" si="1"/>
        <v>675</v>
      </c>
      <c r="K63" s="708"/>
      <c r="L63" s="708"/>
      <c r="M63" s="941"/>
      <c r="N63" s="941"/>
      <c r="O63" s="863"/>
      <c r="P63" s="863"/>
      <c r="Q63" s="1379">
        <v>10</v>
      </c>
      <c r="R63" s="1379" t="s">
        <v>215</v>
      </c>
      <c r="S63" s="1374"/>
      <c r="T63" s="1374"/>
      <c r="U63" s="813"/>
      <c r="V63" s="813"/>
      <c r="W63" s="1368"/>
      <c r="X63" s="1368"/>
      <c r="Y63" s="1362">
        <v>20</v>
      </c>
      <c r="Z63" s="1362" t="s">
        <v>215</v>
      </c>
      <c r="AA63" s="831"/>
      <c r="AB63" s="831"/>
      <c r="AC63" s="1351">
        <v>10</v>
      </c>
      <c r="AD63" s="1351" t="s">
        <v>215</v>
      </c>
      <c r="AE63" s="756"/>
      <c r="AF63" s="756"/>
      <c r="AG63" s="1352"/>
      <c r="AH63" s="1352"/>
      <c r="AI63" s="731"/>
      <c r="AJ63" s="731"/>
      <c r="AK63" s="1392"/>
      <c r="AL63" s="1392"/>
      <c r="AM63" s="1397"/>
      <c r="AN63" s="1397"/>
      <c r="AO63" s="1362">
        <v>10</v>
      </c>
      <c r="AP63" s="1362" t="s">
        <v>215</v>
      </c>
      <c r="AQ63" s="1402"/>
      <c r="AR63" s="1402"/>
      <c r="AS63" s="774"/>
      <c r="AT63" s="774"/>
      <c r="AU63" s="882"/>
      <c r="AV63" s="882"/>
      <c r="AW63" s="1411"/>
      <c r="AX63" s="1411"/>
      <c r="AY63" s="726"/>
      <c r="AZ63" s="726"/>
      <c r="BA63" s="1352">
        <v>10</v>
      </c>
      <c r="BB63" s="1352" t="s">
        <v>215</v>
      </c>
      <c r="BC63" s="891"/>
      <c r="BD63" s="891"/>
      <c r="BE63" s="731">
        <v>15</v>
      </c>
      <c r="BF63" s="731" t="s">
        <v>215</v>
      </c>
      <c r="BG63" s="1411"/>
      <c r="BH63" s="1411"/>
      <c r="BI63" s="1392"/>
      <c r="BJ63" s="1392"/>
      <c r="BK63" s="1362"/>
      <c r="BL63" s="1362"/>
      <c r="BM63" s="1351"/>
      <c r="BN63" s="1351"/>
      <c r="BO63" s="1352"/>
      <c r="BP63" s="1352"/>
      <c r="BQ63" s="950"/>
      <c r="BR63" s="950"/>
      <c r="BS63" s="1436"/>
      <c r="BT63" s="1436"/>
      <c r="BU63" s="1441"/>
      <c r="BV63" s="1441"/>
      <c r="BW63" s="1397"/>
      <c r="BX63" s="1397"/>
      <c r="BY63" s="1446"/>
      <c r="BZ63" s="1446"/>
      <c r="CA63" s="1453"/>
      <c r="CB63" s="1453"/>
      <c r="CC63" s="1352"/>
      <c r="CD63" s="1352"/>
      <c r="CE63" s="1460"/>
      <c r="CF63" s="1460"/>
      <c r="CG63" s="900"/>
      <c r="CH63" s="900"/>
      <c r="CI63" s="1368"/>
      <c r="CJ63" s="1368"/>
      <c r="CK63" s="1465"/>
      <c r="CL63" s="1465"/>
      <c r="CM63" s="882"/>
      <c r="CN63" s="882"/>
      <c r="CO63" s="1397"/>
      <c r="CP63" s="1397"/>
      <c r="CQ63" s="753"/>
      <c r="CR63" s="753"/>
      <c r="CS63" s="1374"/>
      <c r="CT63" s="1374"/>
      <c r="CU63" s="882"/>
      <c r="CV63" s="882"/>
      <c r="CW63" s="1392"/>
      <c r="CX63" s="1392"/>
      <c r="CY63" s="1352"/>
      <c r="CZ63" s="1352"/>
      <c r="DA63" s="1477"/>
      <c r="DB63" s="1477"/>
      <c r="DC63" s="1411"/>
      <c r="DD63" s="1411"/>
      <c r="DE63" s="1484">
        <v>10</v>
      </c>
      <c r="DF63" s="1484" t="s">
        <v>215</v>
      </c>
      <c r="DG63" s="1352"/>
      <c r="DH63" s="1352"/>
      <c r="DI63" s="1352"/>
      <c r="DJ63" s="1352"/>
      <c r="DK63" s="1352"/>
      <c r="DL63" s="1352"/>
      <c r="DM63" s="1352"/>
      <c r="DN63" s="1352"/>
      <c r="DO63" s="1352"/>
      <c r="DP63" s="1352"/>
      <c r="DQ63" s="1485"/>
      <c r="DR63" s="1485"/>
      <c r="DS63" s="1485"/>
      <c r="DT63" s="1485"/>
      <c r="DU63" s="1485"/>
      <c r="DV63" s="1485"/>
      <c r="DW63" s="1485"/>
      <c r="DX63" s="1485"/>
      <c r="DY63" s="1485"/>
      <c r="DZ63" s="1485"/>
      <c r="EA63" s="1485"/>
      <c r="EB63" s="1485"/>
    </row>
    <row r="64" spans="1:132" s="1327" customFormat="1" ht="20.25" x14ac:dyDescent="0.3">
      <c r="A64" s="1339"/>
      <c r="B64" s="1324">
        <f t="shared" si="5"/>
        <v>35</v>
      </c>
      <c r="C64" s="995" t="s">
        <v>832</v>
      </c>
      <c r="D64" s="919">
        <v>15</v>
      </c>
      <c r="E64" s="1325">
        <v>60</v>
      </c>
      <c r="F64" s="1325"/>
      <c r="G64" s="1325"/>
      <c r="H64" s="1325"/>
      <c r="I64" s="1326">
        <f t="shared" si="0"/>
        <v>10</v>
      </c>
      <c r="J64" s="888">
        <f t="shared" si="1"/>
        <v>150</v>
      </c>
      <c r="K64" s="708"/>
      <c r="L64" s="708"/>
      <c r="M64" s="941"/>
      <c r="N64" s="941"/>
      <c r="O64" s="863"/>
      <c r="P64" s="863"/>
      <c r="Q64" s="1379">
        <v>10</v>
      </c>
      <c r="R64" s="1379" t="s">
        <v>236</v>
      </c>
      <c r="S64" s="1374"/>
      <c r="T64" s="1374"/>
      <c r="U64" s="813"/>
      <c r="V64" s="813"/>
      <c r="W64" s="1368"/>
      <c r="X64" s="1368"/>
      <c r="Y64" s="1362"/>
      <c r="Z64" s="1362"/>
      <c r="AA64" s="831"/>
      <c r="AB64" s="831"/>
      <c r="AC64" s="1351">
        <v>10</v>
      </c>
      <c r="AD64" s="1351" t="s">
        <v>236</v>
      </c>
      <c r="AE64" s="756"/>
      <c r="AF64" s="756"/>
      <c r="AG64" s="1352"/>
      <c r="AH64" s="1352"/>
      <c r="AI64" s="731"/>
      <c r="AJ64" s="731"/>
      <c r="AK64" s="1392"/>
      <c r="AL64" s="1392"/>
      <c r="AM64" s="1397"/>
      <c r="AN64" s="1397"/>
      <c r="AO64" s="1362"/>
      <c r="AP64" s="1362"/>
      <c r="AQ64" s="1402"/>
      <c r="AR64" s="1402"/>
      <c r="AS64" s="774"/>
      <c r="AT64" s="774"/>
      <c r="AU64" s="882"/>
      <c r="AV64" s="882"/>
      <c r="AW64" s="1411"/>
      <c r="AX64" s="1411"/>
      <c r="AY64" s="726"/>
      <c r="AZ64" s="726"/>
      <c r="BA64" s="1352"/>
      <c r="BB64" s="1352"/>
      <c r="BC64" s="891">
        <v>20</v>
      </c>
      <c r="BD64" s="891" t="s">
        <v>228</v>
      </c>
      <c r="BE64" s="731"/>
      <c r="BF64" s="731"/>
      <c r="BG64" s="1411"/>
      <c r="BH64" s="1411"/>
      <c r="BI64" s="1392"/>
      <c r="BJ64" s="1392"/>
      <c r="BK64" s="1362"/>
      <c r="BL64" s="1362"/>
      <c r="BM64" s="1351"/>
      <c r="BN64" s="1351"/>
      <c r="BO64" s="1352"/>
      <c r="BP64" s="1352"/>
      <c r="BQ64" s="950"/>
      <c r="BR64" s="950"/>
      <c r="BS64" s="1436"/>
      <c r="BT64" s="1436"/>
      <c r="BU64" s="1441"/>
      <c r="BV64" s="1441"/>
      <c r="BW64" s="1397"/>
      <c r="BX64" s="1397"/>
      <c r="BY64" s="1446"/>
      <c r="BZ64" s="1446"/>
      <c r="CA64" s="1453"/>
      <c r="CB64" s="1453"/>
      <c r="CC64" s="1352"/>
      <c r="CD64" s="1352"/>
      <c r="CE64" s="1460"/>
      <c r="CF64" s="1460"/>
      <c r="CG64" s="900"/>
      <c r="CH64" s="900"/>
      <c r="CI64" s="1368"/>
      <c r="CJ64" s="1368"/>
      <c r="CK64" s="1465"/>
      <c r="CL64" s="1465"/>
      <c r="CM64" s="882"/>
      <c r="CN64" s="882"/>
      <c r="CO64" s="1397"/>
      <c r="CP64" s="1397"/>
      <c r="CQ64" s="753">
        <v>10</v>
      </c>
      <c r="CR64" s="753" t="s">
        <v>236</v>
      </c>
      <c r="CS64" s="1374"/>
      <c r="CT64" s="1374"/>
      <c r="CU64" s="882"/>
      <c r="CV64" s="882"/>
      <c r="CW64" s="1392"/>
      <c r="CX64" s="1392"/>
      <c r="CY64" s="1352"/>
      <c r="CZ64" s="1352"/>
      <c r="DA64" s="1477"/>
      <c r="DB64" s="1477"/>
      <c r="DC64" s="1411"/>
      <c r="DD64" s="1411"/>
      <c r="DE64" s="1484"/>
      <c r="DF64" s="1484"/>
      <c r="DG64" s="1352"/>
      <c r="DH64" s="1352"/>
      <c r="DI64" s="1352"/>
      <c r="DJ64" s="1352"/>
      <c r="DK64" s="1352"/>
      <c r="DL64" s="1352"/>
      <c r="DM64" s="1352"/>
      <c r="DN64" s="1352"/>
      <c r="DO64" s="1352"/>
      <c r="DP64" s="1352"/>
      <c r="DQ64" s="1485"/>
      <c r="DR64" s="1485"/>
      <c r="DS64" s="1485"/>
      <c r="DT64" s="1485"/>
      <c r="DU64" s="1485"/>
      <c r="DV64" s="1485"/>
      <c r="DW64" s="1485"/>
      <c r="DX64" s="1485"/>
      <c r="DY64" s="1485"/>
      <c r="DZ64" s="1485"/>
      <c r="EA64" s="1485"/>
      <c r="EB64" s="1485"/>
    </row>
    <row r="65" spans="1:132" s="1327" customFormat="1" ht="20.25" x14ac:dyDescent="0.3">
      <c r="A65" s="1829" t="s">
        <v>4</v>
      </c>
      <c r="B65" s="1324">
        <f t="shared" si="5"/>
        <v>36</v>
      </c>
      <c r="C65" s="920" t="s">
        <v>1106</v>
      </c>
      <c r="D65" s="919">
        <v>7</v>
      </c>
      <c r="E65" s="1325">
        <v>190</v>
      </c>
      <c r="F65" s="1325">
        <v>300</v>
      </c>
      <c r="G65" s="1325"/>
      <c r="H65" s="1325"/>
      <c r="I65" s="1326">
        <f t="shared" si="0"/>
        <v>170</v>
      </c>
      <c r="J65" s="888">
        <f t="shared" si="1"/>
        <v>1190</v>
      </c>
      <c r="K65" s="708">
        <v>30</v>
      </c>
      <c r="L65" s="708" t="s">
        <v>321</v>
      </c>
      <c r="M65" s="941"/>
      <c r="N65" s="941"/>
      <c r="O65" s="863"/>
      <c r="P65" s="863"/>
      <c r="Q65" s="1379">
        <v>10</v>
      </c>
      <c r="R65" s="1379" t="s">
        <v>321</v>
      </c>
      <c r="S65" s="1374">
        <v>10</v>
      </c>
      <c r="T65" s="1374" t="s">
        <v>321</v>
      </c>
      <c r="U65" s="813">
        <v>10</v>
      </c>
      <c r="V65" s="813" t="s">
        <v>321</v>
      </c>
      <c r="W65" s="1368"/>
      <c r="X65" s="1368"/>
      <c r="Y65" s="1362"/>
      <c r="Z65" s="1362"/>
      <c r="AA65" s="831"/>
      <c r="AB65" s="831"/>
      <c r="AC65" s="1351"/>
      <c r="AD65" s="1351"/>
      <c r="AE65" s="756"/>
      <c r="AF65" s="756"/>
      <c r="AG65" s="1352"/>
      <c r="AH65" s="1352"/>
      <c r="AI65" s="731"/>
      <c r="AJ65" s="731"/>
      <c r="AK65" s="1392"/>
      <c r="AL65" s="1392"/>
      <c r="AM65" s="1397">
        <v>80</v>
      </c>
      <c r="AN65" s="1397" t="s">
        <v>321</v>
      </c>
      <c r="AO65" s="1362"/>
      <c r="AP65" s="1362"/>
      <c r="AQ65" s="1402"/>
      <c r="AR65" s="1402"/>
      <c r="AS65" s="774">
        <v>10</v>
      </c>
      <c r="AT65" s="774" t="s">
        <v>321</v>
      </c>
      <c r="AU65" s="882"/>
      <c r="AV65" s="882"/>
      <c r="AW65" s="1411"/>
      <c r="AX65" s="1411"/>
      <c r="AY65" s="726">
        <v>100</v>
      </c>
      <c r="AZ65" s="726" t="s">
        <v>212</v>
      </c>
      <c r="BA65" s="1352">
        <v>20</v>
      </c>
      <c r="BB65" s="1352" t="s">
        <v>212</v>
      </c>
      <c r="BC65" s="891"/>
      <c r="BD65" s="891"/>
      <c r="BE65" s="731">
        <v>10</v>
      </c>
      <c r="BF65" s="731" t="s">
        <v>215</v>
      </c>
      <c r="BG65" s="1411"/>
      <c r="BH65" s="1411"/>
      <c r="BI65" s="1392"/>
      <c r="BJ65" s="1392"/>
      <c r="BK65" s="1362"/>
      <c r="BL65" s="1362"/>
      <c r="BM65" s="1351">
        <v>10</v>
      </c>
      <c r="BN65" s="1351" t="s">
        <v>212</v>
      </c>
      <c r="BO65" s="1352"/>
      <c r="BP65" s="1352"/>
      <c r="BQ65" s="950"/>
      <c r="BR65" s="950"/>
      <c r="BS65" s="1436">
        <v>10</v>
      </c>
      <c r="BT65" s="1436" t="s">
        <v>212</v>
      </c>
      <c r="BU65" s="1441"/>
      <c r="BV65" s="1441"/>
      <c r="BW65" s="1397"/>
      <c r="BX65" s="1397"/>
      <c r="BY65" s="1446"/>
      <c r="BZ65" s="1446"/>
      <c r="CA65" s="1453"/>
      <c r="CB65" s="1453"/>
      <c r="CC65" s="1352"/>
      <c r="CD65" s="1352"/>
      <c r="CE65" s="1460"/>
      <c r="CF65" s="1460"/>
      <c r="CG65" s="900"/>
      <c r="CH65" s="900"/>
      <c r="CI65" s="1368"/>
      <c r="CJ65" s="1368"/>
      <c r="CK65" s="1465"/>
      <c r="CL65" s="1465"/>
      <c r="CM65" s="882"/>
      <c r="CN65" s="882"/>
      <c r="CO65" s="1397"/>
      <c r="CP65" s="1397"/>
      <c r="CQ65" s="753"/>
      <c r="CR65" s="753"/>
      <c r="CS65" s="1374"/>
      <c r="CT65" s="1374"/>
      <c r="CU65" s="882"/>
      <c r="CV65" s="882"/>
      <c r="CW65" s="1392"/>
      <c r="CX65" s="1392"/>
      <c r="CY65" s="1352"/>
      <c r="CZ65" s="1352"/>
      <c r="DA65" s="1477">
        <v>20</v>
      </c>
      <c r="DB65" s="1477" t="s">
        <v>321</v>
      </c>
      <c r="DC65" s="1411"/>
      <c r="DD65" s="1411"/>
      <c r="DE65" s="1484"/>
      <c r="DF65" s="1484"/>
      <c r="DG65" s="1352"/>
      <c r="DH65" s="1352"/>
      <c r="DI65" s="1352"/>
      <c r="DJ65" s="1352"/>
      <c r="DK65" s="1352"/>
      <c r="DL65" s="1352"/>
      <c r="DM65" s="1352"/>
      <c r="DN65" s="1352"/>
      <c r="DO65" s="1352"/>
      <c r="DP65" s="1352"/>
      <c r="DQ65" s="1485"/>
      <c r="DR65" s="1485"/>
      <c r="DS65" s="1485"/>
      <c r="DT65" s="1485"/>
      <c r="DU65" s="1485"/>
      <c r="DV65" s="1485"/>
      <c r="DW65" s="1485"/>
      <c r="DX65" s="1485"/>
      <c r="DY65" s="1485"/>
      <c r="DZ65" s="1485"/>
      <c r="EA65" s="1485"/>
      <c r="EB65" s="1485"/>
    </row>
    <row r="66" spans="1:132" s="1327" customFormat="1" ht="20.25" x14ac:dyDescent="0.3">
      <c r="A66" s="1829"/>
      <c r="B66" s="1324">
        <f t="shared" si="5"/>
        <v>37</v>
      </c>
      <c r="C66" s="995" t="s">
        <v>584</v>
      </c>
      <c r="D66" s="919">
        <v>14.5</v>
      </c>
      <c r="E66" s="1325">
        <v>50</v>
      </c>
      <c r="F66" s="1325"/>
      <c r="G66" s="1325"/>
      <c r="H66" s="1325"/>
      <c r="I66" s="1326">
        <f t="shared" si="0"/>
        <v>30</v>
      </c>
      <c r="J66" s="888">
        <f t="shared" si="1"/>
        <v>435</v>
      </c>
      <c r="K66" s="708"/>
      <c r="L66" s="708"/>
      <c r="M66" s="941"/>
      <c r="N66" s="941"/>
      <c r="O66" s="863"/>
      <c r="P66" s="863"/>
      <c r="Q66" s="1379"/>
      <c r="R66" s="1379"/>
      <c r="S66" s="1374"/>
      <c r="T66" s="1374"/>
      <c r="U66" s="813"/>
      <c r="V66" s="813"/>
      <c r="W66" s="1368"/>
      <c r="X66" s="1368"/>
      <c r="Y66" s="1362"/>
      <c r="Z66" s="1362"/>
      <c r="AA66" s="831"/>
      <c r="AB66" s="831"/>
      <c r="AC66" s="1351">
        <v>10</v>
      </c>
      <c r="AD66" s="1351" t="s">
        <v>210</v>
      </c>
      <c r="AE66" s="756"/>
      <c r="AF66" s="756"/>
      <c r="AG66" s="1352"/>
      <c r="AH66" s="1352"/>
      <c r="AI66" s="731"/>
      <c r="AJ66" s="731"/>
      <c r="AK66" s="1392"/>
      <c r="AL66" s="1392"/>
      <c r="AM66" s="1397"/>
      <c r="AN66" s="1397"/>
      <c r="AO66" s="1362"/>
      <c r="AP66" s="1362"/>
      <c r="AQ66" s="1402"/>
      <c r="AR66" s="1402"/>
      <c r="AS66" s="774"/>
      <c r="AT66" s="774"/>
      <c r="AU66" s="882"/>
      <c r="AV66" s="882"/>
      <c r="AW66" s="1411"/>
      <c r="AX66" s="1411"/>
      <c r="AY66" s="726"/>
      <c r="AZ66" s="726"/>
      <c r="BA66" s="1352"/>
      <c r="BB66" s="1352"/>
      <c r="BC66" s="891"/>
      <c r="BD66" s="891"/>
      <c r="BE66" s="731"/>
      <c r="BF66" s="731"/>
      <c r="BG66" s="1411"/>
      <c r="BH66" s="1411"/>
      <c r="BI66" s="1392"/>
      <c r="BJ66" s="1392"/>
      <c r="BK66" s="1362"/>
      <c r="BL66" s="1362"/>
      <c r="BM66" s="1351"/>
      <c r="BN66" s="1351"/>
      <c r="BO66" s="1352"/>
      <c r="BP66" s="1352"/>
      <c r="BQ66" s="950"/>
      <c r="BR66" s="950"/>
      <c r="BS66" s="1436"/>
      <c r="BT66" s="1436"/>
      <c r="BU66" s="1441"/>
      <c r="BV66" s="1441"/>
      <c r="BW66" s="1397"/>
      <c r="BX66" s="1397"/>
      <c r="BY66" s="1446"/>
      <c r="BZ66" s="1446"/>
      <c r="CA66" s="1453"/>
      <c r="CB66" s="1453"/>
      <c r="CC66" s="1352"/>
      <c r="CD66" s="1352"/>
      <c r="CE66" s="1460"/>
      <c r="CF66" s="1460"/>
      <c r="CG66" s="900"/>
      <c r="CH66" s="900"/>
      <c r="CI66" s="1368"/>
      <c r="CJ66" s="1368"/>
      <c r="CK66" s="1465"/>
      <c r="CL66" s="1465"/>
      <c r="CM66" s="882"/>
      <c r="CN66" s="882"/>
      <c r="CO66" s="1397"/>
      <c r="CP66" s="1397"/>
      <c r="CQ66" s="753">
        <v>10</v>
      </c>
      <c r="CR66" s="753" t="s">
        <v>219</v>
      </c>
      <c r="CS66" s="1374"/>
      <c r="CT66" s="1374"/>
      <c r="CU66" s="882"/>
      <c r="CV66" s="882"/>
      <c r="CW66" s="1392"/>
      <c r="CX66" s="1392"/>
      <c r="CY66" s="1352"/>
      <c r="CZ66" s="1352"/>
      <c r="DA66" s="1477"/>
      <c r="DB66" s="1477"/>
      <c r="DC66" s="1411"/>
      <c r="DD66" s="1411"/>
      <c r="DE66" s="1484"/>
      <c r="DF66" s="1484"/>
      <c r="DG66" s="1352"/>
      <c r="DH66" s="1352"/>
      <c r="DI66" s="1352"/>
      <c r="DJ66" s="1352"/>
      <c r="DK66" s="1352"/>
      <c r="DL66" s="1352"/>
      <c r="DM66" s="1352"/>
      <c r="DN66" s="1352"/>
      <c r="DO66" s="1352"/>
      <c r="DP66" s="1352"/>
      <c r="DQ66" s="1485"/>
      <c r="DR66" s="1485"/>
      <c r="DS66" s="1485"/>
      <c r="DT66" s="1485"/>
      <c r="DU66" s="1485"/>
      <c r="DV66" s="1485"/>
      <c r="DW66" s="1485"/>
      <c r="DX66" s="1485"/>
      <c r="DY66" s="1485"/>
      <c r="DZ66" s="1485"/>
      <c r="EA66" s="1485"/>
      <c r="EB66" s="1485"/>
    </row>
    <row r="67" spans="1:132" s="1327" customFormat="1" ht="20.25" x14ac:dyDescent="0.3">
      <c r="A67" s="1829"/>
      <c r="B67" s="1324">
        <f>B66+1</f>
        <v>38</v>
      </c>
      <c r="C67" s="920" t="s">
        <v>645</v>
      </c>
      <c r="D67" s="919">
        <v>6.5</v>
      </c>
      <c r="E67" s="1325">
        <v>220</v>
      </c>
      <c r="F67" s="1325">
        <v>270</v>
      </c>
      <c r="G67" s="1325">
        <v>230</v>
      </c>
      <c r="H67" s="1325"/>
      <c r="I67" s="1326">
        <f t="shared" si="0"/>
        <v>320</v>
      </c>
      <c r="J67" s="888">
        <f t="shared" si="1"/>
        <v>2080</v>
      </c>
      <c r="K67" s="708">
        <v>110</v>
      </c>
      <c r="L67" s="708" t="s">
        <v>539</v>
      </c>
      <c r="M67" s="941">
        <v>20</v>
      </c>
      <c r="N67" s="941" t="s">
        <v>539</v>
      </c>
      <c r="O67" s="863"/>
      <c r="P67" s="863"/>
      <c r="Q67" s="1379">
        <v>40</v>
      </c>
      <c r="R67" s="1379" t="s">
        <v>212</v>
      </c>
      <c r="S67" s="1374"/>
      <c r="T67" s="1374"/>
      <c r="U67" s="813">
        <v>20</v>
      </c>
      <c r="V67" s="813" t="s">
        <v>321</v>
      </c>
      <c r="W67" s="1368">
        <v>20</v>
      </c>
      <c r="X67" s="1368" t="s">
        <v>321</v>
      </c>
      <c r="Y67" s="1362"/>
      <c r="Z67" s="1362"/>
      <c r="AA67" s="831"/>
      <c r="AB67" s="831"/>
      <c r="AC67" s="1351"/>
      <c r="AD67" s="1351"/>
      <c r="AE67" s="756">
        <v>10</v>
      </c>
      <c r="AF67" s="756" t="s">
        <v>321</v>
      </c>
      <c r="AG67" s="1352">
        <v>10</v>
      </c>
      <c r="AH67" s="1352" t="s">
        <v>321</v>
      </c>
      <c r="AI67" s="731"/>
      <c r="AJ67" s="731"/>
      <c r="AK67" s="1392"/>
      <c r="AL67" s="1392"/>
      <c r="AM67" s="1397">
        <v>10</v>
      </c>
      <c r="AN67" s="1397" t="s">
        <v>321</v>
      </c>
      <c r="AO67" s="1362"/>
      <c r="AP67" s="1362"/>
      <c r="AQ67" s="1402"/>
      <c r="AR67" s="1402"/>
      <c r="AS67" s="774"/>
      <c r="AT67" s="774"/>
      <c r="AU67" s="882"/>
      <c r="AV67" s="882"/>
      <c r="AW67" s="1411"/>
      <c r="AX67" s="1411"/>
      <c r="AY67" s="726"/>
      <c r="AZ67" s="726"/>
      <c r="BA67" s="1352"/>
      <c r="BB67" s="1352"/>
      <c r="BC67" s="891">
        <v>30</v>
      </c>
      <c r="BD67" s="891" t="s">
        <v>539</v>
      </c>
      <c r="BE67" s="731"/>
      <c r="BF67" s="731"/>
      <c r="BG67" s="1411"/>
      <c r="BH67" s="1411"/>
      <c r="BI67" s="1392">
        <v>30</v>
      </c>
      <c r="BJ67" s="1392" t="s">
        <v>321</v>
      </c>
      <c r="BK67" s="1362"/>
      <c r="BL67" s="1362"/>
      <c r="BM67" s="1351"/>
      <c r="BN67" s="1351"/>
      <c r="BO67" s="1352">
        <v>20</v>
      </c>
      <c r="BP67" s="1352" t="s">
        <v>321</v>
      </c>
      <c r="BQ67" s="950"/>
      <c r="BR67" s="950"/>
      <c r="BS67" s="1436"/>
      <c r="BT67" s="1436"/>
      <c r="BU67" s="1441"/>
      <c r="BV67" s="1441"/>
      <c r="BW67" s="1397">
        <v>10</v>
      </c>
      <c r="BX67" s="1397" t="s">
        <v>321</v>
      </c>
      <c r="BY67" s="1446"/>
      <c r="BZ67" s="1446"/>
      <c r="CA67" s="1453"/>
      <c r="CB67" s="1453"/>
      <c r="CC67" s="1352"/>
      <c r="CD67" s="1352"/>
      <c r="CE67" s="1460"/>
      <c r="CF67" s="1460"/>
      <c r="CG67" s="900"/>
      <c r="CH67" s="900"/>
      <c r="CI67" s="1368"/>
      <c r="CJ67" s="1368"/>
      <c r="CK67" s="1465"/>
      <c r="CL67" s="1465"/>
      <c r="CM67" s="882">
        <v>30</v>
      </c>
      <c r="CN67" s="882" t="s">
        <v>214</v>
      </c>
      <c r="CO67" s="1397"/>
      <c r="CP67" s="1397"/>
      <c r="CQ67" s="753">
        <v>20</v>
      </c>
      <c r="CR67" s="753" t="s">
        <v>539</v>
      </c>
      <c r="CS67" s="1374"/>
      <c r="CT67" s="1374"/>
      <c r="CU67" s="882"/>
      <c r="CV67" s="882"/>
      <c r="CW67" s="1392"/>
      <c r="CX67" s="1392"/>
      <c r="CY67" s="1352"/>
      <c r="CZ67" s="1352"/>
      <c r="DA67" s="1477"/>
      <c r="DB67" s="1477"/>
      <c r="DC67" s="1411"/>
      <c r="DD67" s="1411"/>
      <c r="DE67" s="1484">
        <v>20</v>
      </c>
      <c r="DF67" s="1484" t="s">
        <v>539</v>
      </c>
      <c r="DG67" s="1352"/>
      <c r="DH67" s="1352"/>
      <c r="DI67" s="1352"/>
      <c r="DJ67" s="1352"/>
      <c r="DK67" s="1352"/>
      <c r="DL67" s="1352"/>
      <c r="DM67" s="1352"/>
      <c r="DN67" s="1352"/>
      <c r="DO67" s="1352"/>
      <c r="DP67" s="1352"/>
      <c r="DQ67" s="1485"/>
      <c r="DR67" s="1485"/>
      <c r="DS67" s="1485"/>
      <c r="DT67" s="1485"/>
      <c r="DU67" s="1485"/>
      <c r="DV67" s="1485"/>
      <c r="DW67" s="1485"/>
      <c r="DX67" s="1485"/>
      <c r="DY67" s="1485"/>
      <c r="DZ67" s="1485"/>
      <c r="EA67" s="1485"/>
      <c r="EB67" s="1485"/>
    </row>
    <row r="68" spans="1:132" s="1327" customFormat="1" ht="20.25" x14ac:dyDescent="0.3">
      <c r="A68" s="1339"/>
      <c r="B68" s="1324">
        <f t="shared" si="5"/>
        <v>39</v>
      </c>
      <c r="C68" s="920" t="s">
        <v>595</v>
      </c>
      <c r="D68" s="919">
        <v>11.5</v>
      </c>
      <c r="E68" s="1325">
        <v>70</v>
      </c>
      <c r="F68" s="1325"/>
      <c r="G68" s="1325"/>
      <c r="H68" s="1325"/>
      <c r="I68" s="1326">
        <f t="shared" si="0"/>
        <v>40</v>
      </c>
      <c r="J68" s="888">
        <f t="shared" si="1"/>
        <v>460</v>
      </c>
      <c r="K68" s="708"/>
      <c r="L68" s="708"/>
      <c r="M68" s="941">
        <v>10</v>
      </c>
      <c r="N68" s="941" t="s">
        <v>214</v>
      </c>
      <c r="O68" s="863"/>
      <c r="P68" s="863"/>
      <c r="Q68" s="1379">
        <v>10</v>
      </c>
      <c r="R68" s="1379" t="s">
        <v>218</v>
      </c>
      <c r="S68" s="1374"/>
      <c r="T68" s="1374"/>
      <c r="U68" s="813"/>
      <c r="V68" s="813"/>
      <c r="W68" s="1368"/>
      <c r="X68" s="1368"/>
      <c r="Y68" s="1362">
        <v>10</v>
      </c>
      <c r="Z68" s="1362" t="s">
        <v>214</v>
      </c>
      <c r="AA68" s="831"/>
      <c r="AB68" s="831"/>
      <c r="AC68" s="1351"/>
      <c r="AD68" s="1351"/>
      <c r="AE68" s="756"/>
      <c r="AF68" s="756"/>
      <c r="AG68" s="1352"/>
      <c r="AH68" s="1352"/>
      <c r="AI68" s="731"/>
      <c r="AJ68" s="731"/>
      <c r="AK68" s="1392"/>
      <c r="AL68" s="1392"/>
      <c r="AM68" s="1397"/>
      <c r="AN68" s="1397"/>
      <c r="AO68" s="1362"/>
      <c r="AP68" s="1362"/>
      <c r="AQ68" s="1402"/>
      <c r="AR68" s="1402"/>
      <c r="AS68" s="774"/>
      <c r="AT68" s="774"/>
      <c r="AU68" s="882"/>
      <c r="AV68" s="882"/>
      <c r="AW68" s="1411"/>
      <c r="AX68" s="1411"/>
      <c r="AY68" s="726"/>
      <c r="AZ68" s="726"/>
      <c r="BA68" s="1352"/>
      <c r="BB68" s="1352"/>
      <c r="BC68" s="891"/>
      <c r="BD68" s="891"/>
      <c r="BE68" s="731"/>
      <c r="BF68" s="731"/>
      <c r="BG68" s="1411"/>
      <c r="BH68" s="1411"/>
      <c r="BI68" s="1392"/>
      <c r="BJ68" s="1392"/>
      <c r="BK68" s="1362"/>
      <c r="BL68" s="1362"/>
      <c r="BM68" s="1351"/>
      <c r="BN68" s="1351"/>
      <c r="BO68" s="1352"/>
      <c r="BP68" s="1352"/>
      <c r="BQ68" s="950"/>
      <c r="BR68" s="950"/>
      <c r="BS68" s="1436"/>
      <c r="BT68" s="1436"/>
      <c r="BU68" s="1441"/>
      <c r="BV68" s="1441"/>
      <c r="BW68" s="1397"/>
      <c r="BX68" s="1397"/>
      <c r="BY68" s="1446"/>
      <c r="BZ68" s="1446"/>
      <c r="CA68" s="1453"/>
      <c r="CB68" s="1453"/>
      <c r="CC68" s="1352"/>
      <c r="CD68" s="1352"/>
      <c r="CE68" s="1460"/>
      <c r="CF68" s="1460"/>
      <c r="CG68" s="900"/>
      <c r="CH68" s="900"/>
      <c r="CI68" s="1368"/>
      <c r="CJ68" s="1368"/>
      <c r="CK68" s="1465"/>
      <c r="CL68" s="1465"/>
      <c r="CM68" s="882"/>
      <c r="CN68" s="882"/>
      <c r="CO68" s="1397"/>
      <c r="CP68" s="1397"/>
      <c r="CQ68" s="753"/>
      <c r="CR68" s="753"/>
      <c r="CS68" s="1374"/>
      <c r="CT68" s="1374"/>
      <c r="CU68" s="882"/>
      <c r="CV68" s="882"/>
      <c r="CW68" s="1392"/>
      <c r="CX68" s="1392"/>
      <c r="CY68" s="1352"/>
      <c r="CZ68" s="1352"/>
      <c r="DA68" s="1477"/>
      <c r="DB68" s="1477"/>
      <c r="DC68" s="1411"/>
      <c r="DD68" s="1411"/>
      <c r="DE68" s="1484"/>
      <c r="DF68" s="1484"/>
      <c r="DG68" s="1352"/>
      <c r="DH68" s="1352"/>
      <c r="DI68" s="1352"/>
      <c r="DJ68" s="1352"/>
      <c r="DK68" s="1352"/>
      <c r="DL68" s="1352"/>
      <c r="DM68" s="1352"/>
      <c r="DN68" s="1352"/>
      <c r="DO68" s="1352"/>
      <c r="DP68" s="1352"/>
      <c r="DQ68" s="1485"/>
      <c r="DR68" s="1485"/>
      <c r="DS68" s="1485"/>
      <c r="DT68" s="1485"/>
      <c r="DU68" s="1485"/>
      <c r="DV68" s="1485"/>
      <c r="DW68" s="1485"/>
      <c r="DX68" s="1485"/>
      <c r="DY68" s="1485"/>
      <c r="DZ68" s="1485"/>
      <c r="EA68" s="1485"/>
      <c r="EB68" s="1485"/>
    </row>
    <row r="69" spans="1:132" s="1327" customFormat="1" ht="20.25" x14ac:dyDescent="0.3">
      <c r="A69" s="1339"/>
      <c r="B69" s="1324">
        <f t="shared" si="5"/>
        <v>40</v>
      </c>
      <c r="C69" s="920" t="s">
        <v>610</v>
      </c>
      <c r="D69" s="919">
        <v>10</v>
      </c>
      <c r="E69" s="1325">
        <v>50</v>
      </c>
      <c r="F69" s="1325"/>
      <c r="G69" s="1325"/>
      <c r="H69" s="1325"/>
      <c r="I69" s="1326">
        <f t="shared" ref="I69:I84" si="6">E69+F69+G69+H69-SUM(K69:LP69)</f>
        <v>40</v>
      </c>
      <c r="J69" s="888">
        <f t="shared" si="1"/>
        <v>400</v>
      </c>
      <c r="K69" s="708"/>
      <c r="L69" s="708"/>
      <c r="M69" s="941"/>
      <c r="N69" s="941"/>
      <c r="O69" s="863"/>
      <c r="P69" s="863"/>
      <c r="Q69" s="1379"/>
      <c r="R69" s="1379"/>
      <c r="S69" s="1374"/>
      <c r="T69" s="1374"/>
      <c r="U69" s="813"/>
      <c r="V69" s="813"/>
      <c r="W69" s="1368"/>
      <c r="X69" s="1368"/>
      <c r="Y69" s="1362"/>
      <c r="Z69" s="1362"/>
      <c r="AA69" s="831"/>
      <c r="AB69" s="831"/>
      <c r="AC69" s="1351"/>
      <c r="AD69" s="1351"/>
      <c r="AE69" s="756"/>
      <c r="AF69" s="756"/>
      <c r="AG69" s="1352"/>
      <c r="AH69" s="1352"/>
      <c r="AI69" s="731"/>
      <c r="AJ69" s="731"/>
      <c r="AK69" s="1392"/>
      <c r="AL69" s="1392"/>
      <c r="AM69" s="1397"/>
      <c r="AN69" s="1397"/>
      <c r="AO69" s="1362"/>
      <c r="AP69" s="1362"/>
      <c r="AQ69" s="1402"/>
      <c r="AR69" s="1402"/>
      <c r="AS69" s="774"/>
      <c r="AT69" s="774"/>
      <c r="AU69" s="882"/>
      <c r="AV69" s="882"/>
      <c r="AW69" s="1411"/>
      <c r="AX69" s="1411"/>
      <c r="AY69" s="726"/>
      <c r="AZ69" s="726"/>
      <c r="BA69" s="1352"/>
      <c r="BB69" s="1352"/>
      <c r="BC69" s="891"/>
      <c r="BD69" s="891"/>
      <c r="BE69" s="731"/>
      <c r="BF69" s="731"/>
      <c r="BG69" s="1411"/>
      <c r="BH69" s="1411"/>
      <c r="BI69" s="1392"/>
      <c r="BJ69" s="1392"/>
      <c r="BK69" s="1362"/>
      <c r="BL69" s="1362"/>
      <c r="BM69" s="1351"/>
      <c r="BN69" s="1351"/>
      <c r="BO69" s="1352"/>
      <c r="BP69" s="1352"/>
      <c r="BQ69" s="950"/>
      <c r="BR69" s="950"/>
      <c r="BS69" s="1436"/>
      <c r="BT69" s="1436"/>
      <c r="BU69" s="1441"/>
      <c r="BV69" s="1441"/>
      <c r="BW69" s="1397"/>
      <c r="BX69" s="1397"/>
      <c r="BY69" s="1446"/>
      <c r="BZ69" s="1446"/>
      <c r="CA69" s="1453"/>
      <c r="CB69" s="1453"/>
      <c r="CC69" s="1352"/>
      <c r="CD69" s="1352"/>
      <c r="CE69" s="1460"/>
      <c r="CF69" s="1460"/>
      <c r="CG69" s="900"/>
      <c r="CH69" s="900"/>
      <c r="CI69" s="1368"/>
      <c r="CJ69" s="1368"/>
      <c r="CK69" s="1465"/>
      <c r="CL69" s="1465"/>
      <c r="CM69" s="882"/>
      <c r="CN69" s="882"/>
      <c r="CO69" s="1397"/>
      <c r="CP69" s="1397"/>
      <c r="CQ69" s="753">
        <v>10</v>
      </c>
      <c r="CR69" s="753" t="s">
        <v>218</v>
      </c>
      <c r="CS69" s="1374"/>
      <c r="CT69" s="1374"/>
      <c r="CU69" s="882"/>
      <c r="CV69" s="882"/>
      <c r="CW69" s="1392"/>
      <c r="CX69" s="1392"/>
      <c r="CY69" s="1352"/>
      <c r="CZ69" s="1352"/>
      <c r="DA69" s="1477"/>
      <c r="DB69" s="1477"/>
      <c r="DC69" s="1411"/>
      <c r="DD69" s="1411"/>
      <c r="DE69" s="1484"/>
      <c r="DF69" s="1484"/>
      <c r="DG69" s="1352"/>
      <c r="DH69" s="1352"/>
      <c r="DI69" s="1352"/>
      <c r="DJ69" s="1352"/>
      <c r="DK69" s="1352"/>
      <c r="DL69" s="1352"/>
      <c r="DM69" s="1352"/>
      <c r="DN69" s="1352"/>
      <c r="DO69" s="1352"/>
      <c r="DP69" s="1352"/>
      <c r="DQ69" s="1485"/>
      <c r="DR69" s="1485"/>
      <c r="DS69" s="1485"/>
      <c r="DT69" s="1485"/>
      <c r="DU69" s="1485"/>
      <c r="DV69" s="1485"/>
      <c r="DW69" s="1485"/>
      <c r="DX69" s="1485"/>
      <c r="DY69" s="1485"/>
      <c r="DZ69" s="1485"/>
      <c r="EA69" s="1485"/>
      <c r="EB69" s="1485"/>
    </row>
    <row r="70" spans="1:132" s="1327" customFormat="1" ht="20.25" x14ac:dyDescent="0.3">
      <c r="A70" s="1339"/>
      <c r="B70" s="1324">
        <f t="shared" si="5"/>
        <v>41</v>
      </c>
      <c r="C70" s="920" t="s">
        <v>924</v>
      </c>
      <c r="D70" s="919">
        <v>22</v>
      </c>
      <c r="E70" s="1325">
        <v>260</v>
      </c>
      <c r="F70" s="1325"/>
      <c r="G70" s="1325"/>
      <c r="H70" s="1325"/>
      <c r="I70" s="1326">
        <f t="shared" si="6"/>
        <v>230</v>
      </c>
      <c r="J70" s="888">
        <f t="shared" si="1"/>
        <v>5060</v>
      </c>
      <c r="K70" s="708"/>
      <c r="L70" s="708"/>
      <c r="M70" s="941"/>
      <c r="N70" s="941"/>
      <c r="O70" s="863"/>
      <c r="P70" s="863"/>
      <c r="Q70" s="1379">
        <v>10</v>
      </c>
      <c r="R70" s="1379" t="s">
        <v>229</v>
      </c>
      <c r="S70" s="1374"/>
      <c r="T70" s="1374"/>
      <c r="U70" s="813"/>
      <c r="V70" s="813"/>
      <c r="W70" s="1368"/>
      <c r="X70" s="1368"/>
      <c r="Y70" s="1362"/>
      <c r="Z70" s="1362"/>
      <c r="AA70" s="831"/>
      <c r="AB70" s="831"/>
      <c r="AC70" s="1351">
        <v>10</v>
      </c>
      <c r="AD70" s="1351" t="s">
        <v>229</v>
      </c>
      <c r="AE70" s="756"/>
      <c r="AF70" s="756"/>
      <c r="AG70" s="1352"/>
      <c r="AH70" s="1352"/>
      <c r="AI70" s="731"/>
      <c r="AJ70" s="731"/>
      <c r="AK70" s="1392"/>
      <c r="AL70" s="1392"/>
      <c r="AM70" s="1397"/>
      <c r="AN70" s="1397"/>
      <c r="AO70" s="1362"/>
      <c r="AP70" s="1362"/>
      <c r="AQ70" s="1402"/>
      <c r="AR70" s="1402"/>
      <c r="AS70" s="774"/>
      <c r="AT70" s="774"/>
      <c r="AU70" s="882"/>
      <c r="AV70" s="882"/>
      <c r="AW70" s="1411"/>
      <c r="AX70" s="1411"/>
      <c r="AY70" s="726"/>
      <c r="AZ70" s="726"/>
      <c r="BA70" s="1352"/>
      <c r="BB70" s="1352"/>
      <c r="BC70" s="891"/>
      <c r="BD70" s="891"/>
      <c r="BE70" s="731"/>
      <c r="BF70" s="731"/>
      <c r="BG70" s="1411"/>
      <c r="BH70" s="1411"/>
      <c r="BI70" s="1392"/>
      <c r="BJ70" s="1392"/>
      <c r="BK70" s="1362"/>
      <c r="BL70" s="1362"/>
      <c r="BM70" s="1351"/>
      <c r="BN70" s="1351"/>
      <c r="BO70" s="1352"/>
      <c r="BP70" s="1352"/>
      <c r="BQ70" s="950"/>
      <c r="BR70" s="950"/>
      <c r="BS70" s="1436"/>
      <c r="BT70" s="1436"/>
      <c r="BU70" s="1441"/>
      <c r="BV70" s="1441"/>
      <c r="BW70" s="1397"/>
      <c r="BX70" s="1397"/>
      <c r="BY70" s="1446"/>
      <c r="BZ70" s="1446"/>
      <c r="CA70" s="1453"/>
      <c r="CB70" s="1453"/>
      <c r="CC70" s="1352"/>
      <c r="CD70" s="1352"/>
      <c r="CE70" s="1460"/>
      <c r="CF70" s="1460"/>
      <c r="CG70" s="900"/>
      <c r="CH70" s="900"/>
      <c r="CI70" s="1368"/>
      <c r="CJ70" s="1368"/>
      <c r="CK70" s="1465"/>
      <c r="CL70" s="1465"/>
      <c r="CM70" s="882"/>
      <c r="CN70" s="882"/>
      <c r="CO70" s="1397"/>
      <c r="CP70" s="1397"/>
      <c r="CQ70" s="753">
        <v>10</v>
      </c>
      <c r="CR70" s="753" t="s">
        <v>229</v>
      </c>
      <c r="CS70" s="1374"/>
      <c r="CT70" s="1374"/>
      <c r="CU70" s="882"/>
      <c r="CV70" s="882"/>
      <c r="CW70" s="1392"/>
      <c r="CX70" s="1392"/>
      <c r="CY70" s="1352"/>
      <c r="CZ70" s="1352"/>
      <c r="DA70" s="1477"/>
      <c r="DB70" s="1477"/>
      <c r="DC70" s="1411"/>
      <c r="DD70" s="1411"/>
      <c r="DE70" s="1484"/>
      <c r="DF70" s="1484"/>
      <c r="DG70" s="1352"/>
      <c r="DH70" s="1352"/>
      <c r="DI70" s="1352"/>
      <c r="DJ70" s="1352"/>
      <c r="DK70" s="1352"/>
      <c r="DL70" s="1352"/>
      <c r="DM70" s="1352"/>
      <c r="DN70" s="1352"/>
      <c r="DO70" s="1352"/>
      <c r="DP70" s="1352"/>
      <c r="DQ70" s="1485"/>
      <c r="DR70" s="1485"/>
      <c r="DS70" s="1485"/>
      <c r="DT70" s="1485"/>
      <c r="DU70" s="1485"/>
      <c r="DV70" s="1485"/>
      <c r="DW70" s="1485"/>
      <c r="DX70" s="1485"/>
      <c r="DY70" s="1485"/>
      <c r="DZ70" s="1485"/>
      <c r="EA70" s="1485"/>
      <c r="EB70" s="1485"/>
    </row>
    <row r="71" spans="1:132" s="1327" customFormat="1" ht="20.25" x14ac:dyDescent="0.3">
      <c r="A71" s="1339"/>
      <c r="B71" s="1324">
        <f t="shared" si="5"/>
        <v>42</v>
      </c>
      <c r="C71" s="920" t="s">
        <v>621</v>
      </c>
      <c r="D71" s="919">
        <v>6.5</v>
      </c>
      <c r="E71" s="1325">
        <v>140</v>
      </c>
      <c r="F71" s="1325"/>
      <c r="G71" s="1325"/>
      <c r="H71" s="1325"/>
      <c r="I71" s="1326">
        <f t="shared" si="6"/>
        <v>115</v>
      </c>
      <c r="J71" s="888">
        <f t="shared" si="1"/>
        <v>747.5</v>
      </c>
      <c r="K71" s="708"/>
      <c r="L71" s="708"/>
      <c r="M71" s="941"/>
      <c r="N71" s="941"/>
      <c r="O71" s="863"/>
      <c r="P71" s="863"/>
      <c r="Q71" s="1379">
        <v>10</v>
      </c>
      <c r="R71" s="1379" t="s">
        <v>539</v>
      </c>
      <c r="S71" s="1374"/>
      <c r="T71" s="1374"/>
      <c r="U71" s="813">
        <v>10</v>
      </c>
      <c r="V71" s="813" t="s">
        <v>539</v>
      </c>
      <c r="W71" s="1368"/>
      <c r="X71" s="1368"/>
      <c r="Y71" s="1362"/>
      <c r="Z71" s="1362"/>
      <c r="AA71" s="831"/>
      <c r="AB71" s="831"/>
      <c r="AC71" s="1351"/>
      <c r="AD71" s="1351"/>
      <c r="AE71" s="756"/>
      <c r="AF71" s="756"/>
      <c r="AG71" s="1352"/>
      <c r="AH71" s="1352"/>
      <c r="AI71" s="731"/>
      <c r="AJ71" s="731"/>
      <c r="AK71" s="1392"/>
      <c r="AL71" s="1392"/>
      <c r="AM71" s="1397"/>
      <c r="AN71" s="1397"/>
      <c r="AO71" s="1362"/>
      <c r="AP71" s="1362"/>
      <c r="AQ71" s="1402"/>
      <c r="AR71" s="1402"/>
      <c r="AS71" s="774"/>
      <c r="AT71" s="774"/>
      <c r="AU71" s="882"/>
      <c r="AV71" s="882"/>
      <c r="AW71" s="1411"/>
      <c r="AX71" s="1411"/>
      <c r="AY71" s="726"/>
      <c r="AZ71" s="726"/>
      <c r="BA71" s="1352"/>
      <c r="BB71" s="1352"/>
      <c r="BC71" s="891"/>
      <c r="BD71" s="891"/>
      <c r="BE71" s="731">
        <v>5</v>
      </c>
      <c r="BF71" s="731" t="s">
        <v>539</v>
      </c>
      <c r="BG71" s="1411"/>
      <c r="BH71" s="1411"/>
      <c r="BI71" s="1392"/>
      <c r="BJ71" s="1392"/>
      <c r="BK71" s="1362"/>
      <c r="BL71" s="1362"/>
      <c r="BM71" s="1351"/>
      <c r="BN71" s="1351"/>
      <c r="BO71" s="1352"/>
      <c r="BP71" s="1352"/>
      <c r="BQ71" s="950"/>
      <c r="BR71" s="950"/>
      <c r="BS71" s="1436"/>
      <c r="BT71" s="1436"/>
      <c r="BU71" s="1441"/>
      <c r="BV71" s="1441"/>
      <c r="BW71" s="1397"/>
      <c r="BX71" s="1397"/>
      <c r="BY71" s="1446"/>
      <c r="BZ71" s="1446"/>
      <c r="CA71" s="1453"/>
      <c r="CB71" s="1453"/>
      <c r="CC71" s="1352"/>
      <c r="CD71" s="1352"/>
      <c r="CE71" s="1460"/>
      <c r="CF71" s="1460"/>
      <c r="CG71" s="900"/>
      <c r="CH71" s="900"/>
      <c r="CI71" s="1368"/>
      <c r="CJ71" s="1368"/>
      <c r="CK71" s="1465"/>
      <c r="CL71" s="1465"/>
      <c r="CM71" s="882"/>
      <c r="CN71" s="882"/>
      <c r="CO71" s="1397"/>
      <c r="CP71" s="1397"/>
      <c r="CQ71" s="753"/>
      <c r="CR71" s="753"/>
      <c r="CS71" s="1374"/>
      <c r="CT71" s="1374"/>
      <c r="CU71" s="882"/>
      <c r="CV71" s="882"/>
      <c r="CW71" s="1392"/>
      <c r="CX71" s="1392"/>
      <c r="CY71" s="1352"/>
      <c r="CZ71" s="1352"/>
      <c r="DA71" s="1477"/>
      <c r="DB71" s="1477"/>
      <c r="DC71" s="1411"/>
      <c r="DD71" s="1411"/>
      <c r="DE71" s="1484"/>
      <c r="DF71" s="1484"/>
      <c r="DG71" s="1352"/>
      <c r="DH71" s="1352"/>
      <c r="DI71" s="1352"/>
      <c r="DJ71" s="1352"/>
      <c r="DK71" s="1352"/>
      <c r="DL71" s="1352"/>
      <c r="DM71" s="1352"/>
      <c r="DN71" s="1352"/>
      <c r="DO71" s="1352"/>
      <c r="DP71" s="1352"/>
      <c r="DQ71" s="1485"/>
      <c r="DR71" s="1485"/>
      <c r="DS71" s="1485"/>
      <c r="DT71" s="1485"/>
      <c r="DU71" s="1485"/>
      <c r="DV71" s="1485"/>
      <c r="DW71" s="1485"/>
      <c r="DX71" s="1485"/>
      <c r="DY71" s="1485"/>
      <c r="DZ71" s="1485"/>
      <c r="EA71" s="1485"/>
      <c r="EB71" s="1485"/>
    </row>
    <row r="72" spans="1:132" s="1327" customFormat="1" ht="20.25" x14ac:dyDescent="0.3">
      <c r="A72" s="1339"/>
      <c r="B72" s="1324">
        <f t="shared" si="5"/>
        <v>43</v>
      </c>
      <c r="C72" s="920" t="s">
        <v>854</v>
      </c>
      <c r="D72" s="919">
        <v>7.5</v>
      </c>
      <c r="E72" s="1325">
        <v>270</v>
      </c>
      <c r="F72" s="1325"/>
      <c r="G72" s="1325"/>
      <c r="H72" s="1325"/>
      <c r="I72" s="1326">
        <f t="shared" si="6"/>
        <v>140</v>
      </c>
      <c r="J72" s="888">
        <f t="shared" si="1"/>
        <v>1050</v>
      </c>
      <c r="K72" s="708"/>
      <c r="L72" s="708"/>
      <c r="M72" s="941"/>
      <c r="N72" s="941"/>
      <c r="O72" s="863"/>
      <c r="P72" s="863"/>
      <c r="Q72" s="1379"/>
      <c r="R72" s="1379"/>
      <c r="S72" s="1374"/>
      <c r="T72" s="1374"/>
      <c r="U72" s="813"/>
      <c r="V72" s="813"/>
      <c r="W72" s="1368"/>
      <c r="X72" s="1368"/>
      <c r="Y72" s="1362"/>
      <c r="Z72" s="1362"/>
      <c r="AA72" s="831"/>
      <c r="AB72" s="831"/>
      <c r="AC72" s="1351"/>
      <c r="AD72" s="1351"/>
      <c r="AE72" s="756"/>
      <c r="AF72" s="756"/>
      <c r="AG72" s="1352"/>
      <c r="AH72" s="1352"/>
      <c r="AI72" s="731"/>
      <c r="AJ72" s="731"/>
      <c r="AK72" s="1392"/>
      <c r="AL72" s="1392"/>
      <c r="AM72" s="1397"/>
      <c r="AN72" s="1397"/>
      <c r="AO72" s="1362"/>
      <c r="AP72" s="1362"/>
      <c r="AQ72" s="1402"/>
      <c r="AR72" s="1402"/>
      <c r="AS72" s="774">
        <v>100</v>
      </c>
      <c r="AT72" s="774" t="s">
        <v>539</v>
      </c>
      <c r="AU72" s="882"/>
      <c r="AV72" s="882"/>
      <c r="AW72" s="1411"/>
      <c r="AX72" s="1411"/>
      <c r="AY72" s="726"/>
      <c r="AZ72" s="726"/>
      <c r="BA72" s="1352"/>
      <c r="BB72" s="1352"/>
      <c r="BC72" s="891"/>
      <c r="BD72" s="891"/>
      <c r="BE72" s="731"/>
      <c r="BF72" s="731"/>
      <c r="BG72" s="1411"/>
      <c r="BH72" s="1411"/>
      <c r="BI72" s="1392"/>
      <c r="BJ72" s="1392"/>
      <c r="BK72" s="1362"/>
      <c r="BL72" s="1362"/>
      <c r="BM72" s="1351"/>
      <c r="BN72" s="1351"/>
      <c r="BO72" s="1352"/>
      <c r="BP72" s="1352"/>
      <c r="BQ72" s="950"/>
      <c r="BR72" s="950"/>
      <c r="BS72" s="1436">
        <v>10</v>
      </c>
      <c r="BT72" s="1436" t="s">
        <v>321</v>
      </c>
      <c r="BU72" s="1441"/>
      <c r="BV72" s="1441"/>
      <c r="BW72" s="1397"/>
      <c r="BX72" s="1397"/>
      <c r="BY72" s="1446"/>
      <c r="BZ72" s="1446"/>
      <c r="CA72" s="1453"/>
      <c r="CB72" s="1453"/>
      <c r="CC72" s="1352"/>
      <c r="CD72" s="1352"/>
      <c r="CE72" s="1460"/>
      <c r="CF72" s="1460"/>
      <c r="CG72" s="900"/>
      <c r="CH72" s="900"/>
      <c r="CI72" s="1368"/>
      <c r="CJ72" s="1368"/>
      <c r="CK72" s="1465"/>
      <c r="CL72" s="1465"/>
      <c r="CM72" s="882"/>
      <c r="CN72" s="882"/>
      <c r="CO72" s="1397"/>
      <c r="CP72" s="1397"/>
      <c r="CQ72" s="753">
        <v>10</v>
      </c>
      <c r="CR72" s="753" t="s">
        <v>321</v>
      </c>
      <c r="CS72" s="1374"/>
      <c r="CT72" s="1374"/>
      <c r="CU72" s="882"/>
      <c r="CV72" s="882"/>
      <c r="CW72" s="1392"/>
      <c r="CX72" s="1392"/>
      <c r="CY72" s="1352"/>
      <c r="CZ72" s="1352"/>
      <c r="DA72" s="1477"/>
      <c r="DB72" s="1477"/>
      <c r="DC72" s="1411"/>
      <c r="DD72" s="1411"/>
      <c r="DE72" s="1484">
        <v>10</v>
      </c>
      <c r="DF72" s="1484" t="s">
        <v>321</v>
      </c>
      <c r="DG72" s="1352"/>
      <c r="DH72" s="1352"/>
      <c r="DI72" s="1352"/>
      <c r="DJ72" s="1352"/>
      <c r="DK72" s="1352"/>
      <c r="DL72" s="1352"/>
      <c r="DM72" s="1352"/>
      <c r="DN72" s="1352"/>
      <c r="DO72" s="1352"/>
      <c r="DP72" s="1352"/>
      <c r="DQ72" s="1485"/>
      <c r="DR72" s="1485"/>
      <c r="DS72" s="1485"/>
      <c r="DT72" s="1485"/>
      <c r="DU72" s="1485"/>
      <c r="DV72" s="1485"/>
      <c r="DW72" s="1485"/>
      <c r="DX72" s="1485"/>
      <c r="DY72" s="1485"/>
      <c r="DZ72" s="1485"/>
      <c r="EA72" s="1485"/>
      <c r="EB72" s="1485"/>
    </row>
    <row r="73" spans="1:132" s="1327" customFormat="1" ht="20.25" x14ac:dyDescent="0.3">
      <c r="A73" s="1829"/>
      <c r="B73" s="1324">
        <f t="shared" si="5"/>
        <v>44</v>
      </c>
      <c r="C73" s="1421" t="s">
        <v>1087</v>
      </c>
      <c r="D73" s="919">
        <v>15</v>
      </c>
      <c r="E73" s="1325">
        <v>180</v>
      </c>
      <c r="F73" s="1325"/>
      <c r="G73" s="1325"/>
      <c r="H73" s="1325"/>
      <c r="I73" s="1326">
        <f t="shared" si="6"/>
        <v>0</v>
      </c>
      <c r="J73" s="888">
        <f t="shared" si="1"/>
        <v>0</v>
      </c>
      <c r="K73" s="708"/>
      <c r="L73" s="708"/>
      <c r="M73" s="941"/>
      <c r="N73" s="941"/>
      <c r="O73" s="863"/>
      <c r="P73" s="863"/>
      <c r="Q73" s="1379"/>
      <c r="R73" s="1379"/>
      <c r="S73" s="1374"/>
      <c r="T73" s="1374"/>
      <c r="U73" s="813"/>
      <c r="V73" s="813"/>
      <c r="W73" s="1368">
        <v>30</v>
      </c>
      <c r="X73" s="1368" t="s">
        <v>236</v>
      </c>
      <c r="Y73" s="1362"/>
      <c r="Z73" s="1362"/>
      <c r="AA73" s="831"/>
      <c r="AB73" s="831"/>
      <c r="AC73" s="1351">
        <v>110</v>
      </c>
      <c r="AD73" s="1351" t="s">
        <v>236</v>
      </c>
      <c r="AE73" s="756"/>
      <c r="AF73" s="756"/>
      <c r="AG73" s="1352"/>
      <c r="AH73" s="1352"/>
      <c r="AI73" s="731"/>
      <c r="AJ73" s="731"/>
      <c r="AK73" s="1392"/>
      <c r="AL73" s="1392"/>
      <c r="AM73" s="1397"/>
      <c r="AN73" s="1397"/>
      <c r="AO73" s="1362"/>
      <c r="AP73" s="1362"/>
      <c r="AQ73" s="1402"/>
      <c r="AR73" s="1402"/>
      <c r="AS73" s="774"/>
      <c r="AT73" s="774"/>
      <c r="AU73" s="882">
        <v>20</v>
      </c>
      <c r="AV73" s="882" t="s">
        <v>236</v>
      </c>
      <c r="AW73" s="1411"/>
      <c r="AX73" s="1411"/>
      <c r="AY73" s="726"/>
      <c r="AZ73" s="726"/>
      <c r="BA73" s="1352"/>
      <c r="BB73" s="1352"/>
      <c r="BC73" s="891"/>
      <c r="BD73" s="891"/>
      <c r="BE73" s="731"/>
      <c r="BF73" s="731"/>
      <c r="BG73" s="1411"/>
      <c r="BH73" s="1411"/>
      <c r="BI73" s="1392"/>
      <c r="BJ73" s="1392"/>
      <c r="BK73" s="1362"/>
      <c r="BL73" s="1362"/>
      <c r="BM73" s="1351"/>
      <c r="BN73" s="1351"/>
      <c r="BO73" s="1352"/>
      <c r="BP73" s="1352"/>
      <c r="BQ73" s="950"/>
      <c r="BR73" s="950"/>
      <c r="BS73" s="1436"/>
      <c r="BT73" s="1436"/>
      <c r="BU73" s="1441"/>
      <c r="BV73" s="1441"/>
      <c r="BW73" s="1397"/>
      <c r="BX73" s="1397"/>
      <c r="BY73" s="1446"/>
      <c r="BZ73" s="1446"/>
      <c r="CA73" s="1453"/>
      <c r="CB73" s="1453"/>
      <c r="CC73" s="1352"/>
      <c r="CD73" s="1352"/>
      <c r="CE73" s="1460"/>
      <c r="CF73" s="1460"/>
      <c r="CG73" s="900"/>
      <c r="CH73" s="900"/>
      <c r="CI73" s="1368"/>
      <c r="CJ73" s="1368"/>
      <c r="CK73" s="1465"/>
      <c r="CL73" s="1465"/>
      <c r="CM73" s="882"/>
      <c r="CN73" s="882"/>
      <c r="CO73" s="1397"/>
      <c r="CP73" s="1397"/>
      <c r="CQ73" s="753">
        <v>10</v>
      </c>
      <c r="CR73" s="753" t="s">
        <v>236</v>
      </c>
      <c r="CS73" s="1374"/>
      <c r="CT73" s="1374"/>
      <c r="CU73" s="882"/>
      <c r="CV73" s="882"/>
      <c r="CW73" s="1392"/>
      <c r="CX73" s="1392"/>
      <c r="CY73" s="1352"/>
      <c r="CZ73" s="1352"/>
      <c r="DA73" s="1477"/>
      <c r="DB73" s="1477"/>
      <c r="DC73" s="1411"/>
      <c r="DD73" s="1411"/>
      <c r="DE73" s="1484">
        <v>10</v>
      </c>
      <c r="DF73" s="1484" t="s">
        <v>210</v>
      </c>
      <c r="DG73" s="1352"/>
      <c r="DH73" s="1352"/>
      <c r="DI73" s="1352"/>
      <c r="DJ73" s="1352"/>
      <c r="DK73" s="1352"/>
      <c r="DL73" s="1352"/>
      <c r="DM73" s="1352"/>
      <c r="DN73" s="1352"/>
      <c r="DO73" s="1352"/>
      <c r="DP73" s="1352"/>
      <c r="DQ73" s="1485"/>
      <c r="DR73" s="1485"/>
      <c r="DS73" s="1485"/>
      <c r="DT73" s="1485"/>
      <c r="DU73" s="1485"/>
      <c r="DV73" s="1485"/>
      <c r="DW73" s="1485"/>
      <c r="DX73" s="1485"/>
      <c r="DY73" s="1485"/>
      <c r="DZ73" s="1485"/>
      <c r="EA73" s="1485"/>
      <c r="EB73" s="1485"/>
    </row>
    <row r="74" spans="1:132" s="1327" customFormat="1" ht="20.25" x14ac:dyDescent="0.3">
      <c r="A74" s="1830"/>
      <c r="B74" s="1324">
        <f t="shared" si="5"/>
        <v>45</v>
      </c>
      <c r="C74" s="920"/>
      <c r="D74" s="919"/>
      <c r="E74" s="1325"/>
      <c r="F74" s="1325"/>
      <c r="G74" s="1325"/>
      <c r="H74" s="1325"/>
      <c r="I74" s="1326">
        <f t="shared" si="6"/>
        <v>0</v>
      </c>
      <c r="J74" s="888">
        <f t="shared" si="1"/>
        <v>0</v>
      </c>
      <c r="K74" s="708"/>
      <c r="L74" s="708"/>
      <c r="M74" s="941"/>
      <c r="N74" s="941"/>
      <c r="O74" s="863"/>
      <c r="P74" s="863"/>
      <c r="Q74" s="1379"/>
      <c r="R74" s="1379"/>
      <c r="S74" s="1374"/>
      <c r="T74" s="1374"/>
      <c r="U74" s="813"/>
      <c r="V74" s="813"/>
      <c r="W74" s="1368"/>
      <c r="X74" s="1368"/>
      <c r="Y74" s="1362"/>
      <c r="Z74" s="1362"/>
      <c r="AA74" s="831"/>
      <c r="AB74" s="831"/>
      <c r="AC74" s="1351"/>
      <c r="AD74" s="1351"/>
      <c r="AE74" s="756"/>
      <c r="AF74" s="756"/>
      <c r="AG74" s="1352"/>
      <c r="AH74" s="1352"/>
      <c r="AI74" s="731"/>
      <c r="AJ74" s="731"/>
      <c r="AK74" s="1392"/>
      <c r="AL74" s="1392"/>
      <c r="AM74" s="1397"/>
      <c r="AN74" s="1397"/>
      <c r="AO74" s="1362"/>
      <c r="AP74" s="1362"/>
      <c r="AQ74" s="1402"/>
      <c r="AR74" s="1402"/>
      <c r="AS74" s="774"/>
      <c r="AT74" s="774"/>
      <c r="AU74" s="882"/>
      <c r="AV74" s="882"/>
      <c r="AW74" s="1411"/>
      <c r="AX74" s="1411"/>
      <c r="AY74" s="726"/>
      <c r="AZ74" s="726"/>
      <c r="BA74" s="1352"/>
      <c r="BB74" s="1352"/>
      <c r="BC74" s="891"/>
      <c r="BD74" s="891"/>
      <c r="BE74" s="731"/>
      <c r="BF74" s="731"/>
      <c r="BG74" s="1411"/>
      <c r="BH74" s="1411"/>
      <c r="BI74" s="1392"/>
      <c r="BJ74" s="1392"/>
      <c r="BK74" s="1362"/>
      <c r="BL74" s="1362"/>
      <c r="BM74" s="1351"/>
      <c r="BN74" s="1351"/>
      <c r="BO74" s="1352"/>
      <c r="BP74" s="1352"/>
      <c r="BQ74" s="950"/>
      <c r="BR74" s="950"/>
      <c r="BS74" s="1436"/>
      <c r="BT74" s="1436"/>
      <c r="BU74" s="1441"/>
      <c r="BV74" s="1441"/>
      <c r="BW74" s="1397"/>
      <c r="BX74" s="1397"/>
      <c r="BY74" s="1446"/>
      <c r="BZ74" s="1446"/>
      <c r="CA74" s="1453"/>
      <c r="CB74" s="1453"/>
      <c r="CC74" s="1352"/>
      <c r="CD74" s="1352"/>
      <c r="CE74" s="1460"/>
      <c r="CF74" s="1460"/>
      <c r="CG74" s="900"/>
      <c r="CH74" s="900"/>
      <c r="CI74" s="1368"/>
      <c r="CJ74" s="1368"/>
      <c r="CK74" s="1465"/>
      <c r="CL74" s="1465"/>
      <c r="CM74" s="882"/>
      <c r="CN74" s="882"/>
      <c r="CO74" s="1397"/>
      <c r="CP74" s="1397"/>
      <c r="CQ74" s="753"/>
      <c r="CR74" s="753"/>
      <c r="CS74" s="1374"/>
      <c r="CT74" s="1374"/>
      <c r="CU74" s="882"/>
      <c r="CV74" s="882"/>
      <c r="CW74" s="1392"/>
      <c r="CX74" s="1392"/>
      <c r="CY74" s="1352"/>
      <c r="CZ74" s="1352"/>
      <c r="DA74" s="1477"/>
      <c r="DB74" s="1477"/>
      <c r="DC74" s="1411"/>
      <c r="DD74" s="1411"/>
      <c r="DE74" s="1484"/>
      <c r="DF74" s="1484"/>
      <c r="DG74" s="1352"/>
      <c r="DH74" s="1352"/>
      <c r="DI74" s="1352"/>
      <c r="DJ74" s="1352"/>
      <c r="DK74" s="1352"/>
      <c r="DL74" s="1352"/>
      <c r="DM74" s="1352"/>
      <c r="DN74" s="1352"/>
      <c r="DO74" s="1352"/>
      <c r="DP74" s="1352"/>
      <c r="DQ74" s="1485"/>
      <c r="DR74" s="1485"/>
      <c r="DS74" s="1485"/>
      <c r="DT74" s="1485"/>
      <c r="DU74" s="1485"/>
      <c r="DV74" s="1485"/>
      <c r="DW74" s="1485"/>
      <c r="DX74" s="1485"/>
      <c r="DY74" s="1485"/>
      <c r="DZ74" s="1485"/>
      <c r="EA74" s="1485"/>
      <c r="EB74" s="1485"/>
    </row>
    <row r="75" spans="1:132" s="1327" customFormat="1" ht="20.25" x14ac:dyDescent="0.3">
      <c r="A75" s="1847" t="s">
        <v>5</v>
      </c>
      <c r="B75" s="1310">
        <v>1</v>
      </c>
      <c r="C75" s="920" t="s">
        <v>854</v>
      </c>
      <c r="D75" s="919">
        <v>8</v>
      </c>
      <c r="E75" s="1325">
        <v>210</v>
      </c>
      <c r="F75" s="1325"/>
      <c r="G75" s="1325"/>
      <c r="H75" s="1325"/>
      <c r="I75" s="1326">
        <f t="shared" si="6"/>
        <v>0</v>
      </c>
      <c r="J75" s="888">
        <f t="shared" ref="J75:J143" si="7">I75*D75</f>
        <v>0</v>
      </c>
      <c r="K75" s="708"/>
      <c r="L75" s="708"/>
      <c r="M75" s="941"/>
      <c r="N75" s="941"/>
      <c r="O75" s="863"/>
      <c r="P75" s="863"/>
      <c r="Q75" s="1379"/>
      <c r="R75" s="1379"/>
      <c r="S75" s="1374"/>
      <c r="T75" s="1374"/>
      <c r="U75" s="813"/>
      <c r="V75" s="813"/>
      <c r="W75" s="1368"/>
      <c r="X75" s="1368"/>
      <c r="Y75" s="1362"/>
      <c r="Z75" s="1362"/>
      <c r="AA75" s="831"/>
      <c r="AB75" s="831"/>
      <c r="AC75" s="1351"/>
      <c r="AD75" s="1351"/>
      <c r="AE75" s="756"/>
      <c r="AF75" s="756"/>
      <c r="AG75" s="1352">
        <v>10</v>
      </c>
      <c r="AH75" s="1352" t="s">
        <v>218</v>
      </c>
      <c r="AI75" s="731"/>
      <c r="AJ75" s="731"/>
      <c r="AK75" s="1392"/>
      <c r="AL75" s="1392"/>
      <c r="AM75" s="1397"/>
      <c r="AN75" s="1397"/>
      <c r="AO75" s="1362"/>
      <c r="AP75" s="1362"/>
      <c r="AQ75" s="1402"/>
      <c r="AR75" s="1402"/>
      <c r="AS75" s="774">
        <v>100</v>
      </c>
      <c r="AT75" s="774" t="s">
        <v>321</v>
      </c>
      <c r="AU75" s="882"/>
      <c r="AV75" s="882"/>
      <c r="AW75" s="1411"/>
      <c r="AX75" s="1411"/>
      <c r="AY75" s="726"/>
      <c r="AZ75" s="726"/>
      <c r="BA75" s="1352"/>
      <c r="BB75" s="1352"/>
      <c r="BC75" s="891"/>
      <c r="BD75" s="891"/>
      <c r="BE75" s="731">
        <v>10</v>
      </c>
      <c r="BF75" s="731" t="s">
        <v>214</v>
      </c>
      <c r="BG75" s="1411"/>
      <c r="BH75" s="1411"/>
      <c r="BI75" s="1392">
        <v>30</v>
      </c>
      <c r="BJ75" s="1392" t="s">
        <v>212</v>
      </c>
      <c r="BK75" s="1362"/>
      <c r="BL75" s="1362"/>
      <c r="BM75" s="1351"/>
      <c r="BN75" s="1351"/>
      <c r="BO75" s="1352">
        <v>10</v>
      </c>
      <c r="BP75" s="1352" t="s">
        <v>212</v>
      </c>
      <c r="BQ75" s="950"/>
      <c r="BR75" s="950"/>
      <c r="BS75" s="1436"/>
      <c r="BT75" s="1436"/>
      <c r="BU75" s="1441"/>
      <c r="BV75" s="1441"/>
      <c r="BW75" s="1397"/>
      <c r="BX75" s="1397"/>
      <c r="BY75" s="1446"/>
      <c r="BZ75" s="1446"/>
      <c r="CA75" s="1453"/>
      <c r="CB75" s="1453"/>
      <c r="CC75" s="1352"/>
      <c r="CD75" s="1352"/>
      <c r="CE75" s="1460"/>
      <c r="CF75" s="1460"/>
      <c r="CG75" s="900"/>
      <c r="CH75" s="900"/>
      <c r="CI75" s="1368"/>
      <c r="CJ75" s="1368"/>
      <c r="CK75" s="1465"/>
      <c r="CL75" s="1465"/>
      <c r="CM75" s="882"/>
      <c r="CN75" s="882"/>
      <c r="CO75" s="1397">
        <v>30</v>
      </c>
      <c r="CP75" s="1397" t="s">
        <v>215</v>
      </c>
      <c r="CQ75" s="753">
        <v>10</v>
      </c>
      <c r="CR75" s="753" t="s">
        <v>215</v>
      </c>
      <c r="CS75" s="1374"/>
      <c r="CT75" s="1374"/>
      <c r="CU75" s="882"/>
      <c r="CV75" s="882"/>
      <c r="CW75" s="1392"/>
      <c r="CX75" s="1392"/>
      <c r="CY75" s="1352"/>
      <c r="CZ75" s="1352"/>
      <c r="DA75" s="1477"/>
      <c r="DB75" s="1477"/>
      <c r="DC75" s="1411"/>
      <c r="DD75" s="1411"/>
      <c r="DE75" s="1484">
        <v>10</v>
      </c>
      <c r="DF75" s="1484" t="s">
        <v>215</v>
      </c>
      <c r="DG75" s="1352"/>
      <c r="DH75" s="1352"/>
      <c r="DI75" s="1352"/>
      <c r="DJ75" s="1352"/>
      <c r="DK75" s="1352"/>
      <c r="DL75" s="1352"/>
      <c r="DM75" s="1352"/>
      <c r="DN75" s="1352"/>
      <c r="DO75" s="1352"/>
      <c r="DP75" s="1352"/>
      <c r="DQ75" s="1485"/>
      <c r="DR75" s="1485"/>
      <c r="DS75" s="1485"/>
      <c r="DT75" s="1485"/>
      <c r="DU75" s="1485"/>
      <c r="DV75" s="1485"/>
      <c r="DW75" s="1485"/>
      <c r="DX75" s="1485"/>
      <c r="DY75" s="1485"/>
      <c r="DZ75" s="1485"/>
      <c r="EA75" s="1485"/>
      <c r="EB75" s="1485"/>
    </row>
    <row r="76" spans="1:132" s="1327" customFormat="1" ht="20.25" x14ac:dyDescent="0.3">
      <c r="A76" s="1829"/>
      <c r="B76" s="1324">
        <f>B75+1</f>
        <v>2</v>
      </c>
      <c r="C76" s="920" t="s">
        <v>384</v>
      </c>
      <c r="D76" s="919">
        <v>13</v>
      </c>
      <c r="E76" s="1325">
        <v>400</v>
      </c>
      <c r="F76" s="1325"/>
      <c r="G76" s="1325"/>
      <c r="H76" s="1325"/>
      <c r="I76" s="1326">
        <f t="shared" si="6"/>
        <v>90</v>
      </c>
      <c r="J76" s="888">
        <f t="shared" si="7"/>
        <v>1170</v>
      </c>
      <c r="K76" s="708"/>
      <c r="L76" s="708"/>
      <c r="M76" s="941"/>
      <c r="N76" s="941"/>
      <c r="O76" s="863"/>
      <c r="P76" s="863"/>
      <c r="Q76" s="1379">
        <v>100</v>
      </c>
      <c r="R76" s="1379" t="s">
        <v>209</v>
      </c>
      <c r="S76" s="1374"/>
      <c r="T76" s="1374"/>
      <c r="U76" s="813"/>
      <c r="V76" s="813"/>
      <c r="W76" s="1368"/>
      <c r="X76" s="1368"/>
      <c r="Y76" s="1362"/>
      <c r="Z76" s="1362"/>
      <c r="AA76" s="831"/>
      <c r="AB76" s="831"/>
      <c r="AC76" s="1351"/>
      <c r="AD76" s="1351"/>
      <c r="AE76" s="756"/>
      <c r="AF76" s="756"/>
      <c r="AG76" s="1352"/>
      <c r="AH76" s="1352"/>
      <c r="AI76" s="731"/>
      <c r="AJ76" s="731"/>
      <c r="AK76" s="1392"/>
      <c r="AL76" s="1392"/>
      <c r="AM76" s="1397">
        <v>20</v>
      </c>
      <c r="AN76" s="1397" t="s">
        <v>210</v>
      </c>
      <c r="AO76" s="1362"/>
      <c r="AP76" s="1362"/>
      <c r="AQ76" s="1402"/>
      <c r="AR76" s="1402"/>
      <c r="AS76" s="774"/>
      <c r="AT76" s="774"/>
      <c r="AU76" s="882">
        <v>20</v>
      </c>
      <c r="AV76" s="882" t="s">
        <v>209</v>
      </c>
      <c r="AW76" s="1411">
        <v>30</v>
      </c>
      <c r="AX76" s="1411" t="s">
        <v>209</v>
      </c>
      <c r="AY76" s="726">
        <v>100</v>
      </c>
      <c r="AZ76" s="726" t="s">
        <v>209</v>
      </c>
      <c r="BA76" s="1352"/>
      <c r="BB76" s="1352"/>
      <c r="BC76" s="891">
        <v>10</v>
      </c>
      <c r="BD76" s="891" t="s">
        <v>209</v>
      </c>
      <c r="BE76" s="731"/>
      <c r="BF76" s="731"/>
      <c r="BG76" s="1411"/>
      <c r="BH76" s="1411"/>
      <c r="BI76" s="1392"/>
      <c r="BJ76" s="1392"/>
      <c r="BK76" s="1362"/>
      <c r="BL76" s="1362"/>
      <c r="BM76" s="1351">
        <v>10</v>
      </c>
      <c r="BN76" s="1351" t="s">
        <v>209</v>
      </c>
      <c r="BO76" s="1352"/>
      <c r="BP76" s="1352"/>
      <c r="BQ76" s="950"/>
      <c r="BR76" s="950"/>
      <c r="BS76" s="1436"/>
      <c r="BT76" s="1436"/>
      <c r="BU76" s="1441"/>
      <c r="BV76" s="1441"/>
      <c r="BW76" s="1397"/>
      <c r="BX76" s="1397"/>
      <c r="BY76" s="1446"/>
      <c r="BZ76" s="1446"/>
      <c r="CA76" s="1453"/>
      <c r="CB76" s="1453"/>
      <c r="CC76" s="1352"/>
      <c r="CD76" s="1352"/>
      <c r="CE76" s="1460"/>
      <c r="CF76" s="1460"/>
      <c r="CG76" s="900"/>
      <c r="CH76" s="900"/>
      <c r="CI76" s="1368"/>
      <c r="CJ76" s="1368"/>
      <c r="CK76" s="1465">
        <v>10</v>
      </c>
      <c r="CL76" s="1465" t="s">
        <v>209</v>
      </c>
      <c r="CM76" s="882"/>
      <c r="CN76" s="882"/>
      <c r="CO76" s="1397"/>
      <c r="CP76" s="1397"/>
      <c r="CQ76" s="753">
        <v>10</v>
      </c>
      <c r="CR76" s="753" t="s">
        <v>209</v>
      </c>
      <c r="CS76" s="1374"/>
      <c r="CT76" s="1374"/>
      <c r="CU76" s="882"/>
      <c r="CV76" s="882"/>
      <c r="CW76" s="1392"/>
      <c r="CX76" s="1392"/>
      <c r="CY76" s="1352"/>
      <c r="CZ76" s="1352"/>
      <c r="DA76" s="1477"/>
      <c r="DB76" s="1477"/>
      <c r="DC76" s="1411"/>
      <c r="DD76" s="1411"/>
      <c r="DE76" s="1484"/>
      <c r="DF76" s="1484"/>
      <c r="DG76" s="1352"/>
      <c r="DH76" s="1352"/>
      <c r="DI76" s="1352"/>
      <c r="DJ76" s="1352"/>
      <c r="DK76" s="1352"/>
      <c r="DL76" s="1352"/>
      <c r="DM76" s="1352"/>
      <c r="DN76" s="1352"/>
      <c r="DO76" s="1352"/>
      <c r="DP76" s="1352"/>
      <c r="DQ76" s="1485"/>
      <c r="DR76" s="1485"/>
      <c r="DS76" s="1485"/>
      <c r="DT76" s="1485"/>
      <c r="DU76" s="1485"/>
      <c r="DV76" s="1485"/>
      <c r="DW76" s="1485"/>
      <c r="DX76" s="1485"/>
      <c r="DY76" s="1485"/>
      <c r="DZ76" s="1485"/>
      <c r="EA76" s="1485"/>
      <c r="EB76" s="1485"/>
    </row>
    <row r="77" spans="1:132" s="1327" customFormat="1" ht="20.25" x14ac:dyDescent="0.3">
      <c r="A77" s="1829"/>
      <c r="B77" s="1324">
        <f t="shared" ref="B77:B117" si="8">B76+1</f>
        <v>3</v>
      </c>
      <c r="C77" s="920" t="s">
        <v>925</v>
      </c>
      <c r="D77" s="919">
        <v>11.5</v>
      </c>
      <c r="E77" s="1325"/>
      <c r="F77" s="1325"/>
      <c r="G77" s="1325"/>
      <c r="H77" s="1325"/>
      <c r="I77" s="1326">
        <f t="shared" si="6"/>
        <v>0</v>
      </c>
      <c r="J77" s="888">
        <f t="shared" si="7"/>
        <v>0</v>
      </c>
      <c r="K77" s="708"/>
      <c r="L77" s="708"/>
      <c r="M77" s="941"/>
      <c r="N77" s="941"/>
      <c r="O77" s="863"/>
      <c r="P77" s="863"/>
      <c r="Q77" s="1379"/>
      <c r="R77" s="1379"/>
      <c r="S77" s="1374"/>
      <c r="T77" s="1374"/>
      <c r="U77" s="813"/>
      <c r="V77" s="813"/>
      <c r="W77" s="1368"/>
      <c r="X77" s="1368"/>
      <c r="Y77" s="1362"/>
      <c r="Z77" s="1362"/>
      <c r="AA77" s="831"/>
      <c r="AB77" s="831"/>
      <c r="AC77" s="1351"/>
      <c r="AD77" s="1351"/>
      <c r="AE77" s="756"/>
      <c r="AF77" s="756"/>
      <c r="AG77" s="1352"/>
      <c r="AH77" s="1352"/>
      <c r="AI77" s="731"/>
      <c r="AJ77" s="731"/>
      <c r="AK77" s="1392"/>
      <c r="AL77" s="1392"/>
      <c r="AM77" s="1397"/>
      <c r="AN77" s="1397"/>
      <c r="AO77" s="1362"/>
      <c r="AP77" s="1362"/>
      <c r="AQ77" s="1402"/>
      <c r="AR77" s="1402"/>
      <c r="AS77" s="774"/>
      <c r="AT77" s="774"/>
      <c r="AU77" s="882"/>
      <c r="AV77" s="882"/>
      <c r="AW77" s="1411"/>
      <c r="AX77" s="1411"/>
      <c r="AY77" s="726"/>
      <c r="AZ77" s="726"/>
      <c r="BA77" s="1352"/>
      <c r="BB77" s="1352"/>
      <c r="BC77" s="891"/>
      <c r="BD77" s="891"/>
      <c r="BE77" s="731"/>
      <c r="BF77" s="731"/>
      <c r="BG77" s="1411"/>
      <c r="BH77" s="1411"/>
      <c r="BI77" s="1392"/>
      <c r="BJ77" s="1392"/>
      <c r="BK77" s="1362"/>
      <c r="BL77" s="1362"/>
      <c r="BM77" s="1351"/>
      <c r="BN77" s="1351"/>
      <c r="BO77" s="1352"/>
      <c r="BP77" s="1352"/>
      <c r="BQ77" s="950"/>
      <c r="BR77" s="950"/>
      <c r="BS77" s="1436"/>
      <c r="BT77" s="1436"/>
      <c r="BU77" s="1441"/>
      <c r="BV77" s="1441"/>
      <c r="BW77" s="1397"/>
      <c r="BX77" s="1397"/>
      <c r="BY77" s="1446"/>
      <c r="BZ77" s="1446"/>
      <c r="CA77" s="1453"/>
      <c r="CB77" s="1453"/>
      <c r="CC77" s="1352"/>
      <c r="CD77" s="1352"/>
      <c r="CE77" s="1460"/>
      <c r="CF77" s="1460"/>
      <c r="CG77" s="900"/>
      <c r="CH77" s="900"/>
      <c r="CI77" s="1368"/>
      <c r="CJ77" s="1368"/>
      <c r="CK77" s="1465"/>
      <c r="CL77" s="1465"/>
      <c r="CM77" s="882"/>
      <c r="CN77" s="882"/>
      <c r="CO77" s="1397"/>
      <c r="CP77" s="1397"/>
      <c r="CQ77" s="753"/>
      <c r="CR77" s="753"/>
      <c r="CS77" s="1374"/>
      <c r="CT77" s="1374"/>
      <c r="CU77" s="882"/>
      <c r="CV77" s="882"/>
      <c r="CW77" s="1392"/>
      <c r="CX77" s="1392"/>
      <c r="CY77" s="1352"/>
      <c r="CZ77" s="1352"/>
      <c r="DA77" s="1477"/>
      <c r="DB77" s="1477"/>
      <c r="DC77" s="1411"/>
      <c r="DD77" s="1411"/>
      <c r="DE77" s="1484"/>
      <c r="DF77" s="1484"/>
      <c r="DG77" s="1352"/>
      <c r="DH77" s="1352"/>
      <c r="DI77" s="1352"/>
      <c r="DJ77" s="1352"/>
      <c r="DK77" s="1352"/>
      <c r="DL77" s="1352"/>
      <c r="DM77" s="1352"/>
      <c r="DN77" s="1352"/>
      <c r="DO77" s="1352"/>
      <c r="DP77" s="1352"/>
      <c r="DQ77" s="1485"/>
      <c r="DR77" s="1485"/>
      <c r="DS77" s="1485"/>
      <c r="DT77" s="1485"/>
      <c r="DU77" s="1485"/>
      <c r="DV77" s="1485"/>
      <c r="DW77" s="1485"/>
      <c r="DX77" s="1485"/>
      <c r="DY77" s="1485"/>
      <c r="DZ77" s="1485"/>
      <c r="EA77" s="1485"/>
      <c r="EB77" s="1485"/>
    </row>
    <row r="78" spans="1:132" s="1327" customFormat="1" ht="20.25" x14ac:dyDescent="0.3">
      <c r="A78" s="1829"/>
      <c r="B78" s="1324">
        <f t="shared" si="8"/>
        <v>4</v>
      </c>
      <c r="C78" s="920" t="s">
        <v>35</v>
      </c>
      <c r="D78" s="919">
        <v>11.5</v>
      </c>
      <c r="E78" s="1325"/>
      <c r="F78" s="1325"/>
      <c r="G78" s="1325"/>
      <c r="H78" s="1325"/>
      <c r="I78" s="1326">
        <f t="shared" si="6"/>
        <v>0</v>
      </c>
      <c r="J78" s="888">
        <f t="shared" si="7"/>
        <v>0</v>
      </c>
      <c r="K78" s="708"/>
      <c r="L78" s="708"/>
      <c r="M78" s="941"/>
      <c r="N78" s="941"/>
      <c r="O78" s="863"/>
      <c r="P78" s="863"/>
      <c r="Q78" s="1379"/>
      <c r="R78" s="1379"/>
      <c r="S78" s="1374"/>
      <c r="T78" s="1374"/>
      <c r="U78" s="813"/>
      <c r="V78" s="813"/>
      <c r="W78" s="1368"/>
      <c r="X78" s="1368"/>
      <c r="Y78" s="1362"/>
      <c r="Z78" s="1362"/>
      <c r="AA78" s="831"/>
      <c r="AB78" s="831"/>
      <c r="AC78" s="1351"/>
      <c r="AD78" s="1351"/>
      <c r="AE78" s="756"/>
      <c r="AF78" s="756"/>
      <c r="AG78" s="1352"/>
      <c r="AH78" s="1352"/>
      <c r="AI78" s="731"/>
      <c r="AJ78" s="731"/>
      <c r="AK78" s="1392"/>
      <c r="AL78" s="1392"/>
      <c r="AM78" s="1397"/>
      <c r="AN78" s="1397"/>
      <c r="AO78" s="1362"/>
      <c r="AP78" s="1362"/>
      <c r="AQ78" s="1402"/>
      <c r="AR78" s="1402"/>
      <c r="AS78" s="774"/>
      <c r="AT78" s="774"/>
      <c r="AU78" s="882"/>
      <c r="AV78" s="882"/>
      <c r="AW78" s="1411"/>
      <c r="AX78" s="1411"/>
      <c r="AY78" s="726"/>
      <c r="AZ78" s="726"/>
      <c r="BA78" s="1352"/>
      <c r="BB78" s="1352"/>
      <c r="BC78" s="891"/>
      <c r="BD78" s="891"/>
      <c r="BE78" s="731"/>
      <c r="BF78" s="731"/>
      <c r="BG78" s="1411"/>
      <c r="BH78" s="1411"/>
      <c r="BI78" s="1392"/>
      <c r="BJ78" s="1392"/>
      <c r="BK78" s="1362"/>
      <c r="BL78" s="1362"/>
      <c r="BM78" s="1351"/>
      <c r="BN78" s="1351"/>
      <c r="BO78" s="1352"/>
      <c r="BP78" s="1352"/>
      <c r="BQ78" s="950"/>
      <c r="BR78" s="950"/>
      <c r="BS78" s="1436"/>
      <c r="BT78" s="1436"/>
      <c r="BU78" s="1441"/>
      <c r="BV78" s="1441"/>
      <c r="BW78" s="1397"/>
      <c r="BX78" s="1397"/>
      <c r="BY78" s="1446"/>
      <c r="BZ78" s="1446"/>
      <c r="CA78" s="1453"/>
      <c r="CB78" s="1453"/>
      <c r="CC78" s="1352"/>
      <c r="CD78" s="1352"/>
      <c r="CE78" s="1460"/>
      <c r="CF78" s="1460"/>
      <c r="CG78" s="900"/>
      <c r="CH78" s="900"/>
      <c r="CI78" s="1368"/>
      <c r="CJ78" s="1368"/>
      <c r="CK78" s="1465"/>
      <c r="CL78" s="1465"/>
      <c r="CM78" s="882"/>
      <c r="CN78" s="882"/>
      <c r="CO78" s="1397"/>
      <c r="CP78" s="1397"/>
      <c r="CQ78" s="753"/>
      <c r="CR78" s="753"/>
      <c r="CS78" s="1374"/>
      <c r="CT78" s="1374"/>
      <c r="CU78" s="882"/>
      <c r="CV78" s="882"/>
      <c r="CW78" s="1392"/>
      <c r="CX78" s="1392"/>
      <c r="CY78" s="1352"/>
      <c r="CZ78" s="1352"/>
      <c r="DA78" s="1477"/>
      <c r="DB78" s="1477"/>
      <c r="DC78" s="1411"/>
      <c r="DD78" s="1411"/>
      <c r="DE78" s="1484"/>
      <c r="DF78" s="1484"/>
      <c r="DG78" s="1352"/>
      <c r="DH78" s="1352"/>
      <c r="DI78" s="1352"/>
      <c r="DJ78" s="1352"/>
      <c r="DK78" s="1352"/>
      <c r="DL78" s="1352"/>
      <c r="DM78" s="1352"/>
      <c r="DN78" s="1352"/>
      <c r="DO78" s="1352"/>
      <c r="DP78" s="1352"/>
      <c r="DQ78" s="1485"/>
      <c r="DR78" s="1485"/>
      <c r="DS78" s="1485"/>
      <c r="DT78" s="1485"/>
      <c r="DU78" s="1485"/>
      <c r="DV78" s="1485"/>
      <c r="DW78" s="1485"/>
      <c r="DX78" s="1485"/>
      <c r="DY78" s="1485"/>
      <c r="DZ78" s="1485"/>
      <c r="EA78" s="1485"/>
      <c r="EB78" s="1485"/>
    </row>
    <row r="79" spans="1:132" s="1327" customFormat="1" ht="20.25" x14ac:dyDescent="0.3">
      <c r="A79" s="1829"/>
      <c r="B79" s="1324">
        <f t="shared" si="8"/>
        <v>5</v>
      </c>
      <c r="C79" s="920" t="s">
        <v>655</v>
      </c>
      <c r="D79" s="919">
        <v>6.5</v>
      </c>
      <c r="E79" s="1325">
        <v>30</v>
      </c>
      <c r="F79" s="1325"/>
      <c r="G79" s="1325"/>
      <c r="H79" s="1325"/>
      <c r="I79" s="1326">
        <f t="shared" si="6"/>
        <v>30</v>
      </c>
      <c r="J79" s="888">
        <f t="shared" si="7"/>
        <v>195</v>
      </c>
      <c r="K79" s="708"/>
      <c r="L79" s="708"/>
      <c r="M79" s="941"/>
      <c r="N79" s="941"/>
      <c r="O79" s="863"/>
      <c r="P79" s="863"/>
      <c r="Q79" s="1379"/>
      <c r="R79" s="1379"/>
      <c r="S79" s="1374"/>
      <c r="T79" s="1374"/>
      <c r="U79" s="813"/>
      <c r="V79" s="813"/>
      <c r="W79" s="1368"/>
      <c r="X79" s="1368"/>
      <c r="Y79" s="1362"/>
      <c r="Z79" s="1362"/>
      <c r="AA79" s="831"/>
      <c r="AB79" s="831"/>
      <c r="AC79" s="1351"/>
      <c r="AD79" s="1351"/>
      <c r="AE79" s="756"/>
      <c r="AF79" s="756"/>
      <c r="AG79" s="1352"/>
      <c r="AH79" s="1352"/>
      <c r="AI79" s="731"/>
      <c r="AJ79" s="731"/>
      <c r="AK79" s="1392"/>
      <c r="AL79" s="1392"/>
      <c r="AM79" s="1397"/>
      <c r="AN79" s="1397"/>
      <c r="AO79" s="1362"/>
      <c r="AP79" s="1362"/>
      <c r="AQ79" s="1402"/>
      <c r="AR79" s="1402"/>
      <c r="AS79" s="774"/>
      <c r="AT79" s="774"/>
      <c r="AU79" s="882"/>
      <c r="AV79" s="882"/>
      <c r="AW79" s="1411"/>
      <c r="AX79" s="1411"/>
      <c r="AY79" s="726"/>
      <c r="AZ79" s="726"/>
      <c r="BA79" s="1352"/>
      <c r="BB79" s="1352"/>
      <c r="BC79" s="891"/>
      <c r="BD79" s="891"/>
      <c r="BE79" s="731"/>
      <c r="BF79" s="731"/>
      <c r="BG79" s="1411"/>
      <c r="BH79" s="1411"/>
      <c r="BI79" s="1392"/>
      <c r="BJ79" s="1392"/>
      <c r="BK79" s="1362"/>
      <c r="BL79" s="1362"/>
      <c r="BM79" s="1351"/>
      <c r="BN79" s="1351"/>
      <c r="BO79" s="1352"/>
      <c r="BP79" s="1352"/>
      <c r="BQ79" s="950"/>
      <c r="BR79" s="950"/>
      <c r="BS79" s="1436"/>
      <c r="BT79" s="1436"/>
      <c r="BU79" s="1441"/>
      <c r="BV79" s="1441"/>
      <c r="BW79" s="1397"/>
      <c r="BX79" s="1397"/>
      <c r="BY79" s="1446"/>
      <c r="BZ79" s="1446"/>
      <c r="CA79" s="1453"/>
      <c r="CB79" s="1453"/>
      <c r="CC79" s="1352"/>
      <c r="CD79" s="1352"/>
      <c r="CE79" s="1460"/>
      <c r="CF79" s="1460"/>
      <c r="CG79" s="900"/>
      <c r="CH79" s="900"/>
      <c r="CI79" s="1368"/>
      <c r="CJ79" s="1368"/>
      <c r="CK79" s="1465"/>
      <c r="CL79" s="1465"/>
      <c r="CM79" s="882"/>
      <c r="CN79" s="882"/>
      <c r="CO79" s="1397"/>
      <c r="CP79" s="1397"/>
      <c r="CQ79" s="753"/>
      <c r="CR79" s="753"/>
      <c r="CS79" s="1374"/>
      <c r="CT79" s="1374"/>
      <c r="CU79" s="882"/>
      <c r="CV79" s="882"/>
      <c r="CW79" s="1392"/>
      <c r="CX79" s="1392"/>
      <c r="CY79" s="1352"/>
      <c r="CZ79" s="1352"/>
      <c r="DA79" s="1477"/>
      <c r="DB79" s="1477"/>
      <c r="DC79" s="1411"/>
      <c r="DD79" s="1411"/>
      <c r="DE79" s="1484"/>
      <c r="DF79" s="1484"/>
      <c r="DG79" s="1352"/>
      <c r="DH79" s="1352"/>
      <c r="DI79" s="1352"/>
      <c r="DJ79" s="1352"/>
      <c r="DK79" s="1352"/>
      <c r="DL79" s="1352"/>
      <c r="DM79" s="1352"/>
      <c r="DN79" s="1352"/>
      <c r="DO79" s="1352"/>
      <c r="DP79" s="1352"/>
      <c r="DQ79" s="1485"/>
      <c r="DR79" s="1485"/>
      <c r="DS79" s="1485"/>
      <c r="DT79" s="1485"/>
      <c r="DU79" s="1485"/>
      <c r="DV79" s="1485"/>
      <c r="DW79" s="1485"/>
      <c r="DX79" s="1485"/>
      <c r="DY79" s="1485"/>
      <c r="DZ79" s="1485"/>
      <c r="EA79" s="1485"/>
      <c r="EB79" s="1485"/>
    </row>
    <row r="80" spans="1:132" s="1327" customFormat="1" ht="20.25" x14ac:dyDescent="0.3">
      <c r="A80" s="1829"/>
      <c r="B80" s="1324">
        <f t="shared" si="8"/>
        <v>6</v>
      </c>
      <c r="C80" s="1321" t="s">
        <v>991</v>
      </c>
      <c r="D80" s="919">
        <v>8.5</v>
      </c>
      <c r="E80" s="1325">
        <v>30</v>
      </c>
      <c r="F80" s="1325"/>
      <c r="G80" s="1325"/>
      <c r="H80" s="1325"/>
      <c r="I80" s="1326">
        <f t="shared" si="6"/>
        <v>0</v>
      </c>
      <c r="J80" s="888">
        <f t="shared" si="7"/>
        <v>0</v>
      </c>
      <c r="K80" s="708"/>
      <c r="L80" s="708"/>
      <c r="M80" s="941"/>
      <c r="N80" s="941"/>
      <c r="O80" s="863"/>
      <c r="P80" s="863"/>
      <c r="Q80" s="1379">
        <v>10</v>
      </c>
      <c r="R80" s="1379" t="s">
        <v>212</v>
      </c>
      <c r="S80" s="1374"/>
      <c r="T80" s="1374"/>
      <c r="U80" s="813"/>
      <c r="V80" s="813"/>
      <c r="W80" s="1368"/>
      <c r="X80" s="1368"/>
      <c r="Y80" s="1362"/>
      <c r="Z80" s="1362"/>
      <c r="AA80" s="831"/>
      <c r="AB80" s="831"/>
      <c r="AC80" s="1351"/>
      <c r="AD80" s="1351"/>
      <c r="AE80" s="756"/>
      <c r="AF80" s="756"/>
      <c r="AG80" s="1352"/>
      <c r="AH80" s="1352"/>
      <c r="AI80" s="731"/>
      <c r="AJ80" s="731"/>
      <c r="AK80" s="1392"/>
      <c r="AL80" s="1392"/>
      <c r="AM80" s="1397"/>
      <c r="AN80" s="1397"/>
      <c r="AO80" s="1362"/>
      <c r="AP80" s="1362"/>
      <c r="AQ80" s="1402"/>
      <c r="AR80" s="1402"/>
      <c r="AS80" s="774"/>
      <c r="AT80" s="774"/>
      <c r="AU80" s="882"/>
      <c r="AV80" s="882"/>
      <c r="AW80" s="1411"/>
      <c r="AX80" s="1411"/>
      <c r="AY80" s="726"/>
      <c r="AZ80" s="726"/>
      <c r="BA80" s="1352"/>
      <c r="BB80" s="1352"/>
      <c r="BC80" s="891"/>
      <c r="BD80" s="891"/>
      <c r="BE80" s="731"/>
      <c r="BF80" s="731"/>
      <c r="BG80" s="1411"/>
      <c r="BH80" s="1411"/>
      <c r="BI80" s="1392"/>
      <c r="BJ80" s="1392"/>
      <c r="BK80" s="1362"/>
      <c r="BL80" s="1362"/>
      <c r="BM80" s="1351"/>
      <c r="BN80" s="1351"/>
      <c r="BO80" s="1352"/>
      <c r="BP80" s="1352"/>
      <c r="BQ80" s="950"/>
      <c r="BR80" s="950"/>
      <c r="BS80" s="1436"/>
      <c r="BT80" s="1436"/>
      <c r="BU80" s="1441"/>
      <c r="BV80" s="1441"/>
      <c r="BW80" s="1397"/>
      <c r="BX80" s="1397"/>
      <c r="BY80" s="1446"/>
      <c r="BZ80" s="1446"/>
      <c r="CA80" s="1453"/>
      <c r="CB80" s="1453"/>
      <c r="CC80" s="1352"/>
      <c r="CD80" s="1352"/>
      <c r="CE80" s="1460"/>
      <c r="CF80" s="1460"/>
      <c r="CG80" s="900"/>
      <c r="CH80" s="900"/>
      <c r="CI80" s="1368"/>
      <c r="CJ80" s="1368"/>
      <c r="CK80" s="1465"/>
      <c r="CL80" s="1465"/>
      <c r="CM80" s="882"/>
      <c r="CN80" s="882"/>
      <c r="CO80" s="1397"/>
      <c r="CP80" s="1397"/>
      <c r="CQ80" s="753">
        <v>10</v>
      </c>
      <c r="CR80" s="753" t="s">
        <v>215</v>
      </c>
      <c r="CS80" s="1374"/>
      <c r="CT80" s="1374"/>
      <c r="CU80" s="882"/>
      <c r="CV80" s="882"/>
      <c r="CW80" s="1392">
        <v>10</v>
      </c>
      <c r="CX80" s="1392" t="s">
        <v>212</v>
      </c>
      <c r="CY80" s="1352"/>
      <c r="CZ80" s="1352"/>
      <c r="DA80" s="1477"/>
      <c r="DB80" s="1477"/>
      <c r="DC80" s="1411"/>
      <c r="DD80" s="1411"/>
      <c r="DE80" s="1484"/>
      <c r="DF80" s="1484"/>
      <c r="DG80" s="1352"/>
      <c r="DH80" s="1352"/>
      <c r="DI80" s="1352"/>
      <c r="DJ80" s="1352"/>
      <c r="DK80" s="1352"/>
      <c r="DL80" s="1352"/>
      <c r="DM80" s="1352"/>
      <c r="DN80" s="1352"/>
      <c r="DO80" s="1352"/>
      <c r="DP80" s="1352"/>
      <c r="DQ80" s="1485"/>
      <c r="DR80" s="1485"/>
      <c r="DS80" s="1485"/>
      <c r="DT80" s="1485"/>
      <c r="DU80" s="1485"/>
      <c r="DV80" s="1485"/>
      <c r="DW80" s="1485"/>
      <c r="DX80" s="1485"/>
      <c r="DY80" s="1485"/>
      <c r="DZ80" s="1485"/>
      <c r="EA80" s="1485"/>
      <c r="EB80" s="1485"/>
    </row>
    <row r="81" spans="1:132" s="1327" customFormat="1" ht="20.25" x14ac:dyDescent="0.3">
      <c r="A81" s="1829"/>
      <c r="B81" s="1324">
        <f t="shared" si="8"/>
        <v>7</v>
      </c>
      <c r="C81" s="920" t="s">
        <v>56</v>
      </c>
      <c r="D81" s="919">
        <v>13.5</v>
      </c>
      <c r="E81" s="1325">
        <v>110</v>
      </c>
      <c r="F81" s="1325"/>
      <c r="G81" s="1325"/>
      <c r="H81" s="1325"/>
      <c r="I81" s="1326">
        <f t="shared" si="6"/>
        <v>60</v>
      </c>
      <c r="J81" s="888">
        <f t="shared" si="7"/>
        <v>810</v>
      </c>
      <c r="K81" s="708"/>
      <c r="L81" s="708"/>
      <c r="M81" s="941"/>
      <c r="N81" s="941"/>
      <c r="O81" s="863"/>
      <c r="P81" s="863"/>
      <c r="Q81" s="1379">
        <v>10</v>
      </c>
      <c r="R81" s="1379" t="s">
        <v>209</v>
      </c>
      <c r="S81" s="1374"/>
      <c r="T81" s="1374"/>
      <c r="U81" s="813"/>
      <c r="V81" s="813"/>
      <c r="W81" s="1368">
        <v>20</v>
      </c>
      <c r="X81" s="1368" t="s">
        <v>210</v>
      </c>
      <c r="Y81" s="1362"/>
      <c r="Z81" s="1362"/>
      <c r="AA81" s="831">
        <v>10</v>
      </c>
      <c r="AB81" s="831" t="s">
        <v>210</v>
      </c>
      <c r="AC81" s="1351">
        <v>10</v>
      </c>
      <c r="AD81" s="1351" t="s">
        <v>209</v>
      </c>
      <c r="AE81" s="756"/>
      <c r="AF81" s="756"/>
      <c r="AG81" s="1352"/>
      <c r="AH81" s="1352"/>
      <c r="AI81" s="731"/>
      <c r="AJ81" s="731"/>
      <c r="AK81" s="1392"/>
      <c r="AL81" s="1392"/>
      <c r="AM81" s="1397"/>
      <c r="AN81" s="1397"/>
      <c r="AO81" s="1362"/>
      <c r="AP81" s="1362"/>
      <c r="AQ81" s="1402"/>
      <c r="AR81" s="1402"/>
      <c r="AS81" s="774"/>
      <c r="AT81" s="774"/>
      <c r="AU81" s="882"/>
      <c r="AV81" s="882"/>
      <c r="AW81" s="1411"/>
      <c r="AX81" s="1411"/>
      <c r="AY81" s="726"/>
      <c r="AZ81" s="726"/>
      <c r="BA81" s="1352"/>
      <c r="BB81" s="1352"/>
      <c r="BC81" s="891"/>
      <c r="BD81" s="891"/>
      <c r="BE81" s="731"/>
      <c r="BF81" s="731"/>
      <c r="BG81" s="1411"/>
      <c r="BH81" s="1411"/>
      <c r="BI81" s="1392"/>
      <c r="BJ81" s="1392"/>
      <c r="BK81" s="1362"/>
      <c r="BL81" s="1362"/>
      <c r="BM81" s="1351"/>
      <c r="BN81" s="1351"/>
      <c r="BO81" s="1352"/>
      <c r="BP81" s="1352"/>
      <c r="BQ81" s="950"/>
      <c r="BR81" s="950"/>
      <c r="BS81" s="1436"/>
      <c r="BT81" s="1436"/>
      <c r="BU81" s="1441"/>
      <c r="BV81" s="1441"/>
      <c r="BW81" s="1397"/>
      <c r="BX81" s="1397"/>
      <c r="BY81" s="1446"/>
      <c r="BZ81" s="1446"/>
      <c r="CA81" s="1453"/>
      <c r="CB81" s="1453"/>
      <c r="CC81" s="1352"/>
      <c r="CD81" s="1352"/>
      <c r="CE81" s="1460"/>
      <c r="CF81" s="1460"/>
      <c r="CG81" s="900"/>
      <c r="CH81" s="900"/>
      <c r="CI81" s="1368"/>
      <c r="CJ81" s="1368"/>
      <c r="CK81" s="1465"/>
      <c r="CL81" s="1465"/>
      <c r="CM81" s="882"/>
      <c r="CN81" s="882"/>
      <c r="CO81" s="1397"/>
      <c r="CP81" s="1397"/>
      <c r="CQ81" s="753"/>
      <c r="CR81" s="753"/>
      <c r="CS81" s="1374"/>
      <c r="CT81" s="1374"/>
      <c r="CU81" s="882"/>
      <c r="CV81" s="882"/>
      <c r="CW81" s="1392"/>
      <c r="CX81" s="1392"/>
      <c r="CY81" s="1352"/>
      <c r="CZ81" s="1352"/>
      <c r="DA81" s="1477"/>
      <c r="DB81" s="1477"/>
      <c r="DC81" s="1411"/>
      <c r="DD81" s="1411"/>
      <c r="DE81" s="1484"/>
      <c r="DF81" s="1484"/>
      <c r="DG81" s="1352"/>
      <c r="DH81" s="1352"/>
      <c r="DI81" s="1352"/>
      <c r="DJ81" s="1352"/>
      <c r="DK81" s="1352"/>
      <c r="DL81" s="1352"/>
      <c r="DM81" s="1352"/>
      <c r="DN81" s="1352"/>
      <c r="DO81" s="1352"/>
      <c r="DP81" s="1352"/>
      <c r="DQ81" s="1485"/>
      <c r="DR81" s="1485"/>
      <c r="DS81" s="1485"/>
      <c r="DT81" s="1485"/>
      <c r="DU81" s="1485"/>
      <c r="DV81" s="1485"/>
      <c r="DW81" s="1485"/>
      <c r="DX81" s="1485"/>
      <c r="DY81" s="1485"/>
      <c r="DZ81" s="1485"/>
      <c r="EA81" s="1485"/>
      <c r="EB81" s="1485"/>
    </row>
    <row r="82" spans="1:132" s="1327" customFormat="1" ht="20.25" x14ac:dyDescent="0.3">
      <c r="A82" s="1829"/>
      <c r="B82" s="1324">
        <f t="shared" si="8"/>
        <v>8</v>
      </c>
      <c r="C82" s="920" t="s">
        <v>621</v>
      </c>
      <c r="D82" s="919">
        <v>7</v>
      </c>
      <c r="E82" s="1325">
        <v>30</v>
      </c>
      <c r="F82" s="1325"/>
      <c r="G82" s="1325"/>
      <c r="H82" s="1325"/>
      <c r="I82" s="1326">
        <f t="shared" si="6"/>
        <v>20</v>
      </c>
      <c r="J82" s="888">
        <f t="shared" si="7"/>
        <v>140</v>
      </c>
      <c r="K82" s="708"/>
      <c r="L82" s="708"/>
      <c r="M82" s="941"/>
      <c r="N82" s="941"/>
      <c r="O82" s="863"/>
      <c r="P82" s="863"/>
      <c r="Q82" s="1379">
        <v>10</v>
      </c>
      <c r="R82" s="1379" t="s">
        <v>321</v>
      </c>
      <c r="S82" s="1374"/>
      <c r="T82" s="1374"/>
      <c r="U82" s="813"/>
      <c r="V82" s="813"/>
      <c r="W82" s="1368"/>
      <c r="X82" s="1368"/>
      <c r="Y82" s="1362"/>
      <c r="Z82" s="1362"/>
      <c r="AA82" s="831"/>
      <c r="AB82" s="831"/>
      <c r="AC82" s="1351"/>
      <c r="AD82" s="1351"/>
      <c r="AE82" s="756"/>
      <c r="AF82" s="756"/>
      <c r="AG82" s="1352"/>
      <c r="AH82" s="1352"/>
      <c r="AI82" s="731"/>
      <c r="AJ82" s="731"/>
      <c r="AK82" s="1392"/>
      <c r="AL82" s="1392"/>
      <c r="AM82" s="1397"/>
      <c r="AN82" s="1397"/>
      <c r="AO82" s="1362"/>
      <c r="AP82" s="1362"/>
      <c r="AQ82" s="1402"/>
      <c r="AR82" s="1402"/>
      <c r="AS82" s="774"/>
      <c r="AT82" s="774"/>
      <c r="AU82" s="882"/>
      <c r="AV82" s="882"/>
      <c r="AW82" s="1411"/>
      <c r="AX82" s="1411"/>
      <c r="AY82" s="726"/>
      <c r="AZ82" s="726"/>
      <c r="BA82" s="1352"/>
      <c r="BB82" s="1352"/>
      <c r="BC82" s="891"/>
      <c r="BD82" s="891"/>
      <c r="BE82" s="731"/>
      <c r="BF82" s="731"/>
      <c r="BG82" s="1411"/>
      <c r="BH82" s="1411"/>
      <c r="BI82" s="1392"/>
      <c r="BJ82" s="1392"/>
      <c r="BK82" s="1362"/>
      <c r="BL82" s="1362"/>
      <c r="BM82" s="1351"/>
      <c r="BN82" s="1351"/>
      <c r="BO82" s="1352"/>
      <c r="BP82" s="1352"/>
      <c r="BQ82" s="950"/>
      <c r="BR82" s="950"/>
      <c r="BS82" s="1436"/>
      <c r="BT82" s="1436"/>
      <c r="BU82" s="1441"/>
      <c r="BV82" s="1441"/>
      <c r="BW82" s="1397"/>
      <c r="BX82" s="1397"/>
      <c r="BY82" s="1446"/>
      <c r="BZ82" s="1446"/>
      <c r="CA82" s="1453"/>
      <c r="CB82" s="1453"/>
      <c r="CC82" s="1352"/>
      <c r="CD82" s="1352"/>
      <c r="CE82" s="1460"/>
      <c r="CF82" s="1460"/>
      <c r="CG82" s="900"/>
      <c r="CH82" s="900"/>
      <c r="CI82" s="1368"/>
      <c r="CJ82" s="1368"/>
      <c r="CK82" s="1465"/>
      <c r="CL82" s="1465"/>
      <c r="CM82" s="882"/>
      <c r="CN82" s="882"/>
      <c r="CO82" s="1397"/>
      <c r="CP82" s="1397"/>
      <c r="CQ82" s="753"/>
      <c r="CR82" s="753"/>
      <c r="CS82" s="1374"/>
      <c r="CT82" s="1374"/>
      <c r="CU82" s="882"/>
      <c r="CV82" s="882"/>
      <c r="CW82" s="1392"/>
      <c r="CX82" s="1392"/>
      <c r="CY82" s="1352"/>
      <c r="CZ82" s="1352"/>
      <c r="DA82" s="1477"/>
      <c r="DB82" s="1477"/>
      <c r="DC82" s="1411"/>
      <c r="DD82" s="1411"/>
      <c r="DE82" s="1484"/>
      <c r="DF82" s="1484"/>
      <c r="DG82" s="1352"/>
      <c r="DH82" s="1352"/>
      <c r="DI82" s="1352"/>
      <c r="DJ82" s="1352"/>
      <c r="DK82" s="1352"/>
      <c r="DL82" s="1352"/>
      <c r="DM82" s="1352"/>
      <c r="DN82" s="1352"/>
      <c r="DO82" s="1352"/>
      <c r="DP82" s="1352"/>
      <c r="DQ82" s="1485"/>
      <c r="DR82" s="1485"/>
      <c r="DS82" s="1485"/>
      <c r="DT82" s="1485"/>
      <c r="DU82" s="1485"/>
      <c r="DV82" s="1485"/>
      <c r="DW82" s="1485"/>
      <c r="DX82" s="1485"/>
      <c r="DY82" s="1485"/>
      <c r="DZ82" s="1485"/>
      <c r="EA82" s="1485"/>
      <c r="EB82" s="1485"/>
    </row>
    <row r="83" spans="1:132" s="1327" customFormat="1" ht="20.25" x14ac:dyDescent="0.3">
      <c r="A83" s="1829"/>
      <c r="B83" s="1324">
        <f t="shared" si="8"/>
        <v>9</v>
      </c>
      <c r="C83" s="920" t="s">
        <v>100</v>
      </c>
      <c r="D83" s="919">
        <v>19</v>
      </c>
      <c r="E83" s="1325"/>
      <c r="F83" s="1325"/>
      <c r="G83" s="1325"/>
      <c r="H83" s="1325"/>
      <c r="I83" s="1326">
        <f t="shared" si="6"/>
        <v>0</v>
      </c>
      <c r="J83" s="888">
        <f t="shared" si="7"/>
        <v>0</v>
      </c>
      <c r="K83" s="708"/>
      <c r="L83" s="708"/>
      <c r="M83" s="941"/>
      <c r="N83" s="941"/>
      <c r="O83" s="863"/>
      <c r="P83" s="863"/>
      <c r="Q83" s="1379"/>
      <c r="R83" s="1379"/>
      <c r="S83" s="1374"/>
      <c r="T83" s="1374"/>
      <c r="U83" s="813"/>
      <c r="V83" s="813"/>
      <c r="W83" s="1368"/>
      <c r="X83" s="1368"/>
      <c r="Y83" s="1362"/>
      <c r="Z83" s="1362"/>
      <c r="AA83" s="831"/>
      <c r="AB83" s="831"/>
      <c r="AC83" s="1351"/>
      <c r="AD83" s="1351"/>
      <c r="AE83" s="756"/>
      <c r="AF83" s="756"/>
      <c r="AG83" s="1352"/>
      <c r="AH83" s="1352"/>
      <c r="AI83" s="731"/>
      <c r="AJ83" s="731"/>
      <c r="AK83" s="1392"/>
      <c r="AL83" s="1392"/>
      <c r="AM83" s="1397"/>
      <c r="AN83" s="1397"/>
      <c r="AO83" s="1362"/>
      <c r="AP83" s="1362"/>
      <c r="AQ83" s="1402"/>
      <c r="AR83" s="1402"/>
      <c r="AS83" s="774"/>
      <c r="AT83" s="774"/>
      <c r="AU83" s="882"/>
      <c r="AV83" s="882"/>
      <c r="AW83" s="1411"/>
      <c r="AX83" s="1411"/>
      <c r="AY83" s="726"/>
      <c r="AZ83" s="726"/>
      <c r="BA83" s="1352"/>
      <c r="BB83" s="1352"/>
      <c r="BC83" s="891"/>
      <c r="BD83" s="891"/>
      <c r="BE83" s="731"/>
      <c r="BF83" s="731"/>
      <c r="BG83" s="1411"/>
      <c r="BH83" s="1411"/>
      <c r="BI83" s="1392"/>
      <c r="BJ83" s="1392"/>
      <c r="BK83" s="1362"/>
      <c r="BL83" s="1362"/>
      <c r="BM83" s="1351"/>
      <c r="BN83" s="1351"/>
      <c r="BO83" s="1352"/>
      <c r="BP83" s="1352"/>
      <c r="BQ83" s="950"/>
      <c r="BR83" s="950"/>
      <c r="BS83" s="1436"/>
      <c r="BT83" s="1436"/>
      <c r="BU83" s="1441"/>
      <c r="BV83" s="1441"/>
      <c r="BW83" s="1397"/>
      <c r="BX83" s="1397"/>
      <c r="BY83" s="1446"/>
      <c r="BZ83" s="1446"/>
      <c r="CA83" s="1453"/>
      <c r="CB83" s="1453"/>
      <c r="CC83" s="1352"/>
      <c r="CD83" s="1352"/>
      <c r="CE83" s="1460"/>
      <c r="CF83" s="1460"/>
      <c r="CG83" s="900"/>
      <c r="CH83" s="900"/>
      <c r="CI83" s="1368"/>
      <c r="CJ83" s="1368"/>
      <c r="CK83" s="1465"/>
      <c r="CL83" s="1465"/>
      <c r="CM83" s="882"/>
      <c r="CN83" s="882"/>
      <c r="CO83" s="1397"/>
      <c r="CP83" s="1397"/>
      <c r="CQ83" s="753"/>
      <c r="CR83" s="753"/>
      <c r="CS83" s="1374"/>
      <c r="CT83" s="1374"/>
      <c r="CU83" s="882"/>
      <c r="CV83" s="882"/>
      <c r="CW83" s="1392"/>
      <c r="CX83" s="1392"/>
      <c r="CY83" s="1352"/>
      <c r="CZ83" s="1352"/>
      <c r="DA83" s="1477"/>
      <c r="DB83" s="1477"/>
      <c r="DC83" s="1411"/>
      <c r="DD83" s="1411"/>
      <c r="DE83" s="1484"/>
      <c r="DF83" s="1484"/>
      <c r="DG83" s="1352"/>
      <c r="DH83" s="1352"/>
      <c r="DI83" s="1352"/>
      <c r="DJ83" s="1352"/>
      <c r="DK83" s="1352"/>
      <c r="DL83" s="1352"/>
      <c r="DM83" s="1352"/>
      <c r="DN83" s="1352"/>
      <c r="DO83" s="1352"/>
      <c r="DP83" s="1352"/>
      <c r="DQ83" s="1485"/>
      <c r="DR83" s="1485"/>
      <c r="DS83" s="1485"/>
      <c r="DT83" s="1485"/>
      <c r="DU83" s="1485"/>
      <c r="DV83" s="1485"/>
      <c r="DW83" s="1485"/>
      <c r="DX83" s="1485"/>
      <c r="DY83" s="1485"/>
      <c r="DZ83" s="1485"/>
      <c r="EA83" s="1485"/>
      <c r="EB83" s="1485"/>
    </row>
    <row r="84" spans="1:132" s="1327" customFormat="1" ht="20.25" x14ac:dyDescent="0.3">
      <c r="A84" s="1829"/>
      <c r="B84" s="1324">
        <f t="shared" si="8"/>
        <v>10</v>
      </c>
      <c r="C84" s="920" t="s">
        <v>1114</v>
      </c>
      <c r="D84" s="919">
        <v>12</v>
      </c>
      <c r="E84" s="1325">
        <v>170</v>
      </c>
      <c r="F84" s="1325"/>
      <c r="G84" s="1325"/>
      <c r="H84" s="1325"/>
      <c r="I84" s="1326">
        <f t="shared" si="6"/>
        <v>50</v>
      </c>
      <c r="J84" s="888">
        <f t="shared" si="7"/>
        <v>600</v>
      </c>
      <c r="K84" s="708"/>
      <c r="L84" s="708"/>
      <c r="M84" s="941"/>
      <c r="N84" s="941"/>
      <c r="O84" s="863"/>
      <c r="P84" s="863"/>
      <c r="Q84" s="1379">
        <v>10</v>
      </c>
      <c r="R84" s="1379" t="s">
        <v>233</v>
      </c>
      <c r="S84" s="1374">
        <v>10</v>
      </c>
      <c r="T84" s="1374" t="s">
        <v>233</v>
      </c>
      <c r="U84" s="813">
        <v>10</v>
      </c>
      <c r="V84" s="813" t="s">
        <v>233</v>
      </c>
      <c r="W84" s="1368"/>
      <c r="X84" s="1368"/>
      <c r="Y84" s="1362"/>
      <c r="Z84" s="1362"/>
      <c r="AA84" s="831">
        <v>10</v>
      </c>
      <c r="AB84" s="831" t="s">
        <v>233</v>
      </c>
      <c r="AC84" s="1351">
        <v>10</v>
      </c>
      <c r="AD84" s="1351" t="s">
        <v>233</v>
      </c>
      <c r="AE84" s="756"/>
      <c r="AF84" s="756"/>
      <c r="AG84" s="1352"/>
      <c r="AH84" s="1352"/>
      <c r="AI84" s="731"/>
      <c r="AJ84" s="731"/>
      <c r="AK84" s="1392"/>
      <c r="AL84" s="1392"/>
      <c r="AM84" s="1397"/>
      <c r="AN84" s="1397"/>
      <c r="AO84" s="1362"/>
      <c r="AP84" s="1362"/>
      <c r="AQ84" s="1402"/>
      <c r="AR84" s="1402"/>
      <c r="AS84" s="774"/>
      <c r="AT84" s="774"/>
      <c r="AU84" s="882"/>
      <c r="AV84" s="882"/>
      <c r="AW84" s="1411"/>
      <c r="AX84" s="1411"/>
      <c r="AY84" s="726"/>
      <c r="AZ84" s="726"/>
      <c r="BA84" s="1352"/>
      <c r="BB84" s="1352"/>
      <c r="BC84" s="891"/>
      <c r="BD84" s="891"/>
      <c r="BE84" s="731"/>
      <c r="BF84" s="731"/>
      <c r="BG84" s="1411"/>
      <c r="BH84" s="1411"/>
      <c r="BI84" s="1392"/>
      <c r="BJ84" s="1392"/>
      <c r="BK84" s="1362"/>
      <c r="BL84" s="1362"/>
      <c r="BM84" s="1351">
        <v>10</v>
      </c>
      <c r="BN84" s="1351" t="s">
        <v>233</v>
      </c>
      <c r="BO84" s="1352"/>
      <c r="BP84" s="1352"/>
      <c r="BQ84" s="950"/>
      <c r="BR84" s="950"/>
      <c r="BS84" s="1436">
        <v>10</v>
      </c>
      <c r="BT84" s="1436" t="s">
        <v>233</v>
      </c>
      <c r="BU84" s="1441">
        <v>10</v>
      </c>
      <c r="BV84" s="1441" t="s">
        <v>214</v>
      </c>
      <c r="BW84" s="1397"/>
      <c r="BX84" s="1397"/>
      <c r="BY84" s="1446"/>
      <c r="BZ84" s="1446"/>
      <c r="CA84" s="1453"/>
      <c r="CB84" s="1453"/>
      <c r="CC84" s="1352"/>
      <c r="CD84" s="1352"/>
      <c r="CE84" s="1460"/>
      <c r="CF84" s="1460"/>
      <c r="CG84" s="900"/>
      <c r="CH84" s="900"/>
      <c r="CI84" s="1368"/>
      <c r="CJ84" s="1368"/>
      <c r="CK84" s="1465">
        <v>10</v>
      </c>
      <c r="CL84" s="1465" t="s">
        <v>233</v>
      </c>
      <c r="CM84" s="882"/>
      <c r="CN84" s="882"/>
      <c r="CO84" s="1397"/>
      <c r="CP84" s="1397"/>
      <c r="CQ84" s="753">
        <v>10</v>
      </c>
      <c r="CR84" s="753" t="s">
        <v>214</v>
      </c>
      <c r="CS84" s="1374"/>
      <c r="CT84" s="1374"/>
      <c r="CU84" s="882"/>
      <c r="CV84" s="882"/>
      <c r="CW84" s="1392"/>
      <c r="CX84" s="1392"/>
      <c r="CY84" s="1352"/>
      <c r="CZ84" s="1352"/>
      <c r="DA84" s="1477">
        <v>20</v>
      </c>
      <c r="DB84" s="1477" t="s">
        <v>233</v>
      </c>
      <c r="DC84" s="1411"/>
      <c r="DD84" s="1411"/>
      <c r="DE84" s="1484"/>
      <c r="DF84" s="1484"/>
      <c r="DG84" s="1352"/>
      <c r="DH84" s="1352"/>
      <c r="DI84" s="1352"/>
      <c r="DJ84" s="1352"/>
      <c r="DK84" s="1352"/>
      <c r="DL84" s="1352"/>
      <c r="DM84" s="1352"/>
      <c r="DN84" s="1352"/>
      <c r="DO84" s="1352"/>
      <c r="DP84" s="1352"/>
      <c r="DQ84" s="1485"/>
      <c r="DR84" s="1485"/>
      <c r="DS84" s="1485"/>
      <c r="DT84" s="1485"/>
      <c r="DU84" s="1485"/>
      <c r="DV84" s="1485"/>
      <c r="DW84" s="1485"/>
      <c r="DX84" s="1485"/>
      <c r="DY84" s="1485"/>
      <c r="DZ84" s="1485"/>
      <c r="EA84" s="1485"/>
      <c r="EB84" s="1485"/>
    </row>
    <row r="85" spans="1:132" s="1327" customFormat="1" ht="20.25" x14ac:dyDescent="0.3">
      <c r="A85" s="1829"/>
      <c r="B85" s="1324">
        <f t="shared" si="8"/>
        <v>11</v>
      </c>
      <c r="C85" s="920" t="s">
        <v>1113</v>
      </c>
      <c r="D85" s="919">
        <v>10.5</v>
      </c>
      <c r="E85" s="1325">
        <v>350</v>
      </c>
      <c r="F85" s="1325"/>
      <c r="G85" s="1325">
        <v>50</v>
      </c>
      <c r="H85" s="1325">
        <v>200</v>
      </c>
      <c r="I85" s="1326">
        <f>E85+F85+G85+H85-SUM(K85:LP85)</f>
        <v>205</v>
      </c>
      <c r="J85" s="888">
        <f t="shared" si="7"/>
        <v>2152.5</v>
      </c>
      <c r="K85" s="708">
        <v>50</v>
      </c>
      <c r="L85" s="708" t="s">
        <v>218</v>
      </c>
      <c r="M85" s="941"/>
      <c r="N85" s="941"/>
      <c r="O85" s="863"/>
      <c r="P85" s="863"/>
      <c r="Q85" s="1379"/>
      <c r="R85" s="1379"/>
      <c r="S85" s="1374"/>
      <c r="T85" s="1374"/>
      <c r="U85" s="813"/>
      <c r="V85" s="813"/>
      <c r="W85" s="1368"/>
      <c r="X85" s="1368"/>
      <c r="Y85" s="1362"/>
      <c r="Z85" s="1362"/>
      <c r="AA85" s="831">
        <v>5</v>
      </c>
      <c r="AB85" s="831" t="s">
        <v>233</v>
      </c>
      <c r="AC85" s="1351"/>
      <c r="AD85" s="1351"/>
      <c r="AE85" s="756"/>
      <c r="AF85" s="756"/>
      <c r="AG85" s="1352">
        <v>20</v>
      </c>
      <c r="AH85" s="1352" t="s">
        <v>214</v>
      </c>
      <c r="AI85" s="731"/>
      <c r="AJ85" s="731"/>
      <c r="AK85" s="1392"/>
      <c r="AL85" s="1392"/>
      <c r="AM85" s="1397"/>
      <c r="AN85" s="1397"/>
      <c r="AO85" s="1362">
        <v>50</v>
      </c>
      <c r="AP85" s="1362" t="s">
        <v>214</v>
      </c>
      <c r="AQ85" s="1402">
        <v>40</v>
      </c>
      <c r="AR85" s="1402" t="s">
        <v>214</v>
      </c>
      <c r="AS85" s="774">
        <v>10</v>
      </c>
      <c r="AT85" s="774" t="s">
        <v>209</v>
      </c>
      <c r="AU85" s="882">
        <v>40</v>
      </c>
      <c r="AV85" s="882" t="s">
        <v>214</v>
      </c>
      <c r="AW85" s="1411">
        <v>60</v>
      </c>
      <c r="AX85" s="1411" t="s">
        <v>233</v>
      </c>
      <c r="AY85" s="726"/>
      <c r="AZ85" s="726"/>
      <c r="BA85" s="1352"/>
      <c r="BB85" s="1352"/>
      <c r="BC85" s="891">
        <v>100</v>
      </c>
      <c r="BD85" s="891" t="s">
        <v>214</v>
      </c>
      <c r="BE85" s="731"/>
      <c r="BF85" s="731"/>
      <c r="BG85" s="1411"/>
      <c r="BH85" s="1411"/>
      <c r="BI85" s="1392"/>
      <c r="BJ85" s="1392"/>
      <c r="BK85" s="1362"/>
      <c r="BL85" s="1362"/>
      <c r="BM85" s="1351"/>
      <c r="BN85" s="1351"/>
      <c r="BO85" s="1352"/>
      <c r="BP85" s="1352"/>
      <c r="BQ85" s="950"/>
      <c r="BR85" s="950"/>
      <c r="BS85" s="1436"/>
      <c r="BT85" s="1436"/>
      <c r="BU85" s="1441"/>
      <c r="BV85" s="1441"/>
      <c r="BW85" s="1397"/>
      <c r="BX85" s="1397"/>
      <c r="BY85" s="1446"/>
      <c r="BZ85" s="1446"/>
      <c r="CA85" s="1453"/>
      <c r="CB85" s="1453"/>
      <c r="CC85" s="1352"/>
      <c r="CD85" s="1352"/>
      <c r="CE85" s="1460"/>
      <c r="CF85" s="1460"/>
      <c r="CG85" s="900"/>
      <c r="CH85" s="900"/>
      <c r="CI85" s="1368"/>
      <c r="CJ85" s="1368"/>
      <c r="CK85" s="1465">
        <v>10</v>
      </c>
      <c r="CL85" s="1465" t="s">
        <v>233</v>
      </c>
      <c r="CM85" s="882"/>
      <c r="CN85" s="882"/>
      <c r="CO85" s="1397"/>
      <c r="CP85" s="1397"/>
      <c r="CQ85" s="753">
        <v>10</v>
      </c>
      <c r="CR85" s="753" t="s">
        <v>214</v>
      </c>
      <c r="CS85" s="1374"/>
      <c r="CT85" s="1374"/>
      <c r="CU85" s="882"/>
      <c r="CV85" s="882"/>
      <c r="CW85" s="1392"/>
      <c r="CX85" s="1392"/>
      <c r="CY85" s="1352"/>
      <c r="CZ85" s="1352"/>
      <c r="DA85" s="1477"/>
      <c r="DB85" s="1477"/>
      <c r="DC85" s="1411"/>
      <c r="DD85" s="1411"/>
      <c r="DE85" s="1484"/>
      <c r="DF85" s="1484"/>
      <c r="DG85" s="1352"/>
      <c r="DH85" s="1352"/>
      <c r="DI85" s="1352"/>
      <c r="DJ85" s="1352"/>
      <c r="DK85" s="1352"/>
      <c r="DL85" s="1352"/>
      <c r="DM85" s="1352"/>
      <c r="DN85" s="1352"/>
      <c r="DO85" s="1352"/>
      <c r="DP85" s="1352"/>
      <c r="DQ85" s="1485"/>
      <c r="DR85" s="1485"/>
      <c r="DS85" s="1485"/>
      <c r="DT85" s="1485"/>
      <c r="DU85" s="1485"/>
      <c r="DV85" s="1485"/>
      <c r="DW85" s="1485"/>
      <c r="DX85" s="1485"/>
      <c r="DY85" s="1485"/>
      <c r="DZ85" s="1485"/>
      <c r="EA85" s="1485"/>
      <c r="EB85" s="1485"/>
    </row>
    <row r="86" spans="1:132" s="1327" customFormat="1" ht="20.25" x14ac:dyDescent="0.3">
      <c r="A86" s="1829"/>
      <c r="B86" s="1324">
        <f t="shared" si="8"/>
        <v>12</v>
      </c>
      <c r="C86" s="920" t="s">
        <v>513</v>
      </c>
      <c r="D86" s="919">
        <v>11.5</v>
      </c>
      <c r="E86" s="1325">
        <v>60</v>
      </c>
      <c r="F86" s="1325">
        <v>50</v>
      </c>
      <c r="G86" s="1325"/>
      <c r="H86" s="1325"/>
      <c r="I86" s="1326">
        <f t="shared" ref="I86:I149" si="9">E86+F86+G86+H86-SUM(K86:LP86)</f>
        <v>80</v>
      </c>
      <c r="J86" s="888">
        <f t="shared" si="7"/>
        <v>920</v>
      </c>
      <c r="K86" s="708"/>
      <c r="L86" s="708"/>
      <c r="M86" s="941"/>
      <c r="N86" s="941"/>
      <c r="O86" s="863"/>
      <c r="P86" s="863"/>
      <c r="Q86" s="1379">
        <v>20</v>
      </c>
      <c r="R86" s="1379" t="s">
        <v>214</v>
      </c>
      <c r="S86" s="1374"/>
      <c r="T86" s="1374"/>
      <c r="U86" s="813"/>
      <c r="V86" s="813"/>
      <c r="W86" s="1368"/>
      <c r="X86" s="1368"/>
      <c r="Y86" s="1362">
        <v>10</v>
      </c>
      <c r="Z86" s="1362" t="s">
        <v>214</v>
      </c>
      <c r="AA86" s="831"/>
      <c r="AB86" s="831"/>
      <c r="AC86" s="1351"/>
      <c r="AD86" s="1351"/>
      <c r="AE86" s="756"/>
      <c r="AF86" s="756"/>
      <c r="AG86" s="1352"/>
      <c r="AH86" s="1352"/>
      <c r="AI86" s="731"/>
      <c r="AJ86" s="731"/>
      <c r="AK86" s="1392"/>
      <c r="AL86" s="1392"/>
      <c r="AM86" s="1397"/>
      <c r="AN86" s="1397"/>
      <c r="AO86" s="1362"/>
      <c r="AP86" s="1362"/>
      <c r="AQ86" s="1402"/>
      <c r="AR86" s="1402"/>
      <c r="AS86" s="774"/>
      <c r="AT86" s="774"/>
      <c r="AU86" s="882"/>
      <c r="AV86" s="882"/>
      <c r="AW86" s="1411"/>
      <c r="AX86" s="1411"/>
      <c r="AY86" s="726"/>
      <c r="AZ86" s="726"/>
      <c r="BA86" s="1352"/>
      <c r="BB86" s="1352"/>
      <c r="BC86" s="891"/>
      <c r="BD86" s="891"/>
      <c r="BE86" s="731"/>
      <c r="BF86" s="731"/>
      <c r="BG86" s="1411"/>
      <c r="BH86" s="1411"/>
      <c r="BI86" s="1392"/>
      <c r="BJ86" s="1392"/>
      <c r="BK86" s="1362"/>
      <c r="BL86" s="1362"/>
      <c r="BM86" s="1351"/>
      <c r="BN86" s="1351"/>
      <c r="BO86" s="1352"/>
      <c r="BP86" s="1352"/>
      <c r="BQ86" s="950"/>
      <c r="BR86" s="950"/>
      <c r="BS86" s="1436"/>
      <c r="BT86" s="1436"/>
      <c r="BU86" s="1441"/>
      <c r="BV86" s="1441"/>
      <c r="BW86" s="1397"/>
      <c r="BX86" s="1397"/>
      <c r="BY86" s="1446"/>
      <c r="BZ86" s="1446"/>
      <c r="CA86" s="1453"/>
      <c r="CB86" s="1453"/>
      <c r="CC86" s="1352"/>
      <c r="CD86" s="1352"/>
      <c r="CE86" s="1460"/>
      <c r="CF86" s="1460"/>
      <c r="CG86" s="900"/>
      <c r="CH86" s="900"/>
      <c r="CI86" s="1368"/>
      <c r="CJ86" s="1368"/>
      <c r="CK86" s="1465"/>
      <c r="CL86" s="1465"/>
      <c r="CM86" s="882"/>
      <c r="CN86" s="882"/>
      <c r="CO86" s="1397"/>
      <c r="CP86" s="1397"/>
      <c r="CQ86" s="753"/>
      <c r="CR86" s="753"/>
      <c r="CS86" s="1374"/>
      <c r="CT86" s="1374"/>
      <c r="CU86" s="882"/>
      <c r="CV86" s="882"/>
      <c r="CW86" s="1392"/>
      <c r="CX86" s="1392"/>
      <c r="CY86" s="1352"/>
      <c r="CZ86" s="1352"/>
      <c r="DA86" s="1477"/>
      <c r="DB86" s="1477"/>
      <c r="DC86" s="1411"/>
      <c r="DD86" s="1411"/>
      <c r="DE86" s="1484"/>
      <c r="DF86" s="1484"/>
      <c r="DG86" s="1352"/>
      <c r="DH86" s="1352"/>
      <c r="DI86" s="1352"/>
      <c r="DJ86" s="1352"/>
      <c r="DK86" s="1352"/>
      <c r="DL86" s="1352"/>
      <c r="DM86" s="1352"/>
      <c r="DN86" s="1352"/>
      <c r="DO86" s="1352"/>
      <c r="DP86" s="1352"/>
      <c r="DQ86" s="1485"/>
      <c r="DR86" s="1485"/>
      <c r="DS86" s="1485"/>
      <c r="DT86" s="1485"/>
      <c r="DU86" s="1485"/>
      <c r="DV86" s="1485"/>
      <c r="DW86" s="1485"/>
      <c r="DX86" s="1485"/>
      <c r="DY86" s="1485"/>
      <c r="DZ86" s="1485"/>
      <c r="EA86" s="1485"/>
      <c r="EB86" s="1485"/>
    </row>
    <row r="87" spans="1:132" s="1327" customFormat="1" ht="20.25" x14ac:dyDescent="0.3">
      <c r="A87" s="1829"/>
      <c r="B87" s="1324">
        <f t="shared" si="8"/>
        <v>13</v>
      </c>
      <c r="C87" s="920" t="s">
        <v>431</v>
      </c>
      <c r="D87" s="919">
        <v>10</v>
      </c>
      <c r="E87" s="1325">
        <v>100</v>
      </c>
      <c r="F87" s="1325">
        <v>20</v>
      </c>
      <c r="G87" s="1325"/>
      <c r="H87" s="1325"/>
      <c r="I87" s="1326">
        <f t="shared" si="9"/>
        <v>60</v>
      </c>
      <c r="J87" s="888">
        <f t="shared" si="7"/>
        <v>600</v>
      </c>
      <c r="K87" s="708"/>
      <c r="L87" s="708"/>
      <c r="M87" s="941"/>
      <c r="N87" s="941"/>
      <c r="O87" s="863"/>
      <c r="P87" s="863"/>
      <c r="Q87" s="1379">
        <v>10</v>
      </c>
      <c r="R87" s="1379" t="s">
        <v>215</v>
      </c>
      <c r="S87" s="1374">
        <v>10</v>
      </c>
      <c r="T87" s="1374" t="s">
        <v>215</v>
      </c>
      <c r="U87" s="813">
        <v>10</v>
      </c>
      <c r="V87" s="813" t="s">
        <v>218</v>
      </c>
      <c r="W87" s="1368">
        <v>10</v>
      </c>
      <c r="X87" s="1368" t="s">
        <v>218</v>
      </c>
      <c r="Y87" s="1362"/>
      <c r="Z87" s="1362"/>
      <c r="AA87" s="831"/>
      <c r="AB87" s="831"/>
      <c r="AC87" s="1351"/>
      <c r="AD87" s="1351"/>
      <c r="AE87" s="756"/>
      <c r="AF87" s="756"/>
      <c r="AG87" s="1352"/>
      <c r="AH87" s="1352"/>
      <c r="AI87" s="731"/>
      <c r="AJ87" s="731"/>
      <c r="AK87" s="1392"/>
      <c r="AL87" s="1392"/>
      <c r="AM87" s="1397"/>
      <c r="AN87" s="1397"/>
      <c r="AO87" s="1362"/>
      <c r="AP87" s="1362"/>
      <c r="AQ87" s="1402"/>
      <c r="AR87" s="1402"/>
      <c r="AS87" s="774"/>
      <c r="AT87" s="774"/>
      <c r="AU87" s="882"/>
      <c r="AV87" s="882"/>
      <c r="AW87" s="1411"/>
      <c r="AX87" s="1411"/>
      <c r="AY87" s="726"/>
      <c r="AZ87" s="726"/>
      <c r="BA87" s="1352"/>
      <c r="BB87" s="1352"/>
      <c r="BC87" s="891"/>
      <c r="BD87" s="891"/>
      <c r="BE87" s="731"/>
      <c r="BF87" s="731"/>
      <c r="BG87" s="1411"/>
      <c r="BH87" s="1411"/>
      <c r="BI87" s="1392"/>
      <c r="BJ87" s="1392"/>
      <c r="BK87" s="1362"/>
      <c r="BL87" s="1362"/>
      <c r="BM87" s="1351"/>
      <c r="BN87" s="1351"/>
      <c r="BO87" s="1352"/>
      <c r="BP87" s="1352"/>
      <c r="BQ87" s="950"/>
      <c r="BR87" s="950"/>
      <c r="BS87" s="1436"/>
      <c r="BT87" s="1436"/>
      <c r="BU87" s="1441"/>
      <c r="BV87" s="1441"/>
      <c r="BW87" s="1397"/>
      <c r="BX87" s="1397"/>
      <c r="BY87" s="1446">
        <v>10</v>
      </c>
      <c r="BZ87" s="1446" t="s">
        <v>214</v>
      </c>
      <c r="CA87" s="1453"/>
      <c r="CB87" s="1453"/>
      <c r="CC87" s="1352"/>
      <c r="CD87" s="1352"/>
      <c r="CE87" s="1460"/>
      <c r="CF87" s="1460"/>
      <c r="CG87" s="900"/>
      <c r="CH87" s="900"/>
      <c r="CI87" s="1368"/>
      <c r="CJ87" s="1368"/>
      <c r="CK87" s="1465"/>
      <c r="CL87" s="1465"/>
      <c r="CM87" s="882"/>
      <c r="CN87" s="882"/>
      <c r="CO87" s="1397"/>
      <c r="CP87" s="1397"/>
      <c r="CQ87" s="753">
        <v>10</v>
      </c>
      <c r="CR87" s="753" t="s">
        <v>218</v>
      </c>
      <c r="CS87" s="1374"/>
      <c r="CT87" s="1374"/>
      <c r="CU87" s="882"/>
      <c r="CV87" s="882"/>
      <c r="CW87" s="1392"/>
      <c r="CX87" s="1392"/>
      <c r="CY87" s="1352"/>
      <c r="CZ87" s="1352"/>
      <c r="DA87" s="1477"/>
      <c r="DB87" s="1477"/>
      <c r="DC87" s="1411"/>
      <c r="DD87" s="1411"/>
      <c r="DE87" s="1484"/>
      <c r="DF87" s="1484"/>
      <c r="DG87" s="1352"/>
      <c r="DH87" s="1352"/>
      <c r="DI87" s="1352"/>
      <c r="DJ87" s="1352"/>
      <c r="DK87" s="1352"/>
      <c r="DL87" s="1352"/>
      <c r="DM87" s="1352"/>
      <c r="DN87" s="1352"/>
      <c r="DO87" s="1352"/>
      <c r="DP87" s="1352"/>
      <c r="DQ87" s="1485"/>
      <c r="DR87" s="1485"/>
      <c r="DS87" s="1485"/>
      <c r="DT87" s="1485"/>
      <c r="DU87" s="1485"/>
      <c r="DV87" s="1485"/>
      <c r="DW87" s="1485"/>
      <c r="DX87" s="1485"/>
      <c r="DY87" s="1485"/>
      <c r="DZ87" s="1485"/>
      <c r="EA87" s="1485"/>
      <c r="EB87" s="1485"/>
    </row>
    <row r="88" spans="1:132" s="1327" customFormat="1" ht="20.25" x14ac:dyDescent="0.3">
      <c r="A88" s="1829"/>
      <c r="B88" s="1324">
        <f t="shared" si="8"/>
        <v>14</v>
      </c>
      <c r="C88" s="920" t="s">
        <v>66</v>
      </c>
      <c r="D88" s="919">
        <v>12</v>
      </c>
      <c r="E88" s="1325">
        <v>180</v>
      </c>
      <c r="F88" s="1325"/>
      <c r="G88" s="1325"/>
      <c r="H88" s="1325"/>
      <c r="I88" s="1326">
        <f t="shared" si="9"/>
        <v>110</v>
      </c>
      <c r="J88" s="888">
        <f t="shared" si="7"/>
        <v>1320</v>
      </c>
      <c r="K88" s="708"/>
      <c r="L88" s="708"/>
      <c r="M88" s="941"/>
      <c r="N88" s="941"/>
      <c r="O88" s="863"/>
      <c r="P88" s="863"/>
      <c r="Q88" s="1379">
        <v>10</v>
      </c>
      <c r="R88" s="1379" t="s">
        <v>214</v>
      </c>
      <c r="S88" s="1374"/>
      <c r="T88" s="1374"/>
      <c r="U88" s="813"/>
      <c r="V88" s="813"/>
      <c r="W88" s="1368"/>
      <c r="X88" s="1368"/>
      <c r="Y88" s="1362"/>
      <c r="Z88" s="1362"/>
      <c r="AA88" s="831"/>
      <c r="AB88" s="831"/>
      <c r="AC88" s="1351"/>
      <c r="AD88" s="1351"/>
      <c r="AE88" s="756"/>
      <c r="AF88" s="756"/>
      <c r="AG88" s="1352"/>
      <c r="AH88" s="1352"/>
      <c r="AI88" s="731"/>
      <c r="AJ88" s="731"/>
      <c r="AK88" s="1392"/>
      <c r="AL88" s="1392"/>
      <c r="AM88" s="1397">
        <v>30</v>
      </c>
      <c r="AN88" s="1397" t="s">
        <v>218</v>
      </c>
      <c r="AO88" s="1362"/>
      <c r="AP88" s="1362"/>
      <c r="AQ88" s="1402"/>
      <c r="AR88" s="1402"/>
      <c r="AS88" s="774"/>
      <c r="AT88" s="774"/>
      <c r="AU88" s="882"/>
      <c r="AV88" s="882"/>
      <c r="AW88" s="1411"/>
      <c r="AX88" s="1411"/>
      <c r="AY88" s="726"/>
      <c r="AZ88" s="726"/>
      <c r="BA88" s="1352"/>
      <c r="BB88" s="1352"/>
      <c r="BC88" s="891"/>
      <c r="BD88" s="891"/>
      <c r="BE88" s="731"/>
      <c r="BF88" s="731"/>
      <c r="BG88" s="1411"/>
      <c r="BH88" s="1411"/>
      <c r="BI88" s="1392"/>
      <c r="BJ88" s="1392"/>
      <c r="BK88" s="1362"/>
      <c r="BL88" s="1362"/>
      <c r="BM88" s="1351"/>
      <c r="BN88" s="1351"/>
      <c r="BO88" s="1352"/>
      <c r="BP88" s="1352"/>
      <c r="BQ88" s="950"/>
      <c r="BR88" s="950"/>
      <c r="BS88" s="1436"/>
      <c r="BT88" s="1436"/>
      <c r="BU88" s="1441"/>
      <c r="BV88" s="1441"/>
      <c r="BW88" s="1397"/>
      <c r="BX88" s="1397"/>
      <c r="BY88" s="1446"/>
      <c r="BZ88" s="1446"/>
      <c r="CA88" s="1453"/>
      <c r="CB88" s="1453"/>
      <c r="CC88" s="1352"/>
      <c r="CD88" s="1352"/>
      <c r="CE88" s="1460"/>
      <c r="CF88" s="1460"/>
      <c r="CG88" s="900"/>
      <c r="CH88" s="900"/>
      <c r="CI88" s="1368"/>
      <c r="CJ88" s="1368"/>
      <c r="CK88" s="1465"/>
      <c r="CL88" s="1465"/>
      <c r="CM88" s="882"/>
      <c r="CN88" s="882"/>
      <c r="CO88" s="1397"/>
      <c r="CP88" s="1397"/>
      <c r="CQ88" s="753">
        <v>10</v>
      </c>
      <c r="CR88" s="753" t="s">
        <v>214</v>
      </c>
      <c r="CS88" s="1374">
        <v>10</v>
      </c>
      <c r="CT88" s="1374" t="s">
        <v>233</v>
      </c>
      <c r="CU88" s="882"/>
      <c r="CV88" s="882"/>
      <c r="CW88" s="1392"/>
      <c r="CX88" s="1392"/>
      <c r="CY88" s="1352"/>
      <c r="CZ88" s="1352"/>
      <c r="DA88" s="1477"/>
      <c r="DB88" s="1477"/>
      <c r="DC88" s="1411"/>
      <c r="DD88" s="1411"/>
      <c r="DE88" s="1484">
        <v>10</v>
      </c>
      <c r="DF88" s="1484" t="s">
        <v>214</v>
      </c>
      <c r="DG88" s="1352"/>
      <c r="DH88" s="1352"/>
      <c r="DI88" s="1352"/>
      <c r="DJ88" s="1352"/>
      <c r="DK88" s="1352"/>
      <c r="DL88" s="1352"/>
      <c r="DM88" s="1352"/>
      <c r="DN88" s="1352"/>
      <c r="DO88" s="1352"/>
      <c r="DP88" s="1352"/>
      <c r="DQ88" s="1485"/>
      <c r="DR88" s="1485"/>
      <c r="DS88" s="1485"/>
      <c r="DT88" s="1485"/>
      <c r="DU88" s="1485"/>
      <c r="DV88" s="1485"/>
      <c r="DW88" s="1485"/>
      <c r="DX88" s="1485"/>
      <c r="DY88" s="1485"/>
      <c r="DZ88" s="1485"/>
      <c r="EA88" s="1485"/>
      <c r="EB88" s="1485"/>
    </row>
    <row r="89" spans="1:132" s="1327" customFormat="1" ht="20.25" x14ac:dyDescent="0.3">
      <c r="A89" s="1829"/>
      <c r="B89" s="1324">
        <f t="shared" si="8"/>
        <v>15</v>
      </c>
      <c r="C89" s="920" t="s">
        <v>27</v>
      </c>
      <c r="D89" s="919">
        <v>17</v>
      </c>
      <c r="E89" s="1325">
        <v>270</v>
      </c>
      <c r="F89" s="1325"/>
      <c r="G89" s="1325"/>
      <c r="H89" s="1325"/>
      <c r="I89" s="1326">
        <f t="shared" si="9"/>
        <v>150</v>
      </c>
      <c r="J89" s="888">
        <f t="shared" si="7"/>
        <v>2550</v>
      </c>
      <c r="K89" s="708">
        <v>30</v>
      </c>
      <c r="L89" s="708" t="s">
        <v>211</v>
      </c>
      <c r="M89" s="941"/>
      <c r="N89" s="941"/>
      <c r="O89" s="863">
        <v>40</v>
      </c>
      <c r="P89" s="863" t="s">
        <v>211</v>
      </c>
      <c r="Q89" s="1379">
        <v>10</v>
      </c>
      <c r="R89" s="1379" t="s">
        <v>219</v>
      </c>
      <c r="S89" s="1374"/>
      <c r="T89" s="1374"/>
      <c r="U89" s="813"/>
      <c r="V89" s="813"/>
      <c r="W89" s="1368"/>
      <c r="X89" s="1368"/>
      <c r="Y89" s="1362"/>
      <c r="Z89" s="1362"/>
      <c r="AA89" s="831"/>
      <c r="AB89" s="831"/>
      <c r="AC89" s="1351">
        <v>10</v>
      </c>
      <c r="AD89" s="1351" t="s">
        <v>219</v>
      </c>
      <c r="AE89" s="756"/>
      <c r="AF89" s="756"/>
      <c r="AG89" s="1352"/>
      <c r="AH89" s="1352"/>
      <c r="AI89" s="731"/>
      <c r="AJ89" s="731"/>
      <c r="AK89" s="1392"/>
      <c r="AL89" s="1392"/>
      <c r="AM89" s="1397"/>
      <c r="AN89" s="1397"/>
      <c r="AO89" s="1362"/>
      <c r="AP89" s="1362"/>
      <c r="AQ89" s="1402"/>
      <c r="AR89" s="1402"/>
      <c r="AS89" s="774"/>
      <c r="AT89" s="774"/>
      <c r="AU89" s="882"/>
      <c r="AV89" s="882"/>
      <c r="AW89" s="1411"/>
      <c r="AX89" s="1411"/>
      <c r="AY89" s="726"/>
      <c r="AZ89" s="726"/>
      <c r="BA89" s="1352"/>
      <c r="BB89" s="1352"/>
      <c r="BC89" s="891">
        <v>10</v>
      </c>
      <c r="BD89" s="891" t="s">
        <v>211</v>
      </c>
      <c r="BE89" s="731"/>
      <c r="BF89" s="731"/>
      <c r="BG89" s="1411"/>
      <c r="BH89" s="1411"/>
      <c r="BI89" s="1392"/>
      <c r="BJ89" s="1392"/>
      <c r="BK89" s="1362"/>
      <c r="BL89" s="1362"/>
      <c r="BM89" s="1351"/>
      <c r="BN89" s="1351"/>
      <c r="BO89" s="1352"/>
      <c r="BP89" s="1352"/>
      <c r="BQ89" s="950"/>
      <c r="BR89" s="950"/>
      <c r="BS89" s="1436"/>
      <c r="BT89" s="1436"/>
      <c r="BU89" s="1441"/>
      <c r="BV89" s="1441"/>
      <c r="BW89" s="1397"/>
      <c r="BX89" s="1397"/>
      <c r="BY89" s="1446"/>
      <c r="BZ89" s="1446"/>
      <c r="CA89" s="1453"/>
      <c r="CB89" s="1453"/>
      <c r="CC89" s="1352"/>
      <c r="CD89" s="1352"/>
      <c r="CE89" s="1460"/>
      <c r="CF89" s="1460"/>
      <c r="CG89" s="900"/>
      <c r="CH89" s="900"/>
      <c r="CI89" s="1368"/>
      <c r="CJ89" s="1368"/>
      <c r="CK89" s="1465"/>
      <c r="CL89" s="1465"/>
      <c r="CM89" s="882"/>
      <c r="CN89" s="882"/>
      <c r="CO89" s="1397"/>
      <c r="CP89" s="1397"/>
      <c r="CQ89" s="753">
        <v>10</v>
      </c>
      <c r="CR89" s="753" t="s">
        <v>211</v>
      </c>
      <c r="CS89" s="1374"/>
      <c r="CT89" s="1374"/>
      <c r="CU89" s="882"/>
      <c r="CV89" s="882"/>
      <c r="CW89" s="1392"/>
      <c r="CX89" s="1392"/>
      <c r="CY89" s="1352"/>
      <c r="CZ89" s="1352"/>
      <c r="DA89" s="1477"/>
      <c r="DB89" s="1477"/>
      <c r="DC89" s="1411"/>
      <c r="DD89" s="1411"/>
      <c r="DE89" s="1484">
        <v>10</v>
      </c>
      <c r="DF89" s="1484" t="s">
        <v>211</v>
      </c>
      <c r="DG89" s="1352"/>
      <c r="DH89" s="1352"/>
      <c r="DI89" s="1352"/>
      <c r="DJ89" s="1352"/>
      <c r="DK89" s="1352"/>
      <c r="DL89" s="1352"/>
      <c r="DM89" s="1352"/>
      <c r="DN89" s="1352"/>
      <c r="DO89" s="1352"/>
      <c r="DP89" s="1352"/>
      <c r="DQ89" s="1485"/>
      <c r="DR89" s="1485"/>
      <c r="DS89" s="1485"/>
      <c r="DT89" s="1485"/>
      <c r="DU89" s="1485"/>
      <c r="DV89" s="1485"/>
      <c r="DW89" s="1485"/>
      <c r="DX89" s="1485"/>
      <c r="DY89" s="1485"/>
      <c r="DZ89" s="1485"/>
      <c r="EA89" s="1485"/>
      <c r="EB89" s="1485"/>
    </row>
    <row r="90" spans="1:132" s="1327" customFormat="1" ht="20.25" x14ac:dyDescent="0.3">
      <c r="A90" s="1829"/>
      <c r="B90" s="1324">
        <f t="shared" si="8"/>
        <v>16</v>
      </c>
      <c r="C90" s="920" t="s">
        <v>68</v>
      </c>
      <c r="D90" s="919">
        <v>18</v>
      </c>
      <c r="E90" s="1325"/>
      <c r="F90" s="1325"/>
      <c r="G90" s="1325"/>
      <c r="H90" s="1325"/>
      <c r="I90" s="1326">
        <f t="shared" si="9"/>
        <v>0</v>
      </c>
      <c r="J90" s="888">
        <f t="shared" si="7"/>
        <v>0</v>
      </c>
      <c r="K90" s="708"/>
      <c r="L90" s="708"/>
      <c r="M90" s="941"/>
      <c r="N90" s="941"/>
      <c r="O90" s="863"/>
      <c r="P90" s="863"/>
      <c r="Q90" s="1379"/>
      <c r="R90" s="1379"/>
      <c r="S90" s="1374"/>
      <c r="T90" s="1374"/>
      <c r="U90" s="813"/>
      <c r="V90" s="813"/>
      <c r="W90" s="1368"/>
      <c r="X90" s="1368"/>
      <c r="Y90" s="1362"/>
      <c r="Z90" s="1362"/>
      <c r="AA90" s="831"/>
      <c r="AB90" s="831"/>
      <c r="AC90" s="1351"/>
      <c r="AD90" s="1351"/>
      <c r="AE90" s="756"/>
      <c r="AF90" s="756"/>
      <c r="AG90" s="1352"/>
      <c r="AH90" s="1352"/>
      <c r="AI90" s="731"/>
      <c r="AJ90" s="731"/>
      <c r="AK90" s="1392"/>
      <c r="AL90" s="1392"/>
      <c r="AM90" s="1397"/>
      <c r="AN90" s="1397"/>
      <c r="AO90" s="1362"/>
      <c r="AP90" s="1362"/>
      <c r="AQ90" s="1402"/>
      <c r="AR90" s="1402"/>
      <c r="AS90" s="774"/>
      <c r="AT90" s="774"/>
      <c r="AU90" s="882"/>
      <c r="AV90" s="882"/>
      <c r="AW90" s="1411"/>
      <c r="AX90" s="1411"/>
      <c r="AY90" s="726"/>
      <c r="AZ90" s="726"/>
      <c r="BA90" s="1352"/>
      <c r="BB90" s="1352"/>
      <c r="BC90" s="891"/>
      <c r="BD90" s="891"/>
      <c r="BE90" s="731"/>
      <c r="BF90" s="731"/>
      <c r="BG90" s="1411"/>
      <c r="BH90" s="1411"/>
      <c r="BI90" s="1392"/>
      <c r="BJ90" s="1392"/>
      <c r="BK90" s="1362"/>
      <c r="BL90" s="1362"/>
      <c r="BM90" s="1351"/>
      <c r="BN90" s="1351"/>
      <c r="BO90" s="1352"/>
      <c r="BP90" s="1352"/>
      <c r="BQ90" s="950"/>
      <c r="BR90" s="950"/>
      <c r="BS90" s="1436"/>
      <c r="BT90" s="1436"/>
      <c r="BU90" s="1441"/>
      <c r="BV90" s="1441"/>
      <c r="BW90" s="1397"/>
      <c r="BX90" s="1397"/>
      <c r="BY90" s="1446"/>
      <c r="BZ90" s="1446"/>
      <c r="CA90" s="1453"/>
      <c r="CB90" s="1453"/>
      <c r="CC90" s="1352"/>
      <c r="CD90" s="1352"/>
      <c r="CE90" s="1460"/>
      <c r="CF90" s="1460"/>
      <c r="CG90" s="900"/>
      <c r="CH90" s="900"/>
      <c r="CI90" s="1368"/>
      <c r="CJ90" s="1368"/>
      <c r="CK90" s="1465"/>
      <c r="CL90" s="1465"/>
      <c r="CM90" s="882"/>
      <c r="CN90" s="882"/>
      <c r="CO90" s="1397"/>
      <c r="CP90" s="1397"/>
      <c r="CQ90" s="753"/>
      <c r="CR90" s="753"/>
      <c r="CS90" s="1374"/>
      <c r="CT90" s="1374"/>
      <c r="CU90" s="882"/>
      <c r="CV90" s="882"/>
      <c r="CW90" s="1392"/>
      <c r="CX90" s="1392"/>
      <c r="CY90" s="1352"/>
      <c r="CZ90" s="1352"/>
      <c r="DA90" s="1477"/>
      <c r="DB90" s="1477"/>
      <c r="DC90" s="1411"/>
      <c r="DD90" s="1411"/>
      <c r="DE90" s="1484"/>
      <c r="DF90" s="1484"/>
      <c r="DG90" s="1352"/>
      <c r="DH90" s="1352"/>
      <c r="DI90" s="1352"/>
      <c r="DJ90" s="1352"/>
      <c r="DK90" s="1352"/>
      <c r="DL90" s="1352"/>
      <c r="DM90" s="1352"/>
      <c r="DN90" s="1352"/>
      <c r="DO90" s="1352"/>
      <c r="DP90" s="1352"/>
      <c r="DQ90" s="1485"/>
      <c r="DR90" s="1485"/>
      <c r="DS90" s="1485"/>
      <c r="DT90" s="1485"/>
      <c r="DU90" s="1485"/>
      <c r="DV90" s="1485"/>
      <c r="DW90" s="1485"/>
      <c r="DX90" s="1485"/>
      <c r="DY90" s="1485"/>
      <c r="DZ90" s="1485"/>
      <c r="EA90" s="1485"/>
      <c r="EB90" s="1485"/>
    </row>
    <row r="91" spans="1:132" s="1327" customFormat="1" ht="20.25" x14ac:dyDescent="0.3">
      <c r="A91" s="1829"/>
      <c r="B91" s="1324">
        <f t="shared" si="8"/>
        <v>17</v>
      </c>
      <c r="C91" s="920" t="s">
        <v>1123</v>
      </c>
      <c r="D91" s="919">
        <v>17.5</v>
      </c>
      <c r="E91" s="1325">
        <v>100</v>
      </c>
      <c r="F91" s="1325"/>
      <c r="G91" s="1325"/>
      <c r="H91" s="1325"/>
      <c r="I91" s="1326">
        <f t="shared" si="9"/>
        <v>40</v>
      </c>
      <c r="J91" s="888">
        <f t="shared" si="7"/>
        <v>700</v>
      </c>
      <c r="K91" s="708"/>
      <c r="L91" s="708"/>
      <c r="M91" s="941"/>
      <c r="N91" s="941"/>
      <c r="O91" s="863"/>
      <c r="P91" s="863"/>
      <c r="Q91" s="1379"/>
      <c r="R91" s="1379"/>
      <c r="S91" s="1374"/>
      <c r="T91" s="1374"/>
      <c r="U91" s="813"/>
      <c r="V91" s="813"/>
      <c r="W91" s="1368"/>
      <c r="X91" s="1368"/>
      <c r="Y91" s="1362"/>
      <c r="Z91" s="1362"/>
      <c r="AA91" s="831"/>
      <c r="AB91" s="831"/>
      <c r="AC91" s="1351"/>
      <c r="AD91" s="1351"/>
      <c r="AE91" s="756"/>
      <c r="AF91" s="756"/>
      <c r="AG91" s="1352"/>
      <c r="AH91" s="1352"/>
      <c r="AI91" s="731"/>
      <c r="AJ91" s="731"/>
      <c r="AK91" s="1392"/>
      <c r="AL91" s="1392"/>
      <c r="AM91" s="1397"/>
      <c r="AN91" s="1397"/>
      <c r="AO91" s="1362"/>
      <c r="AP91" s="1362"/>
      <c r="AQ91" s="1402"/>
      <c r="AR91" s="1402"/>
      <c r="AS91" s="774"/>
      <c r="AT91" s="774"/>
      <c r="AU91" s="882"/>
      <c r="AV91" s="882"/>
      <c r="AW91" s="1411"/>
      <c r="AX91" s="1411"/>
      <c r="AY91" s="726"/>
      <c r="AZ91" s="726"/>
      <c r="BA91" s="1352"/>
      <c r="BB91" s="1352"/>
      <c r="BC91" s="891">
        <v>20</v>
      </c>
      <c r="BD91" s="891" t="s">
        <v>213</v>
      </c>
      <c r="BE91" s="731"/>
      <c r="BF91" s="731"/>
      <c r="BG91" s="1411"/>
      <c r="BH91" s="1411"/>
      <c r="BI91" s="1392"/>
      <c r="BJ91" s="1392"/>
      <c r="BK91" s="1362"/>
      <c r="BL91" s="1362"/>
      <c r="BM91" s="1351"/>
      <c r="BN91" s="1351"/>
      <c r="BO91" s="1352"/>
      <c r="BP91" s="1352"/>
      <c r="BQ91" s="950"/>
      <c r="BR91" s="950"/>
      <c r="BS91" s="1436"/>
      <c r="BT91" s="1436"/>
      <c r="BU91" s="1441"/>
      <c r="BV91" s="1441"/>
      <c r="BW91" s="1397"/>
      <c r="BX91" s="1397"/>
      <c r="BY91" s="1446"/>
      <c r="BZ91" s="1446"/>
      <c r="CA91" s="1453"/>
      <c r="CB91" s="1453"/>
      <c r="CC91" s="1352"/>
      <c r="CD91" s="1352"/>
      <c r="CE91" s="1460"/>
      <c r="CF91" s="1460"/>
      <c r="CG91" s="900"/>
      <c r="CH91" s="900"/>
      <c r="CI91" s="1368"/>
      <c r="CJ91" s="1368"/>
      <c r="CK91" s="1465"/>
      <c r="CL91" s="1465"/>
      <c r="CM91" s="882"/>
      <c r="CN91" s="882"/>
      <c r="CO91" s="1397"/>
      <c r="CP91" s="1397"/>
      <c r="CQ91" s="753"/>
      <c r="CR91" s="753"/>
      <c r="CS91" s="1374">
        <v>10</v>
      </c>
      <c r="CT91" s="1374" t="s">
        <v>213</v>
      </c>
      <c r="CU91" s="882"/>
      <c r="CV91" s="882"/>
      <c r="CW91" s="1392"/>
      <c r="CX91" s="1392"/>
      <c r="CY91" s="1352"/>
      <c r="CZ91" s="1352"/>
      <c r="DA91" s="1477">
        <v>20</v>
      </c>
      <c r="DB91" s="1477" t="s">
        <v>213</v>
      </c>
      <c r="DC91" s="1411"/>
      <c r="DD91" s="1411"/>
      <c r="DE91" s="1484">
        <v>10</v>
      </c>
      <c r="DF91" s="1484" t="s">
        <v>213</v>
      </c>
      <c r="DG91" s="1352"/>
      <c r="DH91" s="1352"/>
      <c r="DI91" s="1352"/>
      <c r="DJ91" s="1352"/>
      <c r="DK91" s="1352"/>
      <c r="DL91" s="1352"/>
      <c r="DM91" s="1352"/>
      <c r="DN91" s="1352"/>
      <c r="DO91" s="1352"/>
      <c r="DP91" s="1352"/>
      <c r="DQ91" s="1485"/>
      <c r="DR91" s="1485"/>
      <c r="DS91" s="1485"/>
      <c r="DT91" s="1485"/>
      <c r="DU91" s="1485"/>
      <c r="DV91" s="1485"/>
      <c r="DW91" s="1485"/>
      <c r="DX91" s="1485"/>
      <c r="DY91" s="1485"/>
      <c r="DZ91" s="1485"/>
      <c r="EA91" s="1485"/>
      <c r="EB91" s="1485"/>
    </row>
    <row r="92" spans="1:132" s="1327" customFormat="1" ht="20.25" x14ac:dyDescent="0.3">
      <c r="A92" s="1829"/>
      <c r="B92" s="1324">
        <f t="shared" si="8"/>
        <v>18</v>
      </c>
      <c r="C92" s="920" t="s">
        <v>188</v>
      </c>
      <c r="D92" s="919">
        <v>12.5</v>
      </c>
      <c r="E92" s="1325">
        <v>60</v>
      </c>
      <c r="F92" s="1325"/>
      <c r="G92" s="1325"/>
      <c r="H92" s="1325"/>
      <c r="I92" s="1326">
        <f t="shared" si="9"/>
        <v>50</v>
      </c>
      <c r="J92" s="888">
        <f t="shared" si="7"/>
        <v>625</v>
      </c>
      <c r="K92" s="708"/>
      <c r="L92" s="708"/>
      <c r="M92" s="941"/>
      <c r="N92" s="941"/>
      <c r="O92" s="863"/>
      <c r="P92" s="863"/>
      <c r="Q92" s="1379"/>
      <c r="R92" s="1379"/>
      <c r="S92" s="1374">
        <v>10</v>
      </c>
      <c r="T92" s="1374" t="s">
        <v>209</v>
      </c>
      <c r="U92" s="813"/>
      <c r="V92" s="813"/>
      <c r="W92" s="1368"/>
      <c r="X92" s="1368"/>
      <c r="Y92" s="1362"/>
      <c r="Z92" s="1362"/>
      <c r="AA92" s="831"/>
      <c r="AB92" s="831"/>
      <c r="AC92" s="1351"/>
      <c r="AD92" s="1351"/>
      <c r="AE92" s="756"/>
      <c r="AF92" s="756"/>
      <c r="AG92" s="1352"/>
      <c r="AH92" s="1352"/>
      <c r="AI92" s="731"/>
      <c r="AJ92" s="731"/>
      <c r="AK92" s="1392"/>
      <c r="AL92" s="1392"/>
      <c r="AM92" s="1397"/>
      <c r="AN92" s="1397"/>
      <c r="AO92" s="1362"/>
      <c r="AP92" s="1362"/>
      <c r="AQ92" s="1402"/>
      <c r="AR92" s="1402"/>
      <c r="AS92" s="774"/>
      <c r="AT92" s="774"/>
      <c r="AU92" s="882"/>
      <c r="AV92" s="882"/>
      <c r="AW92" s="1411"/>
      <c r="AX92" s="1411"/>
      <c r="AY92" s="726"/>
      <c r="AZ92" s="726"/>
      <c r="BA92" s="1352"/>
      <c r="BB92" s="1352"/>
      <c r="BC92" s="891"/>
      <c r="BD92" s="891"/>
      <c r="BE92" s="731"/>
      <c r="BF92" s="731"/>
      <c r="BG92" s="1411"/>
      <c r="BH92" s="1411"/>
      <c r="BI92" s="1392"/>
      <c r="BJ92" s="1392"/>
      <c r="BK92" s="1362"/>
      <c r="BL92" s="1362"/>
      <c r="BM92" s="1351"/>
      <c r="BN92" s="1351"/>
      <c r="BO92" s="1352"/>
      <c r="BP92" s="1352"/>
      <c r="BQ92" s="950"/>
      <c r="BR92" s="950"/>
      <c r="BS92" s="1436"/>
      <c r="BT92" s="1436"/>
      <c r="BU92" s="1441"/>
      <c r="BV92" s="1441"/>
      <c r="BW92" s="1397"/>
      <c r="BX92" s="1397"/>
      <c r="BY92" s="1446"/>
      <c r="BZ92" s="1446"/>
      <c r="CA92" s="1453"/>
      <c r="CB92" s="1453"/>
      <c r="CC92" s="1352"/>
      <c r="CD92" s="1352"/>
      <c r="CE92" s="1460"/>
      <c r="CF92" s="1460"/>
      <c r="CG92" s="900"/>
      <c r="CH92" s="900"/>
      <c r="CI92" s="1368"/>
      <c r="CJ92" s="1368"/>
      <c r="CK92" s="1465"/>
      <c r="CL92" s="1465"/>
      <c r="CM92" s="882"/>
      <c r="CN92" s="882"/>
      <c r="CO92" s="1397"/>
      <c r="CP92" s="1397"/>
      <c r="CQ92" s="753"/>
      <c r="CR92" s="753"/>
      <c r="CS92" s="1374"/>
      <c r="CT92" s="1374"/>
      <c r="CU92" s="882"/>
      <c r="CV92" s="882"/>
      <c r="CW92" s="1392"/>
      <c r="CX92" s="1392"/>
      <c r="CY92" s="1352"/>
      <c r="CZ92" s="1352"/>
      <c r="DA92" s="1477"/>
      <c r="DB92" s="1477"/>
      <c r="DC92" s="1411"/>
      <c r="DD92" s="1411"/>
      <c r="DE92" s="1484"/>
      <c r="DF92" s="1484"/>
      <c r="DG92" s="1352"/>
      <c r="DH92" s="1352"/>
      <c r="DI92" s="1352"/>
      <c r="DJ92" s="1352"/>
      <c r="DK92" s="1352"/>
      <c r="DL92" s="1352"/>
      <c r="DM92" s="1352"/>
      <c r="DN92" s="1352"/>
      <c r="DO92" s="1352"/>
      <c r="DP92" s="1352"/>
      <c r="DQ92" s="1485"/>
      <c r="DR92" s="1485"/>
      <c r="DS92" s="1485"/>
      <c r="DT92" s="1485"/>
      <c r="DU92" s="1485"/>
      <c r="DV92" s="1485"/>
      <c r="DW92" s="1485"/>
      <c r="DX92" s="1485"/>
      <c r="DY92" s="1485"/>
      <c r="DZ92" s="1485"/>
      <c r="EA92" s="1485"/>
      <c r="EB92" s="1485"/>
    </row>
    <row r="93" spans="1:132" s="1327" customFormat="1" ht="20.25" x14ac:dyDescent="0.3">
      <c r="A93" s="1829"/>
      <c r="B93" s="1324">
        <f t="shared" si="8"/>
        <v>19</v>
      </c>
      <c r="C93" s="920" t="s">
        <v>189</v>
      </c>
      <c r="D93" s="919">
        <v>14</v>
      </c>
      <c r="E93" s="1325">
        <v>160</v>
      </c>
      <c r="F93" s="1325"/>
      <c r="G93" s="1325"/>
      <c r="H93" s="1325"/>
      <c r="I93" s="1326">
        <f t="shared" si="9"/>
        <v>110</v>
      </c>
      <c r="J93" s="888">
        <f t="shared" si="7"/>
        <v>1540</v>
      </c>
      <c r="K93" s="708"/>
      <c r="L93" s="708"/>
      <c r="M93" s="941"/>
      <c r="N93" s="941"/>
      <c r="O93" s="863"/>
      <c r="P93" s="863"/>
      <c r="Q93" s="1379"/>
      <c r="R93" s="1379"/>
      <c r="S93" s="1374"/>
      <c r="T93" s="1374"/>
      <c r="U93" s="813"/>
      <c r="V93" s="813"/>
      <c r="W93" s="1368">
        <v>20</v>
      </c>
      <c r="X93" s="1368" t="s">
        <v>210</v>
      </c>
      <c r="Y93" s="1362">
        <v>10</v>
      </c>
      <c r="Z93" s="1362" t="s">
        <v>210</v>
      </c>
      <c r="AA93" s="831">
        <v>10</v>
      </c>
      <c r="AB93" s="831" t="s">
        <v>210</v>
      </c>
      <c r="AC93" s="1351"/>
      <c r="AD93" s="1351"/>
      <c r="AE93" s="756"/>
      <c r="AF93" s="756"/>
      <c r="AG93" s="1352"/>
      <c r="AH93" s="1352"/>
      <c r="AI93" s="731"/>
      <c r="AJ93" s="731"/>
      <c r="AK93" s="1392"/>
      <c r="AL93" s="1392"/>
      <c r="AM93" s="1397"/>
      <c r="AN93" s="1397"/>
      <c r="AO93" s="1362"/>
      <c r="AP93" s="1362"/>
      <c r="AQ93" s="1402"/>
      <c r="AR93" s="1402"/>
      <c r="AS93" s="774"/>
      <c r="AT93" s="774"/>
      <c r="AU93" s="882"/>
      <c r="AV93" s="882"/>
      <c r="AW93" s="1411"/>
      <c r="AX93" s="1411"/>
      <c r="AY93" s="726"/>
      <c r="AZ93" s="726"/>
      <c r="BA93" s="1352"/>
      <c r="BB93" s="1352"/>
      <c r="BC93" s="891"/>
      <c r="BD93" s="891"/>
      <c r="BE93" s="731"/>
      <c r="BF93" s="731"/>
      <c r="BG93" s="1411"/>
      <c r="BH93" s="1411"/>
      <c r="BI93" s="1392"/>
      <c r="BJ93" s="1392"/>
      <c r="BK93" s="1362"/>
      <c r="BL93" s="1362"/>
      <c r="BM93" s="1351"/>
      <c r="BN93" s="1351"/>
      <c r="BO93" s="1352"/>
      <c r="BP93" s="1352"/>
      <c r="BQ93" s="950"/>
      <c r="BR93" s="950"/>
      <c r="BS93" s="1436"/>
      <c r="BT93" s="1436"/>
      <c r="BU93" s="1441"/>
      <c r="BV93" s="1441"/>
      <c r="BW93" s="1397"/>
      <c r="BX93" s="1397"/>
      <c r="BY93" s="1446"/>
      <c r="BZ93" s="1446"/>
      <c r="CA93" s="1453"/>
      <c r="CB93" s="1453"/>
      <c r="CC93" s="1352"/>
      <c r="CD93" s="1352"/>
      <c r="CE93" s="1460"/>
      <c r="CF93" s="1460"/>
      <c r="CG93" s="900"/>
      <c r="CH93" s="900"/>
      <c r="CI93" s="1368"/>
      <c r="CJ93" s="1368"/>
      <c r="CK93" s="1465"/>
      <c r="CL93" s="1465"/>
      <c r="CM93" s="882"/>
      <c r="CN93" s="882"/>
      <c r="CO93" s="1397"/>
      <c r="CP93" s="1397"/>
      <c r="CQ93" s="753"/>
      <c r="CR93" s="753"/>
      <c r="CS93" s="1374">
        <v>10</v>
      </c>
      <c r="CT93" s="1374" t="s">
        <v>210</v>
      </c>
      <c r="CU93" s="882"/>
      <c r="CV93" s="882"/>
      <c r="CW93" s="1392"/>
      <c r="CX93" s="1392"/>
      <c r="CY93" s="1352"/>
      <c r="CZ93" s="1352"/>
      <c r="DA93" s="1477"/>
      <c r="DB93" s="1477"/>
      <c r="DC93" s="1411"/>
      <c r="DD93" s="1411"/>
      <c r="DE93" s="1484"/>
      <c r="DF93" s="1484"/>
      <c r="DG93" s="1352"/>
      <c r="DH93" s="1352"/>
      <c r="DI93" s="1352"/>
      <c r="DJ93" s="1352"/>
      <c r="DK93" s="1352"/>
      <c r="DL93" s="1352"/>
      <c r="DM93" s="1352"/>
      <c r="DN93" s="1352"/>
      <c r="DO93" s="1352"/>
      <c r="DP93" s="1352"/>
      <c r="DQ93" s="1485"/>
      <c r="DR93" s="1485"/>
      <c r="DS93" s="1485"/>
      <c r="DT93" s="1485"/>
      <c r="DU93" s="1485"/>
      <c r="DV93" s="1485"/>
      <c r="DW93" s="1485"/>
      <c r="DX93" s="1485"/>
      <c r="DY93" s="1485"/>
      <c r="DZ93" s="1485"/>
      <c r="EA93" s="1485"/>
      <c r="EB93" s="1485"/>
    </row>
    <row r="94" spans="1:132" s="1327" customFormat="1" ht="20.25" x14ac:dyDescent="0.3">
      <c r="A94" s="1829"/>
      <c r="B94" s="1324">
        <f t="shared" si="8"/>
        <v>20</v>
      </c>
      <c r="C94" s="920" t="s">
        <v>17</v>
      </c>
      <c r="D94" s="919">
        <v>10.5</v>
      </c>
      <c r="E94" s="1325">
        <v>420</v>
      </c>
      <c r="F94" s="1325"/>
      <c r="G94" s="1325"/>
      <c r="H94" s="1325"/>
      <c r="I94" s="1326">
        <f t="shared" si="9"/>
        <v>160</v>
      </c>
      <c r="J94" s="888">
        <f t="shared" si="7"/>
        <v>1680</v>
      </c>
      <c r="K94" s="708">
        <v>50</v>
      </c>
      <c r="L94" s="708" t="s">
        <v>218</v>
      </c>
      <c r="M94" s="941"/>
      <c r="N94" s="941"/>
      <c r="O94" s="863">
        <v>20</v>
      </c>
      <c r="P94" s="863" t="s">
        <v>218</v>
      </c>
      <c r="Q94" s="1379"/>
      <c r="R94" s="1379"/>
      <c r="S94" s="1374">
        <v>10</v>
      </c>
      <c r="T94" s="1374" t="s">
        <v>236</v>
      </c>
      <c r="U94" s="813"/>
      <c r="V94" s="813"/>
      <c r="W94" s="1368"/>
      <c r="X94" s="1368"/>
      <c r="Y94" s="1362"/>
      <c r="Z94" s="1362"/>
      <c r="AA94" s="831"/>
      <c r="AB94" s="831"/>
      <c r="AC94" s="1351"/>
      <c r="AD94" s="1351"/>
      <c r="AE94" s="756"/>
      <c r="AF94" s="756"/>
      <c r="AG94" s="1352"/>
      <c r="AH94" s="1352"/>
      <c r="AI94" s="731">
        <v>10</v>
      </c>
      <c r="AJ94" s="731" t="s">
        <v>236</v>
      </c>
      <c r="AK94" s="1392"/>
      <c r="AL94" s="1392"/>
      <c r="AM94" s="1397"/>
      <c r="AN94" s="1397"/>
      <c r="AO94" s="1362">
        <v>10</v>
      </c>
      <c r="AP94" s="1362" t="s">
        <v>214</v>
      </c>
      <c r="AQ94" s="1402"/>
      <c r="AR94" s="1402"/>
      <c r="AS94" s="774">
        <v>10</v>
      </c>
      <c r="AT94" s="774" t="s">
        <v>214</v>
      </c>
      <c r="AU94" s="882"/>
      <c r="AV94" s="882"/>
      <c r="AW94" s="1411"/>
      <c r="AX94" s="1411"/>
      <c r="AY94" s="726">
        <v>100</v>
      </c>
      <c r="AZ94" s="726" t="s">
        <v>242</v>
      </c>
      <c r="BA94" s="1352">
        <v>30</v>
      </c>
      <c r="BB94" s="1352" t="s">
        <v>214</v>
      </c>
      <c r="BC94" s="891">
        <v>20</v>
      </c>
      <c r="BD94" s="891" t="s">
        <v>233</v>
      </c>
      <c r="BE94" s="731"/>
      <c r="BF94" s="731"/>
      <c r="BG94" s="1411"/>
      <c r="BH94" s="1411"/>
      <c r="BI94" s="1392"/>
      <c r="BJ94" s="1392"/>
      <c r="BK94" s="1362"/>
      <c r="BL94" s="1362"/>
      <c r="BM94" s="1351"/>
      <c r="BN94" s="1351"/>
      <c r="BO94" s="1352"/>
      <c r="BP94" s="1352"/>
      <c r="BQ94" s="950"/>
      <c r="BR94" s="950"/>
      <c r="BS94" s="1436"/>
      <c r="BT94" s="1436"/>
      <c r="BU94" s="1441"/>
      <c r="BV94" s="1441"/>
      <c r="BW94" s="1397"/>
      <c r="BX94" s="1397"/>
      <c r="BY94" s="1446"/>
      <c r="BZ94" s="1446"/>
      <c r="CA94" s="1453"/>
      <c r="CB94" s="1453"/>
      <c r="CC94" s="1352"/>
      <c r="CD94" s="1352"/>
      <c r="CE94" s="1460"/>
      <c r="CF94" s="1460"/>
      <c r="CG94" s="900"/>
      <c r="CH94" s="900"/>
      <c r="CI94" s="1368"/>
      <c r="CJ94" s="1368"/>
      <c r="CK94" s="1465"/>
      <c r="CL94" s="1465"/>
      <c r="CM94" s="882"/>
      <c r="CN94" s="882"/>
      <c r="CO94" s="1397"/>
      <c r="CP94" s="1397"/>
      <c r="CQ94" s="753"/>
      <c r="CR94" s="753"/>
      <c r="CS94" s="1374"/>
      <c r="CT94" s="1374"/>
      <c r="CU94" s="882"/>
      <c r="CV94" s="882"/>
      <c r="CW94" s="1392"/>
      <c r="CX94" s="1392"/>
      <c r="CY94" s="1352"/>
      <c r="CZ94" s="1352"/>
      <c r="DA94" s="1477"/>
      <c r="DB94" s="1477"/>
      <c r="DC94" s="1411"/>
      <c r="DD94" s="1411"/>
      <c r="DE94" s="1484"/>
      <c r="DF94" s="1484"/>
      <c r="DG94" s="1352"/>
      <c r="DH94" s="1352"/>
      <c r="DI94" s="1352"/>
      <c r="DJ94" s="1352"/>
      <c r="DK94" s="1352"/>
      <c r="DL94" s="1352"/>
      <c r="DM94" s="1352"/>
      <c r="DN94" s="1352"/>
      <c r="DO94" s="1352"/>
      <c r="DP94" s="1352"/>
      <c r="DQ94" s="1485"/>
      <c r="DR94" s="1485"/>
      <c r="DS94" s="1485"/>
      <c r="DT94" s="1485"/>
      <c r="DU94" s="1485"/>
      <c r="DV94" s="1485"/>
      <c r="DW94" s="1485"/>
      <c r="DX94" s="1485"/>
      <c r="DY94" s="1485"/>
      <c r="DZ94" s="1485"/>
      <c r="EA94" s="1485"/>
      <c r="EB94" s="1485"/>
    </row>
    <row r="95" spans="1:132" s="1327" customFormat="1" ht="20.25" x14ac:dyDescent="0.3">
      <c r="A95" s="1829"/>
      <c r="B95" s="1324">
        <f t="shared" si="8"/>
        <v>21</v>
      </c>
      <c r="C95" s="920" t="s">
        <v>386</v>
      </c>
      <c r="D95" s="919">
        <v>12</v>
      </c>
      <c r="E95" s="1325"/>
      <c r="F95" s="1325"/>
      <c r="G95" s="1325"/>
      <c r="H95" s="1325"/>
      <c r="I95" s="1326">
        <f t="shared" si="9"/>
        <v>0</v>
      </c>
      <c r="J95" s="888">
        <f t="shared" si="7"/>
        <v>0</v>
      </c>
      <c r="K95" s="708"/>
      <c r="L95" s="708"/>
      <c r="M95" s="941"/>
      <c r="N95" s="941"/>
      <c r="O95" s="863"/>
      <c r="P95" s="863"/>
      <c r="Q95" s="1379"/>
      <c r="R95" s="1379"/>
      <c r="S95" s="1374"/>
      <c r="T95" s="1374"/>
      <c r="U95" s="813"/>
      <c r="V95" s="813"/>
      <c r="W95" s="1368"/>
      <c r="X95" s="1368"/>
      <c r="Y95" s="1362"/>
      <c r="Z95" s="1362"/>
      <c r="AA95" s="831"/>
      <c r="AB95" s="831"/>
      <c r="AC95" s="1351"/>
      <c r="AD95" s="1351"/>
      <c r="AE95" s="756"/>
      <c r="AF95" s="756"/>
      <c r="AG95" s="1352"/>
      <c r="AH95" s="1352"/>
      <c r="AI95" s="731"/>
      <c r="AJ95" s="731"/>
      <c r="AK95" s="1392"/>
      <c r="AL95" s="1392"/>
      <c r="AM95" s="1397"/>
      <c r="AN95" s="1397"/>
      <c r="AO95" s="1362"/>
      <c r="AP95" s="1362"/>
      <c r="AQ95" s="1402"/>
      <c r="AR95" s="1402"/>
      <c r="AS95" s="774"/>
      <c r="AT95" s="774"/>
      <c r="AU95" s="882"/>
      <c r="AV95" s="882"/>
      <c r="AW95" s="1411"/>
      <c r="AX95" s="1411"/>
      <c r="AY95" s="726"/>
      <c r="AZ95" s="726"/>
      <c r="BA95" s="1352"/>
      <c r="BB95" s="1352"/>
      <c r="BC95" s="891"/>
      <c r="BD95" s="891"/>
      <c r="BE95" s="731"/>
      <c r="BF95" s="731"/>
      <c r="BG95" s="1411"/>
      <c r="BH95" s="1411"/>
      <c r="BI95" s="1392"/>
      <c r="BJ95" s="1392"/>
      <c r="BK95" s="1362"/>
      <c r="BL95" s="1362"/>
      <c r="BM95" s="1351"/>
      <c r="BN95" s="1351"/>
      <c r="BO95" s="1352"/>
      <c r="BP95" s="1352"/>
      <c r="BQ95" s="950"/>
      <c r="BR95" s="950"/>
      <c r="BS95" s="1436"/>
      <c r="BT95" s="1436"/>
      <c r="BU95" s="1441"/>
      <c r="BV95" s="1441"/>
      <c r="BW95" s="1397"/>
      <c r="BX95" s="1397"/>
      <c r="BY95" s="1446"/>
      <c r="BZ95" s="1446"/>
      <c r="CA95" s="1453"/>
      <c r="CB95" s="1453"/>
      <c r="CC95" s="1352"/>
      <c r="CD95" s="1352"/>
      <c r="CE95" s="1460"/>
      <c r="CF95" s="1460"/>
      <c r="CG95" s="900"/>
      <c r="CH95" s="900"/>
      <c r="CI95" s="1368"/>
      <c r="CJ95" s="1368"/>
      <c r="CK95" s="1465"/>
      <c r="CL95" s="1465"/>
      <c r="CM95" s="882"/>
      <c r="CN95" s="882"/>
      <c r="CO95" s="1397"/>
      <c r="CP95" s="1397"/>
      <c r="CQ95" s="753"/>
      <c r="CR95" s="753"/>
      <c r="CS95" s="1374"/>
      <c r="CT95" s="1374"/>
      <c r="CU95" s="882"/>
      <c r="CV95" s="882"/>
      <c r="CW95" s="1392"/>
      <c r="CX95" s="1392"/>
      <c r="CY95" s="1352"/>
      <c r="CZ95" s="1352"/>
      <c r="DA95" s="1477"/>
      <c r="DB95" s="1477"/>
      <c r="DC95" s="1411"/>
      <c r="DD95" s="1411"/>
      <c r="DE95" s="1484"/>
      <c r="DF95" s="1484"/>
      <c r="DG95" s="1352"/>
      <c r="DH95" s="1352"/>
      <c r="DI95" s="1352"/>
      <c r="DJ95" s="1352"/>
      <c r="DK95" s="1352"/>
      <c r="DL95" s="1352"/>
      <c r="DM95" s="1352"/>
      <c r="DN95" s="1352"/>
      <c r="DO95" s="1352"/>
      <c r="DP95" s="1352"/>
      <c r="DQ95" s="1485"/>
      <c r="DR95" s="1485"/>
      <c r="DS95" s="1485"/>
      <c r="DT95" s="1485"/>
      <c r="DU95" s="1485"/>
      <c r="DV95" s="1485"/>
      <c r="DW95" s="1485"/>
      <c r="DX95" s="1485"/>
      <c r="DY95" s="1485"/>
      <c r="DZ95" s="1485"/>
      <c r="EA95" s="1485"/>
      <c r="EB95" s="1485"/>
    </row>
    <row r="96" spans="1:132" s="1327" customFormat="1" ht="20.25" x14ac:dyDescent="0.3">
      <c r="A96" s="1829"/>
      <c r="B96" s="1324">
        <f t="shared" si="8"/>
        <v>22</v>
      </c>
      <c r="C96" s="920" t="s">
        <v>383</v>
      </c>
      <c r="D96" s="919">
        <v>13.5</v>
      </c>
      <c r="E96" s="1325"/>
      <c r="F96" s="1325"/>
      <c r="G96" s="1325"/>
      <c r="H96" s="1325"/>
      <c r="I96" s="1326">
        <f t="shared" si="9"/>
        <v>0</v>
      </c>
      <c r="J96" s="888">
        <f t="shared" si="7"/>
        <v>0</v>
      </c>
      <c r="K96" s="708"/>
      <c r="L96" s="708"/>
      <c r="M96" s="941"/>
      <c r="N96" s="941"/>
      <c r="O96" s="863"/>
      <c r="P96" s="863"/>
      <c r="Q96" s="1379"/>
      <c r="R96" s="1379"/>
      <c r="S96" s="1374"/>
      <c r="T96" s="1374"/>
      <c r="U96" s="813"/>
      <c r="V96" s="813"/>
      <c r="W96" s="1368"/>
      <c r="X96" s="1368"/>
      <c r="Y96" s="1362"/>
      <c r="Z96" s="1362"/>
      <c r="AA96" s="831"/>
      <c r="AB96" s="831"/>
      <c r="AC96" s="1351"/>
      <c r="AD96" s="1351"/>
      <c r="AE96" s="756"/>
      <c r="AF96" s="756"/>
      <c r="AG96" s="1352"/>
      <c r="AH96" s="1352"/>
      <c r="AI96" s="731"/>
      <c r="AJ96" s="731"/>
      <c r="AK96" s="1392"/>
      <c r="AL96" s="1392"/>
      <c r="AM96" s="1397"/>
      <c r="AN96" s="1397"/>
      <c r="AO96" s="1362"/>
      <c r="AP96" s="1362"/>
      <c r="AQ96" s="1402"/>
      <c r="AR96" s="1402"/>
      <c r="AS96" s="774"/>
      <c r="AT96" s="774"/>
      <c r="AU96" s="882"/>
      <c r="AV96" s="882"/>
      <c r="AW96" s="1411"/>
      <c r="AX96" s="1411"/>
      <c r="AY96" s="726"/>
      <c r="AZ96" s="726"/>
      <c r="BA96" s="1352"/>
      <c r="BB96" s="1352"/>
      <c r="BC96" s="891"/>
      <c r="BD96" s="891"/>
      <c r="BE96" s="731"/>
      <c r="BF96" s="731"/>
      <c r="BG96" s="1411"/>
      <c r="BH96" s="1411"/>
      <c r="BI96" s="1392"/>
      <c r="BJ96" s="1392"/>
      <c r="BK96" s="1362"/>
      <c r="BL96" s="1362"/>
      <c r="BM96" s="1351"/>
      <c r="BN96" s="1351"/>
      <c r="BO96" s="1352"/>
      <c r="BP96" s="1352"/>
      <c r="BQ96" s="950"/>
      <c r="BR96" s="950"/>
      <c r="BS96" s="1436"/>
      <c r="BT96" s="1436"/>
      <c r="BU96" s="1441"/>
      <c r="BV96" s="1441"/>
      <c r="BW96" s="1397"/>
      <c r="BX96" s="1397"/>
      <c r="BY96" s="1446"/>
      <c r="BZ96" s="1446"/>
      <c r="CA96" s="1453"/>
      <c r="CB96" s="1453"/>
      <c r="CC96" s="1352"/>
      <c r="CD96" s="1352"/>
      <c r="CE96" s="1460"/>
      <c r="CF96" s="1460"/>
      <c r="CG96" s="900"/>
      <c r="CH96" s="900"/>
      <c r="CI96" s="1368"/>
      <c r="CJ96" s="1368"/>
      <c r="CK96" s="1465"/>
      <c r="CL96" s="1465"/>
      <c r="CM96" s="882"/>
      <c r="CN96" s="882"/>
      <c r="CO96" s="1397"/>
      <c r="CP96" s="1397"/>
      <c r="CQ96" s="753"/>
      <c r="CR96" s="753"/>
      <c r="CS96" s="1374"/>
      <c r="CT96" s="1374"/>
      <c r="CU96" s="882"/>
      <c r="CV96" s="882"/>
      <c r="CW96" s="1392"/>
      <c r="CX96" s="1392"/>
      <c r="CY96" s="1352"/>
      <c r="CZ96" s="1352"/>
      <c r="DA96" s="1477"/>
      <c r="DB96" s="1477"/>
      <c r="DC96" s="1411"/>
      <c r="DD96" s="1411"/>
      <c r="DE96" s="1484"/>
      <c r="DF96" s="1484"/>
      <c r="DG96" s="1352"/>
      <c r="DH96" s="1352"/>
      <c r="DI96" s="1352"/>
      <c r="DJ96" s="1352"/>
      <c r="DK96" s="1352"/>
      <c r="DL96" s="1352"/>
      <c r="DM96" s="1352"/>
      <c r="DN96" s="1352"/>
      <c r="DO96" s="1352"/>
      <c r="DP96" s="1352"/>
      <c r="DQ96" s="1485"/>
      <c r="DR96" s="1485"/>
      <c r="DS96" s="1485"/>
      <c r="DT96" s="1485"/>
      <c r="DU96" s="1485"/>
      <c r="DV96" s="1485"/>
      <c r="DW96" s="1485"/>
      <c r="DX96" s="1485"/>
      <c r="DY96" s="1485"/>
      <c r="DZ96" s="1485"/>
      <c r="EA96" s="1485"/>
      <c r="EB96" s="1485"/>
    </row>
    <row r="97" spans="1:132" s="1327" customFormat="1" ht="20.25" x14ac:dyDescent="0.3">
      <c r="A97" s="1829"/>
      <c r="B97" s="1324">
        <f t="shared" si="8"/>
        <v>23</v>
      </c>
      <c r="C97" s="920" t="s">
        <v>920</v>
      </c>
      <c r="D97" s="919">
        <v>10</v>
      </c>
      <c r="E97" s="1325">
        <v>40</v>
      </c>
      <c r="F97" s="1325">
        <v>0</v>
      </c>
      <c r="G97" s="1325"/>
      <c r="H97" s="1325"/>
      <c r="I97" s="1326">
        <f t="shared" si="9"/>
        <v>30</v>
      </c>
      <c r="J97" s="888">
        <f t="shared" si="7"/>
        <v>300</v>
      </c>
      <c r="K97" s="708"/>
      <c r="L97" s="708"/>
      <c r="M97" s="941"/>
      <c r="N97" s="941"/>
      <c r="O97" s="863"/>
      <c r="P97" s="863"/>
      <c r="Q97" s="1379"/>
      <c r="R97" s="1379"/>
      <c r="S97" s="1374"/>
      <c r="T97" s="1374"/>
      <c r="U97" s="813"/>
      <c r="V97" s="813"/>
      <c r="W97" s="1368"/>
      <c r="X97" s="1368"/>
      <c r="Y97" s="1362"/>
      <c r="Z97" s="1362"/>
      <c r="AA97" s="831"/>
      <c r="AB97" s="831"/>
      <c r="AC97" s="1351"/>
      <c r="AD97" s="1351"/>
      <c r="AE97" s="756"/>
      <c r="AF97" s="756"/>
      <c r="AG97" s="1352"/>
      <c r="AH97" s="1352"/>
      <c r="AI97" s="731"/>
      <c r="AJ97" s="731"/>
      <c r="AK97" s="1392"/>
      <c r="AL97" s="1392"/>
      <c r="AM97" s="1397"/>
      <c r="AN97" s="1397"/>
      <c r="AO97" s="1362"/>
      <c r="AP97" s="1362"/>
      <c r="AQ97" s="1402"/>
      <c r="AR97" s="1402"/>
      <c r="AS97" s="774"/>
      <c r="AT97" s="774"/>
      <c r="AU97" s="882"/>
      <c r="AV97" s="882"/>
      <c r="AW97" s="1411"/>
      <c r="AX97" s="1411"/>
      <c r="AY97" s="726"/>
      <c r="AZ97" s="726"/>
      <c r="BA97" s="1352"/>
      <c r="BB97" s="1352"/>
      <c r="BC97" s="891"/>
      <c r="BD97" s="891"/>
      <c r="BE97" s="731"/>
      <c r="BF97" s="731"/>
      <c r="BG97" s="1411"/>
      <c r="BH97" s="1411"/>
      <c r="BI97" s="1392"/>
      <c r="BJ97" s="1392"/>
      <c r="BK97" s="1362"/>
      <c r="BL97" s="1362"/>
      <c r="BM97" s="1351"/>
      <c r="BN97" s="1351"/>
      <c r="BO97" s="1352">
        <v>10</v>
      </c>
      <c r="BP97" s="1352" t="s">
        <v>233</v>
      </c>
      <c r="BQ97" s="950"/>
      <c r="BR97" s="950"/>
      <c r="BS97" s="1436"/>
      <c r="BT97" s="1436"/>
      <c r="BU97" s="1441"/>
      <c r="BV97" s="1441"/>
      <c r="BW97" s="1397"/>
      <c r="BX97" s="1397"/>
      <c r="BY97" s="1446"/>
      <c r="BZ97" s="1446"/>
      <c r="CA97" s="1453"/>
      <c r="CB97" s="1453"/>
      <c r="CC97" s="1352"/>
      <c r="CD97" s="1352"/>
      <c r="CE97" s="1460"/>
      <c r="CF97" s="1460"/>
      <c r="CG97" s="900"/>
      <c r="CH97" s="900"/>
      <c r="CI97" s="1368"/>
      <c r="CJ97" s="1368"/>
      <c r="CK97" s="1465"/>
      <c r="CL97" s="1465"/>
      <c r="CM97" s="882"/>
      <c r="CN97" s="882"/>
      <c r="CO97" s="1397"/>
      <c r="CP97" s="1397"/>
      <c r="CQ97" s="753"/>
      <c r="CR97" s="753"/>
      <c r="CS97" s="1374"/>
      <c r="CT97" s="1374"/>
      <c r="CU97" s="882"/>
      <c r="CV97" s="882"/>
      <c r="CW97" s="1392"/>
      <c r="CX97" s="1392"/>
      <c r="CY97" s="1352"/>
      <c r="CZ97" s="1352"/>
      <c r="DA97" s="1477"/>
      <c r="DB97" s="1477"/>
      <c r="DC97" s="1411"/>
      <c r="DD97" s="1411"/>
      <c r="DE97" s="1484"/>
      <c r="DF97" s="1484"/>
      <c r="DG97" s="1352"/>
      <c r="DH97" s="1352"/>
      <c r="DI97" s="1352"/>
      <c r="DJ97" s="1352"/>
      <c r="DK97" s="1352"/>
      <c r="DL97" s="1352"/>
      <c r="DM97" s="1352"/>
      <c r="DN97" s="1352"/>
      <c r="DO97" s="1352"/>
      <c r="DP97" s="1352"/>
      <c r="DQ97" s="1485"/>
      <c r="DR97" s="1485"/>
      <c r="DS97" s="1485"/>
      <c r="DT97" s="1485"/>
      <c r="DU97" s="1485"/>
      <c r="DV97" s="1485"/>
      <c r="DW97" s="1485"/>
      <c r="DX97" s="1485"/>
      <c r="DY97" s="1485"/>
      <c r="DZ97" s="1485"/>
      <c r="EA97" s="1485"/>
      <c r="EB97" s="1485"/>
    </row>
    <row r="98" spans="1:132" s="1327" customFormat="1" ht="20.25" x14ac:dyDescent="0.3">
      <c r="A98" s="1829"/>
      <c r="B98" s="1324">
        <f t="shared" si="8"/>
        <v>24</v>
      </c>
      <c r="C98" s="995" t="s">
        <v>1032</v>
      </c>
      <c r="D98" s="919">
        <v>19</v>
      </c>
      <c r="E98" s="1325">
        <v>650</v>
      </c>
      <c r="F98" s="1325"/>
      <c r="G98" s="1325"/>
      <c r="H98" s="1325"/>
      <c r="I98" s="1326">
        <f t="shared" si="9"/>
        <v>20</v>
      </c>
      <c r="J98" s="888">
        <f t="shared" si="7"/>
        <v>380</v>
      </c>
      <c r="K98" s="708"/>
      <c r="L98" s="708"/>
      <c r="M98" s="941"/>
      <c r="N98" s="941"/>
      <c r="O98" s="863"/>
      <c r="P98" s="863"/>
      <c r="Q98" s="1379">
        <v>120</v>
      </c>
      <c r="R98" s="1379" t="s">
        <v>335</v>
      </c>
      <c r="S98" s="1374"/>
      <c r="T98" s="1374"/>
      <c r="U98" s="813">
        <v>10</v>
      </c>
      <c r="V98" s="813" t="s">
        <v>335</v>
      </c>
      <c r="W98" s="1368">
        <v>30</v>
      </c>
      <c r="X98" s="1368" t="s">
        <v>335</v>
      </c>
      <c r="Y98" s="1362"/>
      <c r="Z98" s="1362"/>
      <c r="AA98" s="831">
        <v>10</v>
      </c>
      <c r="AB98" s="831" t="s">
        <v>335</v>
      </c>
      <c r="AC98" s="1351">
        <v>10</v>
      </c>
      <c r="AD98" s="1351" t="s">
        <v>211</v>
      </c>
      <c r="AE98" s="756">
        <v>200</v>
      </c>
      <c r="AF98" s="756" t="s">
        <v>228</v>
      </c>
      <c r="AG98" s="1352"/>
      <c r="AH98" s="1352"/>
      <c r="AI98" s="731"/>
      <c r="AJ98" s="731"/>
      <c r="AK98" s="1392">
        <v>30</v>
      </c>
      <c r="AL98" s="1392" t="s">
        <v>335</v>
      </c>
      <c r="AM98" s="1397"/>
      <c r="AN98" s="1397"/>
      <c r="AO98" s="1362">
        <v>40</v>
      </c>
      <c r="AP98" s="1362" t="s">
        <v>335</v>
      </c>
      <c r="AQ98" s="1402"/>
      <c r="AR98" s="1402"/>
      <c r="AS98" s="774"/>
      <c r="AT98" s="774"/>
      <c r="AU98" s="882">
        <v>20</v>
      </c>
      <c r="AV98" s="882" t="s">
        <v>335</v>
      </c>
      <c r="AW98" s="1411">
        <v>20</v>
      </c>
      <c r="AX98" s="1411" t="s">
        <v>228</v>
      </c>
      <c r="AY98" s="726">
        <v>30</v>
      </c>
      <c r="AZ98" s="726" t="s">
        <v>335</v>
      </c>
      <c r="BA98" s="1352"/>
      <c r="BB98" s="1352"/>
      <c r="BC98" s="891">
        <v>50</v>
      </c>
      <c r="BD98" s="891" t="s">
        <v>335</v>
      </c>
      <c r="BE98" s="731"/>
      <c r="BF98" s="731"/>
      <c r="BG98" s="1411">
        <v>10</v>
      </c>
      <c r="BH98" s="1411" t="s">
        <v>335</v>
      </c>
      <c r="BI98" s="1392"/>
      <c r="BJ98" s="1392"/>
      <c r="BK98" s="1362"/>
      <c r="BL98" s="1362"/>
      <c r="BM98" s="1351"/>
      <c r="BN98" s="1351"/>
      <c r="BO98" s="1352"/>
      <c r="BP98" s="1352"/>
      <c r="BQ98" s="950"/>
      <c r="BR98" s="950"/>
      <c r="BS98" s="1436"/>
      <c r="BT98" s="1436"/>
      <c r="BU98" s="1441"/>
      <c r="BV98" s="1441"/>
      <c r="BW98" s="1397"/>
      <c r="BX98" s="1397"/>
      <c r="BY98" s="1446">
        <v>10</v>
      </c>
      <c r="BZ98" s="1446" t="s">
        <v>335</v>
      </c>
      <c r="CA98" s="1453"/>
      <c r="CB98" s="1453"/>
      <c r="CC98" s="1352"/>
      <c r="CD98" s="1352"/>
      <c r="CE98" s="1460"/>
      <c r="CF98" s="1460"/>
      <c r="CG98" s="900"/>
      <c r="CH98" s="900"/>
      <c r="CI98" s="1368"/>
      <c r="CJ98" s="1368"/>
      <c r="CK98" s="1465">
        <v>10</v>
      </c>
      <c r="CL98" s="1465" t="s">
        <v>335</v>
      </c>
      <c r="CM98" s="882"/>
      <c r="CN98" s="882"/>
      <c r="CO98" s="1397"/>
      <c r="CP98" s="1397"/>
      <c r="CQ98" s="753">
        <v>10</v>
      </c>
      <c r="CR98" s="753" t="s">
        <v>335</v>
      </c>
      <c r="CS98" s="1374"/>
      <c r="CT98" s="1374"/>
      <c r="CU98" s="882"/>
      <c r="CV98" s="882"/>
      <c r="CW98" s="1392"/>
      <c r="CX98" s="1392"/>
      <c r="CY98" s="1352">
        <v>10</v>
      </c>
      <c r="CZ98" s="1352" t="s">
        <v>237</v>
      </c>
      <c r="DA98" s="1477"/>
      <c r="DB98" s="1477"/>
      <c r="DC98" s="1411"/>
      <c r="DD98" s="1411"/>
      <c r="DE98" s="1484">
        <v>10</v>
      </c>
      <c r="DF98" s="1484" t="s">
        <v>211</v>
      </c>
      <c r="DG98" s="1352"/>
      <c r="DH98" s="1352"/>
      <c r="DI98" s="1352"/>
      <c r="DJ98" s="1352"/>
      <c r="DK98" s="1352"/>
      <c r="DL98" s="1352"/>
      <c r="DM98" s="1352"/>
      <c r="DN98" s="1352"/>
      <c r="DO98" s="1352"/>
      <c r="DP98" s="1352"/>
      <c r="DQ98" s="1485"/>
      <c r="DR98" s="1485"/>
      <c r="DS98" s="1485"/>
      <c r="DT98" s="1485"/>
      <c r="DU98" s="1485"/>
      <c r="DV98" s="1485"/>
      <c r="DW98" s="1485"/>
      <c r="DX98" s="1485"/>
      <c r="DY98" s="1485"/>
      <c r="DZ98" s="1485"/>
      <c r="EA98" s="1485"/>
      <c r="EB98" s="1485"/>
    </row>
    <row r="99" spans="1:132" s="1327" customFormat="1" ht="20.25" x14ac:dyDescent="0.3">
      <c r="A99" s="1829"/>
      <c r="B99" s="1324">
        <f t="shared" si="8"/>
        <v>25</v>
      </c>
      <c r="C99" s="920" t="s">
        <v>805</v>
      </c>
      <c r="D99" s="919">
        <v>9</v>
      </c>
      <c r="E99" s="1325">
        <v>10</v>
      </c>
      <c r="F99" s="1325"/>
      <c r="G99" s="1325"/>
      <c r="H99" s="1325"/>
      <c r="I99" s="1326">
        <f t="shared" si="9"/>
        <v>0</v>
      </c>
      <c r="J99" s="888">
        <f t="shared" si="7"/>
        <v>0</v>
      </c>
      <c r="K99" s="708"/>
      <c r="L99" s="708"/>
      <c r="M99" s="941"/>
      <c r="N99" s="941"/>
      <c r="O99" s="863"/>
      <c r="P99" s="863"/>
      <c r="Q99" s="1379"/>
      <c r="R99" s="1379"/>
      <c r="S99" s="1374"/>
      <c r="T99" s="1374"/>
      <c r="U99" s="813"/>
      <c r="V99" s="813"/>
      <c r="W99" s="1368"/>
      <c r="X99" s="1368"/>
      <c r="Y99" s="1362"/>
      <c r="Z99" s="1362"/>
      <c r="AA99" s="831">
        <v>10</v>
      </c>
      <c r="AB99" s="831" t="s">
        <v>212</v>
      </c>
      <c r="AC99" s="1351"/>
      <c r="AD99" s="1351"/>
      <c r="AE99" s="756"/>
      <c r="AF99" s="756"/>
      <c r="AG99" s="1352"/>
      <c r="AH99" s="1352"/>
      <c r="AI99" s="731"/>
      <c r="AJ99" s="731"/>
      <c r="AK99" s="1392"/>
      <c r="AL99" s="1392"/>
      <c r="AM99" s="1397"/>
      <c r="AN99" s="1397"/>
      <c r="AO99" s="1362"/>
      <c r="AP99" s="1362"/>
      <c r="AQ99" s="1402"/>
      <c r="AR99" s="1402"/>
      <c r="AS99" s="774"/>
      <c r="AT99" s="774"/>
      <c r="AU99" s="882"/>
      <c r="AV99" s="882"/>
      <c r="AW99" s="1411"/>
      <c r="AX99" s="1411"/>
      <c r="AY99" s="726"/>
      <c r="AZ99" s="726"/>
      <c r="BA99" s="1352"/>
      <c r="BB99" s="1352"/>
      <c r="BC99" s="891"/>
      <c r="BD99" s="891"/>
      <c r="BE99" s="731"/>
      <c r="BF99" s="731"/>
      <c r="BG99" s="1411"/>
      <c r="BH99" s="1411"/>
      <c r="BI99" s="1392"/>
      <c r="BJ99" s="1392"/>
      <c r="BK99" s="1362"/>
      <c r="BL99" s="1362"/>
      <c r="BM99" s="1351"/>
      <c r="BN99" s="1351"/>
      <c r="BO99" s="1352"/>
      <c r="BP99" s="1352"/>
      <c r="BQ99" s="950"/>
      <c r="BR99" s="950"/>
      <c r="BS99" s="1436"/>
      <c r="BT99" s="1436"/>
      <c r="BU99" s="1441"/>
      <c r="BV99" s="1441"/>
      <c r="BW99" s="1397"/>
      <c r="BX99" s="1397"/>
      <c r="BY99" s="1446"/>
      <c r="BZ99" s="1446"/>
      <c r="CA99" s="1453"/>
      <c r="CB99" s="1453"/>
      <c r="CC99" s="1352"/>
      <c r="CD99" s="1352"/>
      <c r="CE99" s="1460"/>
      <c r="CF99" s="1460"/>
      <c r="CG99" s="900"/>
      <c r="CH99" s="900"/>
      <c r="CI99" s="1368"/>
      <c r="CJ99" s="1368"/>
      <c r="CK99" s="1465"/>
      <c r="CL99" s="1465"/>
      <c r="CM99" s="882"/>
      <c r="CN99" s="882"/>
      <c r="CO99" s="1397"/>
      <c r="CP99" s="1397"/>
      <c r="CQ99" s="753"/>
      <c r="CR99" s="753"/>
      <c r="CS99" s="1374"/>
      <c r="CT99" s="1374"/>
      <c r="CU99" s="882"/>
      <c r="CV99" s="882"/>
      <c r="CW99" s="1392"/>
      <c r="CX99" s="1392"/>
      <c r="CY99" s="1352"/>
      <c r="CZ99" s="1352"/>
      <c r="DA99" s="1477"/>
      <c r="DB99" s="1477"/>
      <c r="DC99" s="1411"/>
      <c r="DD99" s="1411"/>
      <c r="DE99" s="1484"/>
      <c r="DF99" s="1484"/>
      <c r="DG99" s="1352"/>
      <c r="DH99" s="1352"/>
      <c r="DI99" s="1352"/>
      <c r="DJ99" s="1352"/>
      <c r="DK99" s="1352"/>
      <c r="DL99" s="1352"/>
      <c r="DM99" s="1352"/>
      <c r="DN99" s="1352"/>
      <c r="DO99" s="1352"/>
      <c r="DP99" s="1352"/>
      <c r="DQ99" s="1485"/>
      <c r="DR99" s="1485"/>
      <c r="DS99" s="1485"/>
      <c r="DT99" s="1485"/>
      <c r="DU99" s="1485"/>
      <c r="DV99" s="1485"/>
      <c r="DW99" s="1485"/>
      <c r="DX99" s="1485"/>
      <c r="DY99" s="1485"/>
      <c r="DZ99" s="1485"/>
      <c r="EA99" s="1485"/>
      <c r="EB99" s="1485"/>
    </row>
    <row r="100" spans="1:132" s="1327" customFormat="1" ht="20.25" x14ac:dyDescent="0.3">
      <c r="A100" s="1829"/>
      <c r="B100" s="1324">
        <f t="shared" si="8"/>
        <v>26</v>
      </c>
      <c r="C100" s="920" t="s">
        <v>916</v>
      </c>
      <c r="D100" s="919">
        <v>11</v>
      </c>
      <c r="E100" s="1325">
        <v>230</v>
      </c>
      <c r="F100" s="1325"/>
      <c r="G100" s="1325"/>
      <c r="H100" s="1325"/>
      <c r="I100" s="1326">
        <f t="shared" si="9"/>
        <v>200</v>
      </c>
      <c r="J100" s="888">
        <f t="shared" si="7"/>
        <v>2200</v>
      </c>
      <c r="K100" s="708"/>
      <c r="L100" s="708"/>
      <c r="M100" s="941"/>
      <c r="N100" s="941"/>
      <c r="O100" s="863"/>
      <c r="P100" s="863"/>
      <c r="Q100" s="1379">
        <v>10</v>
      </c>
      <c r="R100" s="1379" t="s">
        <v>233</v>
      </c>
      <c r="S100" s="1374"/>
      <c r="T100" s="1374"/>
      <c r="U100" s="813"/>
      <c r="V100" s="813"/>
      <c r="W100" s="1368"/>
      <c r="X100" s="1368"/>
      <c r="Y100" s="1362">
        <v>10</v>
      </c>
      <c r="Z100" s="1362" t="s">
        <v>209</v>
      </c>
      <c r="AA100" s="831"/>
      <c r="AB100" s="831"/>
      <c r="AC100" s="1351">
        <v>10</v>
      </c>
      <c r="AD100" s="1351" t="s">
        <v>209</v>
      </c>
      <c r="AE100" s="756"/>
      <c r="AF100" s="756"/>
      <c r="AG100" s="1352"/>
      <c r="AH100" s="1352"/>
      <c r="AI100" s="731"/>
      <c r="AJ100" s="731"/>
      <c r="AK100" s="1392"/>
      <c r="AL100" s="1392"/>
      <c r="AM100" s="1397"/>
      <c r="AN100" s="1397"/>
      <c r="AO100" s="1362"/>
      <c r="AP100" s="1362"/>
      <c r="AQ100" s="1402"/>
      <c r="AR100" s="1402"/>
      <c r="AS100" s="774"/>
      <c r="AT100" s="774"/>
      <c r="AU100" s="882"/>
      <c r="AV100" s="882"/>
      <c r="AW100" s="1411"/>
      <c r="AX100" s="1411"/>
      <c r="AY100" s="726"/>
      <c r="AZ100" s="726"/>
      <c r="BA100" s="1352"/>
      <c r="BB100" s="1352"/>
      <c r="BC100" s="891"/>
      <c r="BD100" s="891"/>
      <c r="BE100" s="731"/>
      <c r="BF100" s="731"/>
      <c r="BG100" s="1411"/>
      <c r="BH100" s="1411"/>
      <c r="BI100" s="1392"/>
      <c r="BJ100" s="1392"/>
      <c r="BK100" s="1362"/>
      <c r="BL100" s="1362"/>
      <c r="BM100" s="1351"/>
      <c r="BN100" s="1351"/>
      <c r="BO100" s="1352"/>
      <c r="BP100" s="1352"/>
      <c r="BQ100" s="950"/>
      <c r="BR100" s="950"/>
      <c r="BS100" s="1436"/>
      <c r="BT100" s="1436"/>
      <c r="BU100" s="1441"/>
      <c r="BV100" s="1441"/>
      <c r="BW100" s="1397"/>
      <c r="BX100" s="1397"/>
      <c r="BY100" s="1446"/>
      <c r="BZ100" s="1446"/>
      <c r="CA100" s="1453"/>
      <c r="CB100" s="1453"/>
      <c r="CC100" s="1352"/>
      <c r="CD100" s="1352"/>
      <c r="CE100" s="1460"/>
      <c r="CF100" s="1460"/>
      <c r="CG100" s="900"/>
      <c r="CH100" s="900"/>
      <c r="CI100" s="1368"/>
      <c r="CJ100" s="1368"/>
      <c r="CK100" s="1465"/>
      <c r="CL100" s="1465"/>
      <c r="CM100" s="882"/>
      <c r="CN100" s="882"/>
      <c r="CO100" s="1397"/>
      <c r="CP100" s="1397"/>
      <c r="CQ100" s="753"/>
      <c r="CR100" s="753"/>
      <c r="CS100" s="1374"/>
      <c r="CT100" s="1374"/>
      <c r="CU100" s="882"/>
      <c r="CV100" s="882"/>
      <c r="CW100" s="1392"/>
      <c r="CX100" s="1392"/>
      <c r="CY100" s="1352"/>
      <c r="CZ100" s="1352"/>
      <c r="DA100" s="1477"/>
      <c r="DB100" s="1477"/>
      <c r="DC100" s="1411"/>
      <c r="DD100" s="1411"/>
      <c r="DE100" s="1484"/>
      <c r="DF100" s="1484"/>
      <c r="DG100" s="1352"/>
      <c r="DH100" s="1352"/>
      <c r="DI100" s="1352"/>
      <c r="DJ100" s="1352"/>
      <c r="DK100" s="1352"/>
      <c r="DL100" s="1352"/>
      <c r="DM100" s="1352"/>
      <c r="DN100" s="1352"/>
      <c r="DO100" s="1352"/>
      <c r="DP100" s="1352"/>
      <c r="DQ100" s="1485"/>
      <c r="DR100" s="1485"/>
      <c r="DS100" s="1485"/>
      <c r="DT100" s="1485"/>
      <c r="DU100" s="1485"/>
      <c r="DV100" s="1485"/>
      <c r="DW100" s="1485"/>
      <c r="DX100" s="1485"/>
      <c r="DY100" s="1485"/>
      <c r="DZ100" s="1485"/>
      <c r="EA100" s="1485"/>
      <c r="EB100" s="1485"/>
    </row>
    <row r="101" spans="1:132" s="1327" customFormat="1" ht="20.25" x14ac:dyDescent="0.3">
      <c r="A101" s="1829"/>
      <c r="B101" s="1324">
        <f t="shared" si="8"/>
        <v>27</v>
      </c>
      <c r="C101" s="920" t="s">
        <v>1103</v>
      </c>
      <c r="D101" s="919">
        <v>14.5</v>
      </c>
      <c r="E101" s="1325">
        <v>120</v>
      </c>
      <c r="F101" s="1325"/>
      <c r="G101" s="1325"/>
      <c r="H101" s="1325"/>
      <c r="I101" s="1326">
        <f t="shared" si="9"/>
        <v>10</v>
      </c>
      <c r="J101" s="888">
        <f t="shared" si="7"/>
        <v>145</v>
      </c>
      <c r="K101" s="708"/>
      <c r="L101" s="708"/>
      <c r="M101" s="941"/>
      <c r="N101" s="941"/>
      <c r="O101" s="863"/>
      <c r="P101" s="863"/>
      <c r="Q101" s="1379"/>
      <c r="R101" s="1379"/>
      <c r="S101" s="1374"/>
      <c r="T101" s="1374"/>
      <c r="U101" s="813"/>
      <c r="V101" s="813"/>
      <c r="W101" s="1368"/>
      <c r="X101" s="1368"/>
      <c r="Y101" s="1362"/>
      <c r="Z101" s="1362"/>
      <c r="AA101" s="831"/>
      <c r="AB101" s="831"/>
      <c r="AC101" s="1351"/>
      <c r="AD101" s="1351"/>
      <c r="AE101" s="756">
        <v>60</v>
      </c>
      <c r="AF101" s="756" t="s">
        <v>236</v>
      </c>
      <c r="AG101" s="1352"/>
      <c r="AH101" s="1352"/>
      <c r="AI101" s="731">
        <v>10</v>
      </c>
      <c r="AJ101" s="731" t="s">
        <v>335</v>
      </c>
      <c r="AK101" s="1392"/>
      <c r="AL101" s="1392"/>
      <c r="AM101" s="1397"/>
      <c r="AN101" s="1397"/>
      <c r="AO101" s="1362">
        <v>20</v>
      </c>
      <c r="AP101" s="1362" t="s">
        <v>219</v>
      </c>
      <c r="AQ101" s="1402"/>
      <c r="AR101" s="1402"/>
      <c r="AS101" s="774">
        <v>20</v>
      </c>
      <c r="AT101" s="774" t="s">
        <v>210</v>
      </c>
      <c r="AU101" s="882"/>
      <c r="AV101" s="882"/>
      <c r="AW101" s="1411"/>
      <c r="AX101" s="1411"/>
      <c r="AY101" s="726"/>
      <c r="AZ101" s="726"/>
      <c r="BA101" s="1352"/>
      <c r="BB101" s="1352"/>
      <c r="BC101" s="891"/>
      <c r="BD101" s="891"/>
      <c r="BE101" s="731"/>
      <c r="BF101" s="731"/>
      <c r="BG101" s="1411"/>
      <c r="BH101" s="1411"/>
      <c r="BI101" s="1392"/>
      <c r="BJ101" s="1392"/>
      <c r="BK101" s="1362"/>
      <c r="BL101" s="1362"/>
      <c r="BM101" s="1351"/>
      <c r="BN101" s="1351"/>
      <c r="BO101" s="1352"/>
      <c r="BP101" s="1352"/>
      <c r="BQ101" s="950"/>
      <c r="BR101" s="950"/>
      <c r="BS101" s="1436"/>
      <c r="BT101" s="1436"/>
      <c r="BU101" s="1441"/>
      <c r="BV101" s="1441"/>
      <c r="BW101" s="1397"/>
      <c r="BX101" s="1397"/>
      <c r="BY101" s="1446"/>
      <c r="BZ101" s="1446"/>
      <c r="CA101" s="1453"/>
      <c r="CB101" s="1453"/>
      <c r="CC101" s="1352"/>
      <c r="CD101" s="1352"/>
      <c r="CE101" s="1460"/>
      <c r="CF101" s="1460"/>
      <c r="CG101" s="900"/>
      <c r="CH101" s="900"/>
      <c r="CI101" s="1368"/>
      <c r="CJ101" s="1368"/>
      <c r="CK101" s="1465"/>
      <c r="CL101" s="1465"/>
      <c r="CM101" s="882"/>
      <c r="CN101" s="882"/>
      <c r="CO101" s="1397"/>
      <c r="CP101" s="1397"/>
      <c r="CQ101" s="753"/>
      <c r="CR101" s="753"/>
      <c r="CS101" s="1374"/>
      <c r="CT101" s="1374"/>
      <c r="CU101" s="882"/>
      <c r="CV101" s="882"/>
      <c r="CW101" s="1392"/>
      <c r="CX101" s="1392"/>
      <c r="CY101" s="1352"/>
      <c r="CZ101" s="1352"/>
      <c r="DA101" s="1477"/>
      <c r="DB101" s="1477"/>
      <c r="DC101" s="1411"/>
      <c r="DD101" s="1411"/>
      <c r="DE101" s="1484"/>
      <c r="DF101" s="1484"/>
      <c r="DG101" s="1352"/>
      <c r="DH101" s="1352"/>
      <c r="DI101" s="1352"/>
      <c r="DJ101" s="1352"/>
      <c r="DK101" s="1352"/>
      <c r="DL101" s="1352"/>
      <c r="DM101" s="1352"/>
      <c r="DN101" s="1352"/>
      <c r="DO101" s="1352"/>
      <c r="DP101" s="1352"/>
      <c r="DQ101" s="1485"/>
      <c r="DR101" s="1485"/>
      <c r="DS101" s="1485"/>
      <c r="DT101" s="1485"/>
      <c r="DU101" s="1485"/>
      <c r="DV101" s="1485"/>
      <c r="DW101" s="1485"/>
      <c r="DX101" s="1485"/>
      <c r="DY101" s="1485"/>
      <c r="DZ101" s="1485"/>
      <c r="EA101" s="1485"/>
      <c r="EB101" s="1485"/>
    </row>
    <row r="102" spans="1:132" s="1327" customFormat="1" ht="20.25" x14ac:dyDescent="0.3">
      <c r="A102" s="1829"/>
      <c r="B102" s="1324">
        <f t="shared" si="8"/>
        <v>28</v>
      </c>
      <c r="C102" s="920" t="s">
        <v>505</v>
      </c>
      <c r="D102" s="919">
        <v>18</v>
      </c>
      <c r="E102" s="1325"/>
      <c r="F102" s="1325"/>
      <c r="G102" s="1325"/>
      <c r="H102" s="1325"/>
      <c r="I102" s="1326">
        <f t="shared" si="9"/>
        <v>0</v>
      </c>
      <c r="J102" s="888">
        <f t="shared" si="7"/>
        <v>0</v>
      </c>
      <c r="K102" s="708"/>
      <c r="L102" s="708"/>
      <c r="M102" s="941"/>
      <c r="N102" s="941"/>
      <c r="O102" s="863"/>
      <c r="P102" s="863"/>
      <c r="Q102" s="1379"/>
      <c r="R102" s="1379"/>
      <c r="S102" s="1374"/>
      <c r="T102" s="1374"/>
      <c r="U102" s="813"/>
      <c r="V102" s="813"/>
      <c r="W102" s="1368"/>
      <c r="X102" s="1368"/>
      <c r="Y102" s="1362"/>
      <c r="Z102" s="1362"/>
      <c r="AA102" s="831"/>
      <c r="AB102" s="831"/>
      <c r="AC102" s="1351"/>
      <c r="AD102" s="1351"/>
      <c r="AE102" s="756"/>
      <c r="AF102" s="756"/>
      <c r="AG102" s="1352"/>
      <c r="AH102" s="1352"/>
      <c r="AI102" s="731"/>
      <c r="AJ102" s="731"/>
      <c r="AK102" s="1392"/>
      <c r="AL102" s="1392"/>
      <c r="AM102" s="1397"/>
      <c r="AN102" s="1397"/>
      <c r="AO102" s="1362"/>
      <c r="AP102" s="1362"/>
      <c r="AQ102" s="1402"/>
      <c r="AR102" s="1402"/>
      <c r="AS102" s="774"/>
      <c r="AT102" s="774"/>
      <c r="AU102" s="882"/>
      <c r="AV102" s="882"/>
      <c r="AW102" s="1411"/>
      <c r="AX102" s="1411"/>
      <c r="AY102" s="726"/>
      <c r="AZ102" s="726"/>
      <c r="BA102" s="1352"/>
      <c r="BB102" s="1352"/>
      <c r="BC102" s="891"/>
      <c r="BD102" s="891"/>
      <c r="BE102" s="731"/>
      <c r="BF102" s="731"/>
      <c r="BG102" s="1411"/>
      <c r="BH102" s="1411"/>
      <c r="BI102" s="1392"/>
      <c r="BJ102" s="1392"/>
      <c r="BK102" s="1362"/>
      <c r="BL102" s="1362"/>
      <c r="BM102" s="1351"/>
      <c r="BN102" s="1351"/>
      <c r="BO102" s="1352"/>
      <c r="BP102" s="1352"/>
      <c r="BQ102" s="950"/>
      <c r="BR102" s="950"/>
      <c r="BS102" s="1436"/>
      <c r="BT102" s="1436"/>
      <c r="BU102" s="1441"/>
      <c r="BV102" s="1441"/>
      <c r="BW102" s="1397"/>
      <c r="BX102" s="1397"/>
      <c r="BY102" s="1446"/>
      <c r="BZ102" s="1446"/>
      <c r="CA102" s="1453"/>
      <c r="CB102" s="1453"/>
      <c r="CC102" s="1352"/>
      <c r="CD102" s="1352"/>
      <c r="CE102" s="1460"/>
      <c r="CF102" s="1460"/>
      <c r="CG102" s="900"/>
      <c r="CH102" s="900"/>
      <c r="CI102" s="1368"/>
      <c r="CJ102" s="1368"/>
      <c r="CK102" s="1465"/>
      <c r="CL102" s="1465"/>
      <c r="CM102" s="882"/>
      <c r="CN102" s="882"/>
      <c r="CO102" s="1397"/>
      <c r="CP102" s="1397"/>
      <c r="CQ102" s="753"/>
      <c r="CR102" s="753"/>
      <c r="CS102" s="1374"/>
      <c r="CT102" s="1374"/>
      <c r="CU102" s="882"/>
      <c r="CV102" s="882"/>
      <c r="CW102" s="1392"/>
      <c r="CX102" s="1392"/>
      <c r="CY102" s="1352"/>
      <c r="CZ102" s="1352"/>
      <c r="DA102" s="1477"/>
      <c r="DB102" s="1477"/>
      <c r="DC102" s="1411"/>
      <c r="DD102" s="1411"/>
      <c r="DE102" s="1484"/>
      <c r="DF102" s="1484"/>
      <c r="DG102" s="1352"/>
      <c r="DH102" s="1352"/>
      <c r="DI102" s="1352"/>
      <c r="DJ102" s="1352"/>
      <c r="DK102" s="1352"/>
      <c r="DL102" s="1352"/>
      <c r="DM102" s="1352"/>
      <c r="DN102" s="1352"/>
      <c r="DO102" s="1352"/>
      <c r="DP102" s="1352"/>
      <c r="DQ102" s="1485"/>
      <c r="DR102" s="1485"/>
      <c r="DS102" s="1485"/>
      <c r="DT102" s="1485"/>
      <c r="DU102" s="1485"/>
      <c r="DV102" s="1485"/>
      <c r="DW102" s="1485"/>
      <c r="DX102" s="1485"/>
      <c r="DY102" s="1485"/>
      <c r="DZ102" s="1485"/>
      <c r="EA102" s="1485"/>
      <c r="EB102" s="1485"/>
    </row>
    <row r="103" spans="1:132" s="1327" customFormat="1" ht="20.25" x14ac:dyDescent="0.3">
      <c r="A103" s="1829"/>
      <c r="B103" s="1324">
        <f t="shared" si="8"/>
        <v>29</v>
      </c>
      <c r="C103" s="920" t="s">
        <v>535</v>
      </c>
      <c r="D103" s="919">
        <v>20.5</v>
      </c>
      <c r="E103" s="1325"/>
      <c r="F103" s="1325"/>
      <c r="G103" s="1325"/>
      <c r="H103" s="1325"/>
      <c r="I103" s="1326">
        <f t="shared" si="9"/>
        <v>0</v>
      </c>
      <c r="J103" s="888">
        <f t="shared" si="7"/>
        <v>0</v>
      </c>
      <c r="K103" s="708"/>
      <c r="L103" s="708"/>
      <c r="M103" s="941"/>
      <c r="N103" s="941"/>
      <c r="O103" s="863"/>
      <c r="P103" s="863"/>
      <c r="Q103" s="1379"/>
      <c r="R103" s="1379"/>
      <c r="S103" s="1374"/>
      <c r="T103" s="1374"/>
      <c r="U103" s="813"/>
      <c r="V103" s="813"/>
      <c r="W103" s="1368"/>
      <c r="X103" s="1368"/>
      <c r="Y103" s="1362"/>
      <c r="Z103" s="1362"/>
      <c r="AA103" s="831"/>
      <c r="AB103" s="831"/>
      <c r="AC103" s="1351"/>
      <c r="AD103" s="1351"/>
      <c r="AE103" s="756"/>
      <c r="AF103" s="756"/>
      <c r="AG103" s="1352"/>
      <c r="AH103" s="1352"/>
      <c r="AI103" s="731"/>
      <c r="AJ103" s="731"/>
      <c r="AK103" s="1392"/>
      <c r="AL103" s="1392"/>
      <c r="AM103" s="1397"/>
      <c r="AN103" s="1397"/>
      <c r="AO103" s="1362"/>
      <c r="AP103" s="1362"/>
      <c r="AQ103" s="1402"/>
      <c r="AR103" s="1402"/>
      <c r="AS103" s="774"/>
      <c r="AT103" s="774"/>
      <c r="AU103" s="882"/>
      <c r="AV103" s="882"/>
      <c r="AW103" s="1411"/>
      <c r="AX103" s="1411"/>
      <c r="AY103" s="726"/>
      <c r="AZ103" s="726"/>
      <c r="BA103" s="1352"/>
      <c r="BB103" s="1352"/>
      <c r="BC103" s="891"/>
      <c r="BD103" s="891"/>
      <c r="BE103" s="731"/>
      <c r="BF103" s="731"/>
      <c r="BG103" s="1411"/>
      <c r="BH103" s="1411"/>
      <c r="BI103" s="1392"/>
      <c r="BJ103" s="1392"/>
      <c r="BK103" s="1362"/>
      <c r="BL103" s="1362"/>
      <c r="BM103" s="1351"/>
      <c r="BN103" s="1351"/>
      <c r="BO103" s="1352"/>
      <c r="BP103" s="1352"/>
      <c r="BQ103" s="950"/>
      <c r="BR103" s="950"/>
      <c r="BS103" s="1436"/>
      <c r="BT103" s="1436"/>
      <c r="BU103" s="1441"/>
      <c r="BV103" s="1441"/>
      <c r="BW103" s="1397"/>
      <c r="BX103" s="1397"/>
      <c r="BY103" s="1446"/>
      <c r="BZ103" s="1446"/>
      <c r="CA103" s="1453"/>
      <c r="CB103" s="1453"/>
      <c r="CC103" s="1352"/>
      <c r="CD103" s="1352"/>
      <c r="CE103" s="1460"/>
      <c r="CF103" s="1460"/>
      <c r="CG103" s="900"/>
      <c r="CH103" s="900"/>
      <c r="CI103" s="1368"/>
      <c r="CJ103" s="1368"/>
      <c r="CK103" s="1465"/>
      <c r="CL103" s="1465"/>
      <c r="CM103" s="882"/>
      <c r="CN103" s="882"/>
      <c r="CO103" s="1397"/>
      <c r="CP103" s="1397"/>
      <c r="CQ103" s="753"/>
      <c r="CR103" s="753"/>
      <c r="CS103" s="1374"/>
      <c r="CT103" s="1374"/>
      <c r="CU103" s="882"/>
      <c r="CV103" s="882"/>
      <c r="CW103" s="1392"/>
      <c r="CX103" s="1392"/>
      <c r="CY103" s="1352"/>
      <c r="CZ103" s="1352"/>
      <c r="DA103" s="1477"/>
      <c r="DB103" s="1477"/>
      <c r="DC103" s="1411"/>
      <c r="DD103" s="1411"/>
      <c r="DE103" s="1484"/>
      <c r="DF103" s="1484"/>
      <c r="DG103" s="1352"/>
      <c r="DH103" s="1352"/>
      <c r="DI103" s="1352"/>
      <c r="DJ103" s="1352"/>
      <c r="DK103" s="1352"/>
      <c r="DL103" s="1352"/>
      <c r="DM103" s="1352"/>
      <c r="DN103" s="1352"/>
      <c r="DO103" s="1352"/>
      <c r="DP103" s="1352"/>
      <c r="DQ103" s="1485"/>
      <c r="DR103" s="1485"/>
      <c r="DS103" s="1485"/>
      <c r="DT103" s="1485"/>
      <c r="DU103" s="1485"/>
      <c r="DV103" s="1485"/>
      <c r="DW103" s="1485"/>
      <c r="DX103" s="1485"/>
      <c r="DY103" s="1485"/>
      <c r="DZ103" s="1485"/>
      <c r="EA103" s="1485"/>
      <c r="EB103" s="1485"/>
    </row>
    <row r="104" spans="1:132" s="1327" customFormat="1" ht="20.25" x14ac:dyDescent="0.3">
      <c r="A104" s="1829"/>
      <c r="B104" s="1324">
        <f t="shared" si="8"/>
        <v>30</v>
      </c>
      <c r="C104" s="920" t="s">
        <v>537</v>
      </c>
      <c r="D104" s="919">
        <v>22.5</v>
      </c>
      <c r="E104" s="1325"/>
      <c r="F104" s="1325"/>
      <c r="G104" s="1325"/>
      <c r="H104" s="1325"/>
      <c r="I104" s="1326">
        <f t="shared" si="9"/>
        <v>0</v>
      </c>
      <c r="J104" s="888">
        <f t="shared" si="7"/>
        <v>0</v>
      </c>
      <c r="K104" s="708"/>
      <c r="L104" s="708"/>
      <c r="M104" s="941"/>
      <c r="N104" s="941"/>
      <c r="O104" s="863"/>
      <c r="P104" s="863"/>
      <c r="Q104" s="1379"/>
      <c r="R104" s="1379"/>
      <c r="S104" s="1374"/>
      <c r="T104" s="1374"/>
      <c r="U104" s="813"/>
      <c r="V104" s="813"/>
      <c r="W104" s="1368"/>
      <c r="X104" s="1368"/>
      <c r="Y104" s="1362"/>
      <c r="Z104" s="1362"/>
      <c r="AA104" s="831"/>
      <c r="AB104" s="831"/>
      <c r="AC104" s="1351"/>
      <c r="AD104" s="1351"/>
      <c r="AE104" s="756"/>
      <c r="AF104" s="756"/>
      <c r="AG104" s="1352"/>
      <c r="AH104" s="1352"/>
      <c r="AI104" s="731"/>
      <c r="AJ104" s="731"/>
      <c r="AK104" s="1392"/>
      <c r="AL104" s="1392"/>
      <c r="AM104" s="1397"/>
      <c r="AN104" s="1397"/>
      <c r="AO104" s="1362"/>
      <c r="AP104" s="1362"/>
      <c r="AQ104" s="1402"/>
      <c r="AR104" s="1402"/>
      <c r="AS104" s="774"/>
      <c r="AT104" s="774"/>
      <c r="AU104" s="882"/>
      <c r="AV104" s="882"/>
      <c r="AW104" s="1411"/>
      <c r="AX104" s="1411"/>
      <c r="AY104" s="726"/>
      <c r="AZ104" s="726"/>
      <c r="BA104" s="1352"/>
      <c r="BB104" s="1352"/>
      <c r="BC104" s="891"/>
      <c r="BD104" s="891"/>
      <c r="BE104" s="731"/>
      <c r="BF104" s="731"/>
      <c r="BG104" s="1411"/>
      <c r="BH104" s="1411"/>
      <c r="BI104" s="1392"/>
      <c r="BJ104" s="1392"/>
      <c r="BK104" s="1362"/>
      <c r="BL104" s="1362"/>
      <c r="BM104" s="1351"/>
      <c r="BN104" s="1351"/>
      <c r="BO104" s="1352"/>
      <c r="BP104" s="1352"/>
      <c r="BQ104" s="950"/>
      <c r="BR104" s="950"/>
      <c r="BS104" s="1436"/>
      <c r="BT104" s="1436"/>
      <c r="BU104" s="1441"/>
      <c r="BV104" s="1441"/>
      <c r="BW104" s="1397"/>
      <c r="BX104" s="1397"/>
      <c r="BY104" s="1446"/>
      <c r="BZ104" s="1446"/>
      <c r="CA104" s="1453"/>
      <c r="CB104" s="1453"/>
      <c r="CC104" s="1352"/>
      <c r="CD104" s="1352"/>
      <c r="CE104" s="1460"/>
      <c r="CF104" s="1460"/>
      <c r="CG104" s="900"/>
      <c r="CH104" s="900"/>
      <c r="CI104" s="1368"/>
      <c r="CJ104" s="1368"/>
      <c r="CK104" s="1465"/>
      <c r="CL104" s="1465"/>
      <c r="CM104" s="882"/>
      <c r="CN104" s="882"/>
      <c r="CO104" s="1397"/>
      <c r="CP104" s="1397"/>
      <c r="CQ104" s="753"/>
      <c r="CR104" s="753"/>
      <c r="CS104" s="1374"/>
      <c r="CT104" s="1374"/>
      <c r="CU104" s="882"/>
      <c r="CV104" s="882"/>
      <c r="CW104" s="1392"/>
      <c r="CX104" s="1392"/>
      <c r="CY104" s="1352"/>
      <c r="CZ104" s="1352"/>
      <c r="DA104" s="1477"/>
      <c r="DB104" s="1477"/>
      <c r="DC104" s="1411"/>
      <c r="DD104" s="1411"/>
      <c r="DE104" s="1484"/>
      <c r="DF104" s="1484"/>
      <c r="DG104" s="1352"/>
      <c r="DH104" s="1352"/>
      <c r="DI104" s="1352"/>
      <c r="DJ104" s="1352"/>
      <c r="DK104" s="1352"/>
      <c r="DL104" s="1352"/>
      <c r="DM104" s="1352"/>
      <c r="DN104" s="1352"/>
      <c r="DO104" s="1352"/>
      <c r="DP104" s="1352"/>
      <c r="DQ104" s="1485"/>
      <c r="DR104" s="1485"/>
      <c r="DS104" s="1485"/>
      <c r="DT104" s="1485"/>
      <c r="DU104" s="1485"/>
      <c r="DV104" s="1485"/>
      <c r="DW104" s="1485"/>
      <c r="DX104" s="1485"/>
      <c r="DY104" s="1485"/>
      <c r="DZ104" s="1485"/>
      <c r="EA104" s="1485"/>
      <c r="EB104" s="1485"/>
    </row>
    <row r="105" spans="1:132" s="1327" customFormat="1" ht="20.25" x14ac:dyDescent="0.3">
      <c r="A105" s="1829"/>
      <c r="B105" s="1324">
        <f t="shared" si="8"/>
        <v>31</v>
      </c>
      <c r="C105" s="920" t="s">
        <v>546</v>
      </c>
      <c r="D105" s="919">
        <v>9.5</v>
      </c>
      <c r="E105" s="1325"/>
      <c r="F105" s="1325"/>
      <c r="G105" s="1325"/>
      <c r="H105" s="1325"/>
      <c r="I105" s="1326">
        <f t="shared" si="9"/>
        <v>0</v>
      </c>
      <c r="J105" s="888">
        <f t="shared" si="7"/>
        <v>0</v>
      </c>
      <c r="K105" s="708"/>
      <c r="L105" s="708"/>
      <c r="M105" s="941"/>
      <c r="N105" s="941"/>
      <c r="O105" s="863"/>
      <c r="P105" s="863"/>
      <c r="Q105" s="1379"/>
      <c r="R105" s="1379"/>
      <c r="S105" s="1374"/>
      <c r="T105" s="1374"/>
      <c r="U105" s="813"/>
      <c r="V105" s="813"/>
      <c r="W105" s="1368"/>
      <c r="X105" s="1368"/>
      <c r="Y105" s="1362"/>
      <c r="Z105" s="1362"/>
      <c r="AA105" s="831"/>
      <c r="AB105" s="831"/>
      <c r="AC105" s="1351"/>
      <c r="AD105" s="1351"/>
      <c r="AE105" s="756"/>
      <c r="AF105" s="756"/>
      <c r="AG105" s="1352"/>
      <c r="AH105" s="1352"/>
      <c r="AI105" s="731"/>
      <c r="AJ105" s="731"/>
      <c r="AK105" s="1392"/>
      <c r="AL105" s="1392"/>
      <c r="AM105" s="1397"/>
      <c r="AN105" s="1397"/>
      <c r="AO105" s="1362"/>
      <c r="AP105" s="1362"/>
      <c r="AQ105" s="1402"/>
      <c r="AR105" s="1402"/>
      <c r="AS105" s="774"/>
      <c r="AT105" s="774"/>
      <c r="AU105" s="882"/>
      <c r="AV105" s="882"/>
      <c r="AW105" s="1411"/>
      <c r="AX105" s="1411"/>
      <c r="AY105" s="726"/>
      <c r="AZ105" s="726"/>
      <c r="BA105" s="1352"/>
      <c r="BB105" s="1352"/>
      <c r="BC105" s="891"/>
      <c r="BD105" s="891"/>
      <c r="BE105" s="731"/>
      <c r="BF105" s="731"/>
      <c r="BG105" s="1411"/>
      <c r="BH105" s="1411"/>
      <c r="BI105" s="1392"/>
      <c r="BJ105" s="1392"/>
      <c r="BK105" s="1362"/>
      <c r="BL105" s="1362"/>
      <c r="BM105" s="1351"/>
      <c r="BN105" s="1351"/>
      <c r="BO105" s="1352"/>
      <c r="BP105" s="1352"/>
      <c r="BQ105" s="950"/>
      <c r="BR105" s="950"/>
      <c r="BS105" s="1436"/>
      <c r="BT105" s="1436"/>
      <c r="BU105" s="1441"/>
      <c r="BV105" s="1441"/>
      <c r="BW105" s="1397"/>
      <c r="BX105" s="1397"/>
      <c r="BY105" s="1446"/>
      <c r="BZ105" s="1446"/>
      <c r="CA105" s="1453"/>
      <c r="CB105" s="1453"/>
      <c r="CC105" s="1352"/>
      <c r="CD105" s="1352"/>
      <c r="CE105" s="1460"/>
      <c r="CF105" s="1460"/>
      <c r="CG105" s="900"/>
      <c r="CH105" s="900"/>
      <c r="CI105" s="1368"/>
      <c r="CJ105" s="1368"/>
      <c r="CK105" s="1465"/>
      <c r="CL105" s="1465"/>
      <c r="CM105" s="882"/>
      <c r="CN105" s="882"/>
      <c r="CO105" s="1397"/>
      <c r="CP105" s="1397"/>
      <c r="CQ105" s="753"/>
      <c r="CR105" s="753"/>
      <c r="CS105" s="1374"/>
      <c r="CT105" s="1374"/>
      <c r="CU105" s="882"/>
      <c r="CV105" s="882"/>
      <c r="CW105" s="1392"/>
      <c r="CX105" s="1392"/>
      <c r="CY105" s="1352"/>
      <c r="CZ105" s="1352"/>
      <c r="DA105" s="1477"/>
      <c r="DB105" s="1477"/>
      <c r="DC105" s="1411"/>
      <c r="DD105" s="1411"/>
      <c r="DE105" s="1484"/>
      <c r="DF105" s="1484"/>
      <c r="DG105" s="1352"/>
      <c r="DH105" s="1352"/>
      <c r="DI105" s="1352"/>
      <c r="DJ105" s="1352"/>
      <c r="DK105" s="1352"/>
      <c r="DL105" s="1352"/>
      <c r="DM105" s="1352"/>
      <c r="DN105" s="1352"/>
      <c r="DO105" s="1352"/>
      <c r="DP105" s="1352"/>
      <c r="DQ105" s="1485"/>
      <c r="DR105" s="1485"/>
      <c r="DS105" s="1485"/>
      <c r="DT105" s="1485"/>
      <c r="DU105" s="1485"/>
      <c r="DV105" s="1485"/>
      <c r="DW105" s="1485"/>
      <c r="DX105" s="1485"/>
      <c r="DY105" s="1485"/>
      <c r="DZ105" s="1485"/>
      <c r="EA105" s="1485"/>
      <c r="EB105" s="1485"/>
    </row>
    <row r="106" spans="1:132" s="1327" customFormat="1" ht="20.25" x14ac:dyDescent="0.3">
      <c r="A106" s="1829"/>
      <c r="B106" s="1324">
        <f t="shared" si="8"/>
        <v>32</v>
      </c>
      <c r="C106" s="920" t="s">
        <v>552</v>
      </c>
      <c r="D106" s="919">
        <v>15.5</v>
      </c>
      <c r="E106" s="1325"/>
      <c r="F106" s="1325"/>
      <c r="G106" s="1325"/>
      <c r="H106" s="1325"/>
      <c r="I106" s="1326">
        <f t="shared" si="9"/>
        <v>0</v>
      </c>
      <c r="J106" s="888">
        <f t="shared" si="7"/>
        <v>0</v>
      </c>
      <c r="K106" s="708"/>
      <c r="L106" s="708"/>
      <c r="M106" s="941"/>
      <c r="N106" s="941"/>
      <c r="O106" s="863"/>
      <c r="P106" s="863"/>
      <c r="Q106" s="1379"/>
      <c r="R106" s="1379"/>
      <c r="S106" s="1374"/>
      <c r="T106" s="1374"/>
      <c r="U106" s="813"/>
      <c r="V106" s="813"/>
      <c r="W106" s="1368"/>
      <c r="X106" s="1368"/>
      <c r="Y106" s="1362"/>
      <c r="Z106" s="1362"/>
      <c r="AA106" s="831"/>
      <c r="AB106" s="831"/>
      <c r="AC106" s="1351"/>
      <c r="AD106" s="1351"/>
      <c r="AE106" s="756"/>
      <c r="AF106" s="756"/>
      <c r="AG106" s="1352"/>
      <c r="AH106" s="1352"/>
      <c r="AI106" s="731"/>
      <c r="AJ106" s="731"/>
      <c r="AK106" s="1392"/>
      <c r="AL106" s="1392"/>
      <c r="AM106" s="1397"/>
      <c r="AN106" s="1397"/>
      <c r="AO106" s="1362"/>
      <c r="AP106" s="1362"/>
      <c r="AQ106" s="1402"/>
      <c r="AR106" s="1402"/>
      <c r="AS106" s="774"/>
      <c r="AT106" s="774"/>
      <c r="AU106" s="882"/>
      <c r="AV106" s="882"/>
      <c r="AW106" s="1411"/>
      <c r="AX106" s="1411"/>
      <c r="AY106" s="726"/>
      <c r="AZ106" s="726"/>
      <c r="BA106" s="1352"/>
      <c r="BB106" s="1352"/>
      <c r="BC106" s="891"/>
      <c r="BD106" s="891"/>
      <c r="BE106" s="731"/>
      <c r="BF106" s="731"/>
      <c r="BG106" s="1411"/>
      <c r="BH106" s="1411"/>
      <c r="BI106" s="1392"/>
      <c r="BJ106" s="1392"/>
      <c r="BK106" s="1362"/>
      <c r="BL106" s="1362"/>
      <c r="BM106" s="1351"/>
      <c r="BN106" s="1351"/>
      <c r="BO106" s="1352"/>
      <c r="BP106" s="1352"/>
      <c r="BQ106" s="950"/>
      <c r="BR106" s="950"/>
      <c r="BS106" s="1436"/>
      <c r="BT106" s="1436"/>
      <c r="BU106" s="1441"/>
      <c r="BV106" s="1441"/>
      <c r="BW106" s="1397"/>
      <c r="BX106" s="1397"/>
      <c r="BY106" s="1446"/>
      <c r="BZ106" s="1446"/>
      <c r="CA106" s="1453"/>
      <c r="CB106" s="1453"/>
      <c r="CC106" s="1352"/>
      <c r="CD106" s="1352"/>
      <c r="CE106" s="1460"/>
      <c r="CF106" s="1460"/>
      <c r="CG106" s="900"/>
      <c r="CH106" s="900"/>
      <c r="CI106" s="1368"/>
      <c r="CJ106" s="1368"/>
      <c r="CK106" s="1465"/>
      <c r="CL106" s="1465"/>
      <c r="CM106" s="882"/>
      <c r="CN106" s="882"/>
      <c r="CO106" s="1397"/>
      <c r="CP106" s="1397"/>
      <c r="CQ106" s="753"/>
      <c r="CR106" s="753"/>
      <c r="CS106" s="1374"/>
      <c r="CT106" s="1374"/>
      <c r="CU106" s="882"/>
      <c r="CV106" s="882"/>
      <c r="CW106" s="1392"/>
      <c r="CX106" s="1392"/>
      <c r="CY106" s="1352"/>
      <c r="CZ106" s="1352"/>
      <c r="DA106" s="1477"/>
      <c r="DB106" s="1477"/>
      <c r="DC106" s="1411"/>
      <c r="DD106" s="1411"/>
      <c r="DE106" s="1484"/>
      <c r="DF106" s="1484"/>
      <c r="DG106" s="1352"/>
      <c r="DH106" s="1352"/>
      <c r="DI106" s="1352"/>
      <c r="DJ106" s="1352"/>
      <c r="DK106" s="1352"/>
      <c r="DL106" s="1352"/>
      <c r="DM106" s="1352"/>
      <c r="DN106" s="1352"/>
      <c r="DO106" s="1352"/>
      <c r="DP106" s="1352"/>
      <c r="DQ106" s="1485"/>
      <c r="DR106" s="1485"/>
      <c r="DS106" s="1485"/>
      <c r="DT106" s="1485"/>
      <c r="DU106" s="1485"/>
      <c r="DV106" s="1485"/>
      <c r="DW106" s="1485"/>
      <c r="DX106" s="1485"/>
      <c r="DY106" s="1485"/>
      <c r="DZ106" s="1485"/>
      <c r="EA106" s="1485"/>
      <c r="EB106" s="1485"/>
    </row>
    <row r="107" spans="1:132" s="1327" customFormat="1" ht="20.25" x14ac:dyDescent="0.3">
      <c r="A107" s="1829"/>
      <c r="B107" s="1324">
        <f t="shared" si="8"/>
        <v>33</v>
      </c>
      <c r="C107" s="920" t="s">
        <v>586</v>
      </c>
      <c r="D107" s="919">
        <v>16.5</v>
      </c>
      <c r="E107" s="1325"/>
      <c r="F107" s="1325"/>
      <c r="G107" s="1325"/>
      <c r="H107" s="1325"/>
      <c r="I107" s="1326">
        <f t="shared" si="9"/>
        <v>0</v>
      </c>
      <c r="J107" s="888">
        <f t="shared" si="7"/>
        <v>0</v>
      </c>
      <c r="K107" s="708"/>
      <c r="L107" s="708"/>
      <c r="M107" s="941"/>
      <c r="N107" s="941"/>
      <c r="O107" s="863"/>
      <c r="P107" s="863"/>
      <c r="Q107" s="1379"/>
      <c r="R107" s="1379"/>
      <c r="S107" s="1374"/>
      <c r="T107" s="1374"/>
      <c r="U107" s="813"/>
      <c r="V107" s="813"/>
      <c r="W107" s="1368"/>
      <c r="X107" s="1368"/>
      <c r="Y107" s="1362"/>
      <c r="Z107" s="1362"/>
      <c r="AA107" s="831"/>
      <c r="AB107" s="831"/>
      <c r="AC107" s="1351"/>
      <c r="AD107" s="1351"/>
      <c r="AE107" s="756"/>
      <c r="AF107" s="756"/>
      <c r="AG107" s="1352"/>
      <c r="AH107" s="1352"/>
      <c r="AI107" s="731"/>
      <c r="AJ107" s="731"/>
      <c r="AK107" s="1392"/>
      <c r="AL107" s="1392"/>
      <c r="AM107" s="1397"/>
      <c r="AN107" s="1397"/>
      <c r="AO107" s="1362"/>
      <c r="AP107" s="1362"/>
      <c r="AQ107" s="1402"/>
      <c r="AR107" s="1402"/>
      <c r="AS107" s="774"/>
      <c r="AT107" s="774"/>
      <c r="AU107" s="882"/>
      <c r="AV107" s="882"/>
      <c r="AW107" s="1411"/>
      <c r="AX107" s="1411"/>
      <c r="AY107" s="726"/>
      <c r="AZ107" s="726"/>
      <c r="BA107" s="1352"/>
      <c r="BB107" s="1352"/>
      <c r="BC107" s="891"/>
      <c r="BD107" s="891"/>
      <c r="BE107" s="731"/>
      <c r="BF107" s="731"/>
      <c r="BG107" s="1411"/>
      <c r="BH107" s="1411"/>
      <c r="BI107" s="1392"/>
      <c r="BJ107" s="1392"/>
      <c r="BK107" s="1362"/>
      <c r="BL107" s="1362"/>
      <c r="BM107" s="1351"/>
      <c r="BN107" s="1351"/>
      <c r="BO107" s="1352"/>
      <c r="BP107" s="1352"/>
      <c r="BQ107" s="950"/>
      <c r="BR107" s="950"/>
      <c r="BS107" s="1436"/>
      <c r="BT107" s="1436"/>
      <c r="BU107" s="1441"/>
      <c r="BV107" s="1441"/>
      <c r="BW107" s="1397"/>
      <c r="BX107" s="1397"/>
      <c r="BY107" s="1446"/>
      <c r="BZ107" s="1446"/>
      <c r="CA107" s="1453"/>
      <c r="CB107" s="1453"/>
      <c r="CC107" s="1352"/>
      <c r="CD107" s="1352"/>
      <c r="CE107" s="1460"/>
      <c r="CF107" s="1460"/>
      <c r="CG107" s="900"/>
      <c r="CH107" s="900"/>
      <c r="CI107" s="1368"/>
      <c r="CJ107" s="1368"/>
      <c r="CK107" s="1465"/>
      <c r="CL107" s="1465"/>
      <c r="CM107" s="882"/>
      <c r="CN107" s="882"/>
      <c r="CO107" s="1397"/>
      <c r="CP107" s="1397"/>
      <c r="CQ107" s="753"/>
      <c r="CR107" s="753"/>
      <c r="CS107" s="1374"/>
      <c r="CT107" s="1374"/>
      <c r="CU107" s="882"/>
      <c r="CV107" s="882"/>
      <c r="CW107" s="1392"/>
      <c r="CX107" s="1392"/>
      <c r="CY107" s="1352"/>
      <c r="CZ107" s="1352"/>
      <c r="DA107" s="1477"/>
      <c r="DB107" s="1477"/>
      <c r="DC107" s="1411"/>
      <c r="DD107" s="1411"/>
      <c r="DE107" s="1484"/>
      <c r="DF107" s="1484"/>
      <c r="DG107" s="1352"/>
      <c r="DH107" s="1352"/>
      <c r="DI107" s="1352"/>
      <c r="DJ107" s="1352"/>
      <c r="DK107" s="1352"/>
      <c r="DL107" s="1352"/>
      <c r="DM107" s="1352"/>
      <c r="DN107" s="1352"/>
      <c r="DO107" s="1352"/>
      <c r="DP107" s="1352"/>
      <c r="DQ107" s="1485"/>
      <c r="DR107" s="1485"/>
      <c r="DS107" s="1485"/>
      <c r="DT107" s="1485"/>
      <c r="DU107" s="1485"/>
      <c r="DV107" s="1485"/>
      <c r="DW107" s="1485"/>
      <c r="DX107" s="1485"/>
      <c r="DY107" s="1485"/>
      <c r="DZ107" s="1485"/>
      <c r="EA107" s="1485"/>
      <c r="EB107" s="1485"/>
    </row>
    <row r="108" spans="1:132" s="1327" customFormat="1" ht="20.25" x14ac:dyDescent="0.3">
      <c r="A108" s="1829"/>
      <c r="B108" s="1324">
        <f t="shared" si="8"/>
        <v>34</v>
      </c>
      <c r="C108" s="995" t="s">
        <v>844</v>
      </c>
      <c r="D108" s="919">
        <v>17</v>
      </c>
      <c r="E108" s="1325">
        <v>20</v>
      </c>
      <c r="F108" s="1325"/>
      <c r="G108" s="1325"/>
      <c r="H108" s="1325"/>
      <c r="I108" s="1326">
        <f t="shared" si="9"/>
        <v>20</v>
      </c>
      <c r="J108" s="888">
        <f t="shared" si="7"/>
        <v>340</v>
      </c>
      <c r="K108" s="708"/>
      <c r="L108" s="708"/>
      <c r="M108" s="941"/>
      <c r="N108" s="941"/>
      <c r="O108" s="863"/>
      <c r="P108" s="863"/>
      <c r="Q108" s="1379"/>
      <c r="R108" s="1379"/>
      <c r="S108" s="1374"/>
      <c r="T108" s="1374"/>
      <c r="U108" s="813"/>
      <c r="V108" s="813"/>
      <c r="W108" s="1368"/>
      <c r="X108" s="1368"/>
      <c r="Y108" s="1362"/>
      <c r="Z108" s="1362"/>
      <c r="AA108" s="831"/>
      <c r="AB108" s="831"/>
      <c r="AC108" s="1351"/>
      <c r="AD108" s="1351"/>
      <c r="AE108" s="756"/>
      <c r="AF108" s="756"/>
      <c r="AG108" s="1352"/>
      <c r="AH108" s="1352"/>
      <c r="AI108" s="731"/>
      <c r="AJ108" s="731"/>
      <c r="AK108" s="1392"/>
      <c r="AL108" s="1392"/>
      <c r="AM108" s="1397"/>
      <c r="AN108" s="1397"/>
      <c r="AO108" s="1362"/>
      <c r="AP108" s="1362"/>
      <c r="AQ108" s="1402"/>
      <c r="AR108" s="1402"/>
      <c r="AS108" s="774"/>
      <c r="AT108" s="774"/>
      <c r="AU108" s="882"/>
      <c r="AV108" s="882"/>
      <c r="AW108" s="1411"/>
      <c r="AX108" s="1411"/>
      <c r="AY108" s="726"/>
      <c r="AZ108" s="726"/>
      <c r="BA108" s="1352"/>
      <c r="BB108" s="1352"/>
      <c r="BC108" s="891"/>
      <c r="BD108" s="891"/>
      <c r="BE108" s="731"/>
      <c r="BF108" s="731"/>
      <c r="BG108" s="1411"/>
      <c r="BH108" s="1411"/>
      <c r="BI108" s="1392"/>
      <c r="BJ108" s="1392"/>
      <c r="BK108" s="1362"/>
      <c r="BL108" s="1362"/>
      <c r="BM108" s="1351"/>
      <c r="BN108" s="1351"/>
      <c r="BO108" s="1352"/>
      <c r="BP108" s="1352"/>
      <c r="BQ108" s="950"/>
      <c r="BR108" s="950"/>
      <c r="BS108" s="1436"/>
      <c r="BT108" s="1436"/>
      <c r="BU108" s="1441"/>
      <c r="BV108" s="1441"/>
      <c r="BW108" s="1397"/>
      <c r="BX108" s="1397"/>
      <c r="BY108" s="1446"/>
      <c r="BZ108" s="1446"/>
      <c r="CA108" s="1453"/>
      <c r="CB108" s="1453"/>
      <c r="CC108" s="1352"/>
      <c r="CD108" s="1352"/>
      <c r="CE108" s="1460"/>
      <c r="CF108" s="1460"/>
      <c r="CG108" s="900"/>
      <c r="CH108" s="900"/>
      <c r="CI108" s="1368"/>
      <c r="CJ108" s="1368"/>
      <c r="CK108" s="1465"/>
      <c r="CL108" s="1465"/>
      <c r="CM108" s="882"/>
      <c r="CN108" s="882"/>
      <c r="CO108" s="1397"/>
      <c r="CP108" s="1397"/>
      <c r="CQ108" s="753"/>
      <c r="CR108" s="753"/>
      <c r="CS108" s="1374"/>
      <c r="CT108" s="1374"/>
      <c r="CU108" s="882"/>
      <c r="CV108" s="882"/>
      <c r="CW108" s="1392"/>
      <c r="CX108" s="1392"/>
      <c r="CY108" s="1352"/>
      <c r="CZ108" s="1352"/>
      <c r="DA108" s="1477"/>
      <c r="DB108" s="1477"/>
      <c r="DC108" s="1411"/>
      <c r="DD108" s="1411"/>
      <c r="DE108" s="1484"/>
      <c r="DF108" s="1484"/>
      <c r="DG108" s="1352"/>
      <c r="DH108" s="1352"/>
      <c r="DI108" s="1352"/>
      <c r="DJ108" s="1352"/>
      <c r="DK108" s="1352"/>
      <c r="DL108" s="1352"/>
      <c r="DM108" s="1352"/>
      <c r="DN108" s="1352"/>
      <c r="DO108" s="1352"/>
      <c r="DP108" s="1352"/>
      <c r="DQ108" s="1485"/>
      <c r="DR108" s="1485"/>
      <c r="DS108" s="1485"/>
      <c r="DT108" s="1485"/>
      <c r="DU108" s="1485"/>
      <c r="DV108" s="1485"/>
      <c r="DW108" s="1485"/>
      <c r="DX108" s="1485"/>
      <c r="DY108" s="1485"/>
      <c r="DZ108" s="1485"/>
      <c r="EA108" s="1485"/>
      <c r="EB108" s="1485"/>
    </row>
    <row r="109" spans="1:132" s="1327" customFormat="1" ht="20.25" x14ac:dyDescent="0.3">
      <c r="A109" s="1829"/>
      <c r="B109" s="1324">
        <f t="shared" si="8"/>
        <v>35</v>
      </c>
      <c r="C109" s="920" t="s">
        <v>845</v>
      </c>
      <c r="D109" s="919">
        <v>24</v>
      </c>
      <c r="E109" s="1325">
        <v>40</v>
      </c>
      <c r="F109" s="1325"/>
      <c r="G109" s="1325"/>
      <c r="H109" s="1325"/>
      <c r="I109" s="1326">
        <f t="shared" si="9"/>
        <v>5</v>
      </c>
      <c r="J109" s="888">
        <f t="shared" si="7"/>
        <v>120</v>
      </c>
      <c r="K109" s="708"/>
      <c r="L109" s="708"/>
      <c r="M109" s="941"/>
      <c r="N109" s="941"/>
      <c r="O109" s="863"/>
      <c r="P109" s="863"/>
      <c r="Q109" s="1379">
        <v>10</v>
      </c>
      <c r="R109" s="1379" t="s">
        <v>280</v>
      </c>
      <c r="S109" s="1374"/>
      <c r="T109" s="1374"/>
      <c r="U109" s="813"/>
      <c r="V109" s="813"/>
      <c r="W109" s="1368"/>
      <c r="X109" s="1368"/>
      <c r="Y109" s="1362"/>
      <c r="Z109" s="1362"/>
      <c r="AA109" s="831"/>
      <c r="AB109" s="831"/>
      <c r="AC109" s="1351">
        <v>10</v>
      </c>
      <c r="AD109" s="1351" t="s">
        <v>280</v>
      </c>
      <c r="AE109" s="756"/>
      <c r="AF109" s="756"/>
      <c r="AG109" s="1352"/>
      <c r="AH109" s="1352"/>
      <c r="AI109" s="731"/>
      <c r="AJ109" s="731"/>
      <c r="AK109" s="1392"/>
      <c r="AL109" s="1392"/>
      <c r="AM109" s="1397"/>
      <c r="AN109" s="1397"/>
      <c r="AO109" s="1362"/>
      <c r="AP109" s="1362"/>
      <c r="AQ109" s="1402"/>
      <c r="AR109" s="1402"/>
      <c r="AS109" s="774"/>
      <c r="AT109" s="774"/>
      <c r="AU109" s="882"/>
      <c r="AV109" s="882"/>
      <c r="AW109" s="1411"/>
      <c r="AX109" s="1411"/>
      <c r="AY109" s="726"/>
      <c r="AZ109" s="726"/>
      <c r="BA109" s="1352"/>
      <c r="BB109" s="1352"/>
      <c r="BC109" s="891"/>
      <c r="BD109" s="891"/>
      <c r="BE109" s="731"/>
      <c r="BF109" s="731"/>
      <c r="BG109" s="1411"/>
      <c r="BH109" s="1411"/>
      <c r="BI109" s="1392"/>
      <c r="BJ109" s="1392"/>
      <c r="BK109" s="1362"/>
      <c r="BL109" s="1362"/>
      <c r="BM109" s="1351"/>
      <c r="BN109" s="1351"/>
      <c r="BO109" s="1352"/>
      <c r="BP109" s="1352"/>
      <c r="BQ109" s="950">
        <v>5</v>
      </c>
      <c r="BR109" s="950" t="s">
        <v>280</v>
      </c>
      <c r="BS109" s="1436"/>
      <c r="BT109" s="1436"/>
      <c r="BU109" s="1441"/>
      <c r="BV109" s="1441"/>
      <c r="BW109" s="1397"/>
      <c r="BX109" s="1397"/>
      <c r="BY109" s="1446"/>
      <c r="BZ109" s="1446"/>
      <c r="CA109" s="1453"/>
      <c r="CB109" s="1453"/>
      <c r="CC109" s="1352"/>
      <c r="CD109" s="1352"/>
      <c r="CE109" s="1460"/>
      <c r="CF109" s="1460"/>
      <c r="CG109" s="900"/>
      <c r="CH109" s="900"/>
      <c r="CI109" s="1368"/>
      <c r="CJ109" s="1368"/>
      <c r="CK109" s="1465"/>
      <c r="CL109" s="1465"/>
      <c r="CM109" s="882"/>
      <c r="CN109" s="882"/>
      <c r="CO109" s="1397"/>
      <c r="CP109" s="1397"/>
      <c r="CQ109" s="753">
        <v>10</v>
      </c>
      <c r="CR109" s="753" t="s">
        <v>232</v>
      </c>
      <c r="CS109" s="1374"/>
      <c r="CT109" s="1374"/>
      <c r="CU109" s="882"/>
      <c r="CV109" s="882"/>
      <c r="CW109" s="1392"/>
      <c r="CX109" s="1392"/>
      <c r="CY109" s="1352"/>
      <c r="CZ109" s="1352"/>
      <c r="DA109" s="1477"/>
      <c r="DB109" s="1477"/>
      <c r="DC109" s="1411"/>
      <c r="DD109" s="1411"/>
      <c r="DE109" s="1484"/>
      <c r="DF109" s="1484"/>
      <c r="DG109" s="1352"/>
      <c r="DH109" s="1352"/>
      <c r="DI109" s="1352"/>
      <c r="DJ109" s="1352"/>
      <c r="DK109" s="1352"/>
      <c r="DL109" s="1352"/>
      <c r="DM109" s="1352"/>
      <c r="DN109" s="1352"/>
      <c r="DO109" s="1352"/>
      <c r="DP109" s="1352"/>
      <c r="DQ109" s="1485"/>
      <c r="DR109" s="1485"/>
      <c r="DS109" s="1485"/>
      <c r="DT109" s="1485"/>
      <c r="DU109" s="1485"/>
      <c r="DV109" s="1485"/>
      <c r="DW109" s="1485"/>
      <c r="DX109" s="1485"/>
      <c r="DY109" s="1485"/>
      <c r="DZ109" s="1485"/>
      <c r="EA109" s="1485"/>
      <c r="EB109" s="1485"/>
    </row>
    <row r="110" spans="1:132" s="1327" customFormat="1" ht="20.25" x14ac:dyDescent="0.3">
      <c r="A110" s="1829"/>
      <c r="B110" s="1324">
        <f t="shared" si="8"/>
        <v>36</v>
      </c>
      <c r="C110" s="920" t="s">
        <v>650</v>
      </c>
      <c r="D110" s="919">
        <v>10</v>
      </c>
      <c r="E110" s="1325">
        <v>110</v>
      </c>
      <c r="F110" s="1325"/>
      <c r="G110" s="1325"/>
      <c r="H110" s="1325"/>
      <c r="I110" s="1326">
        <f t="shared" si="9"/>
        <v>50</v>
      </c>
      <c r="J110" s="888">
        <f t="shared" si="7"/>
        <v>500</v>
      </c>
      <c r="K110" s="708"/>
      <c r="L110" s="708"/>
      <c r="M110" s="941"/>
      <c r="N110" s="941"/>
      <c r="O110" s="863"/>
      <c r="P110" s="863"/>
      <c r="Q110" s="1379">
        <v>20</v>
      </c>
      <c r="R110" s="1379" t="s">
        <v>214</v>
      </c>
      <c r="S110" s="1374">
        <v>10</v>
      </c>
      <c r="T110" s="1374" t="s">
        <v>214</v>
      </c>
      <c r="U110" s="813">
        <v>10</v>
      </c>
      <c r="V110" s="813" t="s">
        <v>214</v>
      </c>
      <c r="W110" s="1368"/>
      <c r="X110" s="1368"/>
      <c r="Y110" s="1362">
        <v>10</v>
      </c>
      <c r="Z110" s="1362" t="s">
        <v>214</v>
      </c>
      <c r="AA110" s="831">
        <v>10</v>
      </c>
      <c r="AB110" s="831" t="s">
        <v>214</v>
      </c>
      <c r="AC110" s="1351"/>
      <c r="AD110" s="1351"/>
      <c r="AE110" s="756"/>
      <c r="AF110" s="756"/>
      <c r="AG110" s="1352"/>
      <c r="AH110" s="1352"/>
      <c r="AI110" s="731"/>
      <c r="AJ110" s="731"/>
      <c r="AK110" s="1392"/>
      <c r="AL110" s="1392"/>
      <c r="AM110" s="1397"/>
      <c r="AN110" s="1397"/>
      <c r="AO110" s="1362"/>
      <c r="AP110" s="1362"/>
      <c r="AQ110" s="1402"/>
      <c r="AR110" s="1402"/>
      <c r="AS110" s="774"/>
      <c r="AT110" s="774"/>
      <c r="AU110" s="882"/>
      <c r="AV110" s="882"/>
      <c r="AW110" s="1411"/>
      <c r="AX110" s="1411"/>
      <c r="AY110" s="726"/>
      <c r="AZ110" s="726"/>
      <c r="BA110" s="1352"/>
      <c r="BB110" s="1352"/>
      <c r="BC110" s="891"/>
      <c r="BD110" s="891"/>
      <c r="BE110" s="731"/>
      <c r="BF110" s="731"/>
      <c r="BG110" s="1411"/>
      <c r="BH110" s="1411"/>
      <c r="BI110" s="1392"/>
      <c r="BJ110" s="1392"/>
      <c r="BK110" s="1362"/>
      <c r="BL110" s="1362"/>
      <c r="BM110" s="1351"/>
      <c r="BN110" s="1351"/>
      <c r="BO110" s="1352"/>
      <c r="BP110" s="1352"/>
      <c r="BQ110" s="950"/>
      <c r="BR110" s="950"/>
      <c r="BS110" s="1436"/>
      <c r="BT110" s="1436"/>
      <c r="BU110" s="1441"/>
      <c r="BV110" s="1441"/>
      <c r="BW110" s="1397"/>
      <c r="BX110" s="1397"/>
      <c r="BY110" s="1446"/>
      <c r="BZ110" s="1446"/>
      <c r="CA110" s="1453"/>
      <c r="CB110" s="1453"/>
      <c r="CC110" s="1352"/>
      <c r="CD110" s="1352"/>
      <c r="CE110" s="1460"/>
      <c r="CF110" s="1460"/>
      <c r="CG110" s="900"/>
      <c r="CH110" s="900"/>
      <c r="CI110" s="1368"/>
      <c r="CJ110" s="1368"/>
      <c r="CK110" s="1465"/>
      <c r="CL110" s="1465"/>
      <c r="CM110" s="882"/>
      <c r="CN110" s="882"/>
      <c r="CO110" s="1397"/>
      <c r="CP110" s="1397"/>
      <c r="CQ110" s="753"/>
      <c r="CR110" s="753"/>
      <c r="CS110" s="1374"/>
      <c r="CT110" s="1374"/>
      <c r="CU110" s="882"/>
      <c r="CV110" s="882"/>
      <c r="CW110" s="1392"/>
      <c r="CX110" s="1392"/>
      <c r="CY110" s="1352"/>
      <c r="CZ110" s="1352"/>
      <c r="DA110" s="1477"/>
      <c r="DB110" s="1477"/>
      <c r="DC110" s="1411"/>
      <c r="DD110" s="1411"/>
      <c r="DE110" s="1484"/>
      <c r="DF110" s="1484"/>
      <c r="DG110" s="1352"/>
      <c r="DH110" s="1352"/>
      <c r="DI110" s="1352"/>
      <c r="DJ110" s="1352"/>
      <c r="DK110" s="1352"/>
      <c r="DL110" s="1352"/>
      <c r="DM110" s="1352"/>
      <c r="DN110" s="1352"/>
      <c r="DO110" s="1352"/>
      <c r="DP110" s="1352"/>
      <c r="DQ110" s="1485"/>
      <c r="DR110" s="1485"/>
      <c r="DS110" s="1485"/>
      <c r="DT110" s="1485"/>
      <c r="DU110" s="1485"/>
      <c r="DV110" s="1485"/>
      <c r="DW110" s="1485"/>
      <c r="DX110" s="1485"/>
      <c r="DY110" s="1485"/>
      <c r="DZ110" s="1485"/>
      <c r="EA110" s="1485"/>
      <c r="EB110" s="1485"/>
    </row>
    <row r="111" spans="1:132" s="1327" customFormat="1" ht="20.25" x14ac:dyDescent="0.3">
      <c r="A111" s="1829"/>
      <c r="B111" s="1324">
        <f t="shared" si="8"/>
        <v>37</v>
      </c>
      <c r="C111" s="920" t="s">
        <v>1080</v>
      </c>
      <c r="D111" s="919">
        <v>7</v>
      </c>
      <c r="E111" s="1325">
        <v>200</v>
      </c>
      <c r="F111" s="1325">
        <v>90</v>
      </c>
      <c r="G111" s="1325">
        <v>110</v>
      </c>
      <c r="H111" s="1325"/>
      <c r="I111" s="1326">
        <f t="shared" si="9"/>
        <v>270</v>
      </c>
      <c r="J111" s="888">
        <f t="shared" si="7"/>
        <v>1890</v>
      </c>
      <c r="K111" s="708">
        <v>100</v>
      </c>
      <c r="L111" s="708" t="s">
        <v>212</v>
      </c>
      <c r="M111" s="941"/>
      <c r="N111" s="941"/>
      <c r="O111" s="863"/>
      <c r="P111" s="863"/>
      <c r="Q111" s="1379"/>
      <c r="R111" s="1379"/>
      <c r="S111" s="1374"/>
      <c r="T111" s="1374"/>
      <c r="U111" s="813"/>
      <c r="V111" s="813"/>
      <c r="W111" s="1368"/>
      <c r="X111" s="1368"/>
      <c r="Y111" s="1362"/>
      <c r="Z111" s="1362"/>
      <c r="AA111" s="831"/>
      <c r="AB111" s="831"/>
      <c r="AC111" s="1351"/>
      <c r="AD111" s="1351"/>
      <c r="AE111" s="756"/>
      <c r="AF111" s="756"/>
      <c r="AG111" s="1352">
        <v>10</v>
      </c>
      <c r="AH111" s="1352" t="s">
        <v>215</v>
      </c>
      <c r="AI111" s="731"/>
      <c r="AJ111" s="731"/>
      <c r="AK111" s="1392"/>
      <c r="AL111" s="1392"/>
      <c r="AM111" s="1397"/>
      <c r="AN111" s="1397"/>
      <c r="AO111" s="1362"/>
      <c r="AP111" s="1362"/>
      <c r="AQ111" s="1402"/>
      <c r="AR111" s="1402"/>
      <c r="AS111" s="774"/>
      <c r="AT111" s="774"/>
      <c r="AU111" s="882"/>
      <c r="AV111" s="882"/>
      <c r="AW111" s="1411"/>
      <c r="AX111" s="1411"/>
      <c r="AY111" s="726"/>
      <c r="AZ111" s="726"/>
      <c r="BA111" s="1352"/>
      <c r="BB111" s="1352"/>
      <c r="BC111" s="891"/>
      <c r="BD111" s="891"/>
      <c r="BE111" s="731"/>
      <c r="BF111" s="731"/>
      <c r="BG111" s="1411"/>
      <c r="BH111" s="1411"/>
      <c r="BI111" s="1392"/>
      <c r="BJ111" s="1392"/>
      <c r="BK111" s="1362"/>
      <c r="BL111" s="1362"/>
      <c r="BM111" s="1351"/>
      <c r="BN111" s="1351"/>
      <c r="BO111" s="1352"/>
      <c r="BP111" s="1352"/>
      <c r="BQ111" s="950"/>
      <c r="BR111" s="950"/>
      <c r="BS111" s="1436"/>
      <c r="BT111" s="1436"/>
      <c r="BU111" s="1441"/>
      <c r="BV111" s="1441"/>
      <c r="BW111" s="1397"/>
      <c r="BX111" s="1397"/>
      <c r="BY111" s="1446"/>
      <c r="BZ111" s="1446"/>
      <c r="CA111" s="1453"/>
      <c r="CB111" s="1453"/>
      <c r="CC111" s="1352"/>
      <c r="CD111" s="1352"/>
      <c r="CE111" s="1460"/>
      <c r="CF111" s="1460"/>
      <c r="CG111" s="900"/>
      <c r="CH111" s="900"/>
      <c r="CI111" s="1368"/>
      <c r="CJ111" s="1368"/>
      <c r="CK111" s="1465"/>
      <c r="CL111" s="1465"/>
      <c r="CM111" s="882"/>
      <c r="CN111" s="882"/>
      <c r="CO111" s="1397"/>
      <c r="CP111" s="1397"/>
      <c r="CQ111" s="753">
        <v>10</v>
      </c>
      <c r="CR111" s="753" t="s">
        <v>539</v>
      </c>
      <c r="CS111" s="1374"/>
      <c r="CT111" s="1374"/>
      <c r="CU111" s="882"/>
      <c r="CV111" s="882"/>
      <c r="CW111" s="1392"/>
      <c r="CX111" s="1392"/>
      <c r="CY111" s="1352"/>
      <c r="CZ111" s="1352"/>
      <c r="DA111" s="1477"/>
      <c r="DB111" s="1477"/>
      <c r="DC111" s="1411"/>
      <c r="DD111" s="1411"/>
      <c r="DE111" s="1484">
        <v>10</v>
      </c>
      <c r="DF111" s="1484" t="s">
        <v>321</v>
      </c>
      <c r="DG111" s="1352"/>
      <c r="DH111" s="1352"/>
      <c r="DI111" s="1352"/>
      <c r="DJ111" s="1352"/>
      <c r="DK111" s="1352"/>
      <c r="DL111" s="1352"/>
      <c r="DM111" s="1352"/>
      <c r="DN111" s="1352"/>
      <c r="DO111" s="1352"/>
      <c r="DP111" s="1352"/>
      <c r="DQ111" s="1485"/>
      <c r="DR111" s="1485"/>
      <c r="DS111" s="1485"/>
      <c r="DT111" s="1485"/>
      <c r="DU111" s="1485"/>
      <c r="DV111" s="1485"/>
      <c r="DW111" s="1485"/>
      <c r="DX111" s="1485"/>
      <c r="DY111" s="1485"/>
      <c r="DZ111" s="1485"/>
      <c r="EA111" s="1485"/>
      <c r="EB111" s="1485"/>
    </row>
    <row r="112" spans="1:132" s="1327" customFormat="1" ht="20.25" x14ac:dyDescent="0.3">
      <c r="A112" s="1829"/>
      <c r="B112" s="1324">
        <f t="shared" si="8"/>
        <v>38</v>
      </c>
      <c r="C112" s="920" t="s">
        <v>872</v>
      </c>
      <c r="D112" s="919">
        <v>8</v>
      </c>
      <c r="E112" s="1325"/>
      <c r="F112" s="1325"/>
      <c r="G112" s="1325"/>
      <c r="H112" s="1325"/>
      <c r="I112" s="1326">
        <f t="shared" si="9"/>
        <v>0</v>
      </c>
      <c r="J112" s="888">
        <f t="shared" si="7"/>
        <v>0</v>
      </c>
      <c r="K112" s="708"/>
      <c r="L112" s="708"/>
      <c r="M112" s="941"/>
      <c r="N112" s="941"/>
      <c r="O112" s="863"/>
      <c r="P112" s="863"/>
      <c r="Q112" s="1379"/>
      <c r="R112" s="1379"/>
      <c r="S112" s="1374"/>
      <c r="T112" s="1374"/>
      <c r="U112" s="813"/>
      <c r="V112" s="813"/>
      <c r="W112" s="1368"/>
      <c r="X112" s="1368"/>
      <c r="Y112" s="1362"/>
      <c r="Z112" s="1362"/>
      <c r="AA112" s="831"/>
      <c r="AB112" s="831"/>
      <c r="AC112" s="1351"/>
      <c r="AD112" s="1351"/>
      <c r="AE112" s="756"/>
      <c r="AF112" s="756"/>
      <c r="AG112" s="1352"/>
      <c r="AH112" s="1352"/>
      <c r="AI112" s="731"/>
      <c r="AJ112" s="731"/>
      <c r="AK112" s="1392"/>
      <c r="AL112" s="1392"/>
      <c r="AM112" s="1397"/>
      <c r="AN112" s="1397"/>
      <c r="AO112" s="1362"/>
      <c r="AP112" s="1362"/>
      <c r="AQ112" s="1402"/>
      <c r="AR112" s="1402"/>
      <c r="AS112" s="774"/>
      <c r="AT112" s="774"/>
      <c r="AU112" s="882"/>
      <c r="AV112" s="882"/>
      <c r="AW112" s="1411"/>
      <c r="AX112" s="1411"/>
      <c r="AY112" s="726"/>
      <c r="AZ112" s="726"/>
      <c r="BA112" s="1352"/>
      <c r="BB112" s="1352"/>
      <c r="BC112" s="891"/>
      <c r="BD112" s="891"/>
      <c r="BE112" s="731"/>
      <c r="BF112" s="731"/>
      <c r="BG112" s="1411"/>
      <c r="BH112" s="1411"/>
      <c r="BI112" s="1392"/>
      <c r="BJ112" s="1392"/>
      <c r="BK112" s="1362"/>
      <c r="BL112" s="1362"/>
      <c r="BM112" s="1351"/>
      <c r="BN112" s="1351"/>
      <c r="BO112" s="1352"/>
      <c r="BP112" s="1352"/>
      <c r="BQ112" s="950"/>
      <c r="BR112" s="950"/>
      <c r="BS112" s="1436"/>
      <c r="BT112" s="1436"/>
      <c r="BU112" s="1441"/>
      <c r="BV112" s="1441"/>
      <c r="BW112" s="1397"/>
      <c r="BX112" s="1397"/>
      <c r="BY112" s="1446"/>
      <c r="BZ112" s="1446"/>
      <c r="CA112" s="1453"/>
      <c r="CB112" s="1453"/>
      <c r="CC112" s="1352"/>
      <c r="CD112" s="1352"/>
      <c r="CE112" s="1460"/>
      <c r="CF112" s="1460"/>
      <c r="CG112" s="900"/>
      <c r="CH112" s="900"/>
      <c r="CI112" s="1368"/>
      <c r="CJ112" s="1368"/>
      <c r="CK112" s="1465"/>
      <c r="CL112" s="1465"/>
      <c r="CM112" s="882"/>
      <c r="CN112" s="882"/>
      <c r="CO112" s="1397"/>
      <c r="CP112" s="1397"/>
      <c r="CQ112" s="753"/>
      <c r="CR112" s="753"/>
      <c r="CS112" s="1374"/>
      <c r="CT112" s="1374"/>
      <c r="CU112" s="882"/>
      <c r="CV112" s="882"/>
      <c r="CW112" s="1392"/>
      <c r="CX112" s="1392"/>
      <c r="CY112" s="1352"/>
      <c r="CZ112" s="1352"/>
      <c r="DA112" s="1477"/>
      <c r="DB112" s="1477"/>
      <c r="DC112" s="1411"/>
      <c r="DD112" s="1411"/>
      <c r="DE112" s="1484"/>
      <c r="DF112" s="1484"/>
      <c r="DG112" s="1352"/>
      <c r="DH112" s="1352"/>
      <c r="DI112" s="1352"/>
      <c r="DJ112" s="1352"/>
      <c r="DK112" s="1352"/>
      <c r="DL112" s="1352"/>
      <c r="DM112" s="1352"/>
      <c r="DN112" s="1352"/>
      <c r="DO112" s="1352"/>
      <c r="DP112" s="1352"/>
      <c r="DQ112" s="1485"/>
      <c r="DR112" s="1485"/>
      <c r="DS112" s="1485"/>
      <c r="DT112" s="1485"/>
      <c r="DU112" s="1485"/>
      <c r="DV112" s="1485"/>
      <c r="DW112" s="1485"/>
      <c r="DX112" s="1485"/>
      <c r="DY112" s="1485"/>
      <c r="DZ112" s="1485"/>
      <c r="EA112" s="1485"/>
      <c r="EB112" s="1485"/>
    </row>
    <row r="113" spans="1:132" s="1327" customFormat="1" ht="20.25" x14ac:dyDescent="0.3">
      <c r="A113" s="1829"/>
      <c r="B113" s="1324">
        <f t="shared" si="8"/>
        <v>39</v>
      </c>
      <c r="C113" s="995" t="s">
        <v>1085</v>
      </c>
      <c r="D113" s="919">
        <v>7</v>
      </c>
      <c r="E113" s="1325">
        <v>410</v>
      </c>
      <c r="F113" s="1325"/>
      <c r="G113" s="1325"/>
      <c r="H113" s="1325"/>
      <c r="I113" s="1326">
        <f t="shared" si="9"/>
        <v>110</v>
      </c>
      <c r="J113" s="888">
        <f t="shared" si="7"/>
        <v>770</v>
      </c>
      <c r="K113" s="708"/>
      <c r="L113" s="708"/>
      <c r="M113" s="941"/>
      <c r="N113" s="941"/>
      <c r="O113" s="863"/>
      <c r="P113" s="863"/>
      <c r="Q113" s="1379">
        <v>10</v>
      </c>
      <c r="R113" s="1379" t="s">
        <v>215</v>
      </c>
      <c r="S113" s="1374">
        <v>20</v>
      </c>
      <c r="T113" s="1374" t="s">
        <v>215</v>
      </c>
      <c r="U113" s="813"/>
      <c r="V113" s="813"/>
      <c r="W113" s="1368">
        <v>10</v>
      </c>
      <c r="X113" s="1368" t="s">
        <v>215</v>
      </c>
      <c r="Y113" s="1362"/>
      <c r="Z113" s="1362"/>
      <c r="AA113" s="831"/>
      <c r="AB113" s="831"/>
      <c r="AC113" s="1351">
        <v>20</v>
      </c>
      <c r="AD113" s="1351" t="s">
        <v>218</v>
      </c>
      <c r="AE113" s="756">
        <v>10</v>
      </c>
      <c r="AF113" s="756" t="s">
        <v>215</v>
      </c>
      <c r="AG113" s="1352"/>
      <c r="AH113" s="1352"/>
      <c r="AI113" s="731">
        <v>50</v>
      </c>
      <c r="AJ113" s="731" t="s">
        <v>215</v>
      </c>
      <c r="AK113" s="1392">
        <v>10</v>
      </c>
      <c r="AL113" s="1392" t="s">
        <v>215</v>
      </c>
      <c r="AM113" s="1397">
        <v>10</v>
      </c>
      <c r="AN113" s="1397" t="s">
        <v>215</v>
      </c>
      <c r="AO113" s="1362"/>
      <c r="AP113" s="1362"/>
      <c r="AQ113" s="1402"/>
      <c r="AR113" s="1402"/>
      <c r="AS113" s="774"/>
      <c r="AT113" s="774"/>
      <c r="AU113" s="882"/>
      <c r="AV113" s="882"/>
      <c r="AW113" s="1411"/>
      <c r="AX113" s="1411"/>
      <c r="AY113" s="726">
        <v>100</v>
      </c>
      <c r="AZ113" s="726" t="s">
        <v>212</v>
      </c>
      <c r="BA113" s="1352"/>
      <c r="BB113" s="1352"/>
      <c r="BC113" s="891"/>
      <c r="BD113" s="891"/>
      <c r="BE113" s="731"/>
      <c r="BF113" s="731"/>
      <c r="BG113" s="1411"/>
      <c r="BH113" s="1411"/>
      <c r="BI113" s="1392"/>
      <c r="BJ113" s="1392"/>
      <c r="BK113" s="1362"/>
      <c r="BL113" s="1362"/>
      <c r="BM113" s="1351">
        <v>10</v>
      </c>
      <c r="BN113" s="1351" t="s">
        <v>215</v>
      </c>
      <c r="BO113" s="1352">
        <v>10</v>
      </c>
      <c r="BP113" s="1352" t="s">
        <v>215</v>
      </c>
      <c r="BQ113" s="950"/>
      <c r="BR113" s="950"/>
      <c r="BS113" s="1436"/>
      <c r="BT113" s="1436"/>
      <c r="BU113" s="1441"/>
      <c r="BV113" s="1441"/>
      <c r="BW113" s="1397">
        <v>10</v>
      </c>
      <c r="BX113" s="1397" t="s">
        <v>214</v>
      </c>
      <c r="BY113" s="1446"/>
      <c r="BZ113" s="1446"/>
      <c r="CA113" s="1453"/>
      <c r="CB113" s="1453"/>
      <c r="CC113" s="1352"/>
      <c r="CD113" s="1352"/>
      <c r="CE113" s="1460"/>
      <c r="CF113" s="1460"/>
      <c r="CG113" s="900"/>
      <c r="CH113" s="900"/>
      <c r="CI113" s="1368"/>
      <c r="CJ113" s="1368"/>
      <c r="CK113" s="1465"/>
      <c r="CL113" s="1465"/>
      <c r="CM113" s="882"/>
      <c r="CN113" s="882"/>
      <c r="CO113" s="1397"/>
      <c r="CP113" s="1397"/>
      <c r="CQ113" s="753">
        <v>10</v>
      </c>
      <c r="CR113" s="753" t="s">
        <v>215</v>
      </c>
      <c r="CS113" s="1374"/>
      <c r="CT113" s="1374"/>
      <c r="CU113" s="882"/>
      <c r="CV113" s="882"/>
      <c r="CW113" s="1392">
        <v>10</v>
      </c>
      <c r="CX113" s="1392" t="s">
        <v>215</v>
      </c>
      <c r="CY113" s="1352"/>
      <c r="CZ113" s="1352"/>
      <c r="DA113" s="1477"/>
      <c r="DB113" s="1477"/>
      <c r="DC113" s="1411"/>
      <c r="DD113" s="1411"/>
      <c r="DE113" s="1484">
        <v>10</v>
      </c>
      <c r="DF113" s="1484" t="s">
        <v>215</v>
      </c>
      <c r="DG113" s="1352"/>
      <c r="DH113" s="1352"/>
      <c r="DI113" s="1352"/>
      <c r="DJ113" s="1352"/>
      <c r="DK113" s="1352"/>
      <c r="DL113" s="1352"/>
      <c r="DM113" s="1352"/>
      <c r="DN113" s="1352"/>
      <c r="DO113" s="1352"/>
      <c r="DP113" s="1352"/>
      <c r="DQ113" s="1485"/>
      <c r="DR113" s="1485"/>
      <c r="DS113" s="1485"/>
      <c r="DT113" s="1485"/>
      <c r="DU113" s="1485"/>
      <c r="DV113" s="1485"/>
      <c r="DW113" s="1485"/>
      <c r="DX113" s="1485"/>
      <c r="DY113" s="1485"/>
      <c r="DZ113" s="1485"/>
      <c r="EA113" s="1485"/>
      <c r="EB113" s="1485"/>
    </row>
    <row r="114" spans="1:132" s="1327" customFormat="1" ht="20.25" x14ac:dyDescent="0.3">
      <c r="A114" s="1829"/>
      <c r="B114" s="1324">
        <f t="shared" si="8"/>
        <v>40</v>
      </c>
      <c r="C114" s="920" t="s">
        <v>922</v>
      </c>
      <c r="D114" s="919">
        <v>10</v>
      </c>
      <c r="E114" s="1325">
        <v>200</v>
      </c>
      <c r="F114" s="1325"/>
      <c r="G114" s="1325"/>
      <c r="H114" s="1325"/>
      <c r="I114" s="1326">
        <f t="shared" si="9"/>
        <v>170</v>
      </c>
      <c r="J114" s="888">
        <f t="shared" si="7"/>
        <v>1700</v>
      </c>
      <c r="K114" s="708"/>
      <c r="L114" s="708"/>
      <c r="M114" s="941"/>
      <c r="N114" s="941"/>
      <c r="O114" s="863"/>
      <c r="P114" s="863"/>
      <c r="Q114" s="1379"/>
      <c r="R114" s="1379"/>
      <c r="S114" s="1374"/>
      <c r="T114" s="1374"/>
      <c r="U114" s="813"/>
      <c r="V114" s="813"/>
      <c r="W114" s="1368"/>
      <c r="X114" s="1368"/>
      <c r="Y114" s="1362"/>
      <c r="Z114" s="1362"/>
      <c r="AA114" s="831"/>
      <c r="AB114" s="831"/>
      <c r="AC114" s="1351"/>
      <c r="AD114" s="1351"/>
      <c r="AE114" s="756"/>
      <c r="AF114" s="756"/>
      <c r="AG114" s="1352"/>
      <c r="AH114" s="1352"/>
      <c r="AI114" s="731"/>
      <c r="AJ114" s="731"/>
      <c r="AK114" s="1392"/>
      <c r="AL114" s="1392"/>
      <c r="AM114" s="1397"/>
      <c r="AN114" s="1397"/>
      <c r="AO114" s="1362"/>
      <c r="AP114" s="1362"/>
      <c r="AQ114" s="1402"/>
      <c r="AR114" s="1402"/>
      <c r="AS114" s="774"/>
      <c r="AT114" s="774"/>
      <c r="AU114" s="882"/>
      <c r="AV114" s="882"/>
      <c r="AW114" s="1411"/>
      <c r="AX114" s="1411"/>
      <c r="AY114" s="726"/>
      <c r="AZ114" s="726"/>
      <c r="BA114" s="1352"/>
      <c r="BB114" s="1352"/>
      <c r="BC114" s="891"/>
      <c r="BD114" s="891"/>
      <c r="BE114" s="731"/>
      <c r="BF114" s="731"/>
      <c r="BG114" s="1411"/>
      <c r="BH114" s="1411"/>
      <c r="BI114" s="1392"/>
      <c r="BJ114" s="1392"/>
      <c r="BK114" s="1362"/>
      <c r="BL114" s="1362"/>
      <c r="BM114" s="1351">
        <v>10</v>
      </c>
      <c r="BN114" s="1351" t="s">
        <v>214</v>
      </c>
      <c r="BO114" s="1352">
        <v>10</v>
      </c>
      <c r="BP114" s="1352" t="s">
        <v>214</v>
      </c>
      <c r="BQ114" s="950"/>
      <c r="BR114" s="950"/>
      <c r="BS114" s="1436"/>
      <c r="BT114" s="1436"/>
      <c r="BU114" s="1441"/>
      <c r="BV114" s="1441"/>
      <c r="BW114" s="1397">
        <v>10</v>
      </c>
      <c r="BX114" s="1397" t="s">
        <v>233</v>
      </c>
      <c r="BY114" s="1446"/>
      <c r="BZ114" s="1446"/>
      <c r="CA114" s="1453"/>
      <c r="CB114" s="1453"/>
      <c r="CC114" s="1352"/>
      <c r="CD114" s="1352"/>
      <c r="CE114" s="1460"/>
      <c r="CF114" s="1460"/>
      <c r="CG114" s="900"/>
      <c r="CH114" s="900"/>
      <c r="CI114" s="1368"/>
      <c r="CJ114" s="1368"/>
      <c r="CK114" s="1465"/>
      <c r="CL114" s="1465"/>
      <c r="CM114" s="882"/>
      <c r="CN114" s="882"/>
      <c r="CO114" s="1397"/>
      <c r="CP114" s="1397"/>
      <c r="CQ114" s="753"/>
      <c r="CR114" s="753"/>
      <c r="CS114" s="1374"/>
      <c r="CT114" s="1374"/>
      <c r="CU114" s="882"/>
      <c r="CV114" s="882"/>
      <c r="CW114" s="1392"/>
      <c r="CX114" s="1392"/>
      <c r="CY114" s="1352"/>
      <c r="CZ114" s="1352"/>
      <c r="DA114" s="1477"/>
      <c r="DB114" s="1477"/>
      <c r="DC114" s="1411"/>
      <c r="DD114" s="1411"/>
      <c r="DE114" s="1484"/>
      <c r="DF114" s="1484"/>
      <c r="DG114" s="1352"/>
      <c r="DH114" s="1352"/>
      <c r="DI114" s="1352"/>
      <c r="DJ114" s="1352"/>
      <c r="DK114" s="1352"/>
      <c r="DL114" s="1352"/>
      <c r="DM114" s="1352"/>
      <c r="DN114" s="1352"/>
      <c r="DO114" s="1352"/>
      <c r="DP114" s="1352"/>
      <c r="DQ114" s="1485"/>
      <c r="DR114" s="1485"/>
      <c r="DS114" s="1485"/>
      <c r="DT114" s="1485"/>
      <c r="DU114" s="1485"/>
      <c r="DV114" s="1485"/>
      <c r="DW114" s="1485"/>
      <c r="DX114" s="1485"/>
      <c r="DY114" s="1485"/>
      <c r="DZ114" s="1485"/>
      <c r="EA114" s="1485"/>
      <c r="EB114" s="1485"/>
    </row>
    <row r="115" spans="1:132" s="1327" customFormat="1" ht="20.25" x14ac:dyDescent="0.3">
      <c r="A115" s="1829"/>
      <c r="B115" s="1324">
        <f t="shared" si="8"/>
        <v>41</v>
      </c>
      <c r="C115" s="920" t="s">
        <v>1132</v>
      </c>
      <c r="D115" s="919">
        <v>10</v>
      </c>
      <c r="E115" s="1325">
        <v>200</v>
      </c>
      <c r="F115" s="1325"/>
      <c r="G115" s="1325"/>
      <c r="H115" s="1325"/>
      <c r="I115" s="1326">
        <f t="shared" si="9"/>
        <v>90</v>
      </c>
      <c r="J115" s="888">
        <f t="shared" si="7"/>
        <v>900</v>
      </c>
      <c r="K115" s="708"/>
      <c r="L115" s="708"/>
      <c r="M115" s="941"/>
      <c r="N115" s="941"/>
      <c r="O115" s="863"/>
      <c r="P115" s="863"/>
      <c r="Q115" s="1379"/>
      <c r="R115" s="1379"/>
      <c r="S115" s="1374"/>
      <c r="T115" s="1374"/>
      <c r="U115" s="813"/>
      <c r="V115" s="813"/>
      <c r="W115" s="1368"/>
      <c r="X115" s="1368"/>
      <c r="Y115" s="1362"/>
      <c r="Z115" s="1362"/>
      <c r="AA115" s="831"/>
      <c r="AB115" s="831"/>
      <c r="AC115" s="1351"/>
      <c r="AD115" s="1351"/>
      <c r="AE115" s="756"/>
      <c r="AF115" s="756"/>
      <c r="AG115" s="1352"/>
      <c r="AH115" s="1352"/>
      <c r="AI115" s="731"/>
      <c r="AJ115" s="731"/>
      <c r="AK115" s="1392"/>
      <c r="AL115" s="1392"/>
      <c r="AM115" s="1397"/>
      <c r="AN115" s="1397"/>
      <c r="AO115" s="1362"/>
      <c r="AP115" s="1362"/>
      <c r="AQ115" s="1402"/>
      <c r="AR115" s="1402"/>
      <c r="AS115" s="774"/>
      <c r="AT115" s="774"/>
      <c r="AU115" s="882"/>
      <c r="AV115" s="882"/>
      <c r="AW115" s="1411"/>
      <c r="AX115" s="1411"/>
      <c r="AY115" s="726"/>
      <c r="AZ115" s="726"/>
      <c r="BA115" s="1352"/>
      <c r="BB115" s="1352"/>
      <c r="BC115" s="891">
        <v>100</v>
      </c>
      <c r="BD115" s="891" t="s">
        <v>233</v>
      </c>
      <c r="BE115" s="731">
        <v>10</v>
      </c>
      <c r="BF115" s="731" t="s">
        <v>210</v>
      </c>
      <c r="BG115" s="1411"/>
      <c r="BH115" s="1411"/>
      <c r="BI115" s="1392"/>
      <c r="BJ115" s="1392"/>
      <c r="BK115" s="1362"/>
      <c r="BL115" s="1362"/>
      <c r="BM115" s="1351"/>
      <c r="BN115" s="1351"/>
      <c r="BO115" s="1352"/>
      <c r="BP115" s="1352"/>
      <c r="BQ115" s="950"/>
      <c r="BR115" s="950"/>
      <c r="BS115" s="1436"/>
      <c r="BT115" s="1436"/>
      <c r="BU115" s="1441"/>
      <c r="BV115" s="1441"/>
      <c r="BW115" s="1397"/>
      <c r="BX115" s="1397"/>
      <c r="BY115" s="1446"/>
      <c r="BZ115" s="1446"/>
      <c r="CA115" s="1453"/>
      <c r="CB115" s="1453"/>
      <c r="CC115" s="1352"/>
      <c r="CD115" s="1352"/>
      <c r="CE115" s="1460"/>
      <c r="CF115" s="1460"/>
      <c r="CG115" s="900"/>
      <c r="CH115" s="900"/>
      <c r="CI115" s="1368"/>
      <c r="CJ115" s="1368"/>
      <c r="CK115" s="1465"/>
      <c r="CL115" s="1465"/>
      <c r="CM115" s="882"/>
      <c r="CN115" s="882"/>
      <c r="CO115" s="1397"/>
      <c r="CP115" s="1397"/>
      <c r="CQ115" s="753"/>
      <c r="CR115" s="753"/>
      <c r="CS115" s="1374"/>
      <c r="CT115" s="1374"/>
      <c r="CU115" s="882"/>
      <c r="CV115" s="882"/>
      <c r="CW115" s="1392"/>
      <c r="CX115" s="1392"/>
      <c r="CY115" s="1352"/>
      <c r="CZ115" s="1352"/>
      <c r="DA115" s="1477"/>
      <c r="DB115" s="1477"/>
      <c r="DC115" s="1411"/>
      <c r="DD115" s="1411"/>
      <c r="DE115" s="1484"/>
      <c r="DF115" s="1484"/>
      <c r="DG115" s="1352"/>
      <c r="DH115" s="1352"/>
      <c r="DI115" s="1352"/>
      <c r="DJ115" s="1352"/>
      <c r="DK115" s="1352"/>
      <c r="DL115" s="1352"/>
      <c r="DM115" s="1352"/>
      <c r="DN115" s="1352"/>
      <c r="DO115" s="1352"/>
      <c r="DP115" s="1352"/>
      <c r="DQ115" s="1485"/>
      <c r="DR115" s="1485"/>
      <c r="DS115" s="1485"/>
      <c r="DT115" s="1485"/>
      <c r="DU115" s="1485"/>
      <c r="DV115" s="1485"/>
      <c r="DW115" s="1485"/>
      <c r="DX115" s="1485"/>
      <c r="DY115" s="1485"/>
      <c r="DZ115" s="1485"/>
      <c r="EA115" s="1485"/>
      <c r="EB115" s="1485"/>
    </row>
    <row r="116" spans="1:132" s="1327" customFormat="1" ht="20.25" x14ac:dyDescent="0.3">
      <c r="A116" s="1829"/>
      <c r="B116" s="1324">
        <f t="shared" si="8"/>
        <v>42</v>
      </c>
      <c r="C116" s="920" t="s">
        <v>990</v>
      </c>
      <c r="D116" s="919">
        <v>10.5</v>
      </c>
      <c r="E116" s="1325">
        <v>90</v>
      </c>
      <c r="F116" s="1325"/>
      <c r="G116" s="1325"/>
      <c r="H116" s="1325"/>
      <c r="I116" s="1326">
        <f t="shared" si="9"/>
        <v>30</v>
      </c>
      <c r="J116" s="888">
        <f t="shared" si="7"/>
        <v>315</v>
      </c>
      <c r="K116" s="708"/>
      <c r="L116" s="708"/>
      <c r="M116" s="941"/>
      <c r="N116" s="941"/>
      <c r="O116" s="863"/>
      <c r="P116" s="863"/>
      <c r="Q116" s="1379">
        <v>10</v>
      </c>
      <c r="R116" s="1379" t="s">
        <v>218</v>
      </c>
      <c r="S116" s="1374">
        <v>10</v>
      </c>
      <c r="T116" s="1374" t="s">
        <v>214</v>
      </c>
      <c r="U116" s="813"/>
      <c r="V116" s="813"/>
      <c r="W116" s="1368"/>
      <c r="X116" s="1368"/>
      <c r="Y116" s="1362"/>
      <c r="Z116" s="1362"/>
      <c r="AA116" s="831"/>
      <c r="AB116" s="831"/>
      <c r="AC116" s="1351">
        <v>10</v>
      </c>
      <c r="AD116" s="1351" t="s">
        <v>218</v>
      </c>
      <c r="AE116" s="756"/>
      <c r="AF116" s="756"/>
      <c r="AG116" s="1352"/>
      <c r="AH116" s="1352"/>
      <c r="AI116" s="731">
        <v>20</v>
      </c>
      <c r="AJ116" s="731" t="s">
        <v>209</v>
      </c>
      <c r="AK116" s="1392"/>
      <c r="AL116" s="1392"/>
      <c r="AM116" s="1397"/>
      <c r="AN116" s="1397"/>
      <c r="AO116" s="1362"/>
      <c r="AP116" s="1362"/>
      <c r="AQ116" s="1402"/>
      <c r="AR116" s="1402"/>
      <c r="AS116" s="774"/>
      <c r="AT116" s="774"/>
      <c r="AU116" s="882"/>
      <c r="AV116" s="882"/>
      <c r="AW116" s="1411"/>
      <c r="AX116" s="1411"/>
      <c r="AY116" s="726"/>
      <c r="AZ116" s="726"/>
      <c r="BA116" s="1352"/>
      <c r="BB116" s="1352"/>
      <c r="BC116" s="891"/>
      <c r="BD116" s="891"/>
      <c r="BE116" s="731"/>
      <c r="BF116" s="731"/>
      <c r="BG116" s="1411"/>
      <c r="BH116" s="1411"/>
      <c r="BI116" s="1392"/>
      <c r="BJ116" s="1392"/>
      <c r="BK116" s="1362"/>
      <c r="BL116" s="1362"/>
      <c r="BM116" s="1351"/>
      <c r="BN116" s="1351"/>
      <c r="BO116" s="1352"/>
      <c r="BP116" s="1352"/>
      <c r="BQ116" s="950"/>
      <c r="BR116" s="950"/>
      <c r="BS116" s="1436"/>
      <c r="BT116" s="1436"/>
      <c r="BU116" s="1441"/>
      <c r="BV116" s="1441"/>
      <c r="BW116" s="1397"/>
      <c r="BX116" s="1397"/>
      <c r="BY116" s="1446"/>
      <c r="BZ116" s="1446"/>
      <c r="CA116" s="1453"/>
      <c r="CB116" s="1453"/>
      <c r="CC116" s="1352"/>
      <c r="CD116" s="1352"/>
      <c r="CE116" s="1460"/>
      <c r="CF116" s="1460"/>
      <c r="CG116" s="900"/>
      <c r="CH116" s="900"/>
      <c r="CI116" s="1368"/>
      <c r="CJ116" s="1368"/>
      <c r="CK116" s="1465"/>
      <c r="CL116" s="1465"/>
      <c r="CM116" s="882"/>
      <c r="CN116" s="882"/>
      <c r="CO116" s="1397"/>
      <c r="CP116" s="1397"/>
      <c r="CQ116" s="753">
        <v>10</v>
      </c>
      <c r="CR116" s="753" t="s">
        <v>214</v>
      </c>
      <c r="CS116" s="1374"/>
      <c r="CT116" s="1374"/>
      <c r="CU116" s="882"/>
      <c r="CV116" s="882"/>
      <c r="CW116" s="1392"/>
      <c r="CX116" s="1392"/>
      <c r="CY116" s="1352"/>
      <c r="CZ116" s="1352"/>
      <c r="DA116" s="1477"/>
      <c r="DB116" s="1477"/>
      <c r="DC116" s="1411"/>
      <c r="DD116" s="1411"/>
      <c r="DE116" s="1484"/>
      <c r="DF116" s="1484"/>
      <c r="DG116" s="1352"/>
      <c r="DH116" s="1352"/>
      <c r="DI116" s="1352"/>
      <c r="DJ116" s="1352"/>
      <c r="DK116" s="1352"/>
      <c r="DL116" s="1352"/>
      <c r="DM116" s="1352"/>
      <c r="DN116" s="1352"/>
      <c r="DO116" s="1352"/>
      <c r="DP116" s="1352"/>
      <c r="DQ116" s="1485"/>
      <c r="DR116" s="1485"/>
      <c r="DS116" s="1485"/>
      <c r="DT116" s="1485"/>
      <c r="DU116" s="1485"/>
      <c r="DV116" s="1485"/>
      <c r="DW116" s="1485"/>
      <c r="DX116" s="1485"/>
      <c r="DY116" s="1485"/>
      <c r="DZ116" s="1485"/>
      <c r="EA116" s="1485"/>
      <c r="EB116" s="1485"/>
    </row>
    <row r="117" spans="1:132" s="1327" customFormat="1" ht="20.25" x14ac:dyDescent="0.3">
      <c r="A117" s="1829"/>
      <c r="B117" s="1324">
        <f t="shared" si="8"/>
        <v>43</v>
      </c>
      <c r="C117" s="1421" t="s">
        <v>1124</v>
      </c>
      <c r="D117" s="919">
        <v>17</v>
      </c>
      <c r="E117" s="1325">
        <v>160</v>
      </c>
      <c r="F117" s="1325">
        <v>100</v>
      </c>
      <c r="G117" s="1325">
        <v>100</v>
      </c>
      <c r="H117" s="1325"/>
      <c r="I117" s="1326">
        <f t="shared" si="9"/>
        <v>100</v>
      </c>
      <c r="J117" s="888">
        <f t="shared" si="7"/>
        <v>1700</v>
      </c>
      <c r="K117" s="708"/>
      <c r="L117" s="708"/>
      <c r="M117" s="941"/>
      <c r="N117" s="941"/>
      <c r="O117" s="863"/>
      <c r="P117" s="863"/>
      <c r="Q117" s="1379">
        <v>10</v>
      </c>
      <c r="R117" s="1379" t="s">
        <v>237</v>
      </c>
      <c r="S117" s="1374"/>
      <c r="T117" s="1374"/>
      <c r="U117" s="813"/>
      <c r="V117" s="813"/>
      <c r="W117" s="1368"/>
      <c r="X117" s="1368"/>
      <c r="Y117" s="1362"/>
      <c r="Z117" s="1362"/>
      <c r="AA117" s="831"/>
      <c r="AB117" s="831"/>
      <c r="AC117" s="1351">
        <v>110</v>
      </c>
      <c r="AD117" s="1351" t="s">
        <v>211</v>
      </c>
      <c r="AE117" s="756"/>
      <c r="AF117" s="756"/>
      <c r="AG117" s="1352"/>
      <c r="AH117" s="1352"/>
      <c r="AI117" s="731"/>
      <c r="AJ117" s="731"/>
      <c r="AK117" s="1392">
        <v>30</v>
      </c>
      <c r="AL117" s="1392" t="s">
        <v>211</v>
      </c>
      <c r="AM117" s="1397"/>
      <c r="AN117" s="1397"/>
      <c r="AO117" s="1362">
        <v>20</v>
      </c>
      <c r="AP117" s="1362" t="s">
        <v>211</v>
      </c>
      <c r="AQ117" s="1402"/>
      <c r="AR117" s="1402"/>
      <c r="AS117" s="774">
        <v>10</v>
      </c>
      <c r="AT117" s="774" t="s">
        <v>211</v>
      </c>
      <c r="AU117" s="882">
        <v>30</v>
      </c>
      <c r="AV117" s="882" t="s">
        <v>211</v>
      </c>
      <c r="AW117" s="1411"/>
      <c r="AX117" s="1411"/>
      <c r="AY117" s="726">
        <v>20</v>
      </c>
      <c r="AZ117" s="726" t="s">
        <v>211</v>
      </c>
      <c r="BA117" s="1352"/>
      <c r="BB117" s="1352"/>
      <c r="BC117" s="891"/>
      <c r="BD117" s="891"/>
      <c r="BE117" s="731">
        <v>10</v>
      </c>
      <c r="BF117" s="731" t="s">
        <v>335</v>
      </c>
      <c r="BG117" s="1411"/>
      <c r="BH117" s="1411"/>
      <c r="BI117" s="1392"/>
      <c r="BJ117" s="1392"/>
      <c r="BK117" s="1362"/>
      <c r="BL117" s="1362"/>
      <c r="BM117" s="1351"/>
      <c r="BN117" s="1351"/>
      <c r="BO117" s="1352"/>
      <c r="BP117" s="1352"/>
      <c r="BQ117" s="950"/>
      <c r="BR117" s="950"/>
      <c r="BS117" s="1436"/>
      <c r="BT117" s="1436"/>
      <c r="BU117" s="1441"/>
      <c r="BV117" s="1441"/>
      <c r="BW117" s="1397"/>
      <c r="BX117" s="1397"/>
      <c r="BY117" s="1446"/>
      <c r="BZ117" s="1446"/>
      <c r="CA117" s="1453"/>
      <c r="CB117" s="1453"/>
      <c r="CC117" s="1352"/>
      <c r="CD117" s="1352"/>
      <c r="CE117" s="1460"/>
      <c r="CF117" s="1460"/>
      <c r="CG117" s="900"/>
      <c r="CH117" s="900"/>
      <c r="CI117" s="1368"/>
      <c r="CJ117" s="1368"/>
      <c r="CK117" s="1465"/>
      <c r="CL117" s="1465"/>
      <c r="CM117" s="882"/>
      <c r="CN117" s="882"/>
      <c r="CO117" s="1397"/>
      <c r="CP117" s="1397"/>
      <c r="CQ117" s="753">
        <v>10</v>
      </c>
      <c r="CR117" s="753" t="s">
        <v>211</v>
      </c>
      <c r="CS117" s="1374"/>
      <c r="CT117" s="1374"/>
      <c r="CU117" s="882"/>
      <c r="CV117" s="882"/>
      <c r="CW117" s="1392"/>
      <c r="CX117" s="1392"/>
      <c r="CY117" s="1352"/>
      <c r="CZ117" s="1352"/>
      <c r="DA117" s="1477"/>
      <c r="DB117" s="1477"/>
      <c r="DC117" s="1411"/>
      <c r="DD117" s="1411"/>
      <c r="DE117" s="1484">
        <v>10</v>
      </c>
      <c r="DF117" s="1484" t="s">
        <v>211</v>
      </c>
      <c r="DG117" s="1352"/>
      <c r="DH117" s="1352"/>
      <c r="DI117" s="1352"/>
      <c r="DJ117" s="1352"/>
      <c r="DK117" s="1352"/>
      <c r="DL117" s="1352"/>
      <c r="DM117" s="1352"/>
      <c r="DN117" s="1352"/>
      <c r="DO117" s="1352"/>
      <c r="DP117" s="1352"/>
      <c r="DQ117" s="1485"/>
      <c r="DR117" s="1485"/>
      <c r="DS117" s="1485"/>
      <c r="DT117" s="1485"/>
      <c r="DU117" s="1485"/>
      <c r="DV117" s="1485"/>
      <c r="DW117" s="1485"/>
      <c r="DX117" s="1485"/>
      <c r="DY117" s="1485"/>
      <c r="DZ117" s="1485"/>
      <c r="EA117" s="1485"/>
      <c r="EB117" s="1485"/>
    </row>
    <row r="118" spans="1:132" s="1327" customFormat="1" ht="20.25" x14ac:dyDescent="0.3">
      <c r="A118" s="1830"/>
      <c r="B118" s="1324">
        <f>B117+1</f>
        <v>44</v>
      </c>
      <c r="C118" s="920" t="s">
        <v>1146</v>
      </c>
      <c r="D118" s="919">
        <v>11.5</v>
      </c>
      <c r="E118" s="1325">
        <v>100</v>
      </c>
      <c r="F118" s="1325">
        <v>20</v>
      </c>
      <c r="G118" s="1325"/>
      <c r="H118" s="1325"/>
      <c r="I118" s="1326">
        <f t="shared" si="9"/>
        <v>30</v>
      </c>
      <c r="J118" s="888">
        <f t="shared" si="7"/>
        <v>345</v>
      </c>
      <c r="K118" s="708"/>
      <c r="L118" s="708"/>
      <c r="M118" s="941"/>
      <c r="N118" s="941"/>
      <c r="O118" s="863"/>
      <c r="P118" s="863"/>
      <c r="Q118" s="1379"/>
      <c r="R118" s="1379"/>
      <c r="S118" s="1374"/>
      <c r="T118" s="1374"/>
      <c r="U118" s="813"/>
      <c r="V118" s="813"/>
      <c r="W118" s="1368"/>
      <c r="X118" s="1368"/>
      <c r="Y118" s="1362"/>
      <c r="Z118" s="1362"/>
      <c r="AA118" s="831"/>
      <c r="AB118" s="831"/>
      <c r="AC118" s="1351"/>
      <c r="AD118" s="1351"/>
      <c r="AE118" s="756"/>
      <c r="AF118" s="756"/>
      <c r="AG118" s="1352"/>
      <c r="AH118" s="1352"/>
      <c r="AI118" s="731"/>
      <c r="AJ118" s="731"/>
      <c r="AK118" s="1392"/>
      <c r="AL118" s="1392"/>
      <c r="AM118" s="1397"/>
      <c r="AN118" s="1397"/>
      <c r="AO118" s="1362"/>
      <c r="AP118" s="1362"/>
      <c r="AQ118" s="1402"/>
      <c r="AR118" s="1402"/>
      <c r="AS118" s="774"/>
      <c r="AT118" s="774"/>
      <c r="AU118" s="882"/>
      <c r="AV118" s="882"/>
      <c r="AW118" s="1411"/>
      <c r="AX118" s="1411"/>
      <c r="AY118" s="726"/>
      <c r="AZ118" s="726"/>
      <c r="BA118" s="1352"/>
      <c r="BB118" s="1352"/>
      <c r="BC118" s="891"/>
      <c r="BD118" s="891"/>
      <c r="BE118" s="731"/>
      <c r="BF118" s="731"/>
      <c r="BG118" s="1411"/>
      <c r="BH118" s="1411"/>
      <c r="BI118" s="1392"/>
      <c r="BJ118" s="1392"/>
      <c r="BK118" s="1362"/>
      <c r="BL118" s="1362"/>
      <c r="BM118" s="1351"/>
      <c r="BN118" s="1351"/>
      <c r="BO118" s="1352"/>
      <c r="BP118" s="1352"/>
      <c r="BQ118" s="950"/>
      <c r="BR118" s="950"/>
      <c r="BS118" s="1436"/>
      <c r="BT118" s="1436"/>
      <c r="BU118" s="1441"/>
      <c r="BV118" s="1441"/>
      <c r="BW118" s="1397"/>
      <c r="BX118" s="1397"/>
      <c r="BY118" s="1446"/>
      <c r="BZ118" s="1446"/>
      <c r="CA118" s="1453"/>
      <c r="CB118" s="1453"/>
      <c r="CC118" s="1352"/>
      <c r="CD118" s="1352"/>
      <c r="CE118" s="1460"/>
      <c r="CF118" s="1460"/>
      <c r="CG118" s="900">
        <v>60</v>
      </c>
      <c r="CH118" s="900" t="s">
        <v>209</v>
      </c>
      <c r="CI118" s="1368"/>
      <c r="CJ118" s="1368"/>
      <c r="CK118" s="1465"/>
      <c r="CL118" s="1465"/>
      <c r="CM118" s="882">
        <v>10</v>
      </c>
      <c r="CN118" s="882" t="s">
        <v>219</v>
      </c>
      <c r="CO118" s="1397"/>
      <c r="CP118" s="1397"/>
      <c r="CQ118" s="753">
        <v>10</v>
      </c>
      <c r="CR118" s="753" t="s">
        <v>209</v>
      </c>
      <c r="CS118" s="1374"/>
      <c r="CT118" s="1374"/>
      <c r="CU118" s="882"/>
      <c r="CV118" s="882"/>
      <c r="CW118" s="1392"/>
      <c r="CX118" s="1392"/>
      <c r="CY118" s="1352"/>
      <c r="CZ118" s="1352"/>
      <c r="DA118" s="1477"/>
      <c r="DB118" s="1477"/>
      <c r="DC118" s="1411"/>
      <c r="DD118" s="1411"/>
      <c r="DE118" s="1484">
        <v>10</v>
      </c>
      <c r="DF118" s="1484" t="s">
        <v>209</v>
      </c>
      <c r="DG118" s="1352"/>
      <c r="DH118" s="1352"/>
      <c r="DI118" s="1352"/>
      <c r="DJ118" s="1352"/>
      <c r="DK118" s="1352"/>
      <c r="DL118" s="1352"/>
      <c r="DM118" s="1352"/>
      <c r="DN118" s="1352"/>
      <c r="DO118" s="1352"/>
      <c r="DP118" s="1352"/>
      <c r="DQ118" s="1485"/>
      <c r="DR118" s="1485"/>
      <c r="DS118" s="1485"/>
      <c r="DT118" s="1485"/>
      <c r="DU118" s="1485"/>
      <c r="DV118" s="1485"/>
      <c r="DW118" s="1485"/>
      <c r="DX118" s="1485"/>
      <c r="DY118" s="1485"/>
      <c r="DZ118" s="1485"/>
      <c r="EA118" s="1485"/>
      <c r="EB118" s="1485"/>
    </row>
    <row r="119" spans="1:132" s="1327" customFormat="1" ht="20.25" x14ac:dyDescent="0.3">
      <c r="A119" s="1456"/>
      <c r="B119" s="1324"/>
      <c r="C119" s="920"/>
      <c r="D119" s="1455"/>
      <c r="E119" s="1325"/>
      <c r="F119" s="1325"/>
      <c r="G119" s="1325"/>
      <c r="H119" s="1325"/>
      <c r="I119" s="1326"/>
      <c r="J119" s="888"/>
      <c r="K119" s="708"/>
      <c r="L119" s="708"/>
      <c r="M119" s="941"/>
      <c r="N119" s="941"/>
      <c r="O119" s="863"/>
      <c r="P119" s="863"/>
      <c r="Q119" s="1379"/>
      <c r="R119" s="1379"/>
      <c r="S119" s="1374"/>
      <c r="T119" s="1374"/>
      <c r="U119" s="813"/>
      <c r="V119" s="813"/>
      <c r="W119" s="1368"/>
      <c r="X119" s="1368"/>
      <c r="Y119" s="1362"/>
      <c r="Z119" s="1362"/>
      <c r="AA119" s="831"/>
      <c r="AB119" s="831"/>
      <c r="AC119" s="1351"/>
      <c r="AD119" s="1351"/>
      <c r="AE119" s="756"/>
      <c r="AF119" s="756"/>
      <c r="AG119" s="1352"/>
      <c r="AH119" s="1352"/>
      <c r="AI119" s="731"/>
      <c r="AJ119" s="731"/>
      <c r="AK119" s="1392"/>
      <c r="AL119" s="1392"/>
      <c r="AM119" s="1397"/>
      <c r="AN119" s="1397"/>
      <c r="AO119" s="1362"/>
      <c r="AP119" s="1362"/>
      <c r="AQ119" s="1402"/>
      <c r="AR119" s="1402"/>
      <c r="AS119" s="774"/>
      <c r="AT119" s="774"/>
      <c r="AU119" s="882"/>
      <c r="AV119" s="882"/>
      <c r="AW119" s="1411"/>
      <c r="AX119" s="1411"/>
      <c r="AY119" s="726"/>
      <c r="AZ119" s="726"/>
      <c r="BA119" s="1352"/>
      <c r="BB119" s="1352"/>
      <c r="BC119" s="891"/>
      <c r="BD119" s="891"/>
      <c r="BE119" s="731"/>
      <c r="BF119" s="731"/>
      <c r="BG119" s="1411"/>
      <c r="BH119" s="1411"/>
      <c r="BI119" s="1392"/>
      <c r="BJ119" s="1392"/>
      <c r="BK119" s="1362"/>
      <c r="BL119" s="1362"/>
      <c r="BM119" s="1351"/>
      <c r="BN119" s="1351"/>
      <c r="BO119" s="1352"/>
      <c r="BP119" s="1352"/>
      <c r="BQ119" s="950"/>
      <c r="BR119" s="950"/>
      <c r="BS119" s="1436"/>
      <c r="BT119" s="1436"/>
      <c r="BU119" s="1441"/>
      <c r="BV119" s="1441"/>
      <c r="BW119" s="1397"/>
      <c r="BX119" s="1397"/>
      <c r="BY119" s="1446"/>
      <c r="BZ119" s="1446"/>
      <c r="CA119" s="1453"/>
      <c r="CB119" s="1453"/>
      <c r="CC119" s="1352"/>
      <c r="CD119" s="1352"/>
      <c r="CE119" s="1460"/>
      <c r="CF119" s="1460"/>
      <c r="CG119" s="900"/>
      <c r="CH119" s="900"/>
      <c r="CI119" s="1368"/>
      <c r="CJ119" s="1368"/>
      <c r="CK119" s="1465"/>
      <c r="CL119" s="1465"/>
      <c r="CM119" s="882"/>
      <c r="CN119" s="882"/>
      <c r="CO119" s="1397"/>
      <c r="CP119" s="1397"/>
      <c r="CQ119" s="753"/>
      <c r="CR119" s="753"/>
      <c r="CS119" s="1374"/>
      <c r="CT119" s="1374"/>
      <c r="CU119" s="882"/>
      <c r="CV119" s="882"/>
      <c r="CW119" s="1392"/>
      <c r="CX119" s="1392"/>
      <c r="CY119" s="1352"/>
      <c r="CZ119" s="1352"/>
      <c r="DA119" s="1477"/>
      <c r="DB119" s="1477"/>
      <c r="DC119" s="1411"/>
      <c r="DD119" s="1411"/>
      <c r="DE119" s="1484"/>
      <c r="DF119" s="1484"/>
      <c r="DG119" s="1352"/>
      <c r="DH119" s="1352"/>
      <c r="DI119" s="1352"/>
      <c r="DJ119" s="1352"/>
      <c r="DK119" s="1352"/>
      <c r="DL119" s="1352"/>
      <c r="DM119" s="1352"/>
      <c r="DN119" s="1352"/>
      <c r="DO119" s="1352"/>
      <c r="DP119" s="1352"/>
      <c r="DQ119" s="1485"/>
      <c r="DR119" s="1485"/>
      <c r="DS119" s="1485"/>
      <c r="DT119" s="1485"/>
      <c r="DU119" s="1485"/>
      <c r="DV119" s="1485"/>
      <c r="DW119" s="1485"/>
      <c r="DX119" s="1485"/>
      <c r="DY119" s="1485"/>
      <c r="DZ119" s="1485"/>
      <c r="EA119" s="1485"/>
      <c r="EB119" s="1485"/>
    </row>
    <row r="120" spans="1:132" s="1327" customFormat="1" ht="20.25" x14ac:dyDescent="0.3">
      <c r="A120" s="1338" t="s">
        <v>6</v>
      </c>
      <c r="B120" s="1310">
        <v>1</v>
      </c>
      <c r="C120" s="920" t="s">
        <v>346</v>
      </c>
      <c r="D120" s="919">
        <v>34</v>
      </c>
      <c r="E120" s="1325"/>
      <c r="F120" s="1325"/>
      <c r="G120" s="1325"/>
      <c r="H120" s="1325"/>
      <c r="I120" s="1326">
        <f t="shared" si="9"/>
        <v>0</v>
      </c>
      <c r="J120" s="888">
        <f t="shared" si="7"/>
        <v>0</v>
      </c>
      <c r="K120" s="708"/>
      <c r="L120" s="708"/>
      <c r="M120" s="941"/>
      <c r="N120" s="941"/>
      <c r="O120" s="863"/>
      <c r="P120" s="863"/>
      <c r="Q120" s="1379"/>
      <c r="R120" s="1379"/>
      <c r="S120" s="1374"/>
      <c r="T120" s="1374"/>
      <c r="U120" s="813"/>
      <c r="V120" s="813"/>
      <c r="W120" s="1368"/>
      <c r="X120" s="1368"/>
      <c r="Y120" s="1362"/>
      <c r="Z120" s="1362"/>
      <c r="AA120" s="831"/>
      <c r="AB120" s="831"/>
      <c r="AC120" s="1351"/>
      <c r="AD120" s="1351"/>
      <c r="AE120" s="756"/>
      <c r="AF120" s="756"/>
      <c r="AG120" s="1352"/>
      <c r="AH120" s="1352"/>
      <c r="AI120" s="731"/>
      <c r="AJ120" s="731"/>
      <c r="AK120" s="1392"/>
      <c r="AL120" s="1392"/>
      <c r="AM120" s="1397"/>
      <c r="AN120" s="1397"/>
      <c r="AO120" s="1362"/>
      <c r="AP120" s="1362"/>
      <c r="AQ120" s="1402"/>
      <c r="AR120" s="1402"/>
      <c r="AS120" s="774"/>
      <c r="AT120" s="774"/>
      <c r="AU120" s="882"/>
      <c r="AV120" s="882"/>
      <c r="AW120" s="1411"/>
      <c r="AX120" s="1411"/>
      <c r="AY120" s="726"/>
      <c r="AZ120" s="726"/>
      <c r="BA120" s="1352"/>
      <c r="BB120" s="1352"/>
      <c r="BC120" s="891"/>
      <c r="BD120" s="891"/>
      <c r="BE120" s="731"/>
      <c r="BF120" s="731"/>
      <c r="BG120" s="1411"/>
      <c r="BH120" s="1411"/>
      <c r="BI120" s="1392"/>
      <c r="BJ120" s="1392"/>
      <c r="BK120" s="1362"/>
      <c r="BL120" s="1362"/>
      <c r="BM120" s="1351"/>
      <c r="BN120" s="1351"/>
      <c r="BO120" s="1352"/>
      <c r="BP120" s="1352"/>
      <c r="BQ120" s="950"/>
      <c r="BR120" s="950"/>
      <c r="BS120" s="1436"/>
      <c r="BT120" s="1436"/>
      <c r="BU120" s="1441"/>
      <c r="BV120" s="1441"/>
      <c r="BW120" s="1397"/>
      <c r="BX120" s="1397"/>
      <c r="BY120" s="1446"/>
      <c r="BZ120" s="1446"/>
      <c r="CA120" s="1453"/>
      <c r="CB120" s="1453"/>
      <c r="CC120" s="1352"/>
      <c r="CD120" s="1352"/>
      <c r="CE120" s="1460"/>
      <c r="CF120" s="1460"/>
      <c r="CG120" s="900"/>
      <c r="CH120" s="900"/>
      <c r="CI120" s="1368"/>
      <c r="CJ120" s="1368"/>
      <c r="CK120" s="1465"/>
      <c r="CL120" s="1465"/>
      <c r="CM120" s="882"/>
      <c r="CN120" s="882"/>
      <c r="CO120" s="1397"/>
      <c r="CP120" s="1397"/>
      <c r="CQ120" s="753"/>
      <c r="CR120" s="753"/>
      <c r="CS120" s="1374"/>
      <c r="CT120" s="1374"/>
      <c r="CU120" s="882"/>
      <c r="CV120" s="882"/>
      <c r="CW120" s="1392"/>
      <c r="CX120" s="1392"/>
      <c r="CY120" s="1352"/>
      <c r="CZ120" s="1352"/>
      <c r="DA120" s="1477"/>
      <c r="DB120" s="1477"/>
      <c r="DC120" s="1411"/>
      <c r="DD120" s="1411"/>
      <c r="DE120" s="1484"/>
      <c r="DF120" s="1484"/>
      <c r="DG120" s="1352"/>
      <c r="DH120" s="1352"/>
      <c r="DI120" s="1352"/>
      <c r="DJ120" s="1352"/>
      <c r="DK120" s="1352"/>
      <c r="DL120" s="1352"/>
      <c r="DM120" s="1352"/>
      <c r="DN120" s="1352"/>
      <c r="DO120" s="1352"/>
      <c r="DP120" s="1352"/>
      <c r="DQ120" s="1485"/>
      <c r="DR120" s="1485"/>
      <c r="DS120" s="1485"/>
      <c r="DT120" s="1485"/>
      <c r="DU120" s="1485"/>
      <c r="DV120" s="1485"/>
      <c r="DW120" s="1485"/>
      <c r="DX120" s="1485"/>
      <c r="DY120" s="1485"/>
      <c r="DZ120" s="1485"/>
      <c r="EA120" s="1485"/>
      <c r="EB120" s="1485"/>
    </row>
    <row r="121" spans="1:132" s="1327" customFormat="1" ht="20.25" x14ac:dyDescent="0.3">
      <c r="A121" s="1339"/>
      <c r="B121" s="1324">
        <f>B120+1</f>
        <v>2</v>
      </c>
      <c r="C121" s="920" t="s">
        <v>387</v>
      </c>
      <c r="D121" s="919">
        <v>11.5</v>
      </c>
      <c r="E121" s="1325"/>
      <c r="F121" s="1325"/>
      <c r="G121" s="1325"/>
      <c r="H121" s="1325"/>
      <c r="I121" s="1326">
        <f t="shared" si="9"/>
        <v>0</v>
      </c>
      <c r="J121" s="888">
        <f t="shared" si="7"/>
        <v>0</v>
      </c>
      <c r="K121" s="708"/>
      <c r="L121" s="708"/>
      <c r="M121" s="941"/>
      <c r="N121" s="941"/>
      <c r="O121" s="863"/>
      <c r="P121" s="863"/>
      <c r="Q121" s="1379"/>
      <c r="R121" s="1379"/>
      <c r="S121" s="1374"/>
      <c r="T121" s="1374"/>
      <c r="U121" s="813"/>
      <c r="V121" s="813"/>
      <c r="W121" s="1368"/>
      <c r="X121" s="1368"/>
      <c r="Y121" s="1362"/>
      <c r="Z121" s="1362"/>
      <c r="AA121" s="831"/>
      <c r="AB121" s="831"/>
      <c r="AC121" s="1351"/>
      <c r="AD121" s="1351"/>
      <c r="AE121" s="756"/>
      <c r="AF121" s="756"/>
      <c r="AG121" s="1352"/>
      <c r="AH121" s="1352"/>
      <c r="AI121" s="731"/>
      <c r="AJ121" s="731"/>
      <c r="AK121" s="1392"/>
      <c r="AL121" s="1392"/>
      <c r="AM121" s="1397"/>
      <c r="AN121" s="1397"/>
      <c r="AO121" s="1362"/>
      <c r="AP121" s="1362"/>
      <c r="AQ121" s="1402"/>
      <c r="AR121" s="1402"/>
      <c r="AS121" s="774"/>
      <c r="AT121" s="774"/>
      <c r="AU121" s="882"/>
      <c r="AV121" s="882"/>
      <c r="AW121" s="1411"/>
      <c r="AX121" s="1411"/>
      <c r="AY121" s="726"/>
      <c r="AZ121" s="726"/>
      <c r="BA121" s="1352"/>
      <c r="BB121" s="1352"/>
      <c r="BC121" s="891"/>
      <c r="BD121" s="891"/>
      <c r="BE121" s="731"/>
      <c r="BF121" s="731"/>
      <c r="BG121" s="1411"/>
      <c r="BH121" s="1411"/>
      <c r="BI121" s="1392"/>
      <c r="BJ121" s="1392"/>
      <c r="BK121" s="1362"/>
      <c r="BL121" s="1362"/>
      <c r="BM121" s="1351"/>
      <c r="BN121" s="1351"/>
      <c r="BO121" s="1352"/>
      <c r="BP121" s="1352"/>
      <c r="BQ121" s="950"/>
      <c r="BR121" s="950"/>
      <c r="BS121" s="1436"/>
      <c r="BT121" s="1436"/>
      <c r="BU121" s="1441"/>
      <c r="BV121" s="1441"/>
      <c r="BW121" s="1397"/>
      <c r="BX121" s="1397"/>
      <c r="BY121" s="1446"/>
      <c r="BZ121" s="1446"/>
      <c r="CA121" s="1453"/>
      <c r="CB121" s="1453"/>
      <c r="CC121" s="1352"/>
      <c r="CD121" s="1352"/>
      <c r="CE121" s="1460"/>
      <c r="CF121" s="1460"/>
      <c r="CG121" s="900"/>
      <c r="CH121" s="900"/>
      <c r="CI121" s="1368"/>
      <c r="CJ121" s="1368"/>
      <c r="CK121" s="1465"/>
      <c r="CL121" s="1465"/>
      <c r="CM121" s="882"/>
      <c r="CN121" s="882"/>
      <c r="CO121" s="1397"/>
      <c r="CP121" s="1397"/>
      <c r="CQ121" s="753"/>
      <c r="CR121" s="753"/>
      <c r="CS121" s="1374"/>
      <c r="CT121" s="1374"/>
      <c r="CU121" s="882"/>
      <c r="CV121" s="882"/>
      <c r="CW121" s="1392"/>
      <c r="CX121" s="1392"/>
      <c r="CY121" s="1352"/>
      <c r="CZ121" s="1352"/>
      <c r="DA121" s="1477"/>
      <c r="DB121" s="1477"/>
      <c r="DC121" s="1411"/>
      <c r="DD121" s="1411"/>
      <c r="DE121" s="1484"/>
      <c r="DF121" s="1484"/>
      <c r="DG121" s="1352"/>
      <c r="DH121" s="1352"/>
      <c r="DI121" s="1352"/>
      <c r="DJ121" s="1352"/>
      <c r="DK121" s="1352"/>
      <c r="DL121" s="1352"/>
      <c r="DM121" s="1352"/>
      <c r="DN121" s="1352"/>
      <c r="DO121" s="1352"/>
      <c r="DP121" s="1352"/>
      <c r="DQ121" s="1485"/>
      <c r="DR121" s="1485"/>
      <c r="DS121" s="1485"/>
      <c r="DT121" s="1485"/>
      <c r="DU121" s="1485"/>
      <c r="DV121" s="1485"/>
      <c r="DW121" s="1485"/>
      <c r="DX121" s="1485"/>
      <c r="DY121" s="1485"/>
      <c r="DZ121" s="1485"/>
      <c r="EA121" s="1485"/>
      <c r="EB121" s="1485"/>
    </row>
    <row r="122" spans="1:132" s="1327" customFormat="1" ht="20.25" x14ac:dyDescent="0.3">
      <c r="A122" s="1339"/>
      <c r="B122" s="1324">
        <f t="shared" ref="B122:B148" si="10">B121+1</f>
        <v>3</v>
      </c>
      <c r="C122" s="920" t="s">
        <v>432</v>
      </c>
      <c r="D122" s="919">
        <v>11</v>
      </c>
      <c r="E122" s="1325"/>
      <c r="F122" s="1325"/>
      <c r="G122" s="1325"/>
      <c r="H122" s="1325"/>
      <c r="I122" s="1326">
        <f t="shared" si="9"/>
        <v>0</v>
      </c>
      <c r="J122" s="888">
        <f t="shared" si="7"/>
        <v>0</v>
      </c>
      <c r="K122" s="708"/>
      <c r="L122" s="708"/>
      <c r="M122" s="941"/>
      <c r="N122" s="941"/>
      <c r="O122" s="863"/>
      <c r="P122" s="863"/>
      <c r="Q122" s="1379"/>
      <c r="R122" s="1379"/>
      <c r="S122" s="1374"/>
      <c r="T122" s="1374"/>
      <c r="U122" s="813"/>
      <c r="V122" s="813"/>
      <c r="W122" s="1368"/>
      <c r="X122" s="1368"/>
      <c r="Y122" s="1362"/>
      <c r="Z122" s="1362"/>
      <c r="AA122" s="831"/>
      <c r="AB122" s="831"/>
      <c r="AC122" s="1351"/>
      <c r="AD122" s="1351"/>
      <c r="AE122" s="756"/>
      <c r="AF122" s="756"/>
      <c r="AG122" s="1352"/>
      <c r="AH122" s="1352"/>
      <c r="AI122" s="731"/>
      <c r="AJ122" s="731"/>
      <c r="AK122" s="1392"/>
      <c r="AL122" s="1392"/>
      <c r="AM122" s="1397"/>
      <c r="AN122" s="1397"/>
      <c r="AO122" s="1362"/>
      <c r="AP122" s="1362"/>
      <c r="AQ122" s="1402"/>
      <c r="AR122" s="1402"/>
      <c r="AS122" s="774"/>
      <c r="AT122" s="774"/>
      <c r="AU122" s="882"/>
      <c r="AV122" s="882"/>
      <c r="AW122" s="1411"/>
      <c r="AX122" s="1411"/>
      <c r="AY122" s="726"/>
      <c r="AZ122" s="726"/>
      <c r="BA122" s="1352"/>
      <c r="BB122" s="1352"/>
      <c r="BC122" s="891"/>
      <c r="BD122" s="891"/>
      <c r="BE122" s="731"/>
      <c r="BF122" s="731"/>
      <c r="BG122" s="1411"/>
      <c r="BH122" s="1411"/>
      <c r="BI122" s="1392"/>
      <c r="BJ122" s="1392"/>
      <c r="BK122" s="1362"/>
      <c r="BL122" s="1362"/>
      <c r="BM122" s="1351"/>
      <c r="BN122" s="1351"/>
      <c r="BO122" s="1352"/>
      <c r="BP122" s="1352"/>
      <c r="BQ122" s="950"/>
      <c r="BR122" s="950"/>
      <c r="BS122" s="1436"/>
      <c r="BT122" s="1436"/>
      <c r="BU122" s="1441"/>
      <c r="BV122" s="1441"/>
      <c r="BW122" s="1397"/>
      <c r="BX122" s="1397"/>
      <c r="BY122" s="1446"/>
      <c r="BZ122" s="1446"/>
      <c r="CA122" s="1453"/>
      <c r="CB122" s="1453"/>
      <c r="CC122" s="1352"/>
      <c r="CD122" s="1352"/>
      <c r="CE122" s="1460"/>
      <c r="CF122" s="1460"/>
      <c r="CG122" s="900"/>
      <c r="CH122" s="900"/>
      <c r="CI122" s="1368"/>
      <c r="CJ122" s="1368"/>
      <c r="CK122" s="1465"/>
      <c r="CL122" s="1465"/>
      <c r="CM122" s="882"/>
      <c r="CN122" s="882"/>
      <c r="CO122" s="1397"/>
      <c r="CP122" s="1397"/>
      <c r="CQ122" s="753"/>
      <c r="CR122" s="753"/>
      <c r="CS122" s="1374"/>
      <c r="CT122" s="1374"/>
      <c r="CU122" s="882"/>
      <c r="CV122" s="882"/>
      <c r="CW122" s="1392"/>
      <c r="CX122" s="1392"/>
      <c r="CY122" s="1352"/>
      <c r="CZ122" s="1352"/>
      <c r="DA122" s="1477"/>
      <c r="DB122" s="1477"/>
      <c r="DC122" s="1411"/>
      <c r="DD122" s="1411"/>
      <c r="DE122" s="1484"/>
      <c r="DF122" s="1484"/>
      <c r="DG122" s="1352"/>
      <c r="DH122" s="1352"/>
      <c r="DI122" s="1352"/>
      <c r="DJ122" s="1352"/>
      <c r="DK122" s="1352"/>
      <c r="DL122" s="1352"/>
      <c r="DM122" s="1352"/>
      <c r="DN122" s="1352"/>
      <c r="DO122" s="1352"/>
      <c r="DP122" s="1352"/>
      <c r="DQ122" s="1485"/>
      <c r="DR122" s="1485"/>
      <c r="DS122" s="1485"/>
      <c r="DT122" s="1485"/>
      <c r="DU122" s="1485"/>
      <c r="DV122" s="1485"/>
      <c r="DW122" s="1485"/>
      <c r="DX122" s="1485"/>
      <c r="DY122" s="1485"/>
      <c r="DZ122" s="1485"/>
      <c r="EA122" s="1485"/>
      <c r="EB122" s="1485"/>
    </row>
    <row r="123" spans="1:132" s="1327" customFormat="1" ht="20.25" x14ac:dyDescent="0.3">
      <c r="A123" s="1339"/>
      <c r="B123" s="1324">
        <f t="shared" si="10"/>
        <v>4</v>
      </c>
      <c r="C123" s="920" t="s">
        <v>589</v>
      </c>
      <c r="D123" s="919">
        <v>26</v>
      </c>
      <c r="E123" s="1325"/>
      <c r="F123" s="1325"/>
      <c r="G123" s="1325"/>
      <c r="H123" s="1325"/>
      <c r="I123" s="1326">
        <f t="shared" si="9"/>
        <v>0</v>
      </c>
      <c r="J123" s="888">
        <f t="shared" si="7"/>
        <v>0</v>
      </c>
      <c r="K123" s="708"/>
      <c r="L123" s="708"/>
      <c r="M123" s="941"/>
      <c r="N123" s="941"/>
      <c r="O123" s="863"/>
      <c r="P123" s="863"/>
      <c r="Q123" s="1379"/>
      <c r="R123" s="1379"/>
      <c r="S123" s="1374"/>
      <c r="T123" s="1374"/>
      <c r="U123" s="813"/>
      <c r="V123" s="813"/>
      <c r="W123" s="1368"/>
      <c r="X123" s="1368"/>
      <c r="Y123" s="1362"/>
      <c r="Z123" s="1362"/>
      <c r="AA123" s="831"/>
      <c r="AB123" s="831"/>
      <c r="AC123" s="1351"/>
      <c r="AD123" s="1351"/>
      <c r="AE123" s="756"/>
      <c r="AF123" s="756"/>
      <c r="AG123" s="1352"/>
      <c r="AH123" s="1352"/>
      <c r="AI123" s="731"/>
      <c r="AJ123" s="731"/>
      <c r="AK123" s="1392"/>
      <c r="AL123" s="1392"/>
      <c r="AM123" s="1397"/>
      <c r="AN123" s="1397"/>
      <c r="AO123" s="1362"/>
      <c r="AP123" s="1362"/>
      <c r="AQ123" s="1402"/>
      <c r="AR123" s="1402"/>
      <c r="AS123" s="774"/>
      <c r="AT123" s="774"/>
      <c r="AU123" s="882"/>
      <c r="AV123" s="882"/>
      <c r="AW123" s="1411"/>
      <c r="AX123" s="1411"/>
      <c r="AY123" s="726"/>
      <c r="AZ123" s="726"/>
      <c r="BA123" s="1352"/>
      <c r="BB123" s="1352"/>
      <c r="BC123" s="891"/>
      <c r="BD123" s="891"/>
      <c r="BE123" s="731"/>
      <c r="BF123" s="731"/>
      <c r="BG123" s="1411"/>
      <c r="BH123" s="1411"/>
      <c r="BI123" s="1392"/>
      <c r="BJ123" s="1392"/>
      <c r="BK123" s="1362"/>
      <c r="BL123" s="1362"/>
      <c r="BM123" s="1351"/>
      <c r="BN123" s="1351"/>
      <c r="BO123" s="1352"/>
      <c r="BP123" s="1352"/>
      <c r="BQ123" s="950"/>
      <c r="BR123" s="950"/>
      <c r="BS123" s="1436"/>
      <c r="BT123" s="1436"/>
      <c r="BU123" s="1441"/>
      <c r="BV123" s="1441"/>
      <c r="BW123" s="1397"/>
      <c r="BX123" s="1397"/>
      <c r="BY123" s="1446"/>
      <c r="BZ123" s="1446"/>
      <c r="CA123" s="1453"/>
      <c r="CB123" s="1453"/>
      <c r="CC123" s="1352"/>
      <c r="CD123" s="1352"/>
      <c r="CE123" s="1460"/>
      <c r="CF123" s="1460"/>
      <c r="CG123" s="900"/>
      <c r="CH123" s="900"/>
      <c r="CI123" s="1368"/>
      <c r="CJ123" s="1368"/>
      <c r="CK123" s="1465"/>
      <c r="CL123" s="1465"/>
      <c r="CM123" s="882"/>
      <c r="CN123" s="882"/>
      <c r="CO123" s="1397"/>
      <c r="CP123" s="1397"/>
      <c r="CQ123" s="753"/>
      <c r="CR123" s="753"/>
      <c r="CS123" s="1374"/>
      <c r="CT123" s="1374"/>
      <c r="CU123" s="882"/>
      <c r="CV123" s="882"/>
      <c r="CW123" s="1392"/>
      <c r="CX123" s="1392"/>
      <c r="CY123" s="1352"/>
      <c r="CZ123" s="1352"/>
      <c r="DA123" s="1477"/>
      <c r="DB123" s="1477"/>
      <c r="DC123" s="1411"/>
      <c r="DD123" s="1411"/>
      <c r="DE123" s="1484"/>
      <c r="DF123" s="1484"/>
      <c r="DG123" s="1352"/>
      <c r="DH123" s="1352"/>
      <c r="DI123" s="1352"/>
      <c r="DJ123" s="1352"/>
      <c r="DK123" s="1352"/>
      <c r="DL123" s="1352"/>
      <c r="DM123" s="1352"/>
      <c r="DN123" s="1352"/>
      <c r="DO123" s="1352"/>
      <c r="DP123" s="1352"/>
      <c r="DQ123" s="1485"/>
      <c r="DR123" s="1485"/>
      <c r="DS123" s="1485"/>
      <c r="DT123" s="1485"/>
      <c r="DU123" s="1485"/>
      <c r="DV123" s="1485"/>
      <c r="DW123" s="1485"/>
      <c r="DX123" s="1485"/>
      <c r="DY123" s="1485"/>
      <c r="DZ123" s="1485"/>
      <c r="EA123" s="1485"/>
      <c r="EB123" s="1485"/>
    </row>
    <row r="124" spans="1:132" s="1327" customFormat="1" ht="20.25" x14ac:dyDescent="0.3">
      <c r="A124" s="1339"/>
      <c r="B124" s="1324">
        <f t="shared" si="10"/>
        <v>5</v>
      </c>
      <c r="C124" s="920" t="s">
        <v>592</v>
      </c>
      <c r="D124" s="919">
        <v>12.5</v>
      </c>
      <c r="E124" s="1325">
        <v>30</v>
      </c>
      <c r="F124" s="1325"/>
      <c r="G124" s="1325"/>
      <c r="H124" s="1325"/>
      <c r="I124" s="1326">
        <f t="shared" si="9"/>
        <v>30</v>
      </c>
      <c r="J124" s="888">
        <f t="shared" si="7"/>
        <v>375</v>
      </c>
      <c r="K124" s="708"/>
      <c r="L124" s="708"/>
      <c r="M124" s="941"/>
      <c r="N124" s="941"/>
      <c r="O124" s="863"/>
      <c r="P124" s="863"/>
      <c r="Q124" s="1379"/>
      <c r="R124" s="1379"/>
      <c r="S124" s="1374"/>
      <c r="T124" s="1374"/>
      <c r="U124" s="813"/>
      <c r="V124" s="813"/>
      <c r="W124" s="1368"/>
      <c r="X124" s="1368"/>
      <c r="Y124" s="1362"/>
      <c r="Z124" s="1362"/>
      <c r="AA124" s="831"/>
      <c r="AB124" s="831"/>
      <c r="AC124" s="1351"/>
      <c r="AD124" s="1351"/>
      <c r="AE124" s="756"/>
      <c r="AF124" s="756"/>
      <c r="AG124" s="1352"/>
      <c r="AH124" s="1352"/>
      <c r="AI124" s="731"/>
      <c r="AJ124" s="731"/>
      <c r="AK124" s="1392"/>
      <c r="AL124" s="1392"/>
      <c r="AM124" s="1397"/>
      <c r="AN124" s="1397"/>
      <c r="AO124" s="1362"/>
      <c r="AP124" s="1362"/>
      <c r="AQ124" s="1402"/>
      <c r="AR124" s="1402"/>
      <c r="AS124" s="774"/>
      <c r="AT124" s="774"/>
      <c r="AU124" s="882"/>
      <c r="AV124" s="882"/>
      <c r="AW124" s="1411"/>
      <c r="AX124" s="1411"/>
      <c r="AY124" s="726"/>
      <c r="AZ124" s="726"/>
      <c r="BA124" s="1352"/>
      <c r="BB124" s="1352"/>
      <c r="BC124" s="891"/>
      <c r="BD124" s="891"/>
      <c r="BE124" s="731"/>
      <c r="BF124" s="731"/>
      <c r="BG124" s="1411"/>
      <c r="BH124" s="1411"/>
      <c r="BI124" s="1392"/>
      <c r="BJ124" s="1392"/>
      <c r="BK124" s="1362"/>
      <c r="BL124" s="1362"/>
      <c r="BM124" s="1351"/>
      <c r="BN124" s="1351"/>
      <c r="BO124" s="1352"/>
      <c r="BP124" s="1352"/>
      <c r="BQ124" s="950"/>
      <c r="BR124" s="950"/>
      <c r="BS124" s="1436"/>
      <c r="BT124" s="1436"/>
      <c r="BU124" s="1441"/>
      <c r="BV124" s="1441"/>
      <c r="BW124" s="1397"/>
      <c r="BX124" s="1397"/>
      <c r="BY124" s="1446"/>
      <c r="BZ124" s="1446"/>
      <c r="CA124" s="1453"/>
      <c r="CB124" s="1453"/>
      <c r="CC124" s="1352"/>
      <c r="CD124" s="1352"/>
      <c r="CE124" s="1460"/>
      <c r="CF124" s="1460"/>
      <c r="CG124" s="900"/>
      <c r="CH124" s="900"/>
      <c r="CI124" s="1368"/>
      <c r="CJ124" s="1368"/>
      <c r="CK124" s="1465"/>
      <c r="CL124" s="1465"/>
      <c r="CM124" s="882"/>
      <c r="CN124" s="882"/>
      <c r="CO124" s="1397"/>
      <c r="CP124" s="1397"/>
      <c r="CQ124" s="753"/>
      <c r="CR124" s="753"/>
      <c r="CS124" s="1374"/>
      <c r="CT124" s="1374"/>
      <c r="CU124" s="882"/>
      <c r="CV124" s="882"/>
      <c r="CW124" s="1392"/>
      <c r="CX124" s="1392"/>
      <c r="CY124" s="1352"/>
      <c r="CZ124" s="1352"/>
      <c r="DA124" s="1477"/>
      <c r="DB124" s="1477"/>
      <c r="DC124" s="1411"/>
      <c r="DD124" s="1411"/>
      <c r="DE124" s="1484"/>
      <c r="DF124" s="1484"/>
      <c r="DG124" s="1352"/>
      <c r="DH124" s="1352"/>
      <c r="DI124" s="1352"/>
      <c r="DJ124" s="1352"/>
      <c r="DK124" s="1352"/>
      <c r="DL124" s="1352"/>
      <c r="DM124" s="1352"/>
      <c r="DN124" s="1352"/>
      <c r="DO124" s="1352"/>
      <c r="DP124" s="1352"/>
      <c r="DQ124" s="1485"/>
      <c r="DR124" s="1485"/>
      <c r="DS124" s="1485"/>
      <c r="DT124" s="1485"/>
      <c r="DU124" s="1485"/>
      <c r="DV124" s="1485"/>
      <c r="DW124" s="1485"/>
      <c r="DX124" s="1485"/>
      <c r="DY124" s="1485"/>
      <c r="DZ124" s="1485"/>
      <c r="EA124" s="1485"/>
      <c r="EB124" s="1485"/>
    </row>
    <row r="125" spans="1:132" s="1327" customFormat="1" ht="20.25" x14ac:dyDescent="0.3">
      <c r="A125" s="1339"/>
      <c r="B125" s="1324">
        <f t="shared" si="10"/>
        <v>6</v>
      </c>
      <c r="C125" s="920" t="s">
        <v>1042</v>
      </c>
      <c r="D125" s="919">
        <v>16.5</v>
      </c>
      <c r="E125" s="1325">
        <v>40</v>
      </c>
      <c r="F125" s="1325"/>
      <c r="G125" s="1325"/>
      <c r="H125" s="1325"/>
      <c r="I125" s="1326">
        <f t="shared" si="9"/>
        <v>20</v>
      </c>
      <c r="J125" s="888">
        <f t="shared" si="7"/>
        <v>330</v>
      </c>
      <c r="K125" s="708"/>
      <c r="L125" s="708"/>
      <c r="M125" s="941"/>
      <c r="N125" s="941"/>
      <c r="O125" s="863"/>
      <c r="P125" s="863"/>
      <c r="Q125" s="1379">
        <v>20</v>
      </c>
      <c r="R125" s="1379" t="s">
        <v>211</v>
      </c>
      <c r="S125" s="1374"/>
      <c r="T125" s="1374"/>
      <c r="U125" s="813"/>
      <c r="V125" s="813"/>
      <c r="W125" s="1368"/>
      <c r="X125" s="1368"/>
      <c r="Y125" s="1362"/>
      <c r="Z125" s="1362"/>
      <c r="AA125" s="831"/>
      <c r="AB125" s="831"/>
      <c r="AC125" s="1351"/>
      <c r="AD125" s="1351"/>
      <c r="AE125" s="756"/>
      <c r="AF125" s="756"/>
      <c r="AG125" s="1352"/>
      <c r="AH125" s="1352"/>
      <c r="AI125" s="731"/>
      <c r="AJ125" s="731"/>
      <c r="AK125" s="1392"/>
      <c r="AL125" s="1392"/>
      <c r="AM125" s="1397"/>
      <c r="AN125" s="1397"/>
      <c r="AO125" s="1362"/>
      <c r="AP125" s="1362"/>
      <c r="AQ125" s="1402"/>
      <c r="AR125" s="1402"/>
      <c r="AS125" s="774"/>
      <c r="AT125" s="774"/>
      <c r="AU125" s="882"/>
      <c r="AV125" s="882"/>
      <c r="AW125" s="1411"/>
      <c r="AX125" s="1411"/>
      <c r="AY125" s="726"/>
      <c r="AZ125" s="726"/>
      <c r="BA125" s="1352"/>
      <c r="BB125" s="1352"/>
      <c r="BC125" s="891"/>
      <c r="BD125" s="891"/>
      <c r="BE125" s="731"/>
      <c r="BF125" s="731"/>
      <c r="BG125" s="1411"/>
      <c r="BH125" s="1411"/>
      <c r="BI125" s="1392"/>
      <c r="BJ125" s="1392"/>
      <c r="BK125" s="1362"/>
      <c r="BL125" s="1362"/>
      <c r="BM125" s="1351"/>
      <c r="BN125" s="1351"/>
      <c r="BO125" s="1352"/>
      <c r="BP125" s="1352"/>
      <c r="BQ125" s="950"/>
      <c r="BR125" s="950"/>
      <c r="BS125" s="1436"/>
      <c r="BT125" s="1436"/>
      <c r="BU125" s="1441"/>
      <c r="BV125" s="1441"/>
      <c r="BW125" s="1397"/>
      <c r="BX125" s="1397"/>
      <c r="BY125" s="1446"/>
      <c r="BZ125" s="1446"/>
      <c r="CA125" s="1453"/>
      <c r="CB125" s="1453"/>
      <c r="CC125" s="1352"/>
      <c r="CD125" s="1352"/>
      <c r="CE125" s="1460"/>
      <c r="CF125" s="1460"/>
      <c r="CG125" s="900"/>
      <c r="CH125" s="900"/>
      <c r="CI125" s="1368"/>
      <c r="CJ125" s="1368"/>
      <c r="CK125" s="1465"/>
      <c r="CL125" s="1465"/>
      <c r="CM125" s="882"/>
      <c r="CN125" s="882"/>
      <c r="CO125" s="1397"/>
      <c r="CP125" s="1397"/>
      <c r="CQ125" s="753"/>
      <c r="CR125" s="753"/>
      <c r="CS125" s="1374"/>
      <c r="CT125" s="1374"/>
      <c r="CU125" s="882"/>
      <c r="CV125" s="882"/>
      <c r="CW125" s="1392"/>
      <c r="CX125" s="1392"/>
      <c r="CY125" s="1352"/>
      <c r="CZ125" s="1352"/>
      <c r="DA125" s="1477"/>
      <c r="DB125" s="1477"/>
      <c r="DC125" s="1411"/>
      <c r="DD125" s="1411"/>
      <c r="DE125" s="1484"/>
      <c r="DF125" s="1484"/>
      <c r="DG125" s="1352"/>
      <c r="DH125" s="1352"/>
      <c r="DI125" s="1352"/>
      <c r="DJ125" s="1352"/>
      <c r="DK125" s="1352"/>
      <c r="DL125" s="1352"/>
      <c r="DM125" s="1352"/>
      <c r="DN125" s="1352"/>
      <c r="DO125" s="1352"/>
      <c r="DP125" s="1352"/>
      <c r="DQ125" s="1485"/>
      <c r="DR125" s="1485"/>
      <c r="DS125" s="1485"/>
      <c r="DT125" s="1485"/>
      <c r="DU125" s="1485"/>
      <c r="DV125" s="1485"/>
      <c r="DW125" s="1485"/>
      <c r="DX125" s="1485"/>
      <c r="DY125" s="1485"/>
      <c r="DZ125" s="1485"/>
      <c r="EA125" s="1485"/>
      <c r="EB125" s="1485"/>
    </row>
    <row r="126" spans="1:132" s="1327" customFormat="1" ht="20.25" x14ac:dyDescent="0.3">
      <c r="A126" s="1339"/>
      <c r="B126" s="1324">
        <f t="shared" si="10"/>
        <v>7</v>
      </c>
      <c r="C126" s="920" t="s">
        <v>611</v>
      </c>
      <c r="D126" s="919">
        <v>9</v>
      </c>
      <c r="E126" s="1325"/>
      <c r="F126" s="1325"/>
      <c r="G126" s="1325"/>
      <c r="H126" s="1325"/>
      <c r="I126" s="1326">
        <f t="shared" si="9"/>
        <v>0</v>
      </c>
      <c r="J126" s="888">
        <f t="shared" si="7"/>
        <v>0</v>
      </c>
      <c r="K126" s="708"/>
      <c r="L126" s="708"/>
      <c r="M126" s="941"/>
      <c r="N126" s="941"/>
      <c r="O126" s="863"/>
      <c r="P126" s="863"/>
      <c r="Q126" s="1379"/>
      <c r="R126" s="1379"/>
      <c r="S126" s="1374"/>
      <c r="T126" s="1374"/>
      <c r="U126" s="813"/>
      <c r="V126" s="813"/>
      <c r="W126" s="1368"/>
      <c r="X126" s="1368"/>
      <c r="Y126" s="1362"/>
      <c r="Z126" s="1362"/>
      <c r="AA126" s="831"/>
      <c r="AB126" s="831"/>
      <c r="AC126" s="1351"/>
      <c r="AD126" s="1351"/>
      <c r="AE126" s="756"/>
      <c r="AF126" s="756"/>
      <c r="AG126" s="1352"/>
      <c r="AH126" s="1352"/>
      <c r="AI126" s="731"/>
      <c r="AJ126" s="731"/>
      <c r="AK126" s="1392"/>
      <c r="AL126" s="1392"/>
      <c r="AM126" s="1397"/>
      <c r="AN126" s="1397"/>
      <c r="AO126" s="1362"/>
      <c r="AP126" s="1362"/>
      <c r="AQ126" s="1402"/>
      <c r="AR126" s="1402"/>
      <c r="AS126" s="774"/>
      <c r="AT126" s="774"/>
      <c r="AU126" s="882"/>
      <c r="AV126" s="882"/>
      <c r="AW126" s="1411"/>
      <c r="AX126" s="1411"/>
      <c r="AY126" s="726"/>
      <c r="AZ126" s="726"/>
      <c r="BA126" s="1352"/>
      <c r="BB126" s="1352"/>
      <c r="BC126" s="891"/>
      <c r="BD126" s="891"/>
      <c r="BE126" s="731"/>
      <c r="BF126" s="731"/>
      <c r="BG126" s="1411"/>
      <c r="BH126" s="1411"/>
      <c r="BI126" s="1392"/>
      <c r="BJ126" s="1392"/>
      <c r="BK126" s="1362"/>
      <c r="BL126" s="1362"/>
      <c r="BM126" s="1351"/>
      <c r="BN126" s="1351"/>
      <c r="BO126" s="1352"/>
      <c r="BP126" s="1352"/>
      <c r="BQ126" s="950"/>
      <c r="BR126" s="950"/>
      <c r="BS126" s="1436"/>
      <c r="BT126" s="1436"/>
      <c r="BU126" s="1441"/>
      <c r="BV126" s="1441"/>
      <c r="BW126" s="1397"/>
      <c r="BX126" s="1397"/>
      <c r="BY126" s="1446"/>
      <c r="BZ126" s="1446"/>
      <c r="CA126" s="1453"/>
      <c r="CB126" s="1453"/>
      <c r="CC126" s="1352"/>
      <c r="CD126" s="1352"/>
      <c r="CE126" s="1460"/>
      <c r="CF126" s="1460"/>
      <c r="CG126" s="900"/>
      <c r="CH126" s="900"/>
      <c r="CI126" s="1368"/>
      <c r="CJ126" s="1368"/>
      <c r="CK126" s="1465"/>
      <c r="CL126" s="1465"/>
      <c r="CM126" s="882"/>
      <c r="CN126" s="882"/>
      <c r="CO126" s="1397"/>
      <c r="CP126" s="1397"/>
      <c r="CQ126" s="753"/>
      <c r="CR126" s="753"/>
      <c r="CS126" s="1374"/>
      <c r="CT126" s="1374"/>
      <c r="CU126" s="882"/>
      <c r="CV126" s="882"/>
      <c r="CW126" s="1392"/>
      <c r="CX126" s="1392"/>
      <c r="CY126" s="1352"/>
      <c r="CZ126" s="1352"/>
      <c r="DA126" s="1477"/>
      <c r="DB126" s="1477"/>
      <c r="DC126" s="1411"/>
      <c r="DD126" s="1411"/>
      <c r="DE126" s="1484"/>
      <c r="DF126" s="1484"/>
      <c r="DG126" s="1352"/>
      <c r="DH126" s="1352"/>
      <c r="DI126" s="1352"/>
      <c r="DJ126" s="1352"/>
      <c r="DK126" s="1352"/>
      <c r="DL126" s="1352"/>
      <c r="DM126" s="1352"/>
      <c r="DN126" s="1352"/>
      <c r="DO126" s="1352"/>
      <c r="DP126" s="1352"/>
      <c r="DQ126" s="1485"/>
      <c r="DR126" s="1485"/>
      <c r="DS126" s="1485"/>
      <c r="DT126" s="1485"/>
      <c r="DU126" s="1485"/>
      <c r="DV126" s="1485"/>
      <c r="DW126" s="1485"/>
      <c r="DX126" s="1485"/>
      <c r="DY126" s="1485"/>
      <c r="DZ126" s="1485"/>
      <c r="EA126" s="1485"/>
      <c r="EB126" s="1485"/>
    </row>
    <row r="127" spans="1:132" s="1327" customFormat="1" ht="20.25" x14ac:dyDescent="0.3">
      <c r="A127" s="1339"/>
      <c r="B127" s="1324">
        <f t="shared" si="10"/>
        <v>8</v>
      </c>
      <c r="C127" s="920" t="s">
        <v>632</v>
      </c>
      <c r="D127" s="919">
        <v>27</v>
      </c>
      <c r="E127" s="1325"/>
      <c r="F127" s="1325"/>
      <c r="G127" s="1325"/>
      <c r="H127" s="1325"/>
      <c r="I127" s="1326">
        <f t="shared" si="9"/>
        <v>0</v>
      </c>
      <c r="J127" s="888">
        <f t="shared" si="7"/>
        <v>0</v>
      </c>
      <c r="K127" s="708"/>
      <c r="L127" s="708"/>
      <c r="M127" s="941"/>
      <c r="N127" s="941"/>
      <c r="O127" s="863"/>
      <c r="P127" s="863"/>
      <c r="Q127" s="1379"/>
      <c r="R127" s="1379"/>
      <c r="S127" s="1374"/>
      <c r="T127" s="1374"/>
      <c r="U127" s="813"/>
      <c r="V127" s="813"/>
      <c r="W127" s="1368"/>
      <c r="X127" s="1368"/>
      <c r="Y127" s="1362"/>
      <c r="Z127" s="1362"/>
      <c r="AA127" s="831"/>
      <c r="AB127" s="831"/>
      <c r="AC127" s="1351"/>
      <c r="AD127" s="1351"/>
      <c r="AE127" s="756"/>
      <c r="AF127" s="756"/>
      <c r="AG127" s="1352"/>
      <c r="AH127" s="1352"/>
      <c r="AI127" s="731"/>
      <c r="AJ127" s="731"/>
      <c r="AK127" s="1392"/>
      <c r="AL127" s="1392"/>
      <c r="AM127" s="1397"/>
      <c r="AN127" s="1397"/>
      <c r="AO127" s="1362"/>
      <c r="AP127" s="1362"/>
      <c r="AQ127" s="1402"/>
      <c r="AR127" s="1402"/>
      <c r="AS127" s="774"/>
      <c r="AT127" s="774"/>
      <c r="AU127" s="882"/>
      <c r="AV127" s="882"/>
      <c r="AW127" s="1411"/>
      <c r="AX127" s="1411"/>
      <c r="AY127" s="726"/>
      <c r="AZ127" s="726"/>
      <c r="BA127" s="1352"/>
      <c r="BB127" s="1352"/>
      <c r="BC127" s="891"/>
      <c r="BD127" s="891"/>
      <c r="BE127" s="731"/>
      <c r="BF127" s="731"/>
      <c r="BG127" s="1411"/>
      <c r="BH127" s="1411"/>
      <c r="BI127" s="1392"/>
      <c r="BJ127" s="1392"/>
      <c r="BK127" s="1362"/>
      <c r="BL127" s="1362"/>
      <c r="BM127" s="1351"/>
      <c r="BN127" s="1351"/>
      <c r="BO127" s="1352"/>
      <c r="BP127" s="1352"/>
      <c r="BQ127" s="950"/>
      <c r="BR127" s="950"/>
      <c r="BS127" s="1436"/>
      <c r="BT127" s="1436"/>
      <c r="BU127" s="1441"/>
      <c r="BV127" s="1441"/>
      <c r="BW127" s="1397"/>
      <c r="BX127" s="1397"/>
      <c r="BY127" s="1446"/>
      <c r="BZ127" s="1446"/>
      <c r="CA127" s="1453"/>
      <c r="CB127" s="1453"/>
      <c r="CC127" s="1352"/>
      <c r="CD127" s="1352"/>
      <c r="CE127" s="1460"/>
      <c r="CF127" s="1460"/>
      <c r="CG127" s="900"/>
      <c r="CH127" s="900"/>
      <c r="CI127" s="1368"/>
      <c r="CJ127" s="1368"/>
      <c r="CK127" s="1465"/>
      <c r="CL127" s="1465"/>
      <c r="CM127" s="882"/>
      <c r="CN127" s="882"/>
      <c r="CO127" s="1397"/>
      <c r="CP127" s="1397"/>
      <c r="CQ127" s="753"/>
      <c r="CR127" s="753"/>
      <c r="CS127" s="1374"/>
      <c r="CT127" s="1374"/>
      <c r="CU127" s="882"/>
      <c r="CV127" s="882"/>
      <c r="CW127" s="1392"/>
      <c r="CX127" s="1392"/>
      <c r="CY127" s="1352"/>
      <c r="CZ127" s="1352"/>
      <c r="DA127" s="1477"/>
      <c r="DB127" s="1477"/>
      <c r="DC127" s="1411"/>
      <c r="DD127" s="1411"/>
      <c r="DE127" s="1484"/>
      <c r="DF127" s="1484"/>
      <c r="DG127" s="1352"/>
      <c r="DH127" s="1352"/>
      <c r="DI127" s="1352"/>
      <c r="DJ127" s="1352"/>
      <c r="DK127" s="1352"/>
      <c r="DL127" s="1352"/>
      <c r="DM127" s="1352"/>
      <c r="DN127" s="1352"/>
      <c r="DO127" s="1352"/>
      <c r="DP127" s="1352"/>
      <c r="DQ127" s="1485"/>
      <c r="DR127" s="1485"/>
      <c r="DS127" s="1485"/>
      <c r="DT127" s="1485"/>
      <c r="DU127" s="1485"/>
      <c r="DV127" s="1485"/>
      <c r="DW127" s="1485"/>
      <c r="DX127" s="1485"/>
      <c r="DY127" s="1485"/>
      <c r="DZ127" s="1485"/>
      <c r="EA127" s="1485"/>
      <c r="EB127" s="1485"/>
    </row>
    <row r="128" spans="1:132" s="1327" customFormat="1" ht="20.25" x14ac:dyDescent="0.3">
      <c r="A128" s="1339"/>
      <c r="B128" s="1324">
        <f t="shared" si="10"/>
        <v>9</v>
      </c>
      <c r="C128" s="920" t="s">
        <v>997</v>
      </c>
      <c r="D128" s="919">
        <v>13.5</v>
      </c>
      <c r="E128" s="1325">
        <v>20</v>
      </c>
      <c r="F128" s="1325"/>
      <c r="G128" s="1325"/>
      <c r="H128" s="1325"/>
      <c r="I128" s="1326">
        <f t="shared" si="9"/>
        <v>0</v>
      </c>
      <c r="J128" s="888">
        <f t="shared" si="7"/>
        <v>0</v>
      </c>
      <c r="K128" s="708"/>
      <c r="L128" s="708"/>
      <c r="M128" s="941"/>
      <c r="N128" s="941"/>
      <c r="O128" s="863"/>
      <c r="P128" s="863"/>
      <c r="Q128" s="1379"/>
      <c r="R128" s="1379"/>
      <c r="S128" s="1374"/>
      <c r="T128" s="1374"/>
      <c r="U128" s="813"/>
      <c r="V128" s="813"/>
      <c r="W128" s="1368"/>
      <c r="X128" s="1368"/>
      <c r="Y128" s="1362"/>
      <c r="Z128" s="1362"/>
      <c r="AA128" s="831"/>
      <c r="AB128" s="831"/>
      <c r="AC128" s="1351"/>
      <c r="AD128" s="1351"/>
      <c r="AE128" s="756"/>
      <c r="AF128" s="756"/>
      <c r="AG128" s="1352"/>
      <c r="AH128" s="1352"/>
      <c r="AI128" s="731"/>
      <c r="AJ128" s="731"/>
      <c r="AK128" s="1392"/>
      <c r="AL128" s="1392"/>
      <c r="AM128" s="1397"/>
      <c r="AN128" s="1397"/>
      <c r="AO128" s="1362">
        <v>20</v>
      </c>
      <c r="AP128" s="1362" t="s">
        <v>211</v>
      </c>
      <c r="AQ128" s="1402"/>
      <c r="AR128" s="1402"/>
      <c r="AS128" s="774"/>
      <c r="AT128" s="774"/>
      <c r="AU128" s="882"/>
      <c r="AV128" s="882"/>
      <c r="AW128" s="1411"/>
      <c r="AX128" s="1411"/>
      <c r="AY128" s="726"/>
      <c r="AZ128" s="726"/>
      <c r="BA128" s="1352"/>
      <c r="BB128" s="1352"/>
      <c r="BC128" s="891"/>
      <c r="BD128" s="891"/>
      <c r="BE128" s="731"/>
      <c r="BF128" s="731"/>
      <c r="BG128" s="1411"/>
      <c r="BH128" s="1411"/>
      <c r="BI128" s="1392"/>
      <c r="BJ128" s="1392"/>
      <c r="BK128" s="1362"/>
      <c r="BL128" s="1362"/>
      <c r="BM128" s="1351"/>
      <c r="BN128" s="1351"/>
      <c r="BO128" s="1352"/>
      <c r="BP128" s="1352"/>
      <c r="BQ128" s="950"/>
      <c r="BR128" s="950"/>
      <c r="BS128" s="1436"/>
      <c r="BT128" s="1436"/>
      <c r="BU128" s="1441"/>
      <c r="BV128" s="1441"/>
      <c r="BW128" s="1397"/>
      <c r="BX128" s="1397"/>
      <c r="BY128" s="1446"/>
      <c r="BZ128" s="1446"/>
      <c r="CA128" s="1453"/>
      <c r="CB128" s="1453"/>
      <c r="CC128" s="1352"/>
      <c r="CD128" s="1352"/>
      <c r="CE128" s="1460"/>
      <c r="CF128" s="1460"/>
      <c r="CG128" s="900"/>
      <c r="CH128" s="900"/>
      <c r="CI128" s="1368"/>
      <c r="CJ128" s="1368"/>
      <c r="CK128" s="1465"/>
      <c r="CL128" s="1465"/>
      <c r="CM128" s="882"/>
      <c r="CN128" s="882"/>
      <c r="CO128" s="1397"/>
      <c r="CP128" s="1397"/>
      <c r="CQ128" s="753"/>
      <c r="CR128" s="753"/>
      <c r="CS128" s="1374"/>
      <c r="CT128" s="1374"/>
      <c r="CU128" s="882"/>
      <c r="CV128" s="882"/>
      <c r="CW128" s="1392"/>
      <c r="CX128" s="1392"/>
      <c r="CY128" s="1352"/>
      <c r="CZ128" s="1352"/>
      <c r="DA128" s="1477"/>
      <c r="DB128" s="1477"/>
      <c r="DC128" s="1411"/>
      <c r="DD128" s="1411"/>
      <c r="DE128" s="1484"/>
      <c r="DF128" s="1484"/>
      <c r="DG128" s="1352"/>
      <c r="DH128" s="1352"/>
      <c r="DI128" s="1352"/>
      <c r="DJ128" s="1352"/>
      <c r="DK128" s="1352"/>
      <c r="DL128" s="1352"/>
      <c r="DM128" s="1352"/>
      <c r="DN128" s="1352"/>
      <c r="DO128" s="1352"/>
      <c r="DP128" s="1352"/>
      <c r="DQ128" s="1485"/>
      <c r="DR128" s="1485"/>
      <c r="DS128" s="1485"/>
      <c r="DT128" s="1485"/>
      <c r="DU128" s="1485"/>
      <c r="DV128" s="1485"/>
      <c r="DW128" s="1485"/>
      <c r="DX128" s="1485"/>
      <c r="DY128" s="1485"/>
      <c r="DZ128" s="1485"/>
      <c r="EA128" s="1485"/>
      <c r="EB128" s="1485"/>
    </row>
    <row r="129" spans="1:132" s="1327" customFormat="1" ht="20.25" x14ac:dyDescent="0.3">
      <c r="A129" s="1339"/>
      <c r="B129" s="1324">
        <f t="shared" si="10"/>
        <v>10</v>
      </c>
      <c r="C129" s="920" t="s">
        <v>388</v>
      </c>
      <c r="D129" s="919">
        <v>13</v>
      </c>
      <c r="E129" s="1325"/>
      <c r="F129" s="1325"/>
      <c r="G129" s="1325"/>
      <c r="H129" s="1325"/>
      <c r="I129" s="1326">
        <f t="shared" si="9"/>
        <v>0</v>
      </c>
      <c r="J129" s="888">
        <f t="shared" si="7"/>
        <v>0</v>
      </c>
      <c r="K129" s="708"/>
      <c r="L129" s="708"/>
      <c r="M129" s="941"/>
      <c r="N129" s="941"/>
      <c r="O129" s="863"/>
      <c r="P129" s="863"/>
      <c r="Q129" s="1379"/>
      <c r="R129" s="1379"/>
      <c r="S129" s="1374"/>
      <c r="T129" s="1374"/>
      <c r="U129" s="813"/>
      <c r="V129" s="813"/>
      <c r="W129" s="1368"/>
      <c r="X129" s="1368"/>
      <c r="Y129" s="1362"/>
      <c r="Z129" s="1362"/>
      <c r="AA129" s="831"/>
      <c r="AB129" s="831"/>
      <c r="AC129" s="1351"/>
      <c r="AD129" s="1351"/>
      <c r="AE129" s="756"/>
      <c r="AF129" s="756"/>
      <c r="AG129" s="1352"/>
      <c r="AH129" s="1352"/>
      <c r="AI129" s="731"/>
      <c r="AJ129" s="731"/>
      <c r="AK129" s="1392"/>
      <c r="AL129" s="1392"/>
      <c r="AM129" s="1397"/>
      <c r="AN129" s="1397"/>
      <c r="AO129" s="1362"/>
      <c r="AP129" s="1362"/>
      <c r="AQ129" s="1402"/>
      <c r="AR129" s="1402"/>
      <c r="AS129" s="774"/>
      <c r="AT129" s="774"/>
      <c r="AU129" s="882"/>
      <c r="AV129" s="882"/>
      <c r="AW129" s="1411"/>
      <c r="AX129" s="1411"/>
      <c r="AY129" s="726"/>
      <c r="AZ129" s="726"/>
      <c r="BA129" s="1352"/>
      <c r="BB129" s="1352"/>
      <c r="BC129" s="891"/>
      <c r="BD129" s="891"/>
      <c r="BE129" s="731"/>
      <c r="BF129" s="731"/>
      <c r="BG129" s="1411"/>
      <c r="BH129" s="1411"/>
      <c r="BI129" s="1392"/>
      <c r="BJ129" s="1392"/>
      <c r="BK129" s="1362"/>
      <c r="BL129" s="1362"/>
      <c r="BM129" s="1351"/>
      <c r="BN129" s="1351"/>
      <c r="BO129" s="1352"/>
      <c r="BP129" s="1352"/>
      <c r="BQ129" s="950"/>
      <c r="BR129" s="950"/>
      <c r="BS129" s="1436"/>
      <c r="BT129" s="1436"/>
      <c r="BU129" s="1441"/>
      <c r="BV129" s="1441"/>
      <c r="BW129" s="1397"/>
      <c r="BX129" s="1397"/>
      <c r="BY129" s="1446"/>
      <c r="BZ129" s="1446"/>
      <c r="CA129" s="1453"/>
      <c r="CB129" s="1453"/>
      <c r="CC129" s="1352"/>
      <c r="CD129" s="1352"/>
      <c r="CE129" s="1460"/>
      <c r="CF129" s="1460"/>
      <c r="CG129" s="900"/>
      <c r="CH129" s="900"/>
      <c r="CI129" s="1368"/>
      <c r="CJ129" s="1368"/>
      <c r="CK129" s="1465"/>
      <c r="CL129" s="1465"/>
      <c r="CM129" s="882"/>
      <c r="CN129" s="882"/>
      <c r="CO129" s="1397"/>
      <c r="CP129" s="1397"/>
      <c r="CQ129" s="753"/>
      <c r="CR129" s="753"/>
      <c r="CS129" s="1374"/>
      <c r="CT129" s="1374"/>
      <c r="CU129" s="882"/>
      <c r="CV129" s="882"/>
      <c r="CW129" s="1392"/>
      <c r="CX129" s="1392"/>
      <c r="CY129" s="1352"/>
      <c r="CZ129" s="1352"/>
      <c r="DA129" s="1477"/>
      <c r="DB129" s="1477"/>
      <c r="DC129" s="1411"/>
      <c r="DD129" s="1411"/>
      <c r="DE129" s="1484"/>
      <c r="DF129" s="1484"/>
      <c r="DG129" s="1352"/>
      <c r="DH129" s="1352"/>
      <c r="DI129" s="1352"/>
      <c r="DJ129" s="1352"/>
      <c r="DK129" s="1352"/>
      <c r="DL129" s="1352"/>
      <c r="DM129" s="1352"/>
      <c r="DN129" s="1352"/>
      <c r="DO129" s="1352"/>
      <c r="DP129" s="1352"/>
      <c r="DQ129" s="1485"/>
      <c r="DR129" s="1485"/>
      <c r="DS129" s="1485"/>
      <c r="DT129" s="1485"/>
      <c r="DU129" s="1485"/>
      <c r="DV129" s="1485"/>
      <c r="DW129" s="1485"/>
      <c r="DX129" s="1485"/>
      <c r="DY129" s="1485"/>
      <c r="DZ129" s="1485"/>
      <c r="EA129" s="1485"/>
      <c r="EB129" s="1485"/>
    </row>
    <row r="130" spans="1:132" s="1327" customFormat="1" ht="20.25" x14ac:dyDescent="0.3">
      <c r="A130" s="1339"/>
      <c r="B130" s="1324">
        <f t="shared" si="10"/>
        <v>11</v>
      </c>
      <c r="C130" s="995" t="s">
        <v>836</v>
      </c>
      <c r="D130" s="919">
        <v>17</v>
      </c>
      <c r="E130" s="1325">
        <v>30</v>
      </c>
      <c r="F130" s="1325"/>
      <c r="G130" s="1325"/>
      <c r="H130" s="1325"/>
      <c r="I130" s="1326">
        <f t="shared" si="9"/>
        <v>0</v>
      </c>
      <c r="J130" s="888">
        <f t="shared" si="7"/>
        <v>0</v>
      </c>
      <c r="K130" s="708">
        <v>30</v>
      </c>
      <c r="L130" s="708" t="s">
        <v>211</v>
      </c>
      <c r="M130" s="941"/>
      <c r="N130" s="941"/>
      <c r="O130" s="863"/>
      <c r="P130" s="863"/>
      <c r="Q130" s="1379"/>
      <c r="R130" s="1379"/>
      <c r="S130" s="1374"/>
      <c r="T130" s="1374"/>
      <c r="U130" s="813"/>
      <c r="V130" s="813"/>
      <c r="W130" s="1368"/>
      <c r="X130" s="1368"/>
      <c r="Y130" s="1362"/>
      <c r="Z130" s="1362"/>
      <c r="AA130" s="831"/>
      <c r="AB130" s="831"/>
      <c r="AC130" s="1351"/>
      <c r="AD130" s="1351"/>
      <c r="AE130" s="756"/>
      <c r="AF130" s="756"/>
      <c r="AG130" s="1352"/>
      <c r="AH130" s="1352"/>
      <c r="AI130" s="731"/>
      <c r="AJ130" s="731"/>
      <c r="AK130" s="1392"/>
      <c r="AL130" s="1392"/>
      <c r="AM130" s="1397"/>
      <c r="AN130" s="1397"/>
      <c r="AO130" s="1362"/>
      <c r="AP130" s="1362"/>
      <c r="AQ130" s="1402"/>
      <c r="AR130" s="1402"/>
      <c r="AS130" s="774"/>
      <c r="AT130" s="774"/>
      <c r="AU130" s="882"/>
      <c r="AV130" s="882"/>
      <c r="AW130" s="1411"/>
      <c r="AX130" s="1411"/>
      <c r="AY130" s="726"/>
      <c r="AZ130" s="726"/>
      <c r="BA130" s="1352"/>
      <c r="BB130" s="1352"/>
      <c r="BC130" s="891"/>
      <c r="BD130" s="891"/>
      <c r="BE130" s="731"/>
      <c r="BF130" s="731"/>
      <c r="BG130" s="1411"/>
      <c r="BH130" s="1411"/>
      <c r="BI130" s="1392"/>
      <c r="BJ130" s="1392"/>
      <c r="BK130" s="1362"/>
      <c r="BL130" s="1362"/>
      <c r="BM130" s="1351"/>
      <c r="BN130" s="1351"/>
      <c r="BO130" s="1352"/>
      <c r="BP130" s="1352"/>
      <c r="BQ130" s="950"/>
      <c r="BR130" s="950"/>
      <c r="BS130" s="1436"/>
      <c r="BT130" s="1436"/>
      <c r="BU130" s="1441"/>
      <c r="BV130" s="1441"/>
      <c r="BW130" s="1397"/>
      <c r="BX130" s="1397"/>
      <c r="BY130" s="1446"/>
      <c r="BZ130" s="1446"/>
      <c r="CA130" s="1453"/>
      <c r="CB130" s="1453"/>
      <c r="CC130" s="1352"/>
      <c r="CD130" s="1352"/>
      <c r="CE130" s="1460"/>
      <c r="CF130" s="1460"/>
      <c r="CG130" s="900"/>
      <c r="CH130" s="900"/>
      <c r="CI130" s="1368"/>
      <c r="CJ130" s="1368"/>
      <c r="CK130" s="1465"/>
      <c r="CL130" s="1465"/>
      <c r="CM130" s="882"/>
      <c r="CN130" s="882"/>
      <c r="CO130" s="1397"/>
      <c r="CP130" s="1397"/>
      <c r="CQ130" s="753"/>
      <c r="CR130" s="753"/>
      <c r="CS130" s="1374"/>
      <c r="CT130" s="1374"/>
      <c r="CU130" s="882"/>
      <c r="CV130" s="882"/>
      <c r="CW130" s="1392"/>
      <c r="CX130" s="1392"/>
      <c r="CY130" s="1352"/>
      <c r="CZ130" s="1352"/>
      <c r="DA130" s="1477"/>
      <c r="DB130" s="1477"/>
      <c r="DC130" s="1411"/>
      <c r="DD130" s="1411"/>
      <c r="DE130" s="1484"/>
      <c r="DF130" s="1484"/>
      <c r="DG130" s="1352"/>
      <c r="DH130" s="1352"/>
      <c r="DI130" s="1352"/>
      <c r="DJ130" s="1352"/>
      <c r="DK130" s="1352"/>
      <c r="DL130" s="1352"/>
      <c r="DM130" s="1352"/>
      <c r="DN130" s="1352"/>
      <c r="DO130" s="1352"/>
      <c r="DP130" s="1352"/>
      <c r="DQ130" s="1485"/>
      <c r="DR130" s="1485"/>
      <c r="DS130" s="1485"/>
      <c r="DT130" s="1485"/>
      <c r="DU130" s="1485"/>
      <c r="DV130" s="1485"/>
      <c r="DW130" s="1485"/>
      <c r="DX130" s="1485"/>
      <c r="DY130" s="1485"/>
      <c r="DZ130" s="1485"/>
      <c r="EA130" s="1485"/>
      <c r="EB130" s="1485"/>
    </row>
    <row r="131" spans="1:132" s="1327" customFormat="1" ht="20.25" x14ac:dyDescent="0.3">
      <c r="A131" s="1339"/>
      <c r="B131" s="1324">
        <f t="shared" si="10"/>
        <v>12</v>
      </c>
      <c r="C131" s="920" t="s">
        <v>12</v>
      </c>
      <c r="D131" s="919">
        <v>6</v>
      </c>
      <c r="E131" s="1325"/>
      <c r="F131" s="1325"/>
      <c r="G131" s="1325"/>
      <c r="H131" s="1325"/>
      <c r="I131" s="1326">
        <f t="shared" si="9"/>
        <v>0</v>
      </c>
      <c r="J131" s="888">
        <f t="shared" si="7"/>
        <v>0</v>
      </c>
      <c r="K131" s="708"/>
      <c r="L131" s="708"/>
      <c r="M131" s="941"/>
      <c r="N131" s="941"/>
      <c r="O131" s="863"/>
      <c r="P131" s="863"/>
      <c r="Q131" s="1379"/>
      <c r="R131" s="1379"/>
      <c r="S131" s="1374"/>
      <c r="T131" s="1374"/>
      <c r="U131" s="813"/>
      <c r="V131" s="813"/>
      <c r="W131" s="1368"/>
      <c r="X131" s="1368"/>
      <c r="Y131" s="1362"/>
      <c r="Z131" s="1362"/>
      <c r="AA131" s="831"/>
      <c r="AB131" s="831"/>
      <c r="AC131" s="1351"/>
      <c r="AD131" s="1351"/>
      <c r="AE131" s="756"/>
      <c r="AF131" s="756"/>
      <c r="AG131" s="1352"/>
      <c r="AH131" s="1352"/>
      <c r="AI131" s="731"/>
      <c r="AJ131" s="731"/>
      <c r="AK131" s="1392"/>
      <c r="AL131" s="1392"/>
      <c r="AM131" s="1397"/>
      <c r="AN131" s="1397"/>
      <c r="AO131" s="1362"/>
      <c r="AP131" s="1362"/>
      <c r="AQ131" s="1402"/>
      <c r="AR131" s="1402"/>
      <c r="AS131" s="774"/>
      <c r="AT131" s="774"/>
      <c r="AU131" s="882"/>
      <c r="AV131" s="882"/>
      <c r="AW131" s="1411"/>
      <c r="AX131" s="1411"/>
      <c r="AY131" s="726"/>
      <c r="AZ131" s="726"/>
      <c r="BA131" s="1352"/>
      <c r="BB131" s="1352"/>
      <c r="BC131" s="891"/>
      <c r="BD131" s="891"/>
      <c r="BE131" s="731"/>
      <c r="BF131" s="731"/>
      <c r="BG131" s="1411"/>
      <c r="BH131" s="1411"/>
      <c r="BI131" s="1392"/>
      <c r="BJ131" s="1392"/>
      <c r="BK131" s="1362"/>
      <c r="BL131" s="1362"/>
      <c r="BM131" s="1351"/>
      <c r="BN131" s="1351"/>
      <c r="BO131" s="1352"/>
      <c r="BP131" s="1352"/>
      <c r="BQ131" s="950"/>
      <c r="BR131" s="950"/>
      <c r="BS131" s="1436"/>
      <c r="BT131" s="1436"/>
      <c r="BU131" s="1441"/>
      <c r="BV131" s="1441"/>
      <c r="BW131" s="1397"/>
      <c r="BX131" s="1397"/>
      <c r="BY131" s="1446"/>
      <c r="BZ131" s="1446"/>
      <c r="CA131" s="1453"/>
      <c r="CB131" s="1453"/>
      <c r="CC131" s="1352"/>
      <c r="CD131" s="1352"/>
      <c r="CE131" s="1460"/>
      <c r="CF131" s="1460"/>
      <c r="CG131" s="900"/>
      <c r="CH131" s="900"/>
      <c r="CI131" s="1368"/>
      <c r="CJ131" s="1368"/>
      <c r="CK131" s="1465"/>
      <c r="CL131" s="1465"/>
      <c r="CM131" s="882"/>
      <c r="CN131" s="882"/>
      <c r="CO131" s="1397"/>
      <c r="CP131" s="1397"/>
      <c r="CQ131" s="753"/>
      <c r="CR131" s="753"/>
      <c r="CS131" s="1374"/>
      <c r="CT131" s="1374"/>
      <c r="CU131" s="882"/>
      <c r="CV131" s="882"/>
      <c r="CW131" s="1392"/>
      <c r="CX131" s="1392"/>
      <c r="CY131" s="1352"/>
      <c r="CZ131" s="1352"/>
      <c r="DA131" s="1477"/>
      <c r="DB131" s="1477"/>
      <c r="DC131" s="1411"/>
      <c r="DD131" s="1411"/>
      <c r="DE131" s="1484"/>
      <c r="DF131" s="1484"/>
      <c r="DG131" s="1352"/>
      <c r="DH131" s="1352"/>
      <c r="DI131" s="1352"/>
      <c r="DJ131" s="1352"/>
      <c r="DK131" s="1352"/>
      <c r="DL131" s="1352"/>
      <c r="DM131" s="1352"/>
      <c r="DN131" s="1352"/>
      <c r="DO131" s="1352"/>
      <c r="DP131" s="1352"/>
      <c r="DQ131" s="1485"/>
      <c r="DR131" s="1485"/>
      <c r="DS131" s="1485"/>
      <c r="DT131" s="1485"/>
      <c r="DU131" s="1485"/>
      <c r="DV131" s="1485"/>
      <c r="DW131" s="1485"/>
      <c r="DX131" s="1485"/>
      <c r="DY131" s="1485"/>
      <c r="DZ131" s="1485"/>
      <c r="EA131" s="1485"/>
      <c r="EB131" s="1485"/>
    </row>
    <row r="132" spans="1:132" s="1327" customFormat="1" ht="20.25" x14ac:dyDescent="0.3">
      <c r="A132" s="1339"/>
      <c r="B132" s="1324">
        <f t="shared" si="10"/>
        <v>13</v>
      </c>
      <c r="C132" s="995" t="s">
        <v>834</v>
      </c>
      <c r="D132" s="919">
        <v>16</v>
      </c>
      <c r="E132" s="1325">
        <v>210</v>
      </c>
      <c r="F132" s="1325"/>
      <c r="G132" s="1325"/>
      <c r="H132" s="1325"/>
      <c r="I132" s="1326">
        <f t="shared" si="9"/>
        <v>90</v>
      </c>
      <c r="J132" s="888">
        <f t="shared" si="7"/>
        <v>1440</v>
      </c>
      <c r="K132" s="708"/>
      <c r="L132" s="708"/>
      <c r="M132" s="941"/>
      <c r="N132" s="941"/>
      <c r="O132" s="863"/>
      <c r="P132" s="863"/>
      <c r="Q132" s="1379"/>
      <c r="R132" s="1379"/>
      <c r="S132" s="1374"/>
      <c r="T132" s="1374"/>
      <c r="U132" s="813"/>
      <c r="V132" s="813"/>
      <c r="W132" s="1368"/>
      <c r="X132" s="1368"/>
      <c r="Y132" s="1362"/>
      <c r="Z132" s="1362"/>
      <c r="AA132" s="831"/>
      <c r="AB132" s="831"/>
      <c r="AC132" s="1351"/>
      <c r="AD132" s="1351"/>
      <c r="AE132" s="756"/>
      <c r="AF132" s="756"/>
      <c r="AG132" s="1352"/>
      <c r="AH132" s="1352"/>
      <c r="AI132" s="731"/>
      <c r="AJ132" s="731"/>
      <c r="AK132" s="1392"/>
      <c r="AL132" s="1392"/>
      <c r="AM132" s="1397"/>
      <c r="AN132" s="1397"/>
      <c r="AO132" s="1362"/>
      <c r="AP132" s="1362"/>
      <c r="AQ132" s="1402"/>
      <c r="AR132" s="1402"/>
      <c r="AS132" s="774"/>
      <c r="AT132" s="774"/>
      <c r="AU132" s="882">
        <v>10</v>
      </c>
      <c r="AV132" s="882" t="s">
        <v>211</v>
      </c>
      <c r="AW132" s="1411">
        <v>10</v>
      </c>
      <c r="AX132" s="1411" t="s">
        <v>213</v>
      </c>
      <c r="AY132" s="726"/>
      <c r="AZ132" s="726"/>
      <c r="BA132" s="1352">
        <v>20</v>
      </c>
      <c r="BB132" s="1352" t="s">
        <v>219</v>
      </c>
      <c r="BC132" s="891"/>
      <c r="BD132" s="891"/>
      <c r="BE132" s="731"/>
      <c r="BF132" s="731"/>
      <c r="BG132" s="1411"/>
      <c r="BH132" s="1411"/>
      <c r="BI132" s="1392"/>
      <c r="BJ132" s="1392"/>
      <c r="BK132" s="1362"/>
      <c r="BL132" s="1362"/>
      <c r="BM132" s="1351"/>
      <c r="BN132" s="1351"/>
      <c r="BO132" s="1352"/>
      <c r="BP132" s="1352"/>
      <c r="BQ132" s="950"/>
      <c r="BR132" s="950"/>
      <c r="BS132" s="1436"/>
      <c r="BT132" s="1436"/>
      <c r="BU132" s="1441"/>
      <c r="BV132" s="1441"/>
      <c r="BW132" s="1397"/>
      <c r="BX132" s="1397"/>
      <c r="BY132" s="1446">
        <v>20</v>
      </c>
      <c r="BZ132" s="1446" t="s">
        <v>213</v>
      </c>
      <c r="CA132" s="1453"/>
      <c r="CB132" s="1453"/>
      <c r="CC132" s="1352"/>
      <c r="CD132" s="1352"/>
      <c r="CE132" s="1460"/>
      <c r="CF132" s="1460"/>
      <c r="CG132" s="900"/>
      <c r="CH132" s="900"/>
      <c r="CI132" s="1368"/>
      <c r="CJ132" s="1368"/>
      <c r="CK132" s="1465"/>
      <c r="CL132" s="1465"/>
      <c r="CM132" s="882"/>
      <c r="CN132" s="882"/>
      <c r="CO132" s="1397"/>
      <c r="CP132" s="1397"/>
      <c r="CQ132" s="753"/>
      <c r="CR132" s="753"/>
      <c r="CS132" s="1374">
        <v>10</v>
      </c>
      <c r="CT132" s="1374" t="s">
        <v>211</v>
      </c>
      <c r="CU132" s="882">
        <v>20</v>
      </c>
      <c r="CV132" s="882" t="s">
        <v>211</v>
      </c>
      <c r="CW132" s="1392"/>
      <c r="CX132" s="1392"/>
      <c r="CY132" s="1352"/>
      <c r="CZ132" s="1352"/>
      <c r="DA132" s="1477">
        <v>30</v>
      </c>
      <c r="DB132" s="1477" t="s">
        <v>211</v>
      </c>
      <c r="DC132" s="1411"/>
      <c r="DD132" s="1411"/>
      <c r="DE132" s="1484"/>
      <c r="DF132" s="1484"/>
      <c r="DG132" s="1352"/>
      <c r="DH132" s="1352"/>
      <c r="DI132" s="1352"/>
      <c r="DJ132" s="1352"/>
      <c r="DK132" s="1352"/>
      <c r="DL132" s="1352"/>
      <c r="DM132" s="1352"/>
      <c r="DN132" s="1352"/>
      <c r="DO132" s="1352"/>
      <c r="DP132" s="1352"/>
      <c r="DQ132" s="1485"/>
      <c r="DR132" s="1485"/>
      <c r="DS132" s="1485"/>
      <c r="DT132" s="1485"/>
      <c r="DU132" s="1485"/>
      <c r="DV132" s="1485"/>
      <c r="DW132" s="1485"/>
      <c r="DX132" s="1485"/>
      <c r="DY132" s="1485"/>
      <c r="DZ132" s="1485"/>
      <c r="EA132" s="1485"/>
      <c r="EB132" s="1485"/>
    </row>
    <row r="133" spans="1:132" s="1327" customFormat="1" ht="20.25" x14ac:dyDescent="0.3">
      <c r="A133" s="1339"/>
      <c r="B133" s="1324">
        <f t="shared" si="10"/>
        <v>14</v>
      </c>
      <c r="C133" s="920" t="s">
        <v>488</v>
      </c>
      <c r="D133" s="919">
        <v>9.5</v>
      </c>
      <c r="E133" s="1325"/>
      <c r="F133" s="1325"/>
      <c r="G133" s="1325"/>
      <c r="H133" s="1325"/>
      <c r="I133" s="1326">
        <f t="shared" si="9"/>
        <v>0</v>
      </c>
      <c r="J133" s="888">
        <f t="shared" si="7"/>
        <v>0</v>
      </c>
      <c r="K133" s="708"/>
      <c r="L133" s="708"/>
      <c r="M133" s="941"/>
      <c r="N133" s="941"/>
      <c r="O133" s="863"/>
      <c r="P133" s="863"/>
      <c r="Q133" s="1379"/>
      <c r="R133" s="1379"/>
      <c r="S133" s="1374"/>
      <c r="T133" s="1374"/>
      <c r="U133" s="813"/>
      <c r="V133" s="813"/>
      <c r="W133" s="1368"/>
      <c r="X133" s="1368"/>
      <c r="Y133" s="1362"/>
      <c r="Z133" s="1362"/>
      <c r="AA133" s="831"/>
      <c r="AB133" s="831"/>
      <c r="AC133" s="1351"/>
      <c r="AD133" s="1351"/>
      <c r="AE133" s="756"/>
      <c r="AF133" s="756"/>
      <c r="AG133" s="1352"/>
      <c r="AH133" s="1352"/>
      <c r="AI133" s="731"/>
      <c r="AJ133" s="731"/>
      <c r="AK133" s="1392"/>
      <c r="AL133" s="1392"/>
      <c r="AM133" s="1397"/>
      <c r="AN133" s="1397"/>
      <c r="AO133" s="1362"/>
      <c r="AP133" s="1362"/>
      <c r="AQ133" s="1402"/>
      <c r="AR133" s="1402"/>
      <c r="AS133" s="774"/>
      <c r="AT133" s="774"/>
      <c r="AU133" s="882"/>
      <c r="AV133" s="882"/>
      <c r="AW133" s="1411"/>
      <c r="AX133" s="1411"/>
      <c r="AY133" s="726"/>
      <c r="AZ133" s="726"/>
      <c r="BA133" s="1352"/>
      <c r="BB133" s="1352"/>
      <c r="BC133" s="891"/>
      <c r="BD133" s="891"/>
      <c r="BE133" s="731"/>
      <c r="BF133" s="731"/>
      <c r="BG133" s="1411"/>
      <c r="BH133" s="1411"/>
      <c r="BI133" s="1392"/>
      <c r="BJ133" s="1392"/>
      <c r="BK133" s="1362"/>
      <c r="BL133" s="1362"/>
      <c r="BM133" s="1351"/>
      <c r="BN133" s="1351"/>
      <c r="BO133" s="1352"/>
      <c r="BP133" s="1352"/>
      <c r="BQ133" s="950"/>
      <c r="BR133" s="950"/>
      <c r="BS133" s="1436"/>
      <c r="BT133" s="1436"/>
      <c r="BU133" s="1441"/>
      <c r="BV133" s="1441"/>
      <c r="BW133" s="1397"/>
      <c r="BX133" s="1397"/>
      <c r="BY133" s="1446"/>
      <c r="BZ133" s="1446"/>
      <c r="CA133" s="1453"/>
      <c r="CB133" s="1453"/>
      <c r="CC133" s="1352"/>
      <c r="CD133" s="1352"/>
      <c r="CE133" s="1460"/>
      <c r="CF133" s="1460"/>
      <c r="CG133" s="900"/>
      <c r="CH133" s="900"/>
      <c r="CI133" s="1368"/>
      <c r="CJ133" s="1368"/>
      <c r="CK133" s="1465"/>
      <c r="CL133" s="1465"/>
      <c r="CM133" s="882"/>
      <c r="CN133" s="882"/>
      <c r="CO133" s="1397"/>
      <c r="CP133" s="1397"/>
      <c r="CQ133" s="753"/>
      <c r="CR133" s="753"/>
      <c r="CS133" s="1374"/>
      <c r="CT133" s="1374"/>
      <c r="CU133" s="882"/>
      <c r="CV133" s="882"/>
      <c r="CW133" s="1392"/>
      <c r="CX133" s="1392"/>
      <c r="CY133" s="1352"/>
      <c r="CZ133" s="1352"/>
      <c r="DA133" s="1477"/>
      <c r="DB133" s="1477"/>
      <c r="DC133" s="1411"/>
      <c r="DD133" s="1411"/>
      <c r="DE133" s="1484"/>
      <c r="DF133" s="1484"/>
      <c r="DG133" s="1352"/>
      <c r="DH133" s="1352"/>
      <c r="DI133" s="1352"/>
      <c r="DJ133" s="1352"/>
      <c r="DK133" s="1352"/>
      <c r="DL133" s="1352"/>
      <c r="DM133" s="1352"/>
      <c r="DN133" s="1352"/>
      <c r="DO133" s="1352"/>
      <c r="DP133" s="1352"/>
      <c r="DQ133" s="1485"/>
      <c r="DR133" s="1485"/>
      <c r="DS133" s="1485"/>
      <c r="DT133" s="1485"/>
      <c r="DU133" s="1485"/>
      <c r="DV133" s="1485"/>
      <c r="DW133" s="1485"/>
      <c r="DX133" s="1485"/>
      <c r="DY133" s="1485"/>
      <c r="DZ133" s="1485"/>
      <c r="EA133" s="1485"/>
      <c r="EB133" s="1485"/>
    </row>
    <row r="134" spans="1:132" s="1327" customFormat="1" ht="20.25" x14ac:dyDescent="0.3">
      <c r="A134" s="1339"/>
      <c r="B134" s="1324">
        <f t="shared" si="10"/>
        <v>15</v>
      </c>
      <c r="C134" s="920" t="s">
        <v>46</v>
      </c>
      <c r="D134" s="919">
        <v>20.5</v>
      </c>
      <c r="E134" s="1325">
        <v>30</v>
      </c>
      <c r="F134" s="1325"/>
      <c r="G134" s="1325"/>
      <c r="H134" s="1325"/>
      <c r="I134" s="1326">
        <f t="shared" si="9"/>
        <v>10</v>
      </c>
      <c r="J134" s="888">
        <f t="shared" si="7"/>
        <v>205</v>
      </c>
      <c r="K134" s="708"/>
      <c r="L134" s="708"/>
      <c r="M134" s="941"/>
      <c r="N134" s="941"/>
      <c r="O134" s="863"/>
      <c r="P134" s="863"/>
      <c r="Q134" s="1379"/>
      <c r="R134" s="1379"/>
      <c r="S134" s="1374"/>
      <c r="T134" s="1374"/>
      <c r="U134" s="813"/>
      <c r="V134" s="813"/>
      <c r="W134" s="1368"/>
      <c r="X134" s="1368"/>
      <c r="Y134" s="1362"/>
      <c r="Z134" s="1362"/>
      <c r="AA134" s="831"/>
      <c r="AB134" s="831"/>
      <c r="AC134" s="1351"/>
      <c r="AD134" s="1351"/>
      <c r="AE134" s="756"/>
      <c r="AF134" s="756"/>
      <c r="AG134" s="1352"/>
      <c r="AH134" s="1352"/>
      <c r="AI134" s="731"/>
      <c r="AJ134" s="731"/>
      <c r="AK134" s="1392"/>
      <c r="AL134" s="1392"/>
      <c r="AM134" s="1397"/>
      <c r="AN134" s="1397"/>
      <c r="AO134" s="1362"/>
      <c r="AP134" s="1362"/>
      <c r="AQ134" s="1402"/>
      <c r="AR134" s="1402"/>
      <c r="AS134" s="774"/>
      <c r="AT134" s="774"/>
      <c r="AU134" s="882"/>
      <c r="AV134" s="882"/>
      <c r="AW134" s="1411"/>
      <c r="AX134" s="1411"/>
      <c r="AY134" s="726"/>
      <c r="AZ134" s="726"/>
      <c r="BA134" s="1352"/>
      <c r="BB134" s="1352"/>
      <c r="BC134" s="891"/>
      <c r="BD134" s="891"/>
      <c r="BE134" s="731"/>
      <c r="BF134" s="731"/>
      <c r="BG134" s="1411"/>
      <c r="BH134" s="1411"/>
      <c r="BI134" s="1392">
        <v>10</v>
      </c>
      <c r="BJ134" s="1392" t="s">
        <v>237</v>
      </c>
      <c r="BK134" s="1362"/>
      <c r="BL134" s="1362"/>
      <c r="BM134" s="1351"/>
      <c r="BN134" s="1351"/>
      <c r="BO134" s="1352"/>
      <c r="BP134" s="1352"/>
      <c r="BQ134" s="950"/>
      <c r="BR134" s="950"/>
      <c r="BS134" s="1436"/>
      <c r="BT134" s="1436"/>
      <c r="BU134" s="1441"/>
      <c r="BV134" s="1441"/>
      <c r="BW134" s="1397"/>
      <c r="BX134" s="1397"/>
      <c r="BY134" s="1446"/>
      <c r="BZ134" s="1446"/>
      <c r="CA134" s="1453"/>
      <c r="CB134" s="1453"/>
      <c r="CC134" s="1352"/>
      <c r="CD134" s="1352"/>
      <c r="CE134" s="1460"/>
      <c r="CF134" s="1460"/>
      <c r="CG134" s="900"/>
      <c r="CH134" s="900"/>
      <c r="CI134" s="1368"/>
      <c r="CJ134" s="1368"/>
      <c r="CK134" s="1465"/>
      <c r="CL134" s="1465"/>
      <c r="CM134" s="882"/>
      <c r="CN134" s="882"/>
      <c r="CO134" s="1397">
        <v>10</v>
      </c>
      <c r="CP134" s="1397" t="s">
        <v>237</v>
      </c>
      <c r="CQ134" s="753"/>
      <c r="CR134" s="753"/>
      <c r="CS134" s="1374"/>
      <c r="CT134" s="1374"/>
      <c r="CU134" s="882"/>
      <c r="CV134" s="882"/>
      <c r="CW134" s="1392"/>
      <c r="CX134" s="1392"/>
      <c r="CY134" s="1352"/>
      <c r="CZ134" s="1352"/>
      <c r="DA134" s="1477"/>
      <c r="DB134" s="1477"/>
      <c r="DC134" s="1411"/>
      <c r="DD134" s="1411"/>
      <c r="DE134" s="1484"/>
      <c r="DF134" s="1484"/>
      <c r="DG134" s="1352"/>
      <c r="DH134" s="1352"/>
      <c r="DI134" s="1352"/>
      <c r="DJ134" s="1352"/>
      <c r="DK134" s="1352"/>
      <c r="DL134" s="1352"/>
      <c r="DM134" s="1352"/>
      <c r="DN134" s="1352"/>
      <c r="DO134" s="1352"/>
      <c r="DP134" s="1352"/>
      <c r="DQ134" s="1485"/>
      <c r="DR134" s="1485"/>
      <c r="DS134" s="1485"/>
      <c r="DT134" s="1485"/>
      <c r="DU134" s="1485"/>
      <c r="DV134" s="1485"/>
      <c r="DW134" s="1485"/>
      <c r="DX134" s="1485"/>
      <c r="DY134" s="1485"/>
      <c r="DZ134" s="1485"/>
      <c r="EA134" s="1485"/>
      <c r="EB134" s="1485"/>
    </row>
    <row r="135" spans="1:132" s="1327" customFormat="1" ht="20.25" x14ac:dyDescent="0.3">
      <c r="A135" s="1829" t="s">
        <v>6</v>
      </c>
      <c r="B135" s="1324">
        <f t="shared" si="10"/>
        <v>16</v>
      </c>
      <c r="C135" s="995" t="s">
        <v>438</v>
      </c>
      <c r="D135" s="919">
        <v>19</v>
      </c>
      <c r="E135" s="1325"/>
      <c r="F135" s="1325"/>
      <c r="G135" s="1325"/>
      <c r="H135" s="1325"/>
      <c r="I135" s="1326">
        <f t="shared" si="9"/>
        <v>0</v>
      </c>
      <c r="J135" s="888">
        <f t="shared" si="7"/>
        <v>0</v>
      </c>
      <c r="K135" s="708"/>
      <c r="L135" s="708"/>
      <c r="M135" s="941"/>
      <c r="N135" s="941"/>
      <c r="O135" s="863"/>
      <c r="P135" s="863"/>
      <c r="Q135" s="1379"/>
      <c r="R135" s="1379"/>
      <c r="S135" s="1374"/>
      <c r="T135" s="1374"/>
      <c r="U135" s="813"/>
      <c r="V135" s="813"/>
      <c r="W135" s="1368"/>
      <c r="X135" s="1368"/>
      <c r="Y135" s="1362"/>
      <c r="Z135" s="1362"/>
      <c r="AA135" s="831"/>
      <c r="AB135" s="831"/>
      <c r="AC135" s="1351"/>
      <c r="AD135" s="1351"/>
      <c r="AE135" s="756"/>
      <c r="AF135" s="756"/>
      <c r="AG135" s="1352"/>
      <c r="AH135" s="1352"/>
      <c r="AI135" s="731"/>
      <c r="AJ135" s="731"/>
      <c r="AK135" s="1392"/>
      <c r="AL135" s="1392"/>
      <c r="AM135" s="1397"/>
      <c r="AN135" s="1397"/>
      <c r="AO135" s="1362"/>
      <c r="AP135" s="1362"/>
      <c r="AQ135" s="1402"/>
      <c r="AR135" s="1402"/>
      <c r="AS135" s="774"/>
      <c r="AT135" s="774"/>
      <c r="AU135" s="882"/>
      <c r="AV135" s="882"/>
      <c r="AW135" s="1411"/>
      <c r="AX135" s="1411"/>
      <c r="AY135" s="726"/>
      <c r="AZ135" s="726"/>
      <c r="BA135" s="1352"/>
      <c r="BB135" s="1352"/>
      <c r="BC135" s="891"/>
      <c r="BD135" s="891"/>
      <c r="BE135" s="731"/>
      <c r="BF135" s="731"/>
      <c r="BG135" s="1411"/>
      <c r="BH135" s="1411"/>
      <c r="BI135" s="1392"/>
      <c r="BJ135" s="1392"/>
      <c r="BK135" s="1362"/>
      <c r="BL135" s="1362"/>
      <c r="BM135" s="1351"/>
      <c r="BN135" s="1351"/>
      <c r="BO135" s="1352"/>
      <c r="BP135" s="1352"/>
      <c r="BQ135" s="950"/>
      <c r="BR135" s="950"/>
      <c r="BS135" s="1436"/>
      <c r="BT135" s="1436"/>
      <c r="BU135" s="1441"/>
      <c r="BV135" s="1441"/>
      <c r="BW135" s="1397"/>
      <c r="BX135" s="1397"/>
      <c r="BY135" s="1446"/>
      <c r="BZ135" s="1446"/>
      <c r="CA135" s="1453"/>
      <c r="CB135" s="1453"/>
      <c r="CC135" s="1352"/>
      <c r="CD135" s="1352"/>
      <c r="CE135" s="1460"/>
      <c r="CF135" s="1460"/>
      <c r="CG135" s="900"/>
      <c r="CH135" s="900"/>
      <c r="CI135" s="1368"/>
      <c r="CJ135" s="1368"/>
      <c r="CK135" s="1465"/>
      <c r="CL135" s="1465"/>
      <c r="CM135" s="882"/>
      <c r="CN135" s="882"/>
      <c r="CO135" s="1397"/>
      <c r="CP135" s="1397"/>
      <c r="CQ135" s="753"/>
      <c r="CR135" s="753"/>
      <c r="CS135" s="1374"/>
      <c r="CT135" s="1374"/>
      <c r="CU135" s="882"/>
      <c r="CV135" s="882"/>
      <c r="CW135" s="1392"/>
      <c r="CX135" s="1392"/>
      <c r="CY135" s="1352"/>
      <c r="CZ135" s="1352"/>
      <c r="DA135" s="1477"/>
      <c r="DB135" s="1477"/>
      <c r="DC135" s="1411"/>
      <c r="DD135" s="1411"/>
      <c r="DE135" s="1484"/>
      <c r="DF135" s="1484"/>
      <c r="DG135" s="1352"/>
      <c r="DH135" s="1352"/>
      <c r="DI135" s="1352"/>
      <c r="DJ135" s="1352"/>
      <c r="DK135" s="1352"/>
      <c r="DL135" s="1352"/>
      <c r="DM135" s="1352"/>
      <c r="DN135" s="1352"/>
      <c r="DO135" s="1352"/>
      <c r="DP135" s="1352"/>
      <c r="DQ135" s="1485"/>
      <c r="DR135" s="1485"/>
      <c r="DS135" s="1485"/>
      <c r="DT135" s="1485"/>
      <c r="DU135" s="1485"/>
      <c r="DV135" s="1485"/>
      <c r="DW135" s="1485"/>
      <c r="DX135" s="1485"/>
      <c r="DY135" s="1485"/>
      <c r="DZ135" s="1485"/>
      <c r="EA135" s="1485"/>
      <c r="EB135" s="1485"/>
    </row>
    <row r="136" spans="1:132" s="1327" customFormat="1" ht="20.25" x14ac:dyDescent="0.3">
      <c r="A136" s="1829"/>
      <c r="B136" s="1324">
        <f t="shared" si="10"/>
        <v>17</v>
      </c>
      <c r="C136" s="920" t="s">
        <v>1119</v>
      </c>
      <c r="D136" s="919">
        <v>12.5</v>
      </c>
      <c r="E136" s="1325">
        <v>70</v>
      </c>
      <c r="F136" s="1325"/>
      <c r="G136" s="1325"/>
      <c r="H136" s="1325"/>
      <c r="I136" s="1326">
        <f t="shared" si="9"/>
        <v>60</v>
      </c>
      <c r="J136" s="888">
        <f t="shared" si="7"/>
        <v>750</v>
      </c>
      <c r="K136" s="708"/>
      <c r="L136" s="708"/>
      <c r="M136" s="941"/>
      <c r="N136" s="941"/>
      <c r="O136" s="863"/>
      <c r="P136" s="863"/>
      <c r="Q136" s="1379"/>
      <c r="R136" s="1379"/>
      <c r="S136" s="1374"/>
      <c r="T136" s="1374"/>
      <c r="U136" s="813"/>
      <c r="V136" s="813"/>
      <c r="W136" s="1368"/>
      <c r="X136" s="1368"/>
      <c r="Y136" s="1362"/>
      <c r="Z136" s="1362"/>
      <c r="AA136" s="831"/>
      <c r="AB136" s="831"/>
      <c r="AC136" s="1351"/>
      <c r="AD136" s="1351"/>
      <c r="AE136" s="756"/>
      <c r="AF136" s="756"/>
      <c r="AG136" s="1352"/>
      <c r="AH136" s="1352"/>
      <c r="AI136" s="731"/>
      <c r="AJ136" s="731"/>
      <c r="AK136" s="1392"/>
      <c r="AL136" s="1392"/>
      <c r="AM136" s="1397"/>
      <c r="AN136" s="1397"/>
      <c r="AO136" s="1362"/>
      <c r="AP136" s="1362"/>
      <c r="AQ136" s="1402"/>
      <c r="AR136" s="1402"/>
      <c r="AS136" s="774"/>
      <c r="AT136" s="774"/>
      <c r="AU136" s="882"/>
      <c r="AV136" s="882"/>
      <c r="AW136" s="1411"/>
      <c r="AX136" s="1411"/>
      <c r="AY136" s="726"/>
      <c r="AZ136" s="726"/>
      <c r="BA136" s="1352"/>
      <c r="BB136" s="1352"/>
      <c r="BC136" s="891"/>
      <c r="BD136" s="891"/>
      <c r="BE136" s="731"/>
      <c r="BF136" s="731"/>
      <c r="BG136" s="1411"/>
      <c r="BH136" s="1411"/>
      <c r="BI136" s="1392"/>
      <c r="BJ136" s="1392"/>
      <c r="BK136" s="1362"/>
      <c r="BL136" s="1362"/>
      <c r="BM136" s="1351">
        <v>10</v>
      </c>
      <c r="BN136" s="1351" t="s">
        <v>210</v>
      </c>
      <c r="BO136" s="1352"/>
      <c r="BP136" s="1352"/>
      <c r="BQ136" s="950"/>
      <c r="BR136" s="950"/>
      <c r="BS136" s="1436"/>
      <c r="BT136" s="1436"/>
      <c r="BU136" s="1441"/>
      <c r="BV136" s="1441"/>
      <c r="BW136" s="1397"/>
      <c r="BX136" s="1397"/>
      <c r="BY136" s="1446"/>
      <c r="BZ136" s="1446"/>
      <c r="CA136" s="1453"/>
      <c r="CB136" s="1453"/>
      <c r="CC136" s="1352"/>
      <c r="CD136" s="1352"/>
      <c r="CE136" s="1460"/>
      <c r="CF136" s="1460"/>
      <c r="CG136" s="900"/>
      <c r="CH136" s="900"/>
      <c r="CI136" s="1368"/>
      <c r="CJ136" s="1368"/>
      <c r="CK136" s="1465"/>
      <c r="CL136" s="1465"/>
      <c r="CM136" s="882"/>
      <c r="CN136" s="882"/>
      <c r="CO136" s="1397"/>
      <c r="CP136" s="1397"/>
      <c r="CQ136" s="753"/>
      <c r="CR136" s="753"/>
      <c r="CS136" s="1374"/>
      <c r="CT136" s="1374"/>
      <c r="CU136" s="882"/>
      <c r="CV136" s="882"/>
      <c r="CW136" s="1392"/>
      <c r="CX136" s="1392"/>
      <c r="CY136" s="1352"/>
      <c r="CZ136" s="1352"/>
      <c r="DA136" s="1477"/>
      <c r="DB136" s="1477"/>
      <c r="DC136" s="1411"/>
      <c r="DD136" s="1411"/>
      <c r="DE136" s="1484"/>
      <c r="DF136" s="1484"/>
      <c r="DG136" s="1352"/>
      <c r="DH136" s="1352"/>
      <c r="DI136" s="1352"/>
      <c r="DJ136" s="1352"/>
      <c r="DK136" s="1352"/>
      <c r="DL136" s="1352"/>
      <c r="DM136" s="1352"/>
      <c r="DN136" s="1352"/>
      <c r="DO136" s="1352"/>
      <c r="DP136" s="1352"/>
      <c r="DQ136" s="1485"/>
      <c r="DR136" s="1485"/>
      <c r="DS136" s="1485"/>
      <c r="DT136" s="1485"/>
      <c r="DU136" s="1485"/>
      <c r="DV136" s="1485"/>
      <c r="DW136" s="1485"/>
      <c r="DX136" s="1485"/>
      <c r="DY136" s="1485"/>
      <c r="DZ136" s="1485"/>
      <c r="EA136" s="1485"/>
      <c r="EB136" s="1485"/>
    </row>
    <row r="137" spans="1:132" s="1327" customFormat="1" ht="20.25" x14ac:dyDescent="0.3">
      <c r="A137" s="1339"/>
      <c r="B137" s="1324">
        <f t="shared" si="10"/>
        <v>18</v>
      </c>
      <c r="C137" s="995" t="s">
        <v>892</v>
      </c>
      <c r="D137" s="919">
        <v>18</v>
      </c>
      <c r="E137" s="1325">
        <v>80</v>
      </c>
      <c r="F137" s="1325"/>
      <c r="G137" s="1325"/>
      <c r="H137" s="1325"/>
      <c r="I137" s="1326">
        <f t="shared" si="9"/>
        <v>0</v>
      </c>
      <c r="J137" s="888">
        <f t="shared" si="7"/>
        <v>0</v>
      </c>
      <c r="K137" s="708"/>
      <c r="L137" s="708"/>
      <c r="M137" s="941">
        <v>10</v>
      </c>
      <c r="N137" s="941" t="s">
        <v>228</v>
      </c>
      <c r="O137" s="863"/>
      <c r="P137" s="863"/>
      <c r="Q137" s="1379">
        <v>10</v>
      </c>
      <c r="R137" s="1379" t="s">
        <v>335</v>
      </c>
      <c r="S137" s="1374"/>
      <c r="T137" s="1374"/>
      <c r="U137" s="813"/>
      <c r="V137" s="813"/>
      <c r="W137" s="1368"/>
      <c r="X137" s="1368"/>
      <c r="Y137" s="1362">
        <v>10</v>
      </c>
      <c r="Z137" s="1362" t="s">
        <v>228</v>
      </c>
      <c r="AA137" s="831"/>
      <c r="AB137" s="831"/>
      <c r="AC137" s="1351"/>
      <c r="AD137" s="1351"/>
      <c r="AE137" s="756"/>
      <c r="AF137" s="756"/>
      <c r="AG137" s="1352"/>
      <c r="AH137" s="1352"/>
      <c r="AI137" s="731"/>
      <c r="AJ137" s="731"/>
      <c r="AK137" s="1392"/>
      <c r="AL137" s="1392"/>
      <c r="AM137" s="1397"/>
      <c r="AN137" s="1397"/>
      <c r="AO137" s="1362">
        <v>30</v>
      </c>
      <c r="AP137" s="1362" t="s">
        <v>211</v>
      </c>
      <c r="AQ137" s="1402"/>
      <c r="AR137" s="1402"/>
      <c r="AS137" s="774">
        <v>10</v>
      </c>
      <c r="AT137" s="774" t="s">
        <v>237</v>
      </c>
      <c r="AU137" s="882">
        <v>10</v>
      </c>
      <c r="AV137" s="882" t="s">
        <v>335</v>
      </c>
      <c r="AW137" s="1411"/>
      <c r="AX137" s="1411"/>
      <c r="AY137" s="726"/>
      <c r="AZ137" s="726"/>
      <c r="BA137" s="1352"/>
      <c r="BB137" s="1352"/>
      <c r="BC137" s="891"/>
      <c r="BD137" s="891"/>
      <c r="BE137" s="731"/>
      <c r="BF137" s="731"/>
      <c r="BG137" s="1411"/>
      <c r="BH137" s="1411"/>
      <c r="BI137" s="1392"/>
      <c r="BJ137" s="1392"/>
      <c r="BK137" s="1362"/>
      <c r="BL137" s="1362"/>
      <c r="BM137" s="1351"/>
      <c r="BN137" s="1351"/>
      <c r="BO137" s="1352"/>
      <c r="BP137" s="1352"/>
      <c r="BQ137" s="950"/>
      <c r="BR137" s="950"/>
      <c r="BS137" s="1436"/>
      <c r="BT137" s="1436"/>
      <c r="BU137" s="1441"/>
      <c r="BV137" s="1441"/>
      <c r="BW137" s="1397"/>
      <c r="BX137" s="1397"/>
      <c r="BY137" s="1446"/>
      <c r="BZ137" s="1446"/>
      <c r="CA137" s="1453"/>
      <c r="CB137" s="1453"/>
      <c r="CC137" s="1352"/>
      <c r="CD137" s="1352"/>
      <c r="CE137" s="1460"/>
      <c r="CF137" s="1460"/>
      <c r="CG137" s="900"/>
      <c r="CH137" s="900"/>
      <c r="CI137" s="1368"/>
      <c r="CJ137" s="1368"/>
      <c r="CK137" s="1465"/>
      <c r="CL137" s="1465"/>
      <c r="CM137" s="882"/>
      <c r="CN137" s="882"/>
      <c r="CO137" s="1397"/>
      <c r="CP137" s="1397"/>
      <c r="CQ137" s="753"/>
      <c r="CR137" s="753"/>
      <c r="CS137" s="1374"/>
      <c r="CT137" s="1374"/>
      <c r="CU137" s="882"/>
      <c r="CV137" s="882"/>
      <c r="CW137" s="1392"/>
      <c r="CX137" s="1392"/>
      <c r="CY137" s="1352"/>
      <c r="CZ137" s="1352"/>
      <c r="DA137" s="1477"/>
      <c r="DB137" s="1477"/>
      <c r="DC137" s="1411"/>
      <c r="DD137" s="1411"/>
      <c r="DE137" s="1484"/>
      <c r="DF137" s="1484"/>
      <c r="DG137" s="1352"/>
      <c r="DH137" s="1352"/>
      <c r="DI137" s="1352"/>
      <c r="DJ137" s="1352"/>
      <c r="DK137" s="1352"/>
      <c r="DL137" s="1352"/>
      <c r="DM137" s="1352"/>
      <c r="DN137" s="1352"/>
      <c r="DO137" s="1352"/>
      <c r="DP137" s="1352"/>
      <c r="DQ137" s="1485"/>
      <c r="DR137" s="1485"/>
      <c r="DS137" s="1485"/>
      <c r="DT137" s="1485"/>
      <c r="DU137" s="1485"/>
      <c r="DV137" s="1485"/>
      <c r="DW137" s="1485"/>
      <c r="DX137" s="1485"/>
      <c r="DY137" s="1485"/>
      <c r="DZ137" s="1485"/>
      <c r="EA137" s="1485"/>
      <c r="EB137" s="1485"/>
    </row>
    <row r="138" spans="1:132" s="1327" customFormat="1" ht="20.25" x14ac:dyDescent="0.3">
      <c r="A138" s="1339"/>
      <c r="B138" s="1324">
        <f t="shared" si="10"/>
        <v>19</v>
      </c>
      <c r="C138" s="1272" t="s">
        <v>951</v>
      </c>
      <c r="D138" s="919">
        <v>27</v>
      </c>
      <c r="E138" s="1325"/>
      <c r="F138" s="1325"/>
      <c r="G138" s="1325"/>
      <c r="H138" s="1325"/>
      <c r="I138" s="1326">
        <f t="shared" si="9"/>
        <v>0</v>
      </c>
      <c r="J138" s="888">
        <f t="shared" si="7"/>
        <v>0</v>
      </c>
      <c r="K138" s="708"/>
      <c r="L138" s="708"/>
      <c r="M138" s="941"/>
      <c r="N138" s="941"/>
      <c r="O138" s="863"/>
      <c r="P138" s="863"/>
      <c r="Q138" s="1379"/>
      <c r="R138" s="1379"/>
      <c r="S138" s="1374"/>
      <c r="T138" s="1374"/>
      <c r="U138" s="813"/>
      <c r="V138" s="813"/>
      <c r="W138" s="1368"/>
      <c r="X138" s="1368"/>
      <c r="Y138" s="1362"/>
      <c r="Z138" s="1362"/>
      <c r="AA138" s="831"/>
      <c r="AB138" s="831"/>
      <c r="AC138" s="1351"/>
      <c r="AD138" s="1351"/>
      <c r="AE138" s="756"/>
      <c r="AF138" s="756"/>
      <c r="AG138" s="1352"/>
      <c r="AH138" s="1352"/>
      <c r="AI138" s="731"/>
      <c r="AJ138" s="731"/>
      <c r="AK138" s="1392"/>
      <c r="AL138" s="1392"/>
      <c r="AM138" s="1397"/>
      <c r="AN138" s="1397"/>
      <c r="AO138" s="1362"/>
      <c r="AP138" s="1362"/>
      <c r="AQ138" s="1402"/>
      <c r="AR138" s="1402"/>
      <c r="AS138" s="774"/>
      <c r="AT138" s="774"/>
      <c r="AU138" s="882"/>
      <c r="AV138" s="882"/>
      <c r="AW138" s="1411"/>
      <c r="AX138" s="1411"/>
      <c r="AY138" s="726"/>
      <c r="AZ138" s="726"/>
      <c r="BA138" s="1352"/>
      <c r="BB138" s="1352"/>
      <c r="BC138" s="891"/>
      <c r="BD138" s="891"/>
      <c r="BE138" s="731"/>
      <c r="BF138" s="731"/>
      <c r="BG138" s="1411"/>
      <c r="BH138" s="1411"/>
      <c r="BI138" s="1392"/>
      <c r="BJ138" s="1392"/>
      <c r="BK138" s="1362"/>
      <c r="BL138" s="1362"/>
      <c r="BM138" s="1351"/>
      <c r="BN138" s="1351"/>
      <c r="BO138" s="1352"/>
      <c r="BP138" s="1352"/>
      <c r="BQ138" s="950"/>
      <c r="BR138" s="950"/>
      <c r="BS138" s="1436"/>
      <c r="BT138" s="1436"/>
      <c r="BU138" s="1441"/>
      <c r="BV138" s="1441"/>
      <c r="BW138" s="1397"/>
      <c r="BX138" s="1397"/>
      <c r="BY138" s="1446"/>
      <c r="BZ138" s="1446"/>
      <c r="CA138" s="1453"/>
      <c r="CB138" s="1453"/>
      <c r="CC138" s="1352"/>
      <c r="CD138" s="1352"/>
      <c r="CE138" s="1460"/>
      <c r="CF138" s="1460"/>
      <c r="CG138" s="900"/>
      <c r="CH138" s="900"/>
      <c r="CI138" s="1368"/>
      <c r="CJ138" s="1368"/>
      <c r="CK138" s="1465"/>
      <c r="CL138" s="1465"/>
      <c r="CM138" s="882"/>
      <c r="CN138" s="882"/>
      <c r="CO138" s="1397"/>
      <c r="CP138" s="1397"/>
      <c r="CQ138" s="753"/>
      <c r="CR138" s="753"/>
      <c r="CS138" s="1374"/>
      <c r="CT138" s="1374"/>
      <c r="CU138" s="882"/>
      <c r="CV138" s="882"/>
      <c r="CW138" s="1392"/>
      <c r="CX138" s="1392"/>
      <c r="CY138" s="1352"/>
      <c r="CZ138" s="1352"/>
      <c r="DA138" s="1477"/>
      <c r="DB138" s="1477"/>
      <c r="DC138" s="1411"/>
      <c r="DD138" s="1411"/>
      <c r="DE138" s="1484"/>
      <c r="DF138" s="1484"/>
      <c r="DG138" s="1352"/>
      <c r="DH138" s="1352"/>
      <c r="DI138" s="1352"/>
      <c r="DJ138" s="1352"/>
      <c r="DK138" s="1352"/>
      <c r="DL138" s="1352"/>
      <c r="DM138" s="1352"/>
      <c r="DN138" s="1352"/>
      <c r="DO138" s="1352"/>
      <c r="DP138" s="1352"/>
      <c r="DQ138" s="1485"/>
      <c r="DR138" s="1485"/>
      <c r="DS138" s="1485"/>
      <c r="DT138" s="1485"/>
      <c r="DU138" s="1485"/>
      <c r="DV138" s="1485"/>
      <c r="DW138" s="1485"/>
      <c r="DX138" s="1485"/>
      <c r="DY138" s="1485"/>
      <c r="DZ138" s="1485"/>
      <c r="EA138" s="1485"/>
      <c r="EB138" s="1485"/>
    </row>
    <row r="139" spans="1:132" s="1327" customFormat="1" ht="20.25" x14ac:dyDescent="0.3">
      <c r="A139" s="1339"/>
      <c r="B139" s="1324">
        <f t="shared" si="10"/>
        <v>20</v>
      </c>
      <c r="C139" s="920" t="s">
        <v>1101</v>
      </c>
      <c r="D139" s="919">
        <v>26</v>
      </c>
      <c r="E139" s="1325">
        <v>210</v>
      </c>
      <c r="F139" s="1325"/>
      <c r="G139" s="1325"/>
      <c r="H139" s="1325"/>
      <c r="I139" s="1326">
        <f t="shared" si="9"/>
        <v>0</v>
      </c>
      <c r="J139" s="888">
        <f t="shared" si="7"/>
        <v>0</v>
      </c>
      <c r="K139" s="708"/>
      <c r="L139" s="708"/>
      <c r="M139" s="941"/>
      <c r="N139" s="941"/>
      <c r="O139" s="863"/>
      <c r="P139" s="863"/>
      <c r="Q139" s="1379"/>
      <c r="R139" s="1379"/>
      <c r="S139" s="1374"/>
      <c r="T139" s="1374"/>
      <c r="U139" s="813"/>
      <c r="V139" s="813"/>
      <c r="W139" s="1368"/>
      <c r="X139" s="1368"/>
      <c r="Y139" s="1362"/>
      <c r="Z139" s="1362"/>
      <c r="AA139" s="831"/>
      <c r="AB139" s="831"/>
      <c r="AC139" s="1351">
        <v>10</v>
      </c>
      <c r="AD139" s="1351" t="s">
        <v>217</v>
      </c>
      <c r="AE139" s="756">
        <v>20</v>
      </c>
      <c r="AF139" s="756" t="s">
        <v>232</v>
      </c>
      <c r="AG139" s="1352">
        <v>10</v>
      </c>
      <c r="AH139" s="1352" t="s">
        <v>217</v>
      </c>
      <c r="AI139" s="731"/>
      <c r="AJ139" s="731"/>
      <c r="AK139" s="1392"/>
      <c r="AL139" s="1392"/>
      <c r="AM139" s="1397"/>
      <c r="AN139" s="1397"/>
      <c r="AO139" s="1362">
        <v>20</v>
      </c>
      <c r="AP139" s="1362" t="s">
        <v>336</v>
      </c>
      <c r="AQ139" s="1402">
        <v>40</v>
      </c>
      <c r="AR139" s="1402" t="s">
        <v>232</v>
      </c>
      <c r="AS139" s="774"/>
      <c r="AT139" s="774"/>
      <c r="AU139" s="882"/>
      <c r="AV139" s="882"/>
      <c r="AW139" s="1411"/>
      <c r="AX139" s="1411"/>
      <c r="AY139" s="726"/>
      <c r="AZ139" s="726"/>
      <c r="BA139" s="1352"/>
      <c r="BB139" s="1352"/>
      <c r="BC139" s="891">
        <v>50</v>
      </c>
      <c r="BD139" s="891" t="s">
        <v>232</v>
      </c>
      <c r="BE139" s="731"/>
      <c r="BF139" s="731"/>
      <c r="BG139" s="1411"/>
      <c r="BH139" s="1411"/>
      <c r="BI139" s="1392"/>
      <c r="BJ139" s="1392"/>
      <c r="BK139" s="1362"/>
      <c r="BL139" s="1362"/>
      <c r="BM139" s="1351">
        <v>10</v>
      </c>
      <c r="BN139" s="1351" t="s">
        <v>217</v>
      </c>
      <c r="BO139" s="1352"/>
      <c r="BP139" s="1352"/>
      <c r="BQ139" s="950">
        <v>10</v>
      </c>
      <c r="BR139" s="950" t="s">
        <v>217</v>
      </c>
      <c r="BS139" s="1436"/>
      <c r="BT139" s="1436"/>
      <c r="BU139" s="1441"/>
      <c r="BV139" s="1441"/>
      <c r="BW139" s="1397"/>
      <c r="BX139" s="1397"/>
      <c r="BY139" s="1447">
        <v>20</v>
      </c>
      <c r="BZ139" s="1446" t="s">
        <v>266</v>
      </c>
      <c r="CA139" s="1453"/>
      <c r="CB139" s="1453"/>
      <c r="CC139" s="1352"/>
      <c r="CD139" s="1352"/>
      <c r="CE139" s="1460"/>
      <c r="CF139" s="1460"/>
      <c r="CG139" s="900"/>
      <c r="CH139" s="900"/>
      <c r="CI139" s="1368">
        <v>10</v>
      </c>
      <c r="CJ139" s="1368" t="s">
        <v>217</v>
      </c>
      <c r="CK139" s="1465"/>
      <c r="CL139" s="1465"/>
      <c r="CM139" s="882"/>
      <c r="CN139" s="882"/>
      <c r="CO139" s="1397"/>
      <c r="CP139" s="1397"/>
      <c r="CQ139" s="753">
        <v>10</v>
      </c>
      <c r="CR139" s="753" t="s">
        <v>266</v>
      </c>
      <c r="CS139" s="1374"/>
      <c r="CT139" s="1374"/>
      <c r="CU139" s="882"/>
      <c r="CV139" s="882"/>
      <c r="CW139" s="1392"/>
      <c r="CX139" s="1392"/>
      <c r="CY139" s="1352"/>
      <c r="CZ139" s="1352"/>
      <c r="DA139" s="1477"/>
      <c r="DB139" s="1477"/>
      <c r="DC139" s="1411"/>
      <c r="DD139" s="1411"/>
      <c r="DE139" s="1484"/>
      <c r="DF139" s="1484"/>
      <c r="DG139" s="1352"/>
      <c r="DH139" s="1352"/>
      <c r="DI139" s="1352"/>
      <c r="DJ139" s="1352"/>
      <c r="DK139" s="1352"/>
      <c r="DL139" s="1352"/>
      <c r="DM139" s="1352"/>
      <c r="DN139" s="1352"/>
      <c r="DO139" s="1352"/>
      <c r="DP139" s="1352"/>
      <c r="DQ139" s="1485"/>
      <c r="DR139" s="1485"/>
      <c r="DS139" s="1485"/>
      <c r="DT139" s="1485"/>
      <c r="DU139" s="1485"/>
      <c r="DV139" s="1485"/>
      <c r="DW139" s="1485"/>
      <c r="DX139" s="1485"/>
      <c r="DY139" s="1485"/>
      <c r="DZ139" s="1485"/>
      <c r="EA139" s="1485"/>
      <c r="EB139" s="1485"/>
    </row>
    <row r="140" spans="1:132" s="1327" customFormat="1" ht="20.25" x14ac:dyDescent="0.3">
      <c r="A140" s="1339"/>
      <c r="B140" s="1324">
        <f t="shared" si="10"/>
        <v>21</v>
      </c>
      <c r="C140" s="920" t="s">
        <v>391</v>
      </c>
      <c r="D140" s="919">
        <v>19</v>
      </c>
      <c r="E140" s="1325"/>
      <c r="F140" s="1325"/>
      <c r="G140" s="1325"/>
      <c r="H140" s="1325"/>
      <c r="I140" s="1326">
        <f t="shared" si="9"/>
        <v>0</v>
      </c>
      <c r="J140" s="888">
        <f t="shared" si="7"/>
        <v>0</v>
      </c>
      <c r="K140" s="708"/>
      <c r="L140" s="708"/>
      <c r="M140" s="941"/>
      <c r="N140" s="941"/>
      <c r="O140" s="863"/>
      <c r="P140" s="863"/>
      <c r="Q140" s="1379"/>
      <c r="R140" s="1379"/>
      <c r="S140" s="1374"/>
      <c r="T140" s="1374"/>
      <c r="U140" s="813"/>
      <c r="V140" s="813"/>
      <c r="W140" s="1368"/>
      <c r="X140" s="1368"/>
      <c r="Y140" s="1362"/>
      <c r="Z140" s="1362"/>
      <c r="AA140" s="831"/>
      <c r="AB140" s="831"/>
      <c r="AC140" s="1351"/>
      <c r="AD140" s="1351"/>
      <c r="AE140" s="756"/>
      <c r="AF140" s="756"/>
      <c r="AG140" s="1352"/>
      <c r="AH140" s="1352"/>
      <c r="AI140" s="731"/>
      <c r="AJ140" s="731"/>
      <c r="AK140" s="1392"/>
      <c r="AL140" s="1392"/>
      <c r="AM140" s="1397"/>
      <c r="AN140" s="1397"/>
      <c r="AO140" s="1362"/>
      <c r="AP140" s="1362"/>
      <c r="AQ140" s="1402"/>
      <c r="AR140" s="1402"/>
      <c r="AS140" s="774"/>
      <c r="AT140" s="774"/>
      <c r="AU140" s="882"/>
      <c r="AV140" s="882"/>
      <c r="AW140" s="1411"/>
      <c r="AX140" s="1411"/>
      <c r="AY140" s="726"/>
      <c r="AZ140" s="726"/>
      <c r="BA140" s="1352"/>
      <c r="BB140" s="1352"/>
      <c r="BC140" s="891"/>
      <c r="BD140" s="891"/>
      <c r="BE140" s="731"/>
      <c r="BF140" s="731"/>
      <c r="BG140" s="1411"/>
      <c r="BH140" s="1411"/>
      <c r="BI140" s="1392"/>
      <c r="BJ140" s="1392"/>
      <c r="BK140" s="1362"/>
      <c r="BL140" s="1362"/>
      <c r="BM140" s="1351"/>
      <c r="BN140" s="1351"/>
      <c r="BO140" s="1352"/>
      <c r="BP140" s="1352"/>
      <c r="BQ140" s="950"/>
      <c r="BR140" s="950"/>
      <c r="BS140" s="1436"/>
      <c r="BT140" s="1436"/>
      <c r="BU140" s="1441"/>
      <c r="BV140" s="1441"/>
      <c r="BW140" s="1397"/>
      <c r="BX140" s="1397"/>
      <c r="BY140" s="1446"/>
      <c r="BZ140" s="1446"/>
      <c r="CA140" s="1453"/>
      <c r="CB140" s="1453"/>
      <c r="CC140" s="1352"/>
      <c r="CD140" s="1352"/>
      <c r="CE140" s="1460"/>
      <c r="CF140" s="1460"/>
      <c r="CG140" s="900"/>
      <c r="CH140" s="900"/>
      <c r="CI140" s="1368"/>
      <c r="CJ140" s="1368"/>
      <c r="CK140" s="1465"/>
      <c r="CL140" s="1465"/>
      <c r="CM140" s="882"/>
      <c r="CN140" s="882"/>
      <c r="CO140" s="1397"/>
      <c r="CP140" s="1397"/>
      <c r="CQ140" s="753"/>
      <c r="CR140" s="753"/>
      <c r="CS140" s="1374"/>
      <c r="CT140" s="1374"/>
      <c r="CU140" s="882"/>
      <c r="CV140" s="882"/>
      <c r="CW140" s="1392"/>
      <c r="CX140" s="1392"/>
      <c r="CY140" s="1352"/>
      <c r="CZ140" s="1352"/>
      <c r="DA140" s="1477"/>
      <c r="DB140" s="1477"/>
      <c r="DC140" s="1411"/>
      <c r="DD140" s="1411"/>
      <c r="DE140" s="1484"/>
      <c r="DF140" s="1484"/>
      <c r="DG140" s="1352"/>
      <c r="DH140" s="1352"/>
      <c r="DI140" s="1352"/>
      <c r="DJ140" s="1352"/>
      <c r="DK140" s="1352"/>
      <c r="DL140" s="1352"/>
      <c r="DM140" s="1352"/>
      <c r="DN140" s="1352"/>
      <c r="DO140" s="1352"/>
      <c r="DP140" s="1352"/>
      <c r="DQ140" s="1485"/>
      <c r="DR140" s="1485"/>
      <c r="DS140" s="1485"/>
      <c r="DT140" s="1485"/>
      <c r="DU140" s="1485"/>
      <c r="DV140" s="1485"/>
      <c r="DW140" s="1485"/>
      <c r="DX140" s="1485"/>
      <c r="DY140" s="1485"/>
      <c r="DZ140" s="1485"/>
      <c r="EA140" s="1485"/>
      <c r="EB140" s="1485"/>
    </row>
    <row r="141" spans="1:132" s="1327" customFormat="1" ht="20.25" x14ac:dyDescent="0.3">
      <c r="A141" s="1339"/>
      <c r="B141" s="1324">
        <f t="shared" si="10"/>
        <v>22</v>
      </c>
      <c r="C141" s="920" t="s">
        <v>392</v>
      </c>
      <c r="D141" s="919">
        <v>9</v>
      </c>
      <c r="E141" s="1325"/>
      <c r="F141" s="1325"/>
      <c r="G141" s="1325"/>
      <c r="H141" s="1325"/>
      <c r="I141" s="1326">
        <f t="shared" si="9"/>
        <v>0</v>
      </c>
      <c r="J141" s="888">
        <f t="shared" si="7"/>
        <v>0</v>
      </c>
      <c r="K141" s="708"/>
      <c r="L141" s="708"/>
      <c r="M141" s="941"/>
      <c r="N141" s="941"/>
      <c r="O141" s="863"/>
      <c r="P141" s="863"/>
      <c r="Q141" s="1379"/>
      <c r="R141" s="1379"/>
      <c r="S141" s="1374"/>
      <c r="T141" s="1374"/>
      <c r="U141" s="813"/>
      <c r="V141" s="813"/>
      <c r="W141" s="1368"/>
      <c r="X141" s="1368"/>
      <c r="Y141" s="1362"/>
      <c r="Z141" s="1362"/>
      <c r="AA141" s="831"/>
      <c r="AB141" s="831"/>
      <c r="AC141" s="1351"/>
      <c r="AD141" s="1351"/>
      <c r="AE141" s="756"/>
      <c r="AF141" s="756"/>
      <c r="AG141" s="1352"/>
      <c r="AH141" s="1352"/>
      <c r="AI141" s="731"/>
      <c r="AJ141" s="731"/>
      <c r="AK141" s="1392"/>
      <c r="AL141" s="1392"/>
      <c r="AM141" s="1397"/>
      <c r="AN141" s="1397"/>
      <c r="AO141" s="1362"/>
      <c r="AP141" s="1362"/>
      <c r="AQ141" s="1402"/>
      <c r="AR141" s="1402"/>
      <c r="AS141" s="774"/>
      <c r="AT141" s="774"/>
      <c r="AU141" s="882"/>
      <c r="AV141" s="882"/>
      <c r="AW141" s="1411"/>
      <c r="AX141" s="1411"/>
      <c r="AY141" s="726"/>
      <c r="AZ141" s="726"/>
      <c r="BA141" s="1352"/>
      <c r="BB141" s="1352"/>
      <c r="BC141" s="891"/>
      <c r="BD141" s="891"/>
      <c r="BE141" s="731"/>
      <c r="BF141" s="731"/>
      <c r="BG141" s="1411"/>
      <c r="BH141" s="1411"/>
      <c r="BI141" s="1392"/>
      <c r="BJ141" s="1392"/>
      <c r="BK141" s="1362"/>
      <c r="BL141" s="1362"/>
      <c r="BM141" s="1351"/>
      <c r="BN141" s="1351"/>
      <c r="BO141" s="1352"/>
      <c r="BP141" s="1352"/>
      <c r="BQ141" s="950"/>
      <c r="BR141" s="950"/>
      <c r="BS141" s="1436"/>
      <c r="BT141" s="1436"/>
      <c r="BU141" s="1441"/>
      <c r="BV141" s="1441"/>
      <c r="BW141" s="1397"/>
      <c r="BX141" s="1397"/>
      <c r="BY141" s="1446"/>
      <c r="BZ141" s="1446"/>
      <c r="CA141" s="1453"/>
      <c r="CB141" s="1453"/>
      <c r="CC141" s="1352"/>
      <c r="CD141" s="1352"/>
      <c r="CE141" s="1460"/>
      <c r="CF141" s="1460"/>
      <c r="CG141" s="900"/>
      <c r="CH141" s="900"/>
      <c r="CI141" s="1368"/>
      <c r="CJ141" s="1368"/>
      <c r="CK141" s="1465"/>
      <c r="CL141" s="1465"/>
      <c r="CM141" s="882"/>
      <c r="CN141" s="882"/>
      <c r="CO141" s="1397"/>
      <c r="CP141" s="1397"/>
      <c r="CQ141" s="753"/>
      <c r="CR141" s="753"/>
      <c r="CS141" s="1374"/>
      <c r="CT141" s="1374"/>
      <c r="CU141" s="882"/>
      <c r="CV141" s="882"/>
      <c r="CW141" s="1392"/>
      <c r="CX141" s="1392"/>
      <c r="CY141" s="1352"/>
      <c r="CZ141" s="1352"/>
      <c r="DA141" s="1477"/>
      <c r="DB141" s="1477"/>
      <c r="DC141" s="1411"/>
      <c r="DD141" s="1411"/>
      <c r="DE141" s="1484"/>
      <c r="DF141" s="1484"/>
      <c r="DG141" s="1352"/>
      <c r="DH141" s="1352"/>
      <c r="DI141" s="1352"/>
      <c r="DJ141" s="1352"/>
      <c r="DK141" s="1352"/>
      <c r="DL141" s="1352"/>
      <c r="DM141" s="1352"/>
      <c r="DN141" s="1352"/>
      <c r="DO141" s="1352"/>
      <c r="DP141" s="1352"/>
      <c r="DQ141" s="1485"/>
      <c r="DR141" s="1485"/>
      <c r="DS141" s="1485"/>
      <c r="DT141" s="1485"/>
      <c r="DU141" s="1485"/>
      <c r="DV141" s="1485"/>
      <c r="DW141" s="1485"/>
      <c r="DX141" s="1485"/>
      <c r="DY141" s="1485"/>
      <c r="DZ141" s="1485"/>
      <c r="EA141" s="1485"/>
      <c r="EB141" s="1485"/>
    </row>
    <row r="142" spans="1:132" s="1327" customFormat="1" ht="20.25" x14ac:dyDescent="0.3">
      <c r="A142" s="1339"/>
      <c r="B142" s="1324">
        <f t="shared" si="10"/>
        <v>23</v>
      </c>
      <c r="C142" s="995" t="s">
        <v>62</v>
      </c>
      <c r="D142" s="919">
        <v>13</v>
      </c>
      <c r="E142" s="1325">
        <v>120</v>
      </c>
      <c r="F142" s="1325"/>
      <c r="G142" s="1325"/>
      <c r="H142" s="1325"/>
      <c r="I142" s="1326">
        <f t="shared" si="9"/>
        <v>0</v>
      </c>
      <c r="J142" s="888">
        <f t="shared" si="7"/>
        <v>0</v>
      </c>
      <c r="K142" s="708"/>
      <c r="L142" s="708"/>
      <c r="M142" s="941"/>
      <c r="N142" s="941"/>
      <c r="O142" s="863"/>
      <c r="P142" s="863"/>
      <c r="Q142" s="1379"/>
      <c r="R142" s="1379"/>
      <c r="S142" s="1374"/>
      <c r="T142" s="1374"/>
      <c r="U142" s="813"/>
      <c r="V142" s="813"/>
      <c r="W142" s="1368"/>
      <c r="X142" s="1368"/>
      <c r="Y142" s="1362"/>
      <c r="Z142" s="1362"/>
      <c r="AA142" s="831"/>
      <c r="AB142" s="831"/>
      <c r="AC142" s="1351"/>
      <c r="AD142" s="1351"/>
      <c r="AE142" s="756"/>
      <c r="AF142" s="756"/>
      <c r="AG142" s="1352"/>
      <c r="AH142" s="1352"/>
      <c r="AI142" s="731"/>
      <c r="AJ142" s="731"/>
      <c r="AK142" s="1392"/>
      <c r="AL142" s="1392"/>
      <c r="AM142" s="1397"/>
      <c r="AN142" s="1397"/>
      <c r="AO142" s="1362"/>
      <c r="AP142" s="1362"/>
      <c r="AQ142" s="1402"/>
      <c r="AR142" s="1402"/>
      <c r="AS142" s="774"/>
      <c r="AT142" s="774"/>
      <c r="AU142" s="882"/>
      <c r="AV142" s="882"/>
      <c r="AW142" s="1411"/>
      <c r="AX142" s="1411"/>
      <c r="AY142" s="726">
        <v>100</v>
      </c>
      <c r="AZ142" s="726" t="s">
        <v>209</v>
      </c>
      <c r="BA142" s="1352">
        <v>20</v>
      </c>
      <c r="BB142" s="1352" t="s">
        <v>209</v>
      </c>
      <c r="BC142" s="891"/>
      <c r="BD142" s="891"/>
      <c r="BE142" s="731"/>
      <c r="BF142" s="731"/>
      <c r="BG142" s="1411"/>
      <c r="BH142" s="1411"/>
      <c r="BI142" s="1392"/>
      <c r="BJ142" s="1392"/>
      <c r="BK142" s="1362"/>
      <c r="BL142" s="1362"/>
      <c r="BM142" s="1351"/>
      <c r="BN142" s="1351"/>
      <c r="BO142" s="1352"/>
      <c r="BP142" s="1352"/>
      <c r="BQ142" s="950"/>
      <c r="BR142" s="950"/>
      <c r="BS142" s="1436"/>
      <c r="BT142" s="1436"/>
      <c r="BU142" s="1441"/>
      <c r="BV142" s="1441"/>
      <c r="BW142" s="1397"/>
      <c r="BX142" s="1397"/>
      <c r="BY142" s="1446"/>
      <c r="BZ142" s="1446"/>
      <c r="CA142" s="1453"/>
      <c r="CB142" s="1453"/>
      <c r="CC142" s="1352"/>
      <c r="CD142" s="1352"/>
      <c r="CE142" s="1460"/>
      <c r="CF142" s="1460"/>
      <c r="CG142" s="900"/>
      <c r="CH142" s="900"/>
      <c r="CI142" s="1368"/>
      <c r="CJ142" s="1368"/>
      <c r="CK142" s="1465"/>
      <c r="CL142" s="1465"/>
      <c r="CM142" s="882"/>
      <c r="CN142" s="882"/>
      <c r="CO142" s="1397"/>
      <c r="CP142" s="1397"/>
      <c r="CQ142" s="753"/>
      <c r="CR142" s="753"/>
      <c r="CS142" s="1374"/>
      <c r="CT142" s="1374"/>
      <c r="CU142" s="882"/>
      <c r="CV142" s="882"/>
      <c r="CW142" s="1392"/>
      <c r="CX142" s="1392"/>
      <c r="CY142" s="1352"/>
      <c r="CZ142" s="1352"/>
      <c r="DA142" s="1477"/>
      <c r="DB142" s="1477"/>
      <c r="DC142" s="1411"/>
      <c r="DD142" s="1411"/>
      <c r="DE142" s="1484"/>
      <c r="DF142" s="1484"/>
      <c r="DG142" s="1352"/>
      <c r="DH142" s="1352"/>
      <c r="DI142" s="1352"/>
      <c r="DJ142" s="1352"/>
      <c r="DK142" s="1352"/>
      <c r="DL142" s="1352"/>
      <c r="DM142" s="1352"/>
      <c r="DN142" s="1352"/>
      <c r="DO142" s="1352"/>
      <c r="DP142" s="1352"/>
      <c r="DQ142" s="1485"/>
      <c r="DR142" s="1485"/>
      <c r="DS142" s="1485"/>
      <c r="DT142" s="1485"/>
      <c r="DU142" s="1485"/>
      <c r="DV142" s="1485"/>
      <c r="DW142" s="1485"/>
      <c r="DX142" s="1485"/>
      <c r="DY142" s="1485"/>
      <c r="DZ142" s="1485"/>
      <c r="EA142" s="1485"/>
      <c r="EB142" s="1485"/>
    </row>
    <row r="143" spans="1:132" s="1327" customFormat="1" ht="20.25" x14ac:dyDescent="0.3">
      <c r="A143" s="1339"/>
      <c r="B143" s="1324">
        <f t="shared" si="10"/>
        <v>24</v>
      </c>
      <c r="C143" s="920" t="s">
        <v>393</v>
      </c>
      <c r="D143" s="919">
        <v>31</v>
      </c>
      <c r="E143" s="1325"/>
      <c r="F143" s="1325"/>
      <c r="G143" s="1325"/>
      <c r="H143" s="1325"/>
      <c r="I143" s="1326">
        <f t="shared" si="9"/>
        <v>0</v>
      </c>
      <c r="J143" s="888">
        <f t="shared" si="7"/>
        <v>0</v>
      </c>
      <c r="K143" s="708"/>
      <c r="L143" s="708"/>
      <c r="M143" s="941"/>
      <c r="N143" s="941"/>
      <c r="O143" s="863"/>
      <c r="P143" s="863"/>
      <c r="Q143" s="1379"/>
      <c r="R143" s="1379"/>
      <c r="S143" s="1374"/>
      <c r="T143" s="1374"/>
      <c r="U143" s="813"/>
      <c r="V143" s="813"/>
      <c r="W143" s="1368"/>
      <c r="X143" s="1368"/>
      <c r="Y143" s="1362"/>
      <c r="Z143" s="1362"/>
      <c r="AA143" s="831"/>
      <c r="AB143" s="831"/>
      <c r="AC143" s="1351"/>
      <c r="AD143" s="1351"/>
      <c r="AE143" s="756"/>
      <c r="AF143" s="756"/>
      <c r="AG143" s="1352"/>
      <c r="AH143" s="1352"/>
      <c r="AI143" s="731"/>
      <c r="AJ143" s="731"/>
      <c r="AK143" s="1392"/>
      <c r="AL143" s="1392"/>
      <c r="AM143" s="1397"/>
      <c r="AN143" s="1397"/>
      <c r="AO143" s="1362"/>
      <c r="AP143" s="1362"/>
      <c r="AQ143" s="1402"/>
      <c r="AR143" s="1402"/>
      <c r="AS143" s="774"/>
      <c r="AT143" s="774"/>
      <c r="AU143" s="882"/>
      <c r="AV143" s="882"/>
      <c r="AW143" s="1411"/>
      <c r="AX143" s="1411"/>
      <c r="AY143" s="726"/>
      <c r="AZ143" s="726"/>
      <c r="BA143" s="1352"/>
      <c r="BB143" s="1352"/>
      <c r="BC143" s="891"/>
      <c r="BD143" s="891"/>
      <c r="BE143" s="731"/>
      <c r="BF143" s="731"/>
      <c r="BG143" s="1411"/>
      <c r="BH143" s="1411"/>
      <c r="BI143" s="1392"/>
      <c r="BJ143" s="1392"/>
      <c r="BK143" s="1362"/>
      <c r="BL143" s="1362"/>
      <c r="BM143" s="1351"/>
      <c r="BN143" s="1351"/>
      <c r="BO143" s="1352"/>
      <c r="BP143" s="1352"/>
      <c r="BQ143" s="950"/>
      <c r="BR143" s="950"/>
      <c r="BS143" s="1436"/>
      <c r="BT143" s="1436"/>
      <c r="BU143" s="1441"/>
      <c r="BV143" s="1441"/>
      <c r="BW143" s="1397"/>
      <c r="BX143" s="1397"/>
      <c r="BY143" s="1446"/>
      <c r="BZ143" s="1446"/>
      <c r="CA143" s="1453"/>
      <c r="CB143" s="1453"/>
      <c r="CC143" s="1352"/>
      <c r="CD143" s="1352"/>
      <c r="CE143" s="1460"/>
      <c r="CF143" s="1460"/>
      <c r="CG143" s="900"/>
      <c r="CH143" s="900"/>
      <c r="CI143" s="1368"/>
      <c r="CJ143" s="1368"/>
      <c r="CK143" s="1465"/>
      <c r="CL143" s="1465"/>
      <c r="CM143" s="882"/>
      <c r="CN143" s="882"/>
      <c r="CO143" s="1397"/>
      <c r="CP143" s="1397"/>
      <c r="CQ143" s="753"/>
      <c r="CR143" s="753"/>
      <c r="CS143" s="1374"/>
      <c r="CT143" s="1374"/>
      <c r="CU143" s="882"/>
      <c r="CV143" s="882"/>
      <c r="CW143" s="1392"/>
      <c r="CX143" s="1392"/>
      <c r="CY143" s="1352"/>
      <c r="CZ143" s="1352"/>
      <c r="DA143" s="1477"/>
      <c r="DB143" s="1477"/>
      <c r="DC143" s="1411"/>
      <c r="DD143" s="1411"/>
      <c r="DE143" s="1484"/>
      <c r="DF143" s="1484"/>
      <c r="DG143" s="1352"/>
      <c r="DH143" s="1352"/>
      <c r="DI143" s="1352"/>
      <c r="DJ143" s="1352"/>
      <c r="DK143" s="1352"/>
      <c r="DL143" s="1352"/>
      <c r="DM143" s="1352"/>
      <c r="DN143" s="1352"/>
      <c r="DO143" s="1352"/>
      <c r="DP143" s="1352"/>
      <c r="DQ143" s="1485"/>
      <c r="DR143" s="1485"/>
      <c r="DS143" s="1485"/>
      <c r="DT143" s="1485"/>
      <c r="DU143" s="1485"/>
      <c r="DV143" s="1485"/>
      <c r="DW143" s="1485"/>
      <c r="DX143" s="1485"/>
      <c r="DY143" s="1485"/>
      <c r="DZ143" s="1485"/>
      <c r="EA143" s="1485"/>
      <c r="EB143" s="1485"/>
    </row>
    <row r="144" spans="1:132" s="1327" customFormat="1" ht="20.25" x14ac:dyDescent="0.3">
      <c r="A144" s="1339"/>
      <c r="B144" s="1324">
        <f t="shared" si="10"/>
        <v>25</v>
      </c>
      <c r="C144" s="920" t="s">
        <v>331</v>
      </c>
      <c r="D144" s="919">
        <v>28.5</v>
      </c>
      <c r="E144" s="1325"/>
      <c r="F144" s="1325"/>
      <c r="G144" s="1325"/>
      <c r="H144" s="1325"/>
      <c r="I144" s="1326">
        <f t="shared" si="9"/>
        <v>0</v>
      </c>
      <c r="J144" s="888">
        <f t="shared" ref="J144:J212" si="11">I144*D144</f>
        <v>0</v>
      </c>
      <c r="K144" s="708"/>
      <c r="L144" s="708"/>
      <c r="M144" s="941"/>
      <c r="N144" s="941"/>
      <c r="O144" s="863"/>
      <c r="P144" s="863"/>
      <c r="Q144" s="1379"/>
      <c r="R144" s="1379"/>
      <c r="S144" s="1374"/>
      <c r="T144" s="1374"/>
      <c r="U144" s="813"/>
      <c r="V144" s="813"/>
      <c r="W144" s="1368"/>
      <c r="X144" s="1368"/>
      <c r="Y144" s="1362"/>
      <c r="Z144" s="1362"/>
      <c r="AA144" s="831"/>
      <c r="AB144" s="831"/>
      <c r="AC144" s="1351"/>
      <c r="AD144" s="1351"/>
      <c r="AE144" s="756"/>
      <c r="AF144" s="756"/>
      <c r="AG144" s="1352"/>
      <c r="AH144" s="1352"/>
      <c r="AI144" s="731"/>
      <c r="AJ144" s="731"/>
      <c r="AK144" s="1392"/>
      <c r="AL144" s="1392"/>
      <c r="AM144" s="1397"/>
      <c r="AN144" s="1397"/>
      <c r="AO144" s="1362"/>
      <c r="AP144" s="1362"/>
      <c r="AQ144" s="1402"/>
      <c r="AR144" s="1402"/>
      <c r="AS144" s="774"/>
      <c r="AT144" s="774"/>
      <c r="AU144" s="882"/>
      <c r="AV144" s="882"/>
      <c r="AW144" s="1411"/>
      <c r="AX144" s="1411"/>
      <c r="AY144" s="726"/>
      <c r="AZ144" s="726"/>
      <c r="BA144" s="1352"/>
      <c r="BB144" s="1352"/>
      <c r="BC144" s="891"/>
      <c r="BD144" s="891"/>
      <c r="BE144" s="731"/>
      <c r="BF144" s="731"/>
      <c r="BG144" s="1411"/>
      <c r="BH144" s="1411"/>
      <c r="BI144" s="1392"/>
      <c r="BJ144" s="1392"/>
      <c r="BK144" s="1362"/>
      <c r="BL144" s="1362"/>
      <c r="BM144" s="1351"/>
      <c r="BN144" s="1351"/>
      <c r="BO144" s="1352"/>
      <c r="BP144" s="1352"/>
      <c r="BQ144" s="950"/>
      <c r="BR144" s="950"/>
      <c r="BS144" s="1436"/>
      <c r="BT144" s="1436"/>
      <c r="BU144" s="1441"/>
      <c r="BV144" s="1441"/>
      <c r="BW144" s="1397"/>
      <c r="BX144" s="1397"/>
      <c r="BY144" s="1446"/>
      <c r="BZ144" s="1446"/>
      <c r="CA144" s="1453"/>
      <c r="CB144" s="1453"/>
      <c r="CC144" s="1352"/>
      <c r="CD144" s="1352"/>
      <c r="CE144" s="1460"/>
      <c r="CF144" s="1460"/>
      <c r="CG144" s="900"/>
      <c r="CH144" s="900"/>
      <c r="CI144" s="1368"/>
      <c r="CJ144" s="1368"/>
      <c r="CK144" s="1465"/>
      <c r="CL144" s="1465"/>
      <c r="CM144" s="882"/>
      <c r="CN144" s="882"/>
      <c r="CO144" s="1397"/>
      <c r="CP144" s="1397"/>
      <c r="CQ144" s="753"/>
      <c r="CR144" s="753"/>
      <c r="CS144" s="1374"/>
      <c r="CT144" s="1374"/>
      <c r="CU144" s="882"/>
      <c r="CV144" s="882"/>
      <c r="CW144" s="1392"/>
      <c r="CX144" s="1392"/>
      <c r="CY144" s="1352"/>
      <c r="CZ144" s="1352"/>
      <c r="DA144" s="1477"/>
      <c r="DB144" s="1477"/>
      <c r="DC144" s="1411"/>
      <c r="DD144" s="1411"/>
      <c r="DE144" s="1484"/>
      <c r="DF144" s="1484"/>
      <c r="DG144" s="1352"/>
      <c r="DH144" s="1352"/>
      <c r="DI144" s="1352"/>
      <c r="DJ144" s="1352"/>
      <c r="DK144" s="1352"/>
      <c r="DL144" s="1352"/>
      <c r="DM144" s="1352"/>
      <c r="DN144" s="1352"/>
      <c r="DO144" s="1352"/>
      <c r="DP144" s="1352"/>
      <c r="DQ144" s="1485"/>
      <c r="DR144" s="1485"/>
      <c r="DS144" s="1485"/>
      <c r="DT144" s="1485"/>
      <c r="DU144" s="1485"/>
      <c r="DV144" s="1485"/>
      <c r="DW144" s="1485"/>
      <c r="DX144" s="1485"/>
      <c r="DY144" s="1485"/>
      <c r="DZ144" s="1485"/>
      <c r="EA144" s="1485"/>
      <c r="EB144" s="1485"/>
    </row>
    <row r="145" spans="1:132" s="1327" customFormat="1" ht="20.25" x14ac:dyDescent="0.3">
      <c r="A145" s="1339"/>
      <c r="B145" s="1324">
        <f t="shared" si="10"/>
        <v>26</v>
      </c>
      <c r="C145" s="920" t="s">
        <v>980</v>
      </c>
      <c r="D145" s="919">
        <v>24.5</v>
      </c>
      <c r="E145" s="1325">
        <v>30</v>
      </c>
      <c r="F145" s="1325">
        <v>10</v>
      </c>
      <c r="G145" s="1325">
        <v>60</v>
      </c>
      <c r="H145" s="1325"/>
      <c r="I145" s="1326">
        <f t="shared" si="9"/>
        <v>80</v>
      </c>
      <c r="J145" s="888">
        <f t="shared" si="11"/>
        <v>1960</v>
      </c>
      <c r="K145" s="708"/>
      <c r="L145" s="708"/>
      <c r="M145" s="941"/>
      <c r="N145" s="941"/>
      <c r="O145" s="863"/>
      <c r="P145" s="863"/>
      <c r="Q145" s="1379"/>
      <c r="R145" s="1379"/>
      <c r="S145" s="1374"/>
      <c r="T145" s="1374"/>
      <c r="U145" s="813"/>
      <c r="V145" s="813"/>
      <c r="W145" s="1368"/>
      <c r="X145" s="1368"/>
      <c r="Y145" s="1362"/>
      <c r="Z145" s="1362"/>
      <c r="AA145" s="831"/>
      <c r="AB145" s="831"/>
      <c r="AC145" s="1351">
        <v>10</v>
      </c>
      <c r="AD145" s="1351" t="s">
        <v>229</v>
      </c>
      <c r="AE145" s="756"/>
      <c r="AF145" s="756"/>
      <c r="AG145" s="1352"/>
      <c r="AH145" s="1352"/>
      <c r="AI145" s="731"/>
      <c r="AJ145" s="731"/>
      <c r="AK145" s="1392"/>
      <c r="AL145" s="1392"/>
      <c r="AM145" s="1397"/>
      <c r="AN145" s="1397"/>
      <c r="AO145" s="1362"/>
      <c r="AP145" s="1362"/>
      <c r="AQ145" s="1402"/>
      <c r="AR145" s="1402"/>
      <c r="AS145" s="774"/>
      <c r="AT145" s="774"/>
      <c r="AU145" s="882">
        <v>10</v>
      </c>
      <c r="AV145" s="882" t="s">
        <v>266</v>
      </c>
      <c r="AW145" s="1411"/>
      <c r="AX145" s="1411"/>
      <c r="AY145" s="726"/>
      <c r="AZ145" s="726"/>
      <c r="BA145" s="1352"/>
      <c r="BB145" s="1352"/>
      <c r="BC145" s="891"/>
      <c r="BD145" s="891"/>
      <c r="BE145" s="731"/>
      <c r="BF145" s="731"/>
      <c r="BG145" s="1411"/>
      <c r="BH145" s="1411"/>
      <c r="BI145" s="1392"/>
      <c r="BJ145" s="1392"/>
      <c r="BK145" s="1362"/>
      <c r="BL145" s="1362"/>
      <c r="BM145" s="1351"/>
      <c r="BN145" s="1351"/>
      <c r="BO145" s="1352"/>
      <c r="BP145" s="1352"/>
      <c r="BQ145" s="950"/>
      <c r="BR145" s="950"/>
      <c r="BS145" s="1436"/>
      <c r="BT145" s="1436"/>
      <c r="BU145" s="1441"/>
      <c r="BV145" s="1441"/>
      <c r="BW145" s="1397"/>
      <c r="BX145" s="1397"/>
      <c r="BY145" s="1446"/>
      <c r="BZ145" s="1446"/>
      <c r="CA145" s="1453"/>
      <c r="CB145" s="1453"/>
      <c r="CC145" s="1352"/>
      <c r="CD145" s="1352"/>
      <c r="CE145" s="1460"/>
      <c r="CF145" s="1460"/>
      <c r="CG145" s="900"/>
      <c r="CH145" s="900"/>
      <c r="CI145" s="1368"/>
      <c r="CJ145" s="1368"/>
      <c r="CK145" s="1465"/>
      <c r="CL145" s="1465"/>
      <c r="CM145" s="882"/>
      <c r="CN145" s="882"/>
      <c r="CO145" s="1397"/>
      <c r="CP145" s="1397"/>
      <c r="CQ145" s="753"/>
      <c r="CR145" s="753"/>
      <c r="CS145" s="1374"/>
      <c r="CT145" s="1374"/>
      <c r="CU145" s="882"/>
      <c r="CV145" s="882"/>
      <c r="CW145" s="1392"/>
      <c r="CX145" s="1392"/>
      <c r="CY145" s="1352"/>
      <c r="CZ145" s="1352"/>
      <c r="DA145" s="1477"/>
      <c r="DB145" s="1477"/>
      <c r="DC145" s="1411"/>
      <c r="DD145" s="1411"/>
      <c r="DE145" s="1484"/>
      <c r="DF145" s="1484"/>
      <c r="DG145" s="1352"/>
      <c r="DH145" s="1352"/>
      <c r="DI145" s="1352"/>
      <c r="DJ145" s="1352"/>
      <c r="DK145" s="1352"/>
      <c r="DL145" s="1352"/>
      <c r="DM145" s="1352"/>
      <c r="DN145" s="1352"/>
      <c r="DO145" s="1352"/>
      <c r="DP145" s="1352"/>
      <c r="DQ145" s="1485"/>
      <c r="DR145" s="1485"/>
      <c r="DS145" s="1485"/>
      <c r="DT145" s="1485"/>
      <c r="DU145" s="1485"/>
      <c r="DV145" s="1485"/>
      <c r="DW145" s="1485"/>
      <c r="DX145" s="1485"/>
      <c r="DY145" s="1485"/>
      <c r="DZ145" s="1485"/>
      <c r="EA145" s="1485"/>
      <c r="EB145" s="1485"/>
    </row>
    <row r="146" spans="1:132" s="1327" customFormat="1" ht="20.25" x14ac:dyDescent="0.3">
      <c r="A146" s="1339"/>
      <c r="B146" s="1324">
        <f t="shared" si="10"/>
        <v>27</v>
      </c>
      <c r="C146" s="920" t="s">
        <v>1098</v>
      </c>
      <c r="D146" s="919">
        <v>12.5</v>
      </c>
      <c r="E146" s="1325">
        <v>120</v>
      </c>
      <c r="F146" s="1325"/>
      <c r="G146" s="1325"/>
      <c r="H146" s="1325"/>
      <c r="I146" s="1326">
        <f t="shared" si="9"/>
        <v>40</v>
      </c>
      <c r="J146" s="888">
        <f t="shared" si="11"/>
        <v>500</v>
      </c>
      <c r="K146" s="708"/>
      <c r="L146" s="708"/>
      <c r="M146" s="941"/>
      <c r="N146" s="941"/>
      <c r="O146" s="863">
        <v>30</v>
      </c>
      <c r="P146" s="863" t="s">
        <v>214</v>
      </c>
      <c r="Q146" s="1379"/>
      <c r="R146" s="1379"/>
      <c r="S146" s="1374"/>
      <c r="T146" s="1374"/>
      <c r="U146" s="813"/>
      <c r="V146" s="813"/>
      <c r="W146" s="1368"/>
      <c r="X146" s="1368"/>
      <c r="Y146" s="1362"/>
      <c r="Z146" s="1362"/>
      <c r="AA146" s="831"/>
      <c r="AB146" s="831"/>
      <c r="AC146" s="1351">
        <v>10</v>
      </c>
      <c r="AD146" s="1351" t="s">
        <v>214</v>
      </c>
      <c r="AE146" s="756"/>
      <c r="AF146" s="756"/>
      <c r="AG146" s="1352"/>
      <c r="AH146" s="1352"/>
      <c r="AI146" s="731"/>
      <c r="AJ146" s="731"/>
      <c r="AK146" s="1392"/>
      <c r="AL146" s="1392"/>
      <c r="AM146" s="1397"/>
      <c r="AN146" s="1397"/>
      <c r="AO146" s="1362"/>
      <c r="AP146" s="1362"/>
      <c r="AQ146" s="1402"/>
      <c r="AR146" s="1402"/>
      <c r="AS146" s="774"/>
      <c r="AT146" s="774"/>
      <c r="AU146" s="882"/>
      <c r="AV146" s="882"/>
      <c r="AW146" s="1411"/>
      <c r="AX146" s="1411"/>
      <c r="AY146" s="726"/>
      <c r="AZ146" s="726"/>
      <c r="BA146" s="1352"/>
      <c r="BB146" s="1352"/>
      <c r="BC146" s="891"/>
      <c r="BD146" s="891"/>
      <c r="BE146" s="731"/>
      <c r="BF146" s="731"/>
      <c r="BG146" s="1411"/>
      <c r="BH146" s="1411"/>
      <c r="BI146" s="1392">
        <v>10</v>
      </c>
      <c r="BJ146" s="1392" t="s">
        <v>214</v>
      </c>
      <c r="BK146" s="1362">
        <v>10</v>
      </c>
      <c r="BL146" s="1362" t="s">
        <v>236</v>
      </c>
      <c r="BM146" s="1351"/>
      <c r="BN146" s="1351"/>
      <c r="BO146" s="1352"/>
      <c r="BP146" s="1352"/>
      <c r="BQ146" s="950"/>
      <c r="BR146" s="950"/>
      <c r="BS146" s="1436"/>
      <c r="BT146" s="1436"/>
      <c r="BU146" s="1441"/>
      <c r="BV146" s="1441"/>
      <c r="BW146" s="1397"/>
      <c r="BX146" s="1397"/>
      <c r="BY146" s="1446"/>
      <c r="BZ146" s="1446"/>
      <c r="CA146" s="1453"/>
      <c r="CB146" s="1453"/>
      <c r="CC146" s="1352"/>
      <c r="CD146" s="1352"/>
      <c r="CE146" s="1460"/>
      <c r="CF146" s="1460"/>
      <c r="CG146" s="900"/>
      <c r="CH146" s="900"/>
      <c r="CI146" s="1368"/>
      <c r="CJ146" s="1368"/>
      <c r="CK146" s="1465"/>
      <c r="CL146" s="1465"/>
      <c r="CM146" s="882"/>
      <c r="CN146" s="882"/>
      <c r="CO146" s="1397"/>
      <c r="CP146" s="1397"/>
      <c r="CQ146" s="753">
        <v>10</v>
      </c>
      <c r="CR146" s="753" t="s">
        <v>214</v>
      </c>
      <c r="CS146" s="1374"/>
      <c r="CT146" s="1374"/>
      <c r="CU146" s="882"/>
      <c r="CV146" s="882"/>
      <c r="CW146" s="1392">
        <v>10</v>
      </c>
      <c r="CX146" s="1392" t="s">
        <v>214</v>
      </c>
      <c r="CY146" s="1352"/>
      <c r="CZ146" s="1352"/>
      <c r="DA146" s="1477"/>
      <c r="DB146" s="1477"/>
      <c r="DC146" s="1411"/>
      <c r="DD146" s="1411"/>
      <c r="DE146" s="1484"/>
      <c r="DF146" s="1484"/>
      <c r="DG146" s="1352"/>
      <c r="DH146" s="1352"/>
      <c r="DI146" s="1352"/>
      <c r="DJ146" s="1352"/>
      <c r="DK146" s="1352"/>
      <c r="DL146" s="1352"/>
      <c r="DM146" s="1352"/>
      <c r="DN146" s="1352"/>
      <c r="DO146" s="1352"/>
      <c r="DP146" s="1352"/>
      <c r="DQ146" s="1485"/>
      <c r="DR146" s="1485"/>
      <c r="DS146" s="1485"/>
      <c r="DT146" s="1485"/>
      <c r="DU146" s="1485"/>
      <c r="DV146" s="1485"/>
      <c r="DW146" s="1485"/>
      <c r="DX146" s="1485"/>
      <c r="DY146" s="1485"/>
      <c r="DZ146" s="1485"/>
      <c r="EA146" s="1485"/>
      <c r="EB146" s="1485"/>
    </row>
    <row r="147" spans="1:132" s="1327" customFormat="1" ht="20.25" x14ac:dyDescent="0.3">
      <c r="A147" s="1339"/>
      <c r="B147" s="1324">
        <f t="shared" si="10"/>
        <v>28</v>
      </c>
      <c r="C147" s="920" t="s">
        <v>1099</v>
      </c>
      <c r="D147" s="919">
        <v>9</v>
      </c>
      <c r="E147" s="1325">
        <v>60</v>
      </c>
      <c r="F147" s="1325"/>
      <c r="G147" s="1325"/>
      <c r="H147" s="1325"/>
      <c r="I147" s="1326">
        <f t="shared" si="9"/>
        <v>30</v>
      </c>
      <c r="J147" s="888">
        <f t="shared" si="11"/>
        <v>270</v>
      </c>
      <c r="K147" s="708"/>
      <c r="L147" s="708"/>
      <c r="M147" s="941"/>
      <c r="N147" s="941"/>
      <c r="O147" s="863"/>
      <c r="P147" s="863"/>
      <c r="Q147" s="1379"/>
      <c r="R147" s="1379"/>
      <c r="S147" s="1374"/>
      <c r="T147" s="1374"/>
      <c r="U147" s="813"/>
      <c r="V147" s="813"/>
      <c r="W147" s="1368"/>
      <c r="X147" s="1368"/>
      <c r="Y147" s="1362"/>
      <c r="Z147" s="1362"/>
      <c r="AA147" s="831"/>
      <c r="AB147" s="831"/>
      <c r="AC147" s="1351">
        <v>10</v>
      </c>
      <c r="AD147" s="1351" t="s">
        <v>218</v>
      </c>
      <c r="AE147" s="756"/>
      <c r="AF147" s="756"/>
      <c r="AG147" s="1352"/>
      <c r="AH147" s="1352"/>
      <c r="AI147" s="731"/>
      <c r="AJ147" s="731"/>
      <c r="AK147" s="1392"/>
      <c r="AL147" s="1392"/>
      <c r="AM147" s="1397"/>
      <c r="AN147" s="1397"/>
      <c r="AO147" s="1362"/>
      <c r="AP147" s="1362"/>
      <c r="AQ147" s="1402"/>
      <c r="AR147" s="1402"/>
      <c r="AS147" s="774"/>
      <c r="AT147" s="774"/>
      <c r="AU147" s="882"/>
      <c r="AV147" s="882"/>
      <c r="AW147" s="1411"/>
      <c r="AX147" s="1411"/>
      <c r="AY147" s="726"/>
      <c r="AZ147" s="726"/>
      <c r="BA147" s="1352"/>
      <c r="BB147" s="1352"/>
      <c r="BC147" s="891"/>
      <c r="BD147" s="891"/>
      <c r="BE147" s="731"/>
      <c r="BF147" s="731"/>
      <c r="BG147" s="1411"/>
      <c r="BH147" s="1411"/>
      <c r="BI147" s="1392"/>
      <c r="BJ147" s="1392"/>
      <c r="BK147" s="1362"/>
      <c r="BL147" s="1362"/>
      <c r="BM147" s="1351"/>
      <c r="BN147" s="1351"/>
      <c r="BO147" s="1352"/>
      <c r="BP147" s="1352"/>
      <c r="BQ147" s="950"/>
      <c r="BR147" s="950"/>
      <c r="BS147" s="1436"/>
      <c r="BT147" s="1436"/>
      <c r="BU147" s="1441"/>
      <c r="BV147" s="1441"/>
      <c r="BW147" s="1397"/>
      <c r="BX147" s="1397"/>
      <c r="BY147" s="1446"/>
      <c r="BZ147" s="1446"/>
      <c r="CA147" s="1453"/>
      <c r="CB147" s="1453"/>
      <c r="CC147" s="1352"/>
      <c r="CD147" s="1352"/>
      <c r="CE147" s="1460"/>
      <c r="CF147" s="1460"/>
      <c r="CG147" s="900"/>
      <c r="CH147" s="900"/>
      <c r="CI147" s="1368"/>
      <c r="CJ147" s="1368"/>
      <c r="CK147" s="1465"/>
      <c r="CL147" s="1465"/>
      <c r="CM147" s="882"/>
      <c r="CN147" s="882"/>
      <c r="CO147" s="1397"/>
      <c r="CP147" s="1397"/>
      <c r="CQ147" s="753"/>
      <c r="CR147" s="753"/>
      <c r="CS147" s="1374"/>
      <c r="CT147" s="1374"/>
      <c r="CU147" s="882"/>
      <c r="CV147" s="882"/>
      <c r="CW147" s="1392"/>
      <c r="CX147" s="1392"/>
      <c r="CY147" s="1352"/>
      <c r="CZ147" s="1352"/>
      <c r="DA147" s="1477">
        <v>20</v>
      </c>
      <c r="DB147" s="1477" t="s">
        <v>215</v>
      </c>
      <c r="DC147" s="1411"/>
      <c r="DD147" s="1411"/>
      <c r="DE147" s="1484"/>
      <c r="DF147" s="1484"/>
      <c r="DG147" s="1352"/>
      <c r="DH147" s="1352"/>
      <c r="DI147" s="1352"/>
      <c r="DJ147" s="1352"/>
      <c r="DK147" s="1352"/>
      <c r="DL147" s="1352"/>
      <c r="DM147" s="1352"/>
      <c r="DN147" s="1352"/>
      <c r="DO147" s="1352"/>
      <c r="DP147" s="1352"/>
      <c r="DQ147" s="1485"/>
      <c r="DR147" s="1485"/>
      <c r="DS147" s="1485"/>
      <c r="DT147" s="1485"/>
      <c r="DU147" s="1485"/>
      <c r="DV147" s="1485"/>
      <c r="DW147" s="1485"/>
      <c r="DX147" s="1485"/>
      <c r="DY147" s="1485"/>
      <c r="DZ147" s="1485"/>
      <c r="EA147" s="1485"/>
      <c r="EB147" s="1485"/>
    </row>
    <row r="148" spans="1:132" s="1327" customFormat="1" ht="20.25" x14ac:dyDescent="0.3">
      <c r="A148" s="1340"/>
      <c r="B148" s="1324">
        <f t="shared" si="10"/>
        <v>29</v>
      </c>
      <c r="C148" s="1074"/>
      <c r="D148" s="1328"/>
      <c r="E148" s="1329"/>
      <c r="F148" s="1329"/>
      <c r="G148" s="1329"/>
      <c r="H148" s="1329"/>
      <c r="I148" s="1326">
        <f t="shared" si="9"/>
        <v>0</v>
      </c>
      <c r="J148" s="888">
        <f t="shared" si="11"/>
        <v>0</v>
      </c>
      <c r="K148" s="708"/>
      <c r="L148" s="708"/>
      <c r="M148" s="941"/>
      <c r="N148" s="941"/>
      <c r="O148" s="863"/>
      <c r="P148" s="863"/>
      <c r="Q148" s="1379"/>
      <c r="R148" s="1379"/>
      <c r="S148" s="1374"/>
      <c r="T148" s="1374"/>
      <c r="U148" s="813"/>
      <c r="V148" s="813"/>
      <c r="W148" s="1368"/>
      <c r="X148" s="1368"/>
      <c r="Y148" s="1362"/>
      <c r="Z148" s="1362"/>
      <c r="AA148" s="831"/>
      <c r="AB148" s="831"/>
      <c r="AC148" s="1351"/>
      <c r="AD148" s="1351"/>
      <c r="AE148" s="756"/>
      <c r="AF148" s="756"/>
      <c r="AG148" s="1352"/>
      <c r="AH148" s="1352"/>
      <c r="AI148" s="731"/>
      <c r="AJ148" s="731"/>
      <c r="AK148" s="1392"/>
      <c r="AL148" s="1392"/>
      <c r="AM148" s="1397"/>
      <c r="AN148" s="1397"/>
      <c r="AO148" s="1362"/>
      <c r="AP148" s="1362"/>
      <c r="AQ148" s="1402"/>
      <c r="AR148" s="1402"/>
      <c r="AS148" s="774"/>
      <c r="AT148" s="774"/>
      <c r="AU148" s="882"/>
      <c r="AV148" s="882"/>
      <c r="AW148" s="1411"/>
      <c r="AX148" s="1411"/>
      <c r="AY148" s="726"/>
      <c r="AZ148" s="726"/>
      <c r="BA148" s="1352"/>
      <c r="BB148" s="1352"/>
      <c r="BC148" s="891"/>
      <c r="BD148" s="891"/>
      <c r="BE148" s="731"/>
      <c r="BF148" s="731"/>
      <c r="BG148" s="1411"/>
      <c r="BH148" s="1411"/>
      <c r="BI148" s="1392"/>
      <c r="BJ148" s="1392"/>
      <c r="BK148" s="1362"/>
      <c r="BL148" s="1362"/>
      <c r="BM148" s="1351"/>
      <c r="BN148" s="1351"/>
      <c r="BO148" s="1352"/>
      <c r="BP148" s="1352"/>
      <c r="BQ148" s="950"/>
      <c r="BR148" s="950"/>
      <c r="BS148" s="1436"/>
      <c r="BT148" s="1436"/>
      <c r="BU148" s="1441"/>
      <c r="BV148" s="1441"/>
      <c r="BW148" s="1397"/>
      <c r="BX148" s="1397"/>
      <c r="BY148" s="1446"/>
      <c r="BZ148" s="1446"/>
      <c r="CA148" s="1453"/>
      <c r="CB148" s="1453"/>
      <c r="CC148" s="1352"/>
      <c r="CD148" s="1352"/>
      <c r="CE148" s="1460"/>
      <c r="CF148" s="1460"/>
      <c r="CG148" s="900"/>
      <c r="CH148" s="900"/>
      <c r="CI148" s="1368"/>
      <c r="CJ148" s="1368"/>
      <c r="CK148" s="1465"/>
      <c r="CL148" s="1465"/>
      <c r="CM148" s="882"/>
      <c r="CN148" s="882"/>
      <c r="CO148" s="1397"/>
      <c r="CP148" s="1397"/>
      <c r="CQ148" s="753"/>
      <c r="CR148" s="753"/>
      <c r="CS148" s="1374"/>
      <c r="CT148" s="1374"/>
      <c r="CU148" s="882"/>
      <c r="CV148" s="882"/>
      <c r="CW148" s="1392"/>
      <c r="CX148" s="1392"/>
      <c r="CY148" s="1352"/>
      <c r="CZ148" s="1352"/>
      <c r="DA148" s="1477"/>
      <c r="DB148" s="1477"/>
      <c r="DC148" s="1411"/>
      <c r="DD148" s="1411"/>
      <c r="DE148" s="1484"/>
      <c r="DF148" s="1484"/>
      <c r="DG148" s="1352"/>
      <c r="DH148" s="1352"/>
      <c r="DI148" s="1352"/>
      <c r="DJ148" s="1352"/>
      <c r="DK148" s="1352"/>
      <c r="DL148" s="1352"/>
      <c r="DM148" s="1352"/>
      <c r="DN148" s="1352"/>
      <c r="DO148" s="1352"/>
      <c r="DP148" s="1352"/>
      <c r="DQ148" s="1485"/>
      <c r="DR148" s="1485"/>
      <c r="DS148" s="1485"/>
      <c r="DT148" s="1485"/>
      <c r="DU148" s="1485"/>
      <c r="DV148" s="1485"/>
      <c r="DW148" s="1485"/>
      <c r="DX148" s="1485"/>
      <c r="DY148" s="1485"/>
      <c r="DZ148" s="1485"/>
      <c r="EA148" s="1485"/>
      <c r="EB148" s="1485"/>
    </row>
    <row r="149" spans="1:132" s="1327" customFormat="1" ht="20.25" x14ac:dyDescent="0.3">
      <c r="A149" s="1338" t="s">
        <v>7</v>
      </c>
      <c r="B149" s="1310">
        <v>1</v>
      </c>
      <c r="C149" s="920" t="s">
        <v>688</v>
      </c>
      <c r="D149" s="919">
        <v>16</v>
      </c>
      <c r="E149" s="1325"/>
      <c r="F149" s="1325"/>
      <c r="G149" s="1325"/>
      <c r="H149" s="1325"/>
      <c r="I149" s="1326">
        <f t="shared" si="9"/>
        <v>0</v>
      </c>
      <c r="J149" s="888">
        <f t="shared" si="11"/>
        <v>0</v>
      </c>
      <c r="K149" s="708"/>
      <c r="L149" s="708"/>
      <c r="M149" s="941"/>
      <c r="N149" s="941"/>
      <c r="O149" s="863"/>
      <c r="P149" s="863"/>
      <c r="Q149" s="1379"/>
      <c r="R149" s="1379"/>
      <c r="S149" s="1374"/>
      <c r="T149" s="1374"/>
      <c r="U149" s="813"/>
      <c r="V149" s="813"/>
      <c r="W149" s="1368"/>
      <c r="X149" s="1368"/>
      <c r="Y149" s="1362"/>
      <c r="Z149" s="1362"/>
      <c r="AA149" s="831"/>
      <c r="AB149" s="831"/>
      <c r="AC149" s="1351"/>
      <c r="AD149" s="1351"/>
      <c r="AE149" s="756"/>
      <c r="AF149" s="756"/>
      <c r="AG149" s="1352"/>
      <c r="AH149" s="1352"/>
      <c r="AI149" s="731"/>
      <c r="AJ149" s="731"/>
      <c r="AK149" s="1392"/>
      <c r="AL149" s="1392"/>
      <c r="AM149" s="1397"/>
      <c r="AN149" s="1397"/>
      <c r="AO149" s="1362"/>
      <c r="AP149" s="1362"/>
      <c r="AQ149" s="1402"/>
      <c r="AR149" s="1402"/>
      <c r="AS149" s="774"/>
      <c r="AT149" s="774"/>
      <c r="AU149" s="882"/>
      <c r="AV149" s="882"/>
      <c r="AW149" s="1411"/>
      <c r="AX149" s="1411"/>
      <c r="AY149" s="726"/>
      <c r="AZ149" s="726"/>
      <c r="BA149" s="1352"/>
      <c r="BB149" s="1352"/>
      <c r="BC149" s="891"/>
      <c r="BD149" s="891"/>
      <c r="BE149" s="731"/>
      <c r="BF149" s="731"/>
      <c r="BG149" s="1411"/>
      <c r="BH149" s="1411"/>
      <c r="BI149" s="1392"/>
      <c r="BJ149" s="1392"/>
      <c r="BK149" s="1362"/>
      <c r="BL149" s="1362"/>
      <c r="BM149" s="1351"/>
      <c r="BN149" s="1351"/>
      <c r="BO149" s="1352"/>
      <c r="BP149" s="1352"/>
      <c r="BQ149" s="950"/>
      <c r="BR149" s="950"/>
      <c r="BS149" s="1436"/>
      <c r="BT149" s="1436"/>
      <c r="BU149" s="1441"/>
      <c r="BV149" s="1441"/>
      <c r="BW149" s="1397"/>
      <c r="BX149" s="1397"/>
      <c r="BY149" s="1446"/>
      <c r="BZ149" s="1446"/>
      <c r="CA149" s="1453"/>
      <c r="CB149" s="1453"/>
      <c r="CC149" s="1352"/>
      <c r="CD149" s="1352"/>
      <c r="CE149" s="1460"/>
      <c r="CF149" s="1460"/>
      <c r="CG149" s="900"/>
      <c r="CH149" s="900"/>
      <c r="CI149" s="1368"/>
      <c r="CJ149" s="1368"/>
      <c r="CK149" s="1465"/>
      <c r="CL149" s="1465"/>
      <c r="CM149" s="882"/>
      <c r="CN149" s="882"/>
      <c r="CO149" s="1397"/>
      <c r="CP149" s="1397"/>
      <c r="CQ149" s="753"/>
      <c r="CR149" s="753"/>
      <c r="CS149" s="1374"/>
      <c r="CT149" s="1374"/>
      <c r="CU149" s="882"/>
      <c r="CV149" s="882"/>
      <c r="CW149" s="1392"/>
      <c r="CX149" s="1392"/>
      <c r="CY149" s="1352"/>
      <c r="CZ149" s="1352"/>
      <c r="DA149" s="1477"/>
      <c r="DB149" s="1477"/>
      <c r="DC149" s="1411"/>
      <c r="DD149" s="1411"/>
      <c r="DE149" s="1484"/>
      <c r="DF149" s="1484"/>
      <c r="DG149" s="1352"/>
      <c r="DH149" s="1352"/>
      <c r="DI149" s="1352"/>
      <c r="DJ149" s="1352"/>
      <c r="DK149" s="1352"/>
      <c r="DL149" s="1352"/>
      <c r="DM149" s="1352"/>
      <c r="DN149" s="1352"/>
      <c r="DO149" s="1352"/>
      <c r="DP149" s="1352"/>
      <c r="DQ149" s="1485"/>
      <c r="DR149" s="1485"/>
      <c r="DS149" s="1485"/>
      <c r="DT149" s="1485"/>
      <c r="DU149" s="1485"/>
      <c r="DV149" s="1485"/>
      <c r="DW149" s="1485"/>
      <c r="DX149" s="1485"/>
      <c r="DY149" s="1485"/>
      <c r="DZ149" s="1485"/>
      <c r="EA149" s="1485"/>
      <c r="EB149" s="1485"/>
    </row>
    <row r="150" spans="1:132" s="1327" customFormat="1" ht="20.25" x14ac:dyDescent="0.3">
      <c r="A150" s="1339"/>
      <c r="B150" s="1324">
        <f>B149+1</f>
        <v>2</v>
      </c>
      <c r="C150" s="920" t="s">
        <v>775</v>
      </c>
      <c r="D150" s="919">
        <v>12</v>
      </c>
      <c r="E150" s="1325"/>
      <c r="F150" s="1330"/>
      <c r="G150" s="1330"/>
      <c r="H150" s="1325"/>
      <c r="I150" s="1326">
        <f t="shared" ref="I150:I181" si="12">E150+F150+G150+H150-SUM(K150:LP150)</f>
        <v>0</v>
      </c>
      <c r="J150" s="888">
        <f t="shared" si="11"/>
        <v>0</v>
      </c>
      <c r="K150" s="708"/>
      <c r="L150" s="708"/>
      <c r="M150" s="941"/>
      <c r="N150" s="941"/>
      <c r="O150" s="863"/>
      <c r="P150" s="863"/>
      <c r="Q150" s="1379"/>
      <c r="R150" s="1379"/>
      <c r="S150" s="1374"/>
      <c r="T150" s="1374"/>
      <c r="U150" s="813"/>
      <c r="V150" s="813"/>
      <c r="W150" s="1368"/>
      <c r="X150" s="1368"/>
      <c r="Y150" s="1362"/>
      <c r="Z150" s="1362"/>
      <c r="AA150" s="831"/>
      <c r="AB150" s="831"/>
      <c r="AC150" s="1351"/>
      <c r="AD150" s="1351"/>
      <c r="AE150" s="756"/>
      <c r="AF150" s="756"/>
      <c r="AG150" s="1352"/>
      <c r="AH150" s="1352"/>
      <c r="AI150" s="731"/>
      <c r="AJ150" s="731"/>
      <c r="AK150" s="1392"/>
      <c r="AL150" s="1392"/>
      <c r="AM150" s="1397"/>
      <c r="AN150" s="1397"/>
      <c r="AO150" s="1362"/>
      <c r="AP150" s="1362"/>
      <c r="AQ150" s="1402"/>
      <c r="AR150" s="1402"/>
      <c r="AS150" s="774"/>
      <c r="AT150" s="774"/>
      <c r="AU150" s="882"/>
      <c r="AV150" s="882"/>
      <c r="AW150" s="1411"/>
      <c r="AX150" s="1411"/>
      <c r="AY150" s="726"/>
      <c r="AZ150" s="726"/>
      <c r="BA150" s="1352"/>
      <c r="BB150" s="1352"/>
      <c r="BC150" s="891"/>
      <c r="BD150" s="891"/>
      <c r="BE150" s="731"/>
      <c r="BF150" s="731"/>
      <c r="BG150" s="1411"/>
      <c r="BH150" s="1411"/>
      <c r="BI150" s="1392"/>
      <c r="BJ150" s="1392"/>
      <c r="BK150" s="1362"/>
      <c r="BL150" s="1362"/>
      <c r="BM150" s="1351"/>
      <c r="BN150" s="1351"/>
      <c r="BO150" s="1352"/>
      <c r="BP150" s="1352"/>
      <c r="BQ150" s="950"/>
      <c r="BR150" s="950"/>
      <c r="BS150" s="1436"/>
      <c r="BT150" s="1436"/>
      <c r="BU150" s="1441"/>
      <c r="BV150" s="1441"/>
      <c r="BW150" s="1397"/>
      <c r="BX150" s="1397"/>
      <c r="BY150" s="1446"/>
      <c r="BZ150" s="1446"/>
      <c r="CA150" s="1453"/>
      <c r="CB150" s="1453"/>
      <c r="CC150" s="1352"/>
      <c r="CD150" s="1352"/>
      <c r="CE150" s="1460"/>
      <c r="CF150" s="1460"/>
      <c r="CG150" s="900"/>
      <c r="CH150" s="900"/>
      <c r="CI150" s="1368"/>
      <c r="CJ150" s="1368"/>
      <c r="CK150" s="1465"/>
      <c r="CL150" s="1465"/>
      <c r="CM150" s="882"/>
      <c r="CN150" s="882"/>
      <c r="CO150" s="1397"/>
      <c r="CP150" s="1397"/>
      <c r="CQ150" s="753"/>
      <c r="CR150" s="753"/>
      <c r="CS150" s="1374"/>
      <c r="CT150" s="1374"/>
      <c r="CU150" s="882"/>
      <c r="CV150" s="882"/>
      <c r="CW150" s="1392"/>
      <c r="CX150" s="1392"/>
      <c r="CY150" s="1352"/>
      <c r="CZ150" s="1352"/>
      <c r="DA150" s="1477"/>
      <c r="DB150" s="1477"/>
      <c r="DC150" s="1411"/>
      <c r="DD150" s="1411"/>
      <c r="DE150" s="1484"/>
      <c r="DF150" s="1484"/>
      <c r="DG150" s="1352"/>
      <c r="DH150" s="1352"/>
      <c r="DI150" s="1352"/>
      <c r="DJ150" s="1352"/>
      <c r="DK150" s="1352"/>
      <c r="DL150" s="1352"/>
      <c r="DM150" s="1352"/>
      <c r="DN150" s="1352"/>
      <c r="DO150" s="1352"/>
      <c r="DP150" s="1352"/>
      <c r="DQ150" s="1485"/>
      <c r="DR150" s="1485"/>
      <c r="DS150" s="1485"/>
      <c r="DT150" s="1485"/>
      <c r="DU150" s="1485"/>
      <c r="DV150" s="1485"/>
      <c r="DW150" s="1485"/>
      <c r="DX150" s="1485"/>
      <c r="DY150" s="1485"/>
      <c r="DZ150" s="1485"/>
      <c r="EA150" s="1485"/>
      <c r="EB150" s="1485"/>
    </row>
    <row r="151" spans="1:132" s="1327" customFormat="1" ht="20.25" x14ac:dyDescent="0.3">
      <c r="A151" s="1339"/>
      <c r="B151" s="1324">
        <f t="shared" ref="B151:B218" si="13">B150+1</f>
        <v>3</v>
      </c>
      <c r="C151" s="920" t="s">
        <v>191</v>
      </c>
      <c r="D151" s="919">
        <v>18</v>
      </c>
      <c r="E151" s="1325">
        <v>20</v>
      </c>
      <c r="F151" s="1325"/>
      <c r="G151" s="1325"/>
      <c r="H151" s="1325"/>
      <c r="I151" s="1326">
        <f t="shared" si="12"/>
        <v>0</v>
      </c>
      <c r="J151" s="888">
        <f t="shared" si="11"/>
        <v>0</v>
      </c>
      <c r="K151" s="708"/>
      <c r="L151" s="708"/>
      <c r="M151" s="941"/>
      <c r="N151" s="941"/>
      <c r="O151" s="863"/>
      <c r="P151" s="863"/>
      <c r="Q151" s="1379">
        <v>10</v>
      </c>
      <c r="R151" s="1379" t="s">
        <v>335</v>
      </c>
      <c r="S151" s="1374"/>
      <c r="T151" s="1374"/>
      <c r="U151" s="813"/>
      <c r="V151" s="813"/>
      <c r="W151" s="1368"/>
      <c r="X151" s="1368"/>
      <c r="Y151" s="1362"/>
      <c r="Z151" s="1362"/>
      <c r="AA151" s="831"/>
      <c r="AB151" s="831"/>
      <c r="AC151" s="1351"/>
      <c r="AD151" s="1351"/>
      <c r="AE151" s="756"/>
      <c r="AF151" s="756"/>
      <c r="AG151" s="1352"/>
      <c r="AH151" s="1352"/>
      <c r="AI151" s="731"/>
      <c r="AJ151" s="731"/>
      <c r="AK151" s="1392"/>
      <c r="AL151" s="1392"/>
      <c r="AM151" s="1397"/>
      <c r="AN151" s="1397"/>
      <c r="AO151" s="1362"/>
      <c r="AP151" s="1362"/>
      <c r="AQ151" s="1402"/>
      <c r="AR151" s="1402"/>
      <c r="AS151" s="774"/>
      <c r="AT151" s="774"/>
      <c r="AU151" s="882"/>
      <c r="AV151" s="882"/>
      <c r="AW151" s="1411"/>
      <c r="AX151" s="1411"/>
      <c r="AY151" s="726"/>
      <c r="AZ151" s="726"/>
      <c r="BA151" s="1352"/>
      <c r="BB151" s="1352"/>
      <c r="BC151" s="891"/>
      <c r="BD151" s="891"/>
      <c r="BE151" s="731"/>
      <c r="BF151" s="731"/>
      <c r="BG151" s="1411"/>
      <c r="BH151" s="1411"/>
      <c r="BI151" s="1392"/>
      <c r="BJ151" s="1392"/>
      <c r="BK151" s="1362"/>
      <c r="BL151" s="1362"/>
      <c r="BM151" s="1351"/>
      <c r="BN151" s="1351"/>
      <c r="BO151" s="1352"/>
      <c r="BP151" s="1352"/>
      <c r="BQ151" s="950"/>
      <c r="BR151" s="950"/>
      <c r="BS151" s="1436"/>
      <c r="BT151" s="1436"/>
      <c r="BU151" s="1441"/>
      <c r="BV151" s="1441"/>
      <c r="BW151" s="1397"/>
      <c r="BX151" s="1397"/>
      <c r="BY151" s="1446"/>
      <c r="BZ151" s="1446"/>
      <c r="CA151" s="1453"/>
      <c r="CB151" s="1453"/>
      <c r="CC151" s="1352"/>
      <c r="CD151" s="1352"/>
      <c r="CE151" s="1460"/>
      <c r="CF151" s="1460"/>
      <c r="CG151" s="900"/>
      <c r="CH151" s="900"/>
      <c r="CI151" s="1368"/>
      <c r="CJ151" s="1368"/>
      <c r="CK151" s="1465"/>
      <c r="CL151" s="1465"/>
      <c r="CM151" s="882"/>
      <c r="CN151" s="882"/>
      <c r="CO151" s="1397"/>
      <c r="CP151" s="1397"/>
      <c r="CQ151" s="753"/>
      <c r="CR151" s="753"/>
      <c r="CS151" s="1374"/>
      <c r="CT151" s="1374"/>
      <c r="CU151" s="882"/>
      <c r="CV151" s="882"/>
      <c r="CW151" s="1392"/>
      <c r="CX151" s="1392"/>
      <c r="CY151" s="1352"/>
      <c r="CZ151" s="1352"/>
      <c r="DA151" s="1477">
        <v>10</v>
      </c>
      <c r="DB151" s="1477" t="s">
        <v>335</v>
      </c>
      <c r="DC151" s="1411"/>
      <c r="DD151" s="1411"/>
      <c r="DE151" s="1484"/>
      <c r="DF151" s="1484"/>
      <c r="DG151" s="1352"/>
      <c r="DH151" s="1352"/>
      <c r="DI151" s="1352"/>
      <c r="DJ151" s="1352"/>
      <c r="DK151" s="1352"/>
      <c r="DL151" s="1352"/>
      <c r="DM151" s="1352"/>
      <c r="DN151" s="1352"/>
      <c r="DO151" s="1352"/>
      <c r="DP151" s="1352"/>
      <c r="DQ151" s="1485"/>
      <c r="DR151" s="1485"/>
      <c r="DS151" s="1485"/>
      <c r="DT151" s="1485"/>
      <c r="DU151" s="1485"/>
      <c r="DV151" s="1485"/>
      <c r="DW151" s="1485"/>
      <c r="DX151" s="1485"/>
      <c r="DY151" s="1485"/>
      <c r="DZ151" s="1485"/>
      <c r="EA151" s="1485"/>
      <c r="EB151" s="1485"/>
    </row>
    <row r="152" spans="1:132" s="1327" customFormat="1" ht="20.25" x14ac:dyDescent="0.3">
      <c r="A152" s="1339"/>
      <c r="B152" s="1324">
        <f t="shared" si="13"/>
        <v>4</v>
      </c>
      <c r="C152" s="920" t="s">
        <v>937</v>
      </c>
      <c r="D152" s="919">
        <v>11.5</v>
      </c>
      <c r="E152" s="1325">
        <v>10</v>
      </c>
      <c r="F152" s="1325">
        <v>160</v>
      </c>
      <c r="G152" s="1325">
        <v>230</v>
      </c>
      <c r="H152" s="1325"/>
      <c r="I152" s="1326">
        <f t="shared" si="12"/>
        <v>70</v>
      </c>
      <c r="J152" s="888">
        <f t="shared" si="11"/>
        <v>805</v>
      </c>
      <c r="K152" s="708"/>
      <c r="L152" s="708"/>
      <c r="M152" s="941"/>
      <c r="N152" s="941"/>
      <c r="O152" s="863"/>
      <c r="P152" s="863"/>
      <c r="Q152" s="1379"/>
      <c r="R152" s="1379"/>
      <c r="S152" s="1374"/>
      <c r="T152" s="1374"/>
      <c r="U152" s="813"/>
      <c r="V152" s="813"/>
      <c r="W152" s="1368"/>
      <c r="X152" s="1368"/>
      <c r="Y152" s="1362">
        <v>100</v>
      </c>
      <c r="Z152" s="1362" t="s">
        <v>218</v>
      </c>
      <c r="AA152" s="831">
        <v>10</v>
      </c>
      <c r="AB152" s="831" t="s">
        <v>233</v>
      </c>
      <c r="AC152" s="1351">
        <v>20</v>
      </c>
      <c r="AD152" s="1351" t="s">
        <v>233</v>
      </c>
      <c r="AE152" s="756"/>
      <c r="AF152" s="756"/>
      <c r="AG152" s="1352"/>
      <c r="AH152" s="1352"/>
      <c r="AI152" s="731"/>
      <c r="AJ152" s="731"/>
      <c r="AK152" s="1392"/>
      <c r="AL152" s="1392"/>
      <c r="AM152" s="1397"/>
      <c r="AN152" s="1397"/>
      <c r="AO152" s="1362"/>
      <c r="AP152" s="1362"/>
      <c r="AQ152" s="1402"/>
      <c r="AR152" s="1402"/>
      <c r="AS152" s="774"/>
      <c r="AT152" s="774"/>
      <c r="AU152" s="882"/>
      <c r="AV152" s="882"/>
      <c r="AW152" s="1411"/>
      <c r="AX152" s="1411"/>
      <c r="AY152" s="726"/>
      <c r="AZ152" s="726"/>
      <c r="BA152" s="1352"/>
      <c r="BB152" s="1352"/>
      <c r="BC152" s="891"/>
      <c r="BD152" s="891"/>
      <c r="BE152" s="731"/>
      <c r="BF152" s="731"/>
      <c r="BG152" s="1411"/>
      <c r="BH152" s="1411"/>
      <c r="BI152" s="1392">
        <v>60</v>
      </c>
      <c r="BJ152" s="1392" t="s">
        <v>214</v>
      </c>
      <c r="BK152" s="1362"/>
      <c r="BL152" s="1362"/>
      <c r="BM152" s="1351"/>
      <c r="BN152" s="1351"/>
      <c r="BO152" s="1352">
        <v>10</v>
      </c>
      <c r="BP152" s="1352" t="s">
        <v>233</v>
      </c>
      <c r="BQ152" s="950"/>
      <c r="BR152" s="950"/>
      <c r="BS152" s="1436"/>
      <c r="BT152" s="1436"/>
      <c r="BU152" s="1441"/>
      <c r="BV152" s="1441"/>
      <c r="BW152" s="1397"/>
      <c r="BX152" s="1397"/>
      <c r="BY152" s="1446"/>
      <c r="BZ152" s="1446"/>
      <c r="CA152" s="1453"/>
      <c r="CB152" s="1453"/>
      <c r="CC152" s="1352"/>
      <c r="CD152" s="1352"/>
      <c r="CE152" s="1460"/>
      <c r="CF152" s="1460"/>
      <c r="CG152" s="900"/>
      <c r="CH152" s="900"/>
      <c r="CI152" s="1368"/>
      <c r="CJ152" s="1368"/>
      <c r="CK152" s="1465"/>
      <c r="CL152" s="1465"/>
      <c r="CM152" s="882">
        <v>10</v>
      </c>
      <c r="CN152" s="882" t="s">
        <v>209</v>
      </c>
      <c r="CO152" s="1397"/>
      <c r="CP152" s="1397"/>
      <c r="CQ152" s="753"/>
      <c r="CR152" s="753"/>
      <c r="CS152" s="1374"/>
      <c r="CT152" s="1374"/>
      <c r="CU152" s="882">
        <v>20</v>
      </c>
      <c r="CV152" s="882" t="s">
        <v>214</v>
      </c>
      <c r="CW152" s="1392"/>
      <c r="CX152" s="1392"/>
      <c r="CY152" s="1352"/>
      <c r="CZ152" s="1352"/>
      <c r="DA152" s="1477"/>
      <c r="DB152" s="1477"/>
      <c r="DC152" s="1411">
        <v>100</v>
      </c>
      <c r="DD152" s="1411" t="s">
        <v>214</v>
      </c>
      <c r="DE152" s="1484"/>
      <c r="DF152" s="1484"/>
      <c r="DG152" s="1352"/>
      <c r="DH152" s="1352"/>
      <c r="DI152" s="1352"/>
      <c r="DJ152" s="1352"/>
      <c r="DK152" s="1352"/>
      <c r="DL152" s="1352"/>
      <c r="DM152" s="1352"/>
      <c r="DN152" s="1352"/>
      <c r="DO152" s="1352"/>
      <c r="DP152" s="1352"/>
      <c r="DQ152" s="1485"/>
      <c r="DR152" s="1485"/>
      <c r="DS152" s="1485"/>
      <c r="DT152" s="1485"/>
      <c r="DU152" s="1485"/>
      <c r="DV152" s="1485"/>
      <c r="DW152" s="1485"/>
      <c r="DX152" s="1485"/>
      <c r="DY152" s="1485"/>
      <c r="DZ152" s="1485"/>
      <c r="EA152" s="1485"/>
      <c r="EB152" s="1485"/>
    </row>
    <row r="153" spans="1:132" s="1327" customFormat="1" ht="20.25" x14ac:dyDescent="0.3">
      <c r="A153" s="1339"/>
      <c r="B153" s="1324">
        <f t="shared" si="13"/>
        <v>5</v>
      </c>
      <c r="C153" s="995" t="s">
        <v>733</v>
      </c>
      <c r="D153" s="919">
        <v>27</v>
      </c>
      <c r="E153" s="1325"/>
      <c r="F153" s="1325"/>
      <c r="G153" s="1325"/>
      <c r="H153" s="1325"/>
      <c r="I153" s="1326">
        <f t="shared" si="12"/>
        <v>0</v>
      </c>
      <c r="J153" s="888">
        <f t="shared" si="11"/>
        <v>0</v>
      </c>
      <c r="K153" s="708"/>
      <c r="L153" s="708"/>
      <c r="M153" s="941"/>
      <c r="N153" s="941"/>
      <c r="O153" s="863"/>
      <c r="P153" s="863"/>
      <c r="Q153" s="1379"/>
      <c r="R153" s="1379"/>
      <c r="S153" s="1374"/>
      <c r="T153" s="1374"/>
      <c r="U153" s="813"/>
      <c r="V153" s="813"/>
      <c r="W153" s="1368"/>
      <c r="X153" s="1368"/>
      <c r="Y153" s="1362"/>
      <c r="Z153" s="1362"/>
      <c r="AA153" s="831"/>
      <c r="AB153" s="831"/>
      <c r="AC153" s="1351"/>
      <c r="AD153" s="1351"/>
      <c r="AE153" s="756"/>
      <c r="AF153" s="756"/>
      <c r="AG153" s="1352"/>
      <c r="AH153" s="1352"/>
      <c r="AI153" s="731"/>
      <c r="AJ153" s="731"/>
      <c r="AK153" s="1392"/>
      <c r="AL153" s="1392"/>
      <c r="AM153" s="1397"/>
      <c r="AN153" s="1397"/>
      <c r="AO153" s="1362"/>
      <c r="AP153" s="1362"/>
      <c r="AQ153" s="1402"/>
      <c r="AR153" s="1402"/>
      <c r="AS153" s="774"/>
      <c r="AT153" s="774"/>
      <c r="AU153" s="882"/>
      <c r="AV153" s="882"/>
      <c r="AW153" s="1411"/>
      <c r="AX153" s="1411"/>
      <c r="AY153" s="726"/>
      <c r="AZ153" s="726"/>
      <c r="BA153" s="1352"/>
      <c r="BB153" s="1352"/>
      <c r="BC153" s="891"/>
      <c r="BD153" s="891"/>
      <c r="BE153" s="731"/>
      <c r="BF153" s="731"/>
      <c r="BG153" s="1411"/>
      <c r="BH153" s="1411"/>
      <c r="BI153" s="1392"/>
      <c r="BJ153" s="1392"/>
      <c r="BK153" s="1362"/>
      <c r="BL153" s="1362"/>
      <c r="BM153" s="1351"/>
      <c r="BN153" s="1351"/>
      <c r="BO153" s="1352"/>
      <c r="BP153" s="1352"/>
      <c r="BQ153" s="950"/>
      <c r="BR153" s="950"/>
      <c r="BS153" s="1436"/>
      <c r="BT153" s="1436"/>
      <c r="BU153" s="1441"/>
      <c r="BV153" s="1441"/>
      <c r="BW153" s="1397"/>
      <c r="BX153" s="1397"/>
      <c r="BY153" s="1446"/>
      <c r="BZ153" s="1446"/>
      <c r="CA153" s="1453"/>
      <c r="CB153" s="1453"/>
      <c r="CC153" s="1352"/>
      <c r="CD153" s="1352"/>
      <c r="CE153" s="1460"/>
      <c r="CF153" s="1460"/>
      <c r="CG153" s="900"/>
      <c r="CH153" s="900"/>
      <c r="CI153" s="1368"/>
      <c r="CJ153" s="1368"/>
      <c r="CK153" s="1465"/>
      <c r="CL153" s="1465"/>
      <c r="CM153" s="882"/>
      <c r="CN153" s="882"/>
      <c r="CO153" s="1397"/>
      <c r="CP153" s="1397"/>
      <c r="CQ153" s="753"/>
      <c r="CR153" s="753"/>
      <c r="CS153" s="1374"/>
      <c r="CT153" s="1374"/>
      <c r="CU153" s="882"/>
      <c r="CV153" s="882"/>
      <c r="CW153" s="1392"/>
      <c r="CX153" s="1392"/>
      <c r="CY153" s="1352"/>
      <c r="CZ153" s="1352"/>
      <c r="DA153" s="1477"/>
      <c r="DB153" s="1477"/>
      <c r="DC153" s="1411"/>
      <c r="DD153" s="1411"/>
      <c r="DE153" s="1484"/>
      <c r="DF153" s="1484"/>
      <c r="DG153" s="1352"/>
      <c r="DH153" s="1352"/>
      <c r="DI153" s="1352"/>
      <c r="DJ153" s="1352"/>
      <c r="DK153" s="1352"/>
      <c r="DL153" s="1352"/>
      <c r="DM153" s="1352"/>
      <c r="DN153" s="1352"/>
      <c r="DO153" s="1352"/>
      <c r="DP153" s="1352"/>
      <c r="DQ153" s="1485"/>
      <c r="DR153" s="1485"/>
      <c r="DS153" s="1485"/>
      <c r="DT153" s="1485"/>
      <c r="DU153" s="1485"/>
      <c r="DV153" s="1485"/>
      <c r="DW153" s="1485"/>
      <c r="DX153" s="1485"/>
      <c r="DY153" s="1485"/>
      <c r="DZ153" s="1485"/>
      <c r="EA153" s="1485"/>
      <c r="EB153" s="1485"/>
    </row>
    <row r="154" spans="1:132" s="1327" customFormat="1" ht="20.25" x14ac:dyDescent="0.3">
      <c r="A154" s="1339"/>
      <c r="B154" s="1324">
        <f t="shared" si="13"/>
        <v>6</v>
      </c>
      <c r="C154" s="995" t="s">
        <v>732</v>
      </c>
      <c r="D154" s="919">
        <v>17</v>
      </c>
      <c r="E154" s="1325">
        <v>180</v>
      </c>
      <c r="F154" s="1325"/>
      <c r="G154" s="1325"/>
      <c r="H154" s="1325"/>
      <c r="I154" s="1326">
        <f t="shared" si="12"/>
        <v>40</v>
      </c>
      <c r="J154" s="888">
        <f t="shared" si="11"/>
        <v>680</v>
      </c>
      <c r="K154" s="708"/>
      <c r="L154" s="708"/>
      <c r="M154" s="941"/>
      <c r="N154" s="941"/>
      <c r="O154" s="863"/>
      <c r="P154" s="863"/>
      <c r="Q154" s="1379"/>
      <c r="R154" s="1379"/>
      <c r="S154" s="1374"/>
      <c r="T154" s="1374"/>
      <c r="U154" s="813"/>
      <c r="V154" s="813"/>
      <c r="W154" s="1368"/>
      <c r="X154" s="1368"/>
      <c r="Y154" s="1362"/>
      <c r="Z154" s="1362"/>
      <c r="AA154" s="831"/>
      <c r="AB154" s="831"/>
      <c r="AC154" s="1351"/>
      <c r="AD154" s="1351"/>
      <c r="AE154" s="756"/>
      <c r="AF154" s="756"/>
      <c r="AG154" s="1352"/>
      <c r="AH154" s="1352"/>
      <c r="AI154" s="731"/>
      <c r="AJ154" s="731"/>
      <c r="AK154" s="1392"/>
      <c r="AL154" s="1392"/>
      <c r="AM154" s="1397"/>
      <c r="AN154" s="1397"/>
      <c r="AO154" s="1362"/>
      <c r="AP154" s="1362"/>
      <c r="AQ154" s="1402"/>
      <c r="AR154" s="1402"/>
      <c r="AS154" s="774"/>
      <c r="AT154" s="774"/>
      <c r="AU154" s="882"/>
      <c r="AV154" s="882"/>
      <c r="AW154" s="1411"/>
      <c r="AX154" s="1411"/>
      <c r="AY154" s="726"/>
      <c r="AZ154" s="726"/>
      <c r="BA154" s="1352"/>
      <c r="BB154" s="1352"/>
      <c r="BC154" s="891"/>
      <c r="BD154" s="891"/>
      <c r="BE154" s="731">
        <v>10</v>
      </c>
      <c r="BF154" s="731" t="s">
        <v>229</v>
      </c>
      <c r="BG154" s="1411"/>
      <c r="BH154" s="1411"/>
      <c r="BI154" s="1392">
        <v>20</v>
      </c>
      <c r="BJ154" s="1392" t="s">
        <v>237</v>
      </c>
      <c r="BK154" s="1362"/>
      <c r="BL154" s="1362"/>
      <c r="BM154" s="1351">
        <v>10</v>
      </c>
      <c r="BN154" s="1351" t="s">
        <v>237</v>
      </c>
      <c r="BO154" s="1352"/>
      <c r="BP154" s="1352"/>
      <c r="BQ154" s="950"/>
      <c r="BR154" s="950"/>
      <c r="BS154" s="1436"/>
      <c r="BT154" s="1436"/>
      <c r="BU154" s="1441"/>
      <c r="BV154" s="1441"/>
      <c r="BW154" s="1397">
        <v>10</v>
      </c>
      <c r="BX154" s="1397" t="s">
        <v>237</v>
      </c>
      <c r="BY154" s="1446"/>
      <c r="BZ154" s="1446"/>
      <c r="CA154" s="1453"/>
      <c r="CB154" s="1453"/>
      <c r="CC154" s="1352"/>
      <c r="CD154" s="1352"/>
      <c r="CE154" s="1460"/>
      <c r="CF154" s="1460"/>
      <c r="CG154" s="900"/>
      <c r="CH154" s="900"/>
      <c r="CI154" s="1368"/>
      <c r="CJ154" s="1368"/>
      <c r="CK154" s="1465"/>
      <c r="CL154" s="1465"/>
      <c r="CM154" s="882">
        <v>50</v>
      </c>
      <c r="CN154" s="882" t="s">
        <v>213</v>
      </c>
      <c r="CO154" s="1397">
        <v>20</v>
      </c>
      <c r="CP154" s="1397" t="s">
        <v>231</v>
      </c>
      <c r="CQ154" s="753">
        <v>10</v>
      </c>
      <c r="CR154" s="753" t="s">
        <v>237</v>
      </c>
      <c r="CS154" s="1374"/>
      <c r="CT154" s="1374"/>
      <c r="CU154" s="882">
        <v>10</v>
      </c>
      <c r="CV154" s="882" t="s">
        <v>230</v>
      </c>
      <c r="CW154" s="1392"/>
      <c r="CX154" s="1392"/>
      <c r="CY154" s="1352"/>
      <c r="CZ154" s="1352"/>
      <c r="DA154" s="1477"/>
      <c r="DB154" s="1477"/>
      <c r="DC154" s="1411"/>
      <c r="DD154" s="1411"/>
      <c r="DE154" s="1484"/>
      <c r="DF154" s="1484"/>
      <c r="DG154" s="1352"/>
      <c r="DH154" s="1352"/>
      <c r="DI154" s="1352"/>
      <c r="DJ154" s="1352"/>
      <c r="DK154" s="1352"/>
      <c r="DL154" s="1352"/>
      <c r="DM154" s="1352"/>
      <c r="DN154" s="1352"/>
      <c r="DO154" s="1352"/>
      <c r="DP154" s="1352"/>
      <c r="DQ154" s="1485"/>
      <c r="DR154" s="1485"/>
      <c r="DS154" s="1485"/>
      <c r="DT154" s="1485"/>
      <c r="DU154" s="1485"/>
      <c r="DV154" s="1485"/>
      <c r="DW154" s="1485"/>
      <c r="DX154" s="1485"/>
      <c r="DY154" s="1485"/>
      <c r="DZ154" s="1485"/>
      <c r="EA154" s="1485"/>
      <c r="EB154" s="1485"/>
    </row>
    <row r="155" spans="1:132" s="1327" customFormat="1" ht="20.25" x14ac:dyDescent="0.3">
      <c r="A155" s="1339"/>
      <c r="B155" s="1324">
        <f t="shared" si="13"/>
        <v>7</v>
      </c>
      <c r="C155" s="995" t="s">
        <v>750</v>
      </c>
      <c r="D155" s="919">
        <v>17</v>
      </c>
      <c r="E155" s="1325"/>
      <c r="F155" s="1325"/>
      <c r="G155" s="1325"/>
      <c r="H155" s="1325"/>
      <c r="I155" s="1326">
        <f t="shared" si="12"/>
        <v>0</v>
      </c>
      <c r="J155" s="888">
        <f t="shared" si="11"/>
        <v>0</v>
      </c>
      <c r="K155" s="708"/>
      <c r="L155" s="708"/>
      <c r="M155" s="941"/>
      <c r="N155" s="941"/>
      <c r="O155" s="863"/>
      <c r="P155" s="863"/>
      <c r="Q155" s="1379"/>
      <c r="R155" s="1379"/>
      <c r="S155" s="1374"/>
      <c r="T155" s="1374"/>
      <c r="U155" s="813"/>
      <c r="V155" s="813"/>
      <c r="W155" s="1368"/>
      <c r="X155" s="1368"/>
      <c r="Y155" s="1362"/>
      <c r="Z155" s="1362"/>
      <c r="AA155" s="831"/>
      <c r="AB155" s="831"/>
      <c r="AC155" s="1351"/>
      <c r="AD155" s="1351"/>
      <c r="AE155" s="756"/>
      <c r="AF155" s="756"/>
      <c r="AG155" s="1352"/>
      <c r="AH155" s="1352"/>
      <c r="AI155" s="731"/>
      <c r="AJ155" s="731"/>
      <c r="AK155" s="1392"/>
      <c r="AL155" s="1392"/>
      <c r="AM155" s="1397"/>
      <c r="AN155" s="1397"/>
      <c r="AO155" s="1362"/>
      <c r="AP155" s="1362"/>
      <c r="AQ155" s="1402"/>
      <c r="AR155" s="1402"/>
      <c r="AS155" s="774"/>
      <c r="AT155" s="774"/>
      <c r="AU155" s="882"/>
      <c r="AV155" s="882"/>
      <c r="AW155" s="1411"/>
      <c r="AX155" s="1411"/>
      <c r="AY155" s="726"/>
      <c r="AZ155" s="726"/>
      <c r="BA155" s="1352"/>
      <c r="BB155" s="1352"/>
      <c r="BC155" s="891"/>
      <c r="BD155" s="891"/>
      <c r="BE155" s="731"/>
      <c r="BF155" s="731"/>
      <c r="BG155" s="1411"/>
      <c r="BH155" s="1411"/>
      <c r="BI155" s="1392"/>
      <c r="BJ155" s="1392"/>
      <c r="BK155" s="1362"/>
      <c r="BL155" s="1362"/>
      <c r="BM155" s="1351"/>
      <c r="BN155" s="1351"/>
      <c r="BO155" s="1352"/>
      <c r="BP155" s="1352"/>
      <c r="BQ155" s="950"/>
      <c r="BR155" s="950"/>
      <c r="BS155" s="1436"/>
      <c r="BT155" s="1436"/>
      <c r="BU155" s="1441"/>
      <c r="BV155" s="1441"/>
      <c r="BW155" s="1397"/>
      <c r="BX155" s="1397"/>
      <c r="BY155" s="1446"/>
      <c r="BZ155" s="1446"/>
      <c r="CA155" s="1453"/>
      <c r="CB155" s="1453"/>
      <c r="CC155" s="1352"/>
      <c r="CD155" s="1352"/>
      <c r="CE155" s="1460"/>
      <c r="CF155" s="1460"/>
      <c r="CG155" s="900"/>
      <c r="CH155" s="900"/>
      <c r="CI155" s="1368"/>
      <c r="CJ155" s="1368"/>
      <c r="CK155" s="1465"/>
      <c r="CL155" s="1465"/>
      <c r="CM155" s="882"/>
      <c r="CN155" s="882"/>
      <c r="CO155" s="1397"/>
      <c r="CP155" s="1397"/>
      <c r="CQ155" s="753"/>
      <c r="CR155" s="753"/>
      <c r="CS155" s="1374"/>
      <c r="CT155" s="1374"/>
      <c r="CU155" s="882"/>
      <c r="CV155" s="882"/>
      <c r="CW155" s="1392"/>
      <c r="CX155" s="1392"/>
      <c r="CY155" s="1352"/>
      <c r="CZ155" s="1352"/>
      <c r="DA155" s="1477"/>
      <c r="DB155" s="1477"/>
      <c r="DC155" s="1411"/>
      <c r="DD155" s="1411"/>
      <c r="DE155" s="1484"/>
      <c r="DF155" s="1484"/>
      <c r="DG155" s="1352"/>
      <c r="DH155" s="1352"/>
      <c r="DI155" s="1352"/>
      <c r="DJ155" s="1352"/>
      <c r="DK155" s="1352"/>
      <c r="DL155" s="1352"/>
      <c r="DM155" s="1352"/>
      <c r="DN155" s="1352"/>
      <c r="DO155" s="1352"/>
      <c r="DP155" s="1352"/>
      <c r="DQ155" s="1485"/>
      <c r="DR155" s="1485"/>
      <c r="DS155" s="1485"/>
      <c r="DT155" s="1485"/>
      <c r="DU155" s="1485"/>
      <c r="DV155" s="1485"/>
      <c r="DW155" s="1485"/>
      <c r="DX155" s="1485"/>
      <c r="DY155" s="1485"/>
      <c r="DZ155" s="1485"/>
      <c r="EA155" s="1485"/>
      <c r="EB155" s="1485"/>
    </row>
    <row r="156" spans="1:132" s="1327" customFormat="1" ht="20.25" x14ac:dyDescent="0.3">
      <c r="A156" s="1339"/>
      <c r="B156" s="1324">
        <f t="shared" si="13"/>
        <v>8</v>
      </c>
      <c r="C156" s="920" t="s">
        <v>947</v>
      </c>
      <c r="D156" s="919">
        <v>11</v>
      </c>
      <c r="E156" s="1325">
        <v>180</v>
      </c>
      <c r="F156" s="1325"/>
      <c r="G156" s="1325"/>
      <c r="H156" s="1325"/>
      <c r="I156" s="1326">
        <f t="shared" si="12"/>
        <v>60</v>
      </c>
      <c r="J156" s="888">
        <f t="shared" si="11"/>
        <v>660</v>
      </c>
      <c r="K156" s="708"/>
      <c r="L156" s="708"/>
      <c r="M156" s="941">
        <v>10</v>
      </c>
      <c r="N156" s="941" t="s">
        <v>214</v>
      </c>
      <c r="O156" s="863"/>
      <c r="P156" s="863"/>
      <c r="Q156" s="1379">
        <v>20</v>
      </c>
      <c r="R156" s="1379" t="s">
        <v>233</v>
      </c>
      <c r="S156" s="1374"/>
      <c r="T156" s="1374"/>
      <c r="U156" s="813"/>
      <c r="V156" s="813"/>
      <c r="W156" s="1368"/>
      <c r="X156" s="1368"/>
      <c r="Y156" s="1362"/>
      <c r="Z156" s="1362"/>
      <c r="AA156" s="831"/>
      <c r="AB156" s="831"/>
      <c r="AC156" s="1351"/>
      <c r="AD156" s="1351"/>
      <c r="AE156" s="756"/>
      <c r="AF156" s="756"/>
      <c r="AG156" s="1352"/>
      <c r="AH156" s="1352"/>
      <c r="AI156" s="731"/>
      <c r="AJ156" s="731"/>
      <c r="AK156" s="1392">
        <v>10</v>
      </c>
      <c r="AL156" s="1392" t="s">
        <v>209</v>
      </c>
      <c r="AM156" s="1397"/>
      <c r="AN156" s="1397"/>
      <c r="AO156" s="1362"/>
      <c r="AP156" s="1362"/>
      <c r="AQ156" s="1402"/>
      <c r="AR156" s="1402"/>
      <c r="AS156" s="774"/>
      <c r="AT156" s="774"/>
      <c r="AU156" s="882"/>
      <c r="AV156" s="882"/>
      <c r="AW156" s="1411">
        <v>10</v>
      </c>
      <c r="AX156" s="1411" t="s">
        <v>210</v>
      </c>
      <c r="AY156" s="726"/>
      <c r="AZ156" s="726"/>
      <c r="BA156" s="1352"/>
      <c r="BB156" s="1352"/>
      <c r="BC156" s="891"/>
      <c r="BD156" s="891"/>
      <c r="BE156" s="731"/>
      <c r="BF156" s="731"/>
      <c r="BG156" s="1411"/>
      <c r="BH156" s="1411"/>
      <c r="BI156" s="1392"/>
      <c r="BJ156" s="1392"/>
      <c r="BK156" s="1362"/>
      <c r="BL156" s="1362"/>
      <c r="BM156" s="1351">
        <v>10</v>
      </c>
      <c r="BN156" s="1351" t="s">
        <v>209</v>
      </c>
      <c r="BO156" s="1352">
        <v>10</v>
      </c>
      <c r="BP156" s="1352" t="s">
        <v>209</v>
      </c>
      <c r="BQ156" s="950"/>
      <c r="BR156" s="950"/>
      <c r="BS156" s="1436"/>
      <c r="BT156" s="1436"/>
      <c r="BU156" s="1441"/>
      <c r="BV156" s="1441"/>
      <c r="BW156" s="1397"/>
      <c r="BX156" s="1397"/>
      <c r="BY156" s="1446"/>
      <c r="BZ156" s="1446"/>
      <c r="CA156" s="1453"/>
      <c r="CB156" s="1453"/>
      <c r="CC156" s="1352"/>
      <c r="CD156" s="1352"/>
      <c r="CE156" s="1460"/>
      <c r="CF156" s="1460"/>
      <c r="CG156" s="900"/>
      <c r="CH156" s="900"/>
      <c r="CI156" s="1368"/>
      <c r="CJ156" s="1368"/>
      <c r="CK156" s="1465"/>
      <c r="CL156" s="1465"/>
      <c r="CM156" s="882"/>
      <c r="CN156" s="882"/>
      <c r="CO156" s="1397">
        <v>30</v>
      </c>
      <c r="CP156" s="1397" t="s">
        <v>214</v>
      </c>
      <c r="CQ156" s="753"/>
      <c r="CR156" s="753"/>
      <c r="CS156" s="1374"/>
      <c r="CT156" s="1374"/>
      <c r="CU156" s="882"/>
      <c r="CV156" s="882"/>
      <c r="CW156" s="1392"/>
      <c r="CX156" s="1392"/>
      <c r="CY156" s="1352"/>
      <c r="CZ156" s="1352"/>
      <c r="DA156" s="1477">
        <v>20</v>
      </c>
      <c r="DB156" s="1477" t="s">
        <v>214</v>
      </c>
      <c r="DC156" s="1411"/>
      <c r="DD156" s="1411"/>
      <c r="DE156" s="1484"/>
      <c r="DF156" s="1484"/>
      <c r="DG156" s="1352"/>
      <c r="DH156" s="1352"/>
      <c r="DI156" s="1352"/>
      <c r="DJ156" s="1352"/>
      <c r="DK156" s="1352"/>
      <c r="DL156" s="1352"/>
      <c r="DM156" s="1352"/>
      <c r="DN156" s="1352"/>
      <c r="DO156" s="1352"/>
      <c r="DP156" s="1352"/>
      <c r="DQ156" s="1485"/>
      <c r="DR156" s="1485"/>
      <c r="DS156" s="1485"/>
      <c r="DT156" s="1485"/>
      <c r="DU156" s="1485"/>
      <c r="DV156" s="1485"/>
      <c r="DW156" s="1485"/>
      <c r="DX156" s="1485"/>
      <c r="DY156" s="1485"/>
      <c r="DZ156" s="1485"/>
      <c r="EA156" s="1485"/>
      <c r="EB156" s="1485"/>
    </row>
    <row r="157" spans="1:132" s="1327" customFormat="1" ht="20.25" x14ac:dyDescent="0.3">
      <c r="A157" s="1339"/>
      <c r="B157" s="1324">
        <f t="shared" si="13"/>
        <v>9</v>
      </c>
      <c r="C157" s="920" t="s">
        <v>928</v>
      </c>
      <c r="D157" s="919">
        <v>11.5</v>
      </c>
      <c r="E157" s="1325">
        <v>120</v>
      </c>
      <c r="F157" s="1325"/>
      <c r="G157" s="1325"/>
      <c r="H157" s="1325"/>
      <c r="I157" s="1326">
        <f t="shared" si="12"/>
        <v>0</v>
      </c>
      <c r="J157" s="888">
        <f t="shared" si="11"/>
        <v>0</v>
      </c>
      <c r="K157" s="708">
        <v>10</v>
      </c>
      <c r="L157" s="708" t="s">
        <v>233</v>
      </c>
      <c r="M157" s="941"/>
      <c r="N157" s="941"/>
      <c r="O157" s="863"/>
      <c r="P157" s="863"/>
      <c r="Q157" s="1379">
        <v>20</v>
      </c>
      <c r="R157" s="1379" t="s">
        <v>209</v>
      </c>
      <c r="S157" s="1374">
        <v>10</v>
      </c>
      <c r="T157" s="1374" t="s">
        <v>209</v>
      </c>
      <c r="U157" s="813"/>
      <c r="V157" s="813"/>
      <c r="W157" s="1368"/>
      <c r="X157" s="1368"/>
      <c r="Y157" s="1362"/>
      <c r="Z157" s="1362"/>
      <c r="AA157" s="831">
        <v>10</v>
      </c>
      <c r="AB157" s="831" t="s">
        <v>236</v>
      </c>
      <c r="AC157" s="1351">
        <v>10</v>
      </c>
      <c r="AD157" s="1351" t="s">
        <v>236</v>
      </c>
      <c r="AE157" s="756"/>
      <c r="AF157" s="756"/>
      <c r="AG157" s="1352"/>
      <c r="AH157" s="1352"/>
      <c r="AI157" s="731"/>
      <c r="AJ157" s="731"/>
      <c r="AK157" s="1392">
        <v>20</v>
      </c>
      <c r="AL157" s="1392" t="s">
        <v>210</v>
      </c>
      <c r="AM157" s="1397"/>
      <c r="AN157" s="1397"/>
      <c r="AO157" s="1362"/>
      <c r="AP157" s="1362"/>
      <c r="AQ157" s="1402"/>
      <c r="AR157" s="1402"/>
      <c r="AS157" s="774"/>
      <c r="AT157" s="774"/>
      <c r="AU157" s="882"/>
      <c r="AV157" s="882"/>
      <c r="AW157" s="1411"/>
      <c r="AX157" s="1411"/>
      <c r="AY157" s="726"/>
      <c r="AZ157" s="726"/>
      <c r="BA157" s="1352"/>
      <c r="BB157" s="1352"/>
      <c r="BC157" s="891"/>
      <c r="BD157" s="891"/>
      <c r="BE157" s="731"/>
      <c r="BF157" s="731"/>
      <c r="BG157" s="1411"/>
      <c r="BH157" s="1411"/>
      <c r="BI157" s="1392">
        <v>20</v>
      </c>
      <c r="BJ157" s="1392" t="s">
        <v>214</v>
      </c>
      <c r="BK157" s="1362"/>
      <c r="BL157" s="1362"/>
      <c r="BM157" s="1351">
        <v>20</v>
      </c>
      <c r="BN157" s="1351" t="s">
        <v>233</v>
      </c>
      <c r="BO157" s="1352"/>
      <c r="BP157" s="1352"/>
      <c r="BQ157" s="950"/>
      <c r="BR157" s="950"/>
      <c r="BS157" s="1436"/>
      <c r="BT157" s="1436"/>
      <c r="BU157" s="1441"/>
      <c r="BV157" s="1441"/>
      <c r="BW157" s="1397"/>
      <c r="BX157" s="1397"/>
      <c r="BY157" s="1446"/>
      <c r="BZ157" s="1446"/>
      <c r="CA157" s="1453"/>
      <c r="CB157" s="1453"/>
      <c r="CC157" s="1352"/>
      <c r="CD157" s="1352"/>
      <c r="CE157" s="1460"/>
      <c r="CF157" s="1460"/>
      <c r="CG157" s="900"/>
      <c r="CH157" s="900"/>
      <c r="CI157" s="1368"/>
      <c r="CJ157" s="1368"/>
      <c r="CK157" s="1465"/>
      <c r="CL157" s="1465"/>
      <c r="CM157" s="882"/>
      <c r="CN157" s="882"/>
      <c r="CO157" s="1397"/>
      <c r="CP157" s="1397"/>
      <c r="CQ157" s="753"/>
      <c r="CR157" s="753"/>
      <c r="CS157" s="1374"/>
      <c r="CT157" s="1374"/>
      <c r="CU157" s="882"/>
      <c r="CV157" s="882"/>
      <c r="CW157" s="1392"/>
      <c r="CX157" s="1392"/>
      <c r="CY157" s="1352"/>
      <c r="CZ157" s="1352"/>
      <c r="DA157" s="1477"/>
      <c r="DB157" s="1477"/>
      <c r="DC157" s="1411"/>
      <c r="DD157" s="1411"/>
      <c r="DE157" s="1484"/>
      <c r="DF157" s="1484"/>
      <c r="DG157" s="1352"/>
      <c r="DH157" s="1352"/>
      <c r="DI157" s="1352"/>
      <c r="DJ157" s="1352"/>
      <c r="DK157" s="1352"/>
      <c r="DL157" s="1352"/>
      <c r="DM157" s="1352"/>
      <c r="DN157" s="1352"/>
      <c r="DO157" s="1352"/>
      <c r="DP157" s="1352"/>
      <c r="DQ157" s="1485"/>
      <c r="DR157" s="1485"/>
      <c r="DS157" s="1485"/>
      <c r="DT157" s="1485"/>
      <c r="DU157" s="1485"/>
      <c r="DV157" s="1485"/>
      <c r="DW157" s="1485"/>
      <c r="DX157" s="1485"/>
      <c r="DY157" s="1485"/>
      <c r="DZ157" s="1485"/>
      <c r="EA157" s="1485"/>
      <c r="EB157" s="1485"/>
    </row>
    <row r="158" spans="1:132" s="1327" customFormat="1" ht="20.25" x14ac:dyDescent="0.3">
      <c r="A158" s="1339"/>
      <c r="B158" s="1324">
        <f t="shared" si="13"/>
        <v>10</v>
      </c>
      <c r="C158" s="920" t="s">
        <v>276</v>
      </c>
      <c r="D158" s="919">
        <v>11.5</v>
      </c>
      <c r="E158" s="1325">
        <v>10</v>
      </c>
      <c r="F158" s="1325"/>
      <c r="G158" s="1325"/>
      <c r="H158" s="1325"/>
      <c r="I158" s="1326">
        <f t="shared" si="12"/>
        <v>0</v>
      </c>
      <c r="J158" s="888">
        <f t="shared" si="11"/>
        <v>0</v>
      </c>
      <c r="K158" s="708"/>
      <c r="L158" s="708"/>
      <c r="M158" s="941"/>
      <c r="N158" s="941"/>
      <c r="O158" s="863"/>
      <c r="P158" s="863"/>
      <c r="Q158" s="1379"/>
      <c r="R158" s="1379"/>
      <c r="S158" s="1374"/>
      <c r="T158" s="1374"/>
      <c r="U158" s="813"/>
      <c r="V158" s="813"/>
      <c r="W158" s="1368"/>
      <c r="X158" s="1368"/>
      <c r="Y158" s="1362"/>
      <c r="Z158" s="1362"/>
      <c r="AA158" s="831"/>
      <c r="AB158" s="831"/>
      <c r="AC158" s="1351"/>
      <c r="AD158" s="1351"/>
      <c r="AE158" s="756"/>
      <c r="AF158" s="756"/>
      <c r="AG158" s="1352"/>
      <c r="AH158" s="1352"/>
      <c r="AI158" s="731"/>
      <c r="AJ158" s="731"/>
      <c r="AK158" s="1392"/>
      <c r="AL158" s="1392"/>
      <c r="AM158" s="1397"/>
      <c r="AN158" s="1397"/>
      <c r="AO158" s="1362"/>
      <c r="AP158" s="1362"/>
      <c r="AQ158" s="1402"/>
      <c r="AR158" s="1402"/>
      <c r="AS158" s="774"/>
      <c r="AT158" s="774"/>
      <c r="AU158" s="882"/>
      <c r="AV158" s="882"/>
      <c r="AW158" s="1411"/>
      <c r="AX158" s="1411"/>
      <c r="AY158" s="726"/>
      <c r="AZ158" s="726"/>
      <c r="BA158" s="1352"/>
      <c r="BB158" s="1352"/>
      <c r="BC158" s="891"/>
      <c r="BD158" s="891"/>
      <c r="BE158" s="731">
        <v>10</v>
      </c>
      <c r="BF158" s="731" t="s">
        <v>236</v>
      </c>
      <c r="BG158" s="1411"/>
      <c r="BH158" s="1411"/>
      <c r="BI158" s="1392"/>
      <c r="BJ158" s="1392"/>
      <c r="BK158" s="1362"/>
      <c r="BL158" s="1362"/>
      <c r="BM158" s="1351"/>
      <c r="BN158" s="1351"/>
      <c r="BO158" s="1352"/>
      <c r="BP158" s="1352"/>
      <c r="BQ158" s="950"/>
      <c r="BR158" s="950"/>
      <c r="BS158" s="1436"/>
      <c r="BT158" s="1436"/>
      <c r="BU158" s="1441"/>
      <c r="BV158" s="1441"/>
      <c r="BW158" s="1397"/>
      <c r="BX158" s="1397"/>
      <c r="BY158" s="1446"/>
      <c r="BZ158" s="1446"/>
      <c r="CA158" s="1453"/>
      <c r="CB158" s="1453"/>
      <c r="CC158" s="1352"/>
      <c r="CD158" s="1352"/>
      <c r="CE158" s="1460"/>
      <c r="CF158" s="1460"/>
      <c r="CG158" s="900"/>
      <c r="CH158" s="900"/>
      <c r="CI158" s="1368"/>
      <c r="CJ158" s="1368"/>
      <c r="CK158" s="1465"/>
      <c r="CL158" s="1465"/>
      <c r="CM158" s="882"/>
      <c r="CN158" s="882"/>
      <c r="CO158" s="1397"/>
      <c r="CP158" s="1397"/>
      <c r="CQ158" s="753"/>
      <c r="CR158" s="753"/>
      <c r="CS158" s="1374"/>
      <c r="CT158" s="1374"/>
      <c r="CU158" s="882"/>
      <c r="CV158" s="882"/>
      <c r="CW158" s="1392"/>
      <c r="CX158" s="1392"/>
      <c r="CY158" s="1352"/>
      <c r="CZ158" s="1352"/>
      <c r="DA158" s="1477"/>
      <c r="DB158" s="1477"/>
      <c r="DC158" s="1411"/>
      <c r="DD158" s="1411"/>
      <c r="DE158" s="1484"/>
      <c r="DF158" s="1484"/>
      <c r="DG158" s="1352"/>
      <c r="DH158" s="1352"/>
      <c r="DI158" s="1352"/>
      <c r="DJ158" s="1352"/>
      <c r="DK158" s="1352"/>
      <c r="DL158" s="1352"/>
      <c r="DM158" s="1352"/>
      <c r="DN158" s="1352"/>
      <c r="DO158" s="1352"/>
      <c r="DP158" s="1352"/>
      <c r="DQ158" s="1485"/>
      <c r="DR158" s="1485"/>
      <c r="DS158" s="1485"/>
      <c r="DT158" s="1485"/>
      <c r="DU158" s="1485"/>
      <c r="DV158" s="1485"/>
      <c r="DW158" s="1485"/>
      <c r="DX158" s="1485"/>
      <c r="DY158" s="1485"/>
      <c r="DZ158" s="1485"/>
      <c r="EA158" s="1485"/>
      <c r="EB158" s="1485"/>
    </row>
    <row r="159" spans="1:132" s="1327" customFormat="1" ht="20.25" x14ac:dyDescent="0.3">
      <c r="A159" s="1339"/>
      <c r="B159" s="1324">
        <f t="shared" si="13"/>
        <v>11</v>
      </c>
      <c r="C159" s="920" t="s">
        <v>1135</v>
      </c>
      <c r="D159" s="919">
        <v>10.5</v>
      </c>
      <c r="E159" s="1325">
        <v>0</v>
      </c>
      <c r="F159" s="1325">
        <v>100</v>
      </c>
      <c r="G159" s="1325">
        <v>30</v>
      </c>
      <c r="H159" s="1325"/>
      <c r="I159" s="1326">
        <f t="shared" si="12"/>
        <v>90</v>
      </c>
      <c r="J159" s="888">
        <f t="shared" si="11"/>
        <v>945</v>
      </c>
      <c r="K159" s="708"/>
      <c r="L159" s="708"/>
      <c r="M159" s="941"/>
      <c r="N159" s="941"/>
      <c r="O159" s="863"/>
      <c r="P159" s="863"/>
      <c r="Q159" s="1379">
        <v>20</v>
      </c>
      <c r="R159" s="1379" t="s">
        <v>214</v>
      </c>
      <c r="S159" s="1374"/>
      <c r="T159" s="1374"/>
      <c r="U159" s="813"/>
      <c r="V159" s="813"/>
      <c r="W159" s="1368"/>
      <c r="X159" s="1368"/>
      <c r="Y159" s="1362"/>
      <c r="Z159" s="1362"/>
      <c r="AA159" s="831"/>
      <c r="AB159" s="831"/>
      <c r="AC159" s="1351">
        <v>10</v>
      </c>
      <c r="AD159" s="1351" t="s">
        <v>214</v>
      </c>
      <c r="AE159" s="756"/>
      <c r="AF159" s="756"/>
      <c r="AG159" s="1352"/>
      <c r="AH159" s="1352"/>
      <c r="AI159" s="731"/>
      <c r="AJ159" s="731"/>
      <c r="AK159" s="1392"/>
      <c r="AL159" s="1392"/>
      <c r="AM159" s="1397"/>
      <c r="AN159" s="1397"/>
      <c r="AO159" s="1362"/>
      <c r="AP159" s="1362"/>
      <c r="AQ159" s="1402"/>
      <c r="AR159" s="1402"/>
      <c r="AS159" s="774"/>
      <c r="AT159" s="774"/>
      <c r="AU159" s="882"/>
      <c r="AV159" s="882"/>
      <c r="AW159" s="1411"/>
      <c r="AX159" s="1411"/>
      <c r="AY159" s="726"/>
      <c r="AZ159" s="726"/>
      <c r="BA159" s="1352"/>
      <c r="BB159" s="1352"/>
      <c r="BC159" s="891"/>
      <c r="BD159" s="891"/>
      <c r="BE159" s="731"/>
      <c r="BF159" s="731"/>
      <c r="BG159" s="1411"/>
      <c r="BH159" s="1411"/>
      <c r="BI159" s="1392"/>
      <c r="BJ159" s="1392"/>
      <c r="BK159" s="1362"/>
      <c r="BL159" s="1362"/>
      <c r="BM159" s="1351"/>
      <c r="BN159" s="1351"/>
      <c r="BO159" s="1352"/>
      <c r="BP159" s="1352"/>
      <c r="BQ159" s="950"/>
      <c r="BR159" s="950"/>
      <c r="BS159" s="1436"/>
      <c r="BT159" s="1436"/>
      <c r="BU159" s="1441"/>
      <c r="BV159" s="1441"/>
      <c r="BW159" s="1397"/>
      <c r="BX159" s="1397"/>
      <c r="BY159" s="1446"/>
      <c r="BZ159" s="1446"/>
      <c r="CA159" s="1453"/>
      <c r="CB159" s="1453"/>
      <c r="CC159" s="1352"/>
      <c r="CD159" s="1352"/>
      <c r="CE159" s="1460"/>
      <c r="CF159" s="1460"/>
      <c r="CG159" s="900"/>
      <c r="CH159" s="900"/>
      <c r="CI159" s="1368"/>
      <c r="CJ159" s="1368"/>
      <c r="CK159" s="1465"/>
      <c r="CL159" s="1465"/>
      <c r="CM159" s="882"/>
      <c r="CN159" s="882"/>
      <c r="CO159" s="1397"/>
      <c r="CP159" s="1397"/>
      <c r="CQ159" s="753">
        <v>10</v>
      </c>
      <c r="CR159" s="753" t="s">
        <v>233</v>
      </c>
      <c r="CS159" s="1374"/>
      <c r="CT159" s="1374"/>
      <c r="CU159" s="882"/>
      <c r="CV159" s="882"/>
      <c r="CW159" s="1392"/>
      <c r="CX159" s="1392"/>
      <c r="CY159" s="1352"/>
      <c r="CZ159" s="1352"/>
      <c r="DA159" s="1477"/>
      <c r="DB159" s="1477"/>
      <c r="DC159" s="1411"/>
      <c r="DD159" s="1411"/>
      <c r="DE159" s="1484"/>
      <c r="DF159" s="1484"/>
      <c r="DG159" s="1352"/>
      <c r="DH159" s="1352"/>
      <c r="DI159" s="1352"/>
      <c r="DJ159" s="1352"/>
      <c r="DK159" s="1352"/>
      <c r="DL159" s="1352"/>
      <c r="DM159" s="1352"/>
      <c r="DN159" s="1352"/>
      <c r="DO159" s="1352"/>
      <c r="DP159" s="1352"/>
      <c r="DQ159" s="1485"/>
      <c r="DR159" s="1485"/>
      <c r="DS159" s="1485"/>
      <c r="DT159" s="1485"/>
      <c r="DU159" s="1485"/>
      <c r="DV159" s="1485"/>
      <c r="DW159" s="1485"/>
      <c r="DX159" s="1485"/>
      <c r="DY159" s="1485"/>
      <c r="DZ159" s="1485"/>
      <c r="EA159" s="1485"/>
      <c r="EB159" s="1485"/>
    </row>
    <row r="160" spans="1:132" s="1327" customFormat="1" ht="20.25" x14ac:dyDescent="0.3">
      <c r="A160" s="1339"/>
      <c r="B160" s="1324">
        <f t="shared" si="13"/>
        <v>12</v>
      </c>
      <c r="C160" s="920" t="s">
        <v>1151</v>
      </c>
      <c r="D160" s="919">
        <v>11.5</v>
      </c>
      <c r="E160" s="1325">
        <v>60</v>
      </c>
      <c r="F160" s="1325"/>
      <c r="G160" s="1325"/>
      <c r="H160" s="1325"/>
      <c r="I160" s="1326">
        <f t="shared" si="12"/>
        <v>0</v>
      </c>
      <c r="J160" s="888">
        <f t="shared" si="11"/>
        <v>0</v>
      </c>
      <c r="K160" s="708"/>
      <c r="L160" s="708"/>
      <c r="M160" s="941"/>
      <c r="N160" s="941"/>
      <c r="O160" s="863"/>
      <c r="P160" s="863"/>
      <c r="Q160" s="1379"/>
      <c r="R160" s="1379"/>
      <c r="S160" s="1374"/>
      <c r="T160" s="1374"/>
      <c r="U160" s="813"/>
      <c r="V160" s="813"/>
      <c r="W160" s="1368"/>
      <c r="X160" s="1368"/>
      <c r="Y160" s="1362"/>
      <c r="Z160" s="1362"/>
      <c r="AA160" s="831"/>
      <c r="AB160" s="831"/>
      <c r="AC160" s="1351"/>
      <c r="AD160" s="1351"/>
      <c r="AE160" s="756"/>
      <c r="AF160" s="756"/>
      <c r="AG160" s="1352"/>
      <c r="AH160" s="1352"/>
      <c r="AI160" s="731"/>
      <c r="AJ160" s="731"/>
      <c r="AK160" s="1392"/>
      <c r="AL160" s="1392"/>
      <c r="AM160" s="1397"/>
      <c r="AN160" s="1397"/>
      <c r="AO160" s="1362"/>
      <c r="AP160" s="1362"/>
      <c r="AQ160" s="1402"/>
      <c r="AR160" s="1402"/>
      <c r="AS160" s="774"/>
      <c r="AT160" s="774"/>
      <c r="AU160" s="882"/>
      <c r="AV160" s="882"/>
      <c r="AW160" s="1411"/>
      <c r="AX160" s="1411"/>
      <c r="AY160" s="726"/>
      <c r="AZ160" s="726"/>
      <c r="BA160" s="1352"/>
      <c r="BB160" s="1352"/>
      <c r="BC160" s="891"/>
      <c r="BD160" s="891"/>
      <c r="BE160" s="731"/>
      <c r="BF160" s="731"/>
      <c r="BG160" s="1411"/>
      <c r="BH160" s="1411"/>
      <c r="BI160" s="1392"/>
      <c r="BJ160" s="1392"/>
      <c r="BK160" s="1362"/>
      <c r="BL160" s="1362"/>
      <c r="BM160" s="1351"/>
      <c r="BN160" s="1351"/>
      <c r="BO160" s="1352"/>
      <c r="BP160" s="1352"/>
      <c r="BQ160" s="950"/>
      <c r="BR160" s="950"/>
      <c r="BS160" s="1436"/>
      <c r="BT160" s="1436"/>
      <c r="BU160" s="1441"/>
      <c r="BV160" s="1441"/>
      <c r="BW160" s="1397"/>
      <c r="BX160" s="1397"/>
      <c r="BY160" s="1446"/>
      <c r="BZ160" s="1446"/>
      <c r="CA160" s="1453"/>
      <c r="CB160" s="1453"/>
      <c r="CC160" s="1352"/>
      <c r="CD160" s="1352"/>
      <c r="CE160" s="1460"/>
      <c r="CF160" s="1460"/>
      <c r="CG160" s="900"/>
      <c r="CH160" s="900"/>
      <c r="CI160" s="1368"/>
      <c r="CJ160" s="1368"/>
      <c r="CK160" s="1465"/>
      <c r="CL160" s="1465"/>
      <c r="CM160" s="882">
        <v>10</v>
      </c>
      <c r="CN160" s="882" t="s">
        <v>209</v>
      </c>
      <c r="CO160" s="1397"/>
      <c r="CP160" s="1397"/>
      <c r="CQ160" s="753"/>
      <c r="CR160" s="753"/>
      <c r="CS160" s="1374"/>
      <c r="CT160" s="1374"/>
      <c r="CU160" s="882"/>
      <c r="CV160" s="882"/>
      <c r="CW160" s="1392">
        <v>50</v>
      </c>
      <c r="CX160" s="1392" t="s">
        <v>214</v>
      </c>
      <c r="CY160" s="1352"/>
      <c r="CZ160" s="1352"/>
      <c r="DA160" s="1477"/>
      <c r="DB160" s="1477"/>
      <c r="DC160" s="1411"/>
      <c r="DD160" s="1411"/>
      <c r="DE160" s="1484"/>
      <c r="DF160" s="1484"/>
      <c r="DG160" s="1352"/>
      <c r="DH160" s="1352"/>
      <c r="DI160" s="1352"/>
      <c r="DJ160" s="1352"/>
      <c r="DK160" s="1352"/>
      <c r="DL160" s="1352"/>
      <c r="DM160" s="1352"/>
      <c r="DN160" s="1352"/>
      <c r="DO160" s="1352"/>
      <c r="DP160" s="1352"/>
      <c r="DQ160" s="1485"/>
      <c r="DR160" s="1485"/>
      <c r="DS160" s="1485"/>
      <c r="DT160" s="1485"/>
      <c r="DU160" s="1485"/>
      <c r="DV160" s="1485"/>
      <c r="DW160" s="1485"/>
      <c r="DX160" s="1485"/>
      <c r="DY160" s="1485"/>
      <c r="DZ160" s="1485"/>
      <c r="EA160" s="1485"/>
      <c r="EB160" s="1485"/>
    </row>
    <row r="161" spans="1:132" s="1327" customFormat="1" ht="20.25" x14ac:dyDescent="0.3">
      <c r="A161" s="1339"/>
      <c r="B161" s="1324">
        <f t="shared" si="13"/>
        <v>13</v>
      </c>
      <c r="C161" s="995" t="s">
        <v>1048</v>
      </c>
      <c r="D161" s="919">
        <v>20</v>
      </c>
      <c r="E161" s="1325">
        <v>40</v>
      </c>
      <c r="F161" s="1325"/>
      <c r="G161" s="1325"/>
      <c r="H161" s="1325"/>
      <c r="I161" s="1326">
        <f t="shared" si="12"/>
        <v>30</v>
      </c>
      <c r="J161" s="888">
        <f t="shared" si="11"/>
        <v>600</v>
      </c>
      <c r="K161" s="708"/>
      <c r="L161" s="708"/>
      <c r="M161" s="941"/>
      <c r="N161" s="941"/>
      <c r="O161" s="863"/>
      <c r="P161" s="863"/>
      <c r="Q161" s="1379"/>
      <c r="R161" s="1379"/>
      <c r="S161" s="1374"/>
      <c r="T161" s="1374"/>
      <c r="U161" s="813"/>
      <c r="V161" s="813"/>
      <c r="W161" s="1368"/>
      <c r="X161" s="1368"/>
      <c r="Y161" s="1362"/>
      <c r="Z161" s="1362"/>
      <c r="AA161" s="831"/>
      <c r="AB161" s="831"/>
      <c r="AC161" s="1351"/>
      <c r="AD161" s="1351"/>
      <c r="AE161" s="756"/>
      <c r="AF161" s="756"/>
      <c r="AG161" s="1352"/>
      <c r="AH161" s="1352"/>
      <c r="AI161" s="731"/>
      <c r="AJ161" s="731"/>
      <c r="AK161" s="1392"/>
      <c r="AL161" s="1392"/>
      <c r="AM161" s="1397"/>
      <c r="AN161" s="1397"/>
      <c r="AO161" s="1362"/>
      <c r="AP161" s="1362"/>
      <c r="AQ161" s="1402"/>
      <c r="AR161" s="1402"/>
      <c r="AS161" s="774"/>
      <c r="AT161" s="774"/>
      <c r="AU161" s="882"/>
      <c r="AV161" s="882"/>
      <c r="AW161" s="1411"/>
      <c r="AX161" s="1411"/>
      <c r="AY161" s="726"/>
      <c r="AZ161" s="726"/>
      <c r="BA161" s="1352"/>
      <c r="BB161" s="1352"/>
      <c r="BC161" s="891"/>
      <c r="BD161" s="891"/>
      <c r="BE161" s="731"/>
      <c r="BF161" s="731"/>
      <c r="BG161" s="1411"/>
      <c r="BH161" s="1411"/>
      <c r="BI161" s="1392"/>
      <c r="BJ161" s="1392"/>
      <c r="BK161" s="1362"/>
      <c r="BL161" s="1362"/>
      <c r="BM161" s="1351"/>
      <c r="BN161" s="1351"/>
      <c r="BO161" s="1352"/>
      <c r="BP161" s="1352"/>
      <c r="BQ161" s="950"/>
      <c r="BR161" s="950"/>
      <c r="BS161" s="1436"/>
      <c r="BT161" s="1436"/>
      <c r="BU161" s="1441"/>
      <c r="BV161" s="1441"/>
      <c r="BW161" s="1397"/>
      <c r="BX161" s="1397"/>
      <c r="BY161" s="1446"/>
      <c r="BZ161" s="1446"/>
      <c r="CA161" s="1453"/>
      <c r="CB161" s="1453"/>
      <c r="CC161" s="1352"/>
      <c r="CD161" s="1352"/>
      <c r="CE161" s="1460"/>
      <c r="CF161" s="1460"/>
      <c r="CG161" s="900"/>
      <c r="CH161" s="900"/>
      <c r="CI161" s="1368"/>
      <c r="CJ161" s="1368"/>
      <c r="CK161" s="1465"/>
      <c r="CL161" s="1465"/>
      <c r="CM161" s="882"/>
      <c r="CN161" s="882"/>
      <c r="CO161" s="1397"/>
      <c r="CP161" s="1397"/>
      <c r="CQ161" s="753">
        <v>10</v>
      </c>
      <c r="CR161" s="753" t="s">
        <v>228</v>
      </c>
      <c r="CS161" s="1374"/>
      <c r="CT161" s="1374"/>
      <c r="CU161" s="882"/>
      <c r="CV161" s="882"/>
      <c r="CW161" s="1392"/>
      <c r="CX161" s="1392"/>
      <c r="CY161" s="1352"/>
      <c r="CZ161" s="1352"/>
      <c r="DA161" s="1477"/>
      <c r="DB161" s="1477"/>
      <c r="DC161" s="1411"/>
      <c r="DD161" s="1411"/>
      <c r="DE161" s="1484"/>
      <c r="DF161" s="1484"/>
      <c r="DG161" s="1352"/>
      <c r="DH161" s="1352"/>
      <c r="DI161" s="1352"/>
      <c r="DJ161" s="1352"/>
      <c r="DK161" s="1352"/>
      <c r="DL161" s="1352"/>
      <c r="DM161" s="1352"/>
      <c r="DN161" s="1352"/>
      <c r="DO161" s="1352"/>
      <c r="DP161" s="1352"/>
      <c r="DQ161" s="1485"/>
      <c r="DR161" s="1485"/>
      <c r="DS161" s="1485"/>
      <c r="DT161" s="1485"/>
      <c r="DU161" s="1485"/>
      <c r="DV161" s="1485"/>
      <c r="DW161" s="1485"/>
      <c r="DX161" s="1485"/>
      <c r="DY161" s="1485"/>
      <c r="DZ161" s="1485"/>
      <c r="EA161" s="1485"/>
      <c r="EB161" s="1485"/>
    </row>
    <row r="162" spans="1:132" s="1327" customFormat="1" ht="20.25" x14ac:dyDescent="0.3">
      <c r="A162" s="1339"/>
      <c r="B162" s="1324">
        <f t="shared" si="13"/>
        <v>14</v>
      </c>
      <c r="C162" s="995" t="s">
        <v>1083</v>
      </c>
      <c r="D162" s="919">
        <v>19</v>
      </c>
      <c r="E162" s="1325">
        <v>100</v>
      </c>
      <c r="F162" s="1325"/>
      <c r="G162" s="1325"/>
      <c r="H162" s="1325"/>
      <c r="I162" s="1326">
        <f t="shared" si="12"/>
        <v>0</v>
      </c>
      <c r="J162" s="888">
        <f t="shared" si="11"/>
        <v>0</v>
      </c>
      <c r="K162" s="708"/>
      <c r="L162" s="708"/>
      <c r="M162" s="941"/>
      <c r="N162" s="941"/>
      <c r="O162" s="863"/>
      <c r="P162" s="863"/>
      <c r="Q162" s="1379">
        <v>10</v>
      </c>
      <c r="R162" s="1379" t="s">
        <v>237</v>
      </c>
      <c r="S162" s="1374"/>
      <c r="T162" s="1374"/>
      <c r="U162" s="813"/>
      <c r="V162" s="813"/>
      <c r="W162" s="1368"/>
      <c r="X162" s="1368"/>
      <c r="Y162" s="1362"/>
      <c r="Z162" s="1362"/>
      <c r="AA162" s="831"/>
      <c r="AB162" s="831"/>
      <c r="AC162" s="1351"/>
      <c r="AD162" s="1351"/>
      <c r="AE162" s="756"/>
      <c r="AF162" s="756"/>
      <c r="AG162" s="1352"/>
      <c r="AH162" s="1352"/>
      <c r="AI162" s="731"/>
      <c r="AJ162" s="731"/>
      <c r="AK162" s="1392"/>
      <c r="AL162" s="1392"/>
      <c r="AM162" s="1397">
        <v>50</v>
      </c>
      <c r="AN162" s="1397" t="s">
        <v>335</v>
      </c>
      <c r="AO162" s="1362">
        <v>20</v>
      </c>
      <c r="AP162" s="1362" t="s">
        <v>237</v>
      </c>
      <c r="AQ162" s="1402"/>
      <c r="AR162" s="1402"/>
      <c r="AS162" s="774"/>
      <c r="AT162" s="774"/>
      <c r="AU162" s="882"/>
      <c r="AV162" s="882"/>
      <c r="AW162" s="1411"/>
      <c r="AX162" s="1411"/>
      <c r="AY162" s="726"/>
      <c r="AZ162" s="726"/>
      <c r="BA162" s="1352"/>
      <c r="BB162" s="1352"/>
      <c r="BC162" s="891">
        <v>10</v>
      </c>
      <c r="BD162" s="891" t="s">
        <v>237</v>
      </c>
      <c r="BE162" s="731"/>
      <c r="BF162" s="731"/>
      <c r="BG162" s="1411"/>
      <c r="BH162" s="1411"/>
      <c r="BI162" s="1392"/>
      <c r="BJ162" s="1392"/>
      <c r="BK162" s="1362"/>
      <c r="BL162" s="1362"/>
      <c r="BM162" s="1351"/>
      <c r="BN162" s="1351"/>
      <c r="BO162" s="1352"/>
      <c r="BP162" s="1352"/>
      <c r="BQ162" s="950"/>
      <c r="BR162" s="950"/>
      <c r="BS162" s="1436"/>
      <c r="BT162" s="1436"/>
      <c r="BU162" s="1441"/>
      <c r="BV162" s="1441"/>
      <c r="BW162" s="1397"/>
      <c r="BX162" s="1397"/>
      <c r="BY162" s="1446"/>
      <c r="BZ162" s="1446"/>
      <c r="CA162" s="1453"/>
      <c r="CB162" s="1453"/>
      <c r="CC162" s="1352"/>
      <c r="CD162" s="1352"/>
      <c r="CE162" s="1460"/>
      <c r="CF162" s="1460"/>
      <c r="CG162" s="900"/>
      <c r="CH162" s="900"/>
      <c r="CI162" s="1368"/>
      <c r="CJ162" s="1368"/>
      <c r="CK162" s="1465"/>
      <c r="CL162" s="1465"/>
      <c r="CM162" s="882"/>
      <c r="CN162" s="882"/>
      <c r="CO162" s="1397"/>
      <c r="CP162" s="1397"/>
      <c r="CQ162" s="753"/>
      <c r="CR162" s="753"/>
      <c r="CS162" s="1374">
        <v>10</v>
      </c>
      <c r="CT162" s="1374" t="s">
        <v>237</v>
      </c>
      <c r="CU162" s="882"/>
      <c r="CV162" s="882"/>
      <c r="CW162" s="1392"/>
      <c r="CX162" s="1392"/>
      <c r="CY162" s="1352"/>
      <c r="CZ162" s="1352"/>
      <c r="DA162" s="1477"/>
      <c r="DB162" s="1477"/>
      <c r="DC162" s="1411"/>
      <c r="DD162" s="1411"/>
      <c r="DE162" s="1484"/>
      <c r="DF162" s="1484"/>
      <c r="DG162" s="1352"/>
      <c r="DH162" s="1352"/>
      <c r="DI162" s="1352"/>
      <c r="DJ162" s="1352"/>
      <c r="DK162" s="1352"/>
      <c r="DL162" s="1352"/>
      <c r="DM162" s="1352"/>
      <c r="DN162" s="1352"/>
      <c r="DO162" s="1352"/>
      <c r="DP162" s="1352"/>
      <c r="DQ162" s="1485"/>
      <c r="DR162" s="1485"/>
      <c r="DS162" s="1485"/>
      <c r="DT162" s="1485"/>
      <c r="DU162" s="1485"/>
      <c r="DV162" s="1485"/>
      <c r="DW162" s="1485"/>
      <c r="DX162" s="1485"/>
      <c r="DY162" s="1485"/>
      <c r="DZ162" s="1485"/>
      <c r="EA162" s="1485"/>
      <c r="EB162" s="1485"/>
    </row>
    <row r="163" spans="1:132" s="1327" customFormat="1" ht="20.25" x14ac:dyDescent="0.3">
      <c r="A163" s="1339"/>
      <c r="B163" s="1324">
        <f t="shared" si="13"/>
        <v>15</v>
      </c>
      <c r="C163" s="920" t="s">
        <v>814</v>
      </c>
      <c r="D163" s="919">
        <v>12</v>
      </c>
      <c r="E163" s="1325">
        <v>50</v>
      </c>
      <c r="F163" s="1325"/>
      <c r="G163" s="1325"/>
      <c r="H163" s="1325"/>
      <c r="I163" s="1326">
        <f t="shared" si="12"/>
        <v>50</v>
      </c>
      <c r="J163" s="888">
        <f t="shared" si="11"/>
        <v>600</v>
      </c>
      <c r="K163" s="708"/>
      <c r="L163" s="708"/>
      <c r="M163" s="941"/>
      <c r="N163" s="941"/>
      <c r="O163" s="863"/>
      <c r="P163" s="863"/>
      <c r="Q163" s="1379"/>
      <c r="R163" s="1379"/>
      <c r="S163" s="1374"/>
      <c r="T163" s="1374"/>
      <c r="U163" s="813"/>
      <c r="V163" s="813"/>
      <c r="W163" s="1368"/>
      <c r="X163" s="1368"/>
      <c r="Y163" s="1362"/>
      <c r="Z163" s="1362"/>
      <c r="AA163" s="831"/>
      <c r="AB163" s="831"/>
      <c r="AC163" s="1351"/>
      <c r="AD163" s="1351"/>
      <c r="AE163" s="756"/>
      <c r="AF163" s="756"/>
      <c r="AG163" s="1352"/>
      <c r="AH163" s="1352"/>
      <c r="AI163" s="731"/>
      <c r="AJ163" s="731"/>
      <c r="AK163" s="1392"/>
      <c r="AL163" s="1392"/>
      <c r="AM163" s="1397"/>
      <c r="AN163" s="1397"/>
      <c r="AO163" s="1362"/>
      <c r="AP163" s="1362"/>
      <c r="AQ163" s="1402"/>
      <c r="AR163" s="1402"/>
      <c r="AS163" s="774"/>
      <c r="AT163" s="774"/>
      <c r="AU163" s="882"/>
      <c r="AV163" s="882"/>
      <c r="AW163" s="1411"/>
      <c r="AX163" s="1411"/>
      <c r="AY163" s="726"/>
      <c r="AZ163" s="726"/>
      <c r="BA163" s="1352"/>
      <c r="BB163" s="1352"/>
      <c r="BC163" s="891"/>
      <c r="BD163" s="891"/>
      <c r="BE163" s="731"/>
      <c r="BF163" s="731"/>
      <c r="BG163" s="1411"/>
      <c r="BH163" s="1411"/>
      <c r="BI163" s="1392"/>
      <c r="BJ163" s="1392"/>
      <c r="BK163" s="1362"/>
      <c r="BL163" s="1362"/>
      <c r="BM163" s="1351"/>
      <c r="BN163" s="1351"/>
      <c r="BO163" s="1352"/>
      <c r="BP163" s="1352"/>
      <c r="BQ163" s="950"/>
      <c r="BR163" s="950"/>
      <c r="BS163" s="1436"/>
      <c r="BT163" s="1436"/>
      <c r="BU163" s="1441"/>
      <c r="BV163" s="1441"/>
      <c r="BW163" s="1397"/>
      <c r="BX163" s="1397"/>
      <c r="BY163" s="1446"/>
      <c r="BZ163" s="1446"/>
      <c r="CA163" s="1453"/>
      <c r="CB163" s="1453"/>
      <c r="CC163" s="1352"/>
      <c r="CD163" s="1352"/>
      <c r="CE163" s="1460"/>
      <c r="CF163" s="1460"/>
      <c r="CG163" s="900"/>
      <c r="CH163" s="900"/>
      <c r="CI163" s="1368"/>
      <c r="CJ163" s="1368"/>
      <c r="CK163" s="1465"/>
      <c r="CL163" s="1465"/>
      <c r="CM163" s="882"/>
      <c r="CN163" s="882"/>
      <c r="CO163" s="1397"/>
      <c r="CP163" s="1397"/>
      <c r="CQ163" s="753"/>
      <c r="CR163" s="753"/>
      <c r="CS163" s="1374"/>
      <c r="CT163" s="1374"/>
      <c r="CU163" s="882"/>
      <c r="CV163" s="882"/>
      <c r="CW163" s="1392"/>
      <c r="CX163" s="1392"/>
      <c r="CY163" s="1352"/>
      <c r="CZ163" s="1352"/>
      <c r="DA163" s="1477"/>
      <c r="DB163" s="1477"/>
      <c r="DC163" s="1411"/>
      <c r="DD163" s="1411"/>
      <c r="DE163" s="1484"/>
      <c r="DF163" s="1484"/>
      <c r="DG163" s="1352"/>
      <c r="DH163" s="1352"/>
      <c r="DI163" s="1352"/>
      <c r="DJ163" s="1352"/>
      <c r="DK163" s="1352"/>
      <c r="DL163" s="1352"/>
      <c r="DM163" s="1352"/>
      <c r="DN163" s="1352"/>
      <c r="DO163" s="1352"/>
      <c r="DP163" s="1352"/>
      <c r="DQ163" s="1485"/>
      <c r="DR163" s="1485"/>
      <c r="DS163" s="1485"/>
      <c r="DT163" s="1485"/>
      <c r="DU163" s="1485"/>
      <c r="DV163" s="1485"/>
      <c r="DW163" s="1485"/>
      <c r="DX163" s="1485"/>
      <c r="DY163" s="1485"/>
      <c r="DZ163" s="1485"/>
      <c r="EA163" s="1485"/>
      <c r="EB163" s="1485"/>
    </row>
    <row r="164" spans="1:132" s="1327" customFormat="1" ht="20.25" x14ac:dyDescent="0.3">
      <c r="A164" s="1829" t="s">
        <v>7</v>
      </c>
      <c r="B164" s="1324">
        <f t="shared" si="13"/>
        <v>16</v>
      </c>
      <c r="C164" s="920" t="s">
        <v>1150</v>
      </c>
      <c r="D164" s="919">
        <v>9.5</v>
      </c>
      <c r="E164" s="1325">
        <v>300</v>
      </c>
      <c r="F164" s="1325">
        <v>200</v>
      </c>
      <c r="G164" s="1325"/>
      <c r="H164" s="1325"/>
      <c r="I164" s="1326">
        <f t="shared" si="12"/>
        <v>220</v>
      </c>
      <c r="J164" s="888">
        <f t="shared" si="11"/>
        <v>2090</v>
      </c>
      <c r="K164" s="708"/>
      <c r="L164" s="708"/>
      <c r="M164" s="941">
        <v>10</v>
      </c>
      <c r="N164" s="941" t="s">
        <v>214</v>
      </c>
      <c r="O164" s="863"/>
      <c r="P164" s="863"/>
      <c r="Q164" s="1379">
        <v>10</v>
      </c>
      <c r="R164" s="1379" t="s">
        <v>214</v>
      </c>
      <c r="S164" s="1374"/>
      <c r="T164" s="1374"/>
      <c r="U164" s="813">
        <v>10</v>
      </c>
      <c r="V164" s="813" t="s">
        <v>209</v>
      </c>
      <c r="W164" s="1368"/>
      <c r="X164" s="1368"/>
      <c r="Y164" s="1362"/>
      <c r="Z164" s="1362"/>
      <c r="AA164" s="831">
        <v>10</v>
      </c>
      <c r="AB164" s="831" t="s">
        <v>233</v>
      </c>
      <c r="AC164" s="1351">
        <v>10</v>
      </c>
      <c r="AD164" s="1351" t="s">
        <v>233</v>
      </c>
      <c r="AE164" s="756"/>
      <c r="AF164" s="756"/>
      <c r="AG164" s="1352"/>
      <c r="AH164" s="1352"/>
      <c r="AI164" s="731"/>
      <c r="AJ164" s="731"/>
      <c r="AK164" s="1392"/>
      <c r="AL164" s="1392"/>
      <c r="AM164" s="1397">
        <v>20</v>
      </c>
      <c r="AN164" s="1397" t="s">
        <v>233</v>
      </c>
      <c r="AO164" s="1362">
        <v>20</v>
      </c>
      <c r="AP164" s="1362" t="s">
        <v>210</v>
      </c>
      <c r="AQ164" s="1402">
        <v>10</v>
      </c>
      <c r="AR164" s="1402" t="s">
        <v>218</v>
      </c>
      <c r="AS164" s="774">
        <v>20</v>
      </c>
      <c r="AT164" s="774" t="s">
        <v>233</v>
      </c>
      <c r="AU164" s="882"/>
      <c r="AV164" s="882"/>
      <c r="AW164" s="1411"/>
      <c r="AX164" s="1411"/>
      <c r="AY164" s="726"/>
      <c r="AZ164" s="726"/>
      <c r="BA164" s="1352"/>
      <c r="BB164" s="1352"/>
      <c r="BC164" s="891"/>
      <c r="BD164" s="891"/>
      <c r="BE164" s="731">
        <v>10</v>
      </c>
      <c r="BF164" s="731" t="s">
        <v>233</v>
      </c>
      <c r="BG164" s="1411"/>
      <c r="BH164" s="1411"/>
      <c r="BI164" s="1392">
        <v>40</v>
      </c>
      <c r="BJ164" s="1392" t="s">
        <v>218</v>
      </c>
      <c r="BK164" s="1362"/>
      <c r="BL164" s="1362"/>
      <c r="BM164" s="1351">
        <v>10</v>
      </c>
      <c r="BN164" s="1351" t="s">
        <v>214</v>
      </c>
      <c r="BO164" s="1352">
        <v>10</v>
      </c>
      <c r="BP164" s="1352" t="s">
        <v>214</v>
      </c>
      <c r="BQ164" s="950"/>
      <c r="BR164" s="950"/>
      <c r="BS164" s="1436"/>
      <c r="BT164" s="1436"/>
      <c r="BU164" s="1441"/>
      <c r="BV164" s="1441"/>
      <c r="BW164" s="1397"/>
      <c r="BX164" s="1397"/>
      <c r="BY164" s="1446"/>
      <c r="BZ164" s="1446"/>
      <c r="CA164" s="1453"/>
      <c r="CB164" s="1453"/>
      <c r="CC164" s="1352"/>
      <c r="CD164" s="1352"/>
      <c r="CE164" s="1460"/>
      <c r="CF164" s="1460"/>
      <c r="CG164" s="900"/>
      <c r="CH164" s="900"/>
      <c r="CI164" s="1368"/>
      <c r="CJ164" s="1368"/>
      <c r="CK164" s="1465">
        <v>20</v>
      </c>
      <c r="CL164" s="1465" t="s">
        <v>233</v>
      </c>
      <c r="CM164" s="882"/>
      <c r="CN164" s="882"/>
      <c r="CO164" s="1397"/>
      <c r="CP164" s="1397"/>
      <c r="CQ164" s="753"/>
      <c r="CR164" s="753"/>
      <c r="CS164" s="1374"/>
      <c r="CT164" s="1374"/>
      <c r="CU164" s="882">
        <v>30</v>
      </c>
      <c r="CV164" s="882" t="s">
        <v>214</v>
      </c>
      <c r="CW164" s="1392">
        <v>40</v>
      </c>
      <c r="CX164" s="1392" t="s">
        <v>218</v>
      </c>
      <c r="CY164" s="1352"/>
      <c r="CZ164" s="1352"/>
      <c r="DA164" s="1477"/>
      <c r="DB164" s="1477"/>
      <c r="DC164" s="1411"/>
      <c r="DD164" s="1411"/>
      <c r="DE164" s="1484"/>
      <c r="DF164" s="1484"/>
      <c r="DG164" s="1352"/>
      <c r="DH164" s="1352"/>
      <c r="DI164" s="1352"/>
      <c r="DJ164" s="1352"/>
      <c r="DK164" s="1352"/>
      <c r="DL164" s="1352"/>
      <c r="DM164" s="1352"/>
      <c r="DN164" s="1352"/>
      <c r="DO164" s="1352"/>
      <c r="DP164" s="1352"/>
      <c r="DQ164" s="1485"/>
      <c r="DR164" s="1485"/>
      <c r="DS164" s="1485"/>
      <c r="DT164" s="1485"/>
      <c r="DU164" s="1485"/>
      <c r="DV164" s="1485"/>
      <c r="DW164" s="1485"/>
      <c r="DX164" s="1485"/>
      <c r="DY164" s="1485"/>
      <c r="DZ164" s="1485"/>
      <c r="EA164" s="1485"/>
      <c r="EB164" s="1485"/>
    </row>
    <row r="165" spans="1:132" s="1327" customFormat="1" ht="20.25" x14ac:dyDescent="0.3">
      <c r="A165" s="1829"/>
      <c r="B165" s="1324">
        <f t="shared" si="13"/>
        <v>17</v>
      </c>
      <c r="C165" s="995" t="s">
        <v>1156</v>
      </c>
      <c r="D165" s="919">
        <v>22.5</v>
      </c>
      <c r="E165" s="1325">
        <v>200</v>
      </c>
      <c r="F165" s="1325"/>
      <c r="G165" s="1325"/>
      <c r="H165" s="1325"/>
      <c r="I165" s="1326">
        <f t="shared" si="12"/>
        <v>130</v>
      </c>
      <c r="J165" s="888">
        <f t="shared" si="11"/>
        <v>2925</v>
      </c>
      <c r="K165" s="708"/>
      <c r="L165" s="708"/>
      <c r="M165" s="941"/>
      <c r="N165" s="941"/>
      <c r="O165" s="863">
        <v>10</v>
      </c>
      <c r="P165" s="863" t="s">
        <v>232</v>
      </c>
      <c r="Q165" s="1379"/>
      <c r="R165" s="1379"/>
      <c r="S165" s="1374"/>
      <c r="T165" s="1374"/>
      <c r="U165" s="813"/>
      <c r="V165" s="813"/>
      <c r="W165" s="1368"/>
      <c r="X165" s="1368"/>
      <c r="Y165" s="1362"/>
      <c r="Z165" s="1362"/>
      <c r="AA165" s="831"/>
      <c r="AB165" s="831"/>
      <c r="AC165" s="1351"/>
      <c r="AD165" s="1351"/>
      <c r="AE165" s="756"/>
      <c r="AF165" s="756"/>
      <c r="AG165" s="1352"/>
      <c r="AH165" s="1352"/>
      <c r="AI165" s="731"/>
      <c r="AJ165" s="731"/>
      <c r="AK165" s="1392"/>
      <c r="AL165" s="1392"/>
      <c r="AM165" s="1397"/>
      <c r="AN165" s="1397"/>
      <c r="AO165" s="1362"/>
      <c r="AP165" s="1362"/>
      <c r="AQ165" s="1402"/>
      <c r="AR165" s="1402"/>
      <c r="AS165" s="774"/>
      <c r="AT165" s="774"/>
      <c r="AU165" s="882"/>
      <c r="AV165" s="882"/>
      <c r="AW165" s="1411"/>
      <c r="AX165" s="1411"/>
      <c r="AY165" s="726"/>
      <c r="AZ165" s="726"/>
      <c r="BA165" s="1352"/>
      <c r="BB165" s="1352"/>
      <c r="BC165" s="891"/>
      <c r="BD165" s="891"/>
      <c r="BE165" s="731"/>
      <c r="BF165" s="731"/>
      <c r="BG165" s="1411"/>
      <c r="BH165" s="1411"/>
      <c r="BI165" s="1392"/>
      <c r="BJ165" s="1392"/>
      <c r="BK165" s="1362"/>
      <c r="BL165" s="1362"/>
      <c r="BM165" s="1351"/>
      <c r="BN165" s="1351"/>
      <c r="BO165" s="1352"/>
      <c r="BP165" s="1352"/>
      <c r="BQ165" s="950"/>
      <c r="BR165" s="950"/>
      <c r="BS165" s="1436"/>
      <c r="BT165" s="1436"/>
      <c r="BU165" s="1441"/>
      <c r="BV165" s="1441"/>
      <c r="BW165" s="1397"/>
      <c r="BX165" s="1397"/>
      <c r="BY165" s="1446"/>
      <c r="BZ165" s="1446"/>
      <c r="CA165" s="1453"/>
      <c r="CB165" s="1453"/>
      <c r="CC165" s="1352"/>
      <c r="CD165" s="1352"/>
      <c r="CE165" s="1460"/>
      <c r="CF165" s="1460"/>
      <c r="CG165" s="900"/>
      <c r="CH165" s="900"/>
      <c r="CI165" s="1368"/>
      <c r="CJ165" s="1368"/>
      <c r="CK165" s="1465"/>
      <c r="CL165" s="1465"/>
      <c r="CM165" s="882"/>
      <c r="CN165" s="882"/>
      <c r="CO165" s="1397"/>
      <c r="CP165" s="1397"/>
      <c r="CQ165" s="753">
        <v>10</v>
      </c>
      <c r="CR165" s="753" t="s">
        <v>229</v>
      </c>
      <c r="CS165" s="1374"/>
      <c r="CT165" s="1374"/>
      <c r="CU165" s="882"/>
      <c r="CV165" s="882"/>
      <c r="CW165" s="1392"/>
      <c r="CX165" s="1392"/>
      <c r="CY165" s="1352">
        <v>50</v>
      </c>
      <c r="CZ165" s="1352" t="s">
        <v>230</v>
      </c>
      <c r="DA165" s="1477"/>
      <c r="DB165" s="1477"/>
      <c r="DC165" s="1411"/>
      <c r="DD165" s="1411"/>
      <c r="DE165" s="1484"/>
      <c r="DF165" s="1484"/>
      <c r="DG165" s="1352"/>
      <c r="DH165" s="1352"/>
      <c r="DI165" s="1352"/>
      <c r="DJ165" s="1352"/>
      <c r="DK165" s="1352"/>
      <c r="DL165" s="1352"/>
      <c r="DM165" s="1352"/>
      <c r="DN165" s="1352"/>
      <c r="DO165" s="1352"/>
      <c r="DP165" s="1352"/>
      <c r="DQ165" s="1485"/>
      <c r="DR165" s="1485"/>
      <c r="DS165" s="1485"/>
      <c r="DT165" s="1485"/>
      <c r="DU165" s="1485"/>
      <c r="DV165" s="1485"/>
      <c r="DW165" s="1485"/>
      <c r="DX165" s="1485"/>
      <c r="DY165" s="1485"/>
      <c r="DZ165" s="1485"/>
      <c r="EA165" s="1485"/>
      <c r="EB165" s="1485"/>
    </row>
    <row r="166" spans="1:132" s="1327" customFormat="1" ht="20.25" x14ac:dyDescent="0.3">
      <c r="A166" s="1829"/>
      <c r="B166" s="1324">
        <f t="shared" si="13"/>
        <v>18</v>
      </c>
      <c r="C166" s="920" t="s">
        <v>500</v>
      </c>
      <c r="D166" s="919">
        <v>15</v>
      </c>
      <c r="E166" s="1325">
        <v>20</v>
      </c>
      <c r="F166" s="1325"/>
      <c r="G166" s="1325"/>
      <c r="H166" s="1325"/>
      <c r="I166" s="1326">
        <f t="shared" si="12"/>
        <v>10</v>
      </c>
      <c r="J166" s="888">
        <f t="shared" si="11"/>
        <v>150</v>
      </c>
      <c r="K166" s="708"/>
      <c r="L166" s="708"/>
      <c r="M166" s="941"/>
      <c r="N166" s="941"/>
      <c r="O166" s="863"/>
      <c r="P166" s="863"/>
      <c r="Q166" s="1379"/>
      <c r="R166" s="1379"/>
      <c r="S166" s="1374">
        <v>10</v>
      </c>
      <c r="T166" s="1374" t="s">
        <v>228</v>
      </c>
      <c r="U166" s="813"/>
      <c r="V166" s="813"/>
      <c r="W166" s="1368"/>
      <c r="X166" s="1368"/>
      <c r="Y166" s="1362"/>
      <c r="Z166" s="1362"/>
      <c r="AA166" s="831"/>
      <c r="AB166" s="831"/>
      <c r="AC166" s="1351"/>
      <c r="AD166" s="1351"/>
      <c r="AE166" s="756"/>
      <c r="AF166" s="756"/>
      <c r="AG166" s="1352"/>
      <c r="AH166" s="1352"/>
      <c r="AI166" s="731"/>
      <c r="AJ166" s="731"/>
      <c r="AK166" s="1392"/>
      <c r="AL166" s="1392"/>
      <c r="AM166" s="1397"/>
      <c r="AN166" s="1397"/>
      <c r="AO166" s="1362"/>
      <c r="AP166" s="1362"/>
      <c r="AQ166" s="1402"/>
      <c r="AR166" s="1402"/>
      <c r="AS166" s="774"/>
      <c r="AT166" s="774"/>
      <c r="AU166" s="882"/>
      <c r="AV166" s="882"/>
      <c r="AW166" s="1411"/>
      <c r="AX166" s="1411"/>
      <c r="AY166" s="726"/>
      <c r="AZ166" s="726"/>
      <c r="BA166" s="1352"/>
      <c r="BB166" s="1352"/>
      <c r="BC166" s="891"/>
      <c r="BD166" s="891"/>
      <c r="BE166" s="731"/>
      <c r="BF166" s="731"/>
      <c r="BG166" s="1411"/>
      <c r="BH166" s="1411"/>
      <c r="BI166" s="1392"/>
      <c r="BJ166" s="1392"/>
      <c r="BK166" s="1362"/>
      <c r="BL166" s="1362"/>
      <c r="BM166" s="1351"/>
      <c r="BN166" s="1351"/>
      <c r="BO166" s="1352"/>
      <c r="BP166" s="1352"/>
      <c r="BQ166" s="950"/>
      <c r="BR166" s="950"/>
      <c r="BS166" s="1436"/>
      <c r="BT166" s="1436"/>
      <c r="BU166" s="1441"/>
      <c r="BV166" s="1441"/>
      <c r="BW166" s="1397"/>
      <c r="BX166" s="1397"/>
      <c r="BY166" s="1446"/>
      <c r="BZ166" s="1446"/>
      <c r="CA166" s="1453"/>
      <c r="CB166" s="1453"/>
      <c r="CC166" s="1352"/>
      <c r="CD166" s="1352"/>
      <c r="CE166" s="1460"/>
      <c r="CF166" s="1460"/>
      <c r="CG166" s="900"/>
      <c r="CH166" s="900"/>
      <c r="CI166" s="1368"/>
      <c r="CJ166" s="1368"/>
      <c r="CK166" s="1465"/>
      <c r="CL166" s="1465"/>
      <c r="CM166" s="882"/>
      <c r="CN166" s="882"/>
      <c r="CO166" s="1397"/>
      <c r="CP166" s="1397"/>
      <c r="CQ166" s="753"/>
      <c r="CR166" s="753"/>
      <c r="CS166" s="1374"/>
      <c r="CT166" s="1374"/>
      <c r="CU166" s="882"/>
      <c r="CV166" s="882"/>
      <c r="CW166" s="1392"/>
      <c r="CX166" s="1392"/>
      <c r="CY166" s="1352"/>
      <c r="CZ166" s="1352"/>
      <c r="DA166" s="1477"/>
      <c r="DB166" s="1477"/>
      <c r="DC166" s="1411"/>
      <c r="DD166" s="1411"/>
      <c r="DE166" s="1484"/>
      <c r="DF166" s="1484"/>
      <c r="DG166" s="1352"/>
      <c r="DH166" s="1352"/>
      <c r="DI166" s="1352"/>
      <c r="DJ166" s="1352"/>
      <c r="DK166" s="1352"/>
      <c r="DL166" s="1352"/>
      <c r="DM166" s="1352"/>
      <c r="DN166" s="1352"/>
      <c r="DO166" s="1352"/>
      <c r="DP166" s="1352"/>
      <c r="DQ166" s="1485"/>
      <c r="DR166" s="1485"/>
      <c r="DS166" s="1485"/>
      <c r="DT166" s="1485"/>
      <c r="DU166" s="1485"/>
      <c r="DV166" s="1485"/>
      <c r="DW166" s="1485"/>
      <c r="DX166" s="1485"/>
      <c r="DY166" s="1485"/>
      <c r="DZ166" s="1485"/>
      <c r="EA166" s="1485"/>
      <c r="EB166" s="1485"/>
    </row>
    <row r="167" spans="1:132" s="1327" customFormat="1" ht="20.25" x14ac:dyDescent="0.3">
      <c r="A167" s="1829"/>
      <c r="B167" s="1324">
        <f t="shared" si="13"/>
        <v>19</v>
      </c>
      <c r="C167" s="920" t="s">
        <v>659</v>
      </c>
      <c r="D167" s="919">
        <v>23</v>
      </c>
      <c r="E167" s="1325">
        <v>80</v>
      </c>
      <c r="F167" s="1325"/>
      <c r="G167" s="1325"/>
      <c r="H167" s="1325"/>
      <c r="I167" s="1326">
        <f t="shared" si="12"/>
        <v>40</v>
      </c>
      <c r="J167" s="888">
        <f t="shared" si="11"/>
        <v>920</v>
      </c>
      <c r="K167" s="708"/>
      <c r="L167" s="708"/>
      <c r="M167" s="941"/>
      <c r="N167" s="941"/>
      <c r="O167" s="863"/>
      <c r="P167" s="863"/>
      <c r="Q167" s="1379">
        <v>10</v>
      </c>
      <c r="R167" s="1379" t="s">
        <v>229</v>
      </c>
      <c r="S167" s="1374"/>
      <c r="T167" s="1374"/>
      <c r="U167" s="813"/>
      <c r="V167" s="813"/>
      <c r="W167" s="1368"/>
      <c r="X167" s="1368"/>
      <c r="Y167" s="1362"/>
      <c r="Z167" s="1362"/>
      <c r="AA167" s="831"/>
      <c r="AB167" s="831"/>
      <c r="AC167" s="1351">
        <v>10</v>
      </c>
      <c r="AD167" s="1351" t="s">
        <v>229</v>
      </c>
      <c r="AE167" s="756"/>
      <c r="AF167" s="756"/>
      <c r="AG167" s="1352"/>
      <c r="AH167" s="1352"/>
      <c r="AI167" s="731"/>
      <c r="AJ167" s="731"/>
      <c r="AK167" s="1392"/>
      <c r="AL167" s="1392"/>
      <c r="AM167" s="1397"/>
      <c r="AN167" s="1397"/>
      <c r="AO167" s="1362"/>
      <c r="AP167" s="1362"/>
      <c r="AQ167" s="1402"/>
      <c r="AR167" s="1402"/>
      <c r="AS167" s="774">
        <v>10</v>
      </c>
      <c r="AT167" s="774" t="s">
        <v>226</v>
      </c>
      <c r="AU167" s="882"/>
      <c r="AV167" s="882"/>
      <c r="AW167" s="1411"/>
      <c r="AX167" s="1411"/>
      <c r="AY167" s="726"/>
      <c r="AZ167" s="726"/>
      <c r="BA167" s="1352"/>
      <c r="BB167" s="1352"/>
      <c r="BC167" s="891"/>
      <c r="BD167" s="891"/>
      <c r="BE167" s="731"/>
      <c r="BF167" s="731"/>
      <c r="BG167" s="1411"/>
      <c r="BH167" s="1411"/>
      <c r="BI167" s="1392"/>
      <c r="BJ167" s="1392"/>
      <c r="BK167" s="1362"/>
      <c r="BL167" s="1362"/>
      <c r="BM167" s="1351"/>
      <c r="BN167" s="1351"/>
      <c r="BO167" s="1352"/>
      <c r="BP167" s="1352"/>
      <c r="BQ167" s="950"/>
      <c r="BR167" s="950"/>
      <c r="BS167" s="1436"/>
      <c r="BT167" s="1436"/>
      <c r="BU167" s="1441"/>
      <c r="BV167" s="1441"/>
      <c r="BW167" s="1397"/>
      <c r="BX167" s="1397"/>
      <c r="BY167" s="1446"/>
      <c r="BZ167" s="1446"/>
      <c r="CA167" s="1453"/>
      <c r="CB167" s="1453"/>
      <c r="CC167" s="1352"/>
      <c r="CD167" s="1352"/>
      <c r="CE167" s="1460"/>
      <c r="CF167" s="1460"/>
      <c r="CG167" s="900"/>
      <c r="CH167" s="900"/>
      <c r="CI167" s="1368"/>
      <c r="CJ167" s="1368"/>
      <c r="CK167" s="1465"/>
      <c r="CL167" s="1465"/>
      <c r="CM167" s="882"/>
      <c r="CN167" s="882"/>
      <c r="CO167" s="1397"/>
      <c r="CP167" s="1397"/>
      <c r="CQ167" s="753"/>
      <c r="CR167" s="753"/>
      <c r="CS167" s="1374"/>
      <c r="CT167" s="1374"/>
      <c r="CU167" s="882">
        <v>10</v>
      </c>
      <c r="CV167" s="882" t="s">
        <v>229</v>
      </c>
      <c r="CW167" s="1392"/>
      <c r="CX167" s="1392"/>
      <c r="CY167" s="1352"/>
      <c r="CZ167" s="1352"/>
      <c r="DA167" s="1477"/>
      <c r="DB167" s="1477"/>
      <c r="DC167" s="1411"/>
      <c r="DD167" s="1411"/>
      <c r="DE167" s="1484"/>
      <c r="DF167" s="1484"/>
      <c r="DG167" s="1352"/>
      <c r="DH167" s="1352"/>
      <c r="DI167" s="1352"/>
      <c r="DJ167" s="1352"/>
      <c r="DK167" s="1352"/>
      <c r="DL167" s="1352"/>
      <c r="DM167" s="1352"/>
      <c r="DN167" s="1352"/>
      <c r="DO167" s="1352"/>
      <c r="DP167" s="1352"/>
      <c r="DQ167" s="1485"/>
      <c r="DR167" s="1485"/>
      <c r="DS167" s="1485"/>
      <c r="DT167" s="1485"/>
      <c r="DU167" s="1485"/>
      <c r="DV167" s="1485"/>
      <c r="DW167" s="1485"/>
      <c r="DX167" s="1485"/>
      <c r="DY167" s="1485"/>
      <c r="DZ167" s="1485"/>
      <c r="EA167" s="1485"/>
      <c r="EB167" s="1485"/>
    </row>
    <row r="168" spans="1:132" s="1327" customFormat="1" ht="20.25" x14ac:dyDescent="0.3">
      <c r="A168" s="1829"/>
      <c r="B168" s="1324">
        <f t="shared" si="13"/>
        <v>20</v>
      </c>
      <c r="C168" s="920" t="s">
        <v>551</v>
      </c>
      <c r="D168" s="919">
        <v>24</v>
      </c>
      <c r="E168" s="1325"/>
      <c r="F168" s="1325"/>
      <c r="G168" s="1325"/>
      <c r="H168" s="1325"/>
      <c r="I168" s="1326">
        <f t="shared" si="12"/>
        <v>0</v>
      </c>
      <c r="J168" s="888">
        <f t="shared" si="11"/>
        <v>0</v>
      </c>
      <c r="K168" s="708"/>
      <c r="L168" s="708"/>
      <c r="M168" s="941"/>
      <c r="N168" s="941"/>
      <c r="O168" s="863"/>
      <c r="P168" s="863"/>
      <c r="Q168" s="1379"/>
      <c r="R168" s="1379"/>
      <c r="S168" s="1374"/>
      <c r="T168" s="1374"/>
      <c r="U168" s="813"/>
      <c r="V168" s="813"/>
      <c r="W168" s="1368"/>
      <c r="X168" s="1368"/>
      <c r="Y168" s="1362"/>
      <c r="Z168" s="1362"/>
      <c r="AA168" s="831"/>
      <c r="AB168" s="831"/>
      <c r="AC168" s="1351"/>
      <c r="AD168" s="1351"/>
      <c r="AE168" s="756"/>
      <c r="AF168" s="756"/>
      <c r="AG168" s="1352"/>
      <c r="AH168" s="1352"/>
      <c r="AI168" s="731"/>
      <c r="AJ168" s="731"/>
      <c r="AK168" s="1392"/>
      <c r="AL168" s="1392"/>
      <c r="AM168" s="1397"/>
      <c r="AN168" s="1397"/>
      <c r="AO168" s="1362"/>
      <c r="AP168" s="1362"/>
      <c r="AQ168" s="1402"/>
      <c r="AR168" s="1402"/>
      <c r="AS168" s="774"/>
      <c r="AT168" s="774"/>
      <c r="AU168" s="882"/>
      <c r="AV168" s="882"/>
      <c r="AW168" s="1411"/>
      <c r="AX168" s="1411"/>
      <c r="AY168" s="726"/>
      <c r="AZ168" s="726"/>
      <c r="BA168" s="1352"/>
      <c r="BB168" s="1352"/>
      <c r="BC168" s="891"/>
      <c r="BD168" s="891"/>
      <c r="BE168" s="731"/>
      <c r="BF168" s="731"/>
      <c r="BG168" s="1411"/>
      <c r="BH168" s="1411"/>
      <c r="BI168" s="1392"/>
      <c r="BJ168" s="1392"/>
      <c r="BK168" s="1362"/>
      <c r="BL168" s="1362"/>
      <c r="BM168" s="1351"/>
      <c r="BN168" s="1351"/>
      <c r="BO168" s="1352"/>
      <c r="BP168" s="1352"/>
      <c r="BQ168" s="950"/>
      <c r="BR168" s="950"/>
      <c r="BS168" s="1436"/>
      <c r="BT168" s="1436"/>
      <c r="BU168" s="1441"/>
      <c r="BV168" s="1441"/>
      <c r="BW168" s="1397"/>
      <c r="BX168" s="1397"/>
      <c r="BY168" s="1446"/>
      <c r="BZ168" s="1446"/>
      <c r="CA168" s="1453"/>
      <c r="CB168" s="1453"/>
      <c r="CC168" s="1352"/>
      <c r="CD168" s="1352"/>
      <c r="CE168" s="1460"/>
      <c r="CF168" s="1460"/>
      <c r="CG168" s="900"/>
      <c r="CH168" s="900"/>
      <c r="CI168" s="1368"/>
      <c r="CJ168" s="1368"/>
      <c r="CK168" s="1465"/>
      <c r="CL168" s="1465"/>
      <c r="CM168" s="882"/>
      <c r="CN168" s="882"/>
      <c r="CO168" s="1397"/>
      <c r="CP168" s="1397"/>
      <c r="CQ168" s="753"/>
      <c r="CR168" s="753"/>
      <c r="CS168" s="1374"/>
      <c r="CT168" s="1374"/>
      <c r="CU168" s="882"/>
      <c r="CV168" s="882"/>
      <c r="CW168" s="1392"/>
      <c r="CX168" s="1392"/>
      <c r="CY168" s="1352"/>
      <c r="CZ168" s="1352"/>
      <c r="DA168" s="1477"/>
      <c r="DB168" s="1477"/>
      <c r="DC168" s="1411"/>
      <c r="DD168" s="1411"/>
      <c r="DE168" s="1484"/>
      <c r="DF168" s="1484"/>
      <c r="DG168" s="1352"/>
      <c r="DH168" s="1352"/>
      <c r="DI168" s="1352"/>
      <c r="DJ168" s="1352"/>
      <c r="DK168" s="1352"/>
      <c r="DL168" s="1352"/>
      <c r="DM168" s="1352"/>
      <c r="DN168" s="1352"/>
      <c r="DO168" s="1352"/>
      <c r="DP168" s="1352"/>
      <c r="DQ168" s="1485"/>
      <c r="DR168" s="1485"/>
      <c r="DS168" s="1485"/>
      <c r="DT168" s="1485"/>
      <c r="DU168" s="1485"/>
      <c r="DV168" s="1485"/>
      <c r="DW168" s="1485"/>
      <c r="DX168" s="1485"/>
      <c r="DY168" s="1485"/>
      <c r="DZ168" s="1485"/>
      <c r="EA168" s="1485"/>
      <c r="EB168" s="1485"/>
    </row>
    <row r="169" spans="1:132" s="1327" customFormat="1" ht="20.25" x14ac:dyDescent="0.3">
      <c r="A169" s="1339"/>
      <c r="B169" s="1324">
        <f t="shared" si="13"/>
        <v>21</v>
      </c>
      <c r="C169" s="920" t="s">
        <v>561</v>
      </c>
      <c r="D169" s="919">
        <v>17</v>
      </c>
      <c r="E169" s="1325">
        <v>130</v>
      </c>
      <c r="F169" s="1325"/>
      <c r="G169" s="1325"/>
      <c r="H169" s="1325"/>
      <c r="I169" s="1326">
        <f t="shared" si="12"/>
        <v>0</v>
      </c>
      <c r="J169" s="888">
        <f t="shared" si="11"/>
        <v>0</v>
      </c>
      <c r="K169" s="708"/>
      <c r="L169" s="708"/>
      <c r="M169" s="941"/>
      <c r="N169" s="941"/>
      <c r="O169" s="863"/>
      <c r="P169" s="863"/>
      <c r="Q169" s="1379">
        <v>10</v>
      </c>
      <c r="R169" s="1379" t="s">
        <v>219</v>
      </c>
      <c r="S169" s="1374"/>
      <c r="T169" s="1374"/>
      <c r="U169" s="813"/>
      <c r="V169" s="813"/>
      <c r="W169" s="1368"/>
      <c r="X169" s="1368"/>
      <c r="Y169" s="1362"/>
      <c r="Z169" s="1362"/>
      <c r="AA169" s="831"/>
      <c r="AB169" s="831"/>
      <c r="AC169" s="1351"/>
      <c r="AD169" s="1351"/>
      <c r="AE169" s="756"/>
      <c r="AF169" s="756"/>
      <c r="AG169" s="1352"/>
      <c r="AH169" s="1352"/>
      <c r="AI169" s="731"/>
      <c r="AJ169" s="731"/>
      <c r="AK169" s="1392"/>
      <c r="AL169" s="1392"/>
      <c r="AM169" s="1397"/>
      <c r="AN169" s="1397"/>
      <c r="AO169" s="1362"/>
      <c r="AP169" s="1362"/>
      <c r="AQ169" s="1402"/>
      <c r="AR169" s="1402"/>
      <c r="AS169" s="774"/>
      <c r="AT169" s="774"/>
      <c r="AU169" s="882"/>
      <c r="AV169" s="882"/>
      <c r="AW169" s="1411">
        <v>100</v>
      </c>
      <c r="AX169" s="1411" t="s">
        <v>219</v>
      </c>
      <c r="AY169" s="726"/>
      <c r="AZ169" s="726"/>
      <c r="BA169" s="1352"/>
      <c r="BB169" s="1352"/>
      <c r="BC169" s="891"/>
      <c r="BD169" s="891"/>
      <c r="BE169" s="731"/>
      <c r="BF169" s="731"/>
      <c r="BG169" s="1411"/>
      <c r="BH169" s="1411"/>
      <c r="BI169" s="1392"/>
      <c r="BJ169" s="1392"/>
      <c r="BK169" s="1362"/>
      <c r="BL169" s="1362"/>
      <c r="BM169" s="1351">
        <v>10</v>
      </c>
      <c r="BN169" s="1351" t="s">
        <v>228</v>
      </c>
      <c r="BO169" s="1352"/>
      <c r="BP169" s="1352"/>
      <c r="BQ169" s="950"/>
      <c r="BR169" s="950"/>
      <c r="BS169" s="1436"/>
      <c r="BT169" s="1436"/>
      <c r="BU169" s="1441"/>
      <c r="BV169" s="1441"/>
      <c r="BW169" s="1397"/>
      <c r="BX169" s="1397"/>
      <c r="BY169" s="1446"/>
      <c r="BZ169" s="1446"/>
      <c r="CA169" s="1453"/>
      <c r="CB169" s="1453"/>
      <c r="CC169" s="1352"/>
      <c r="CD169" s="1352"/>
      <c r="CE169" s="1460"/>
      <c r="CF169" s="1460"/>
      <c r="CG169" s="900"/>
      <c r="CH169" s="900"/>
      <c r="CI169" s="1368"/>
      <c r="CJ169" s="1368"/>
      <c r="CK169" s="1465"/>
      <c r="CL169" s="1465"/>
      <c r="CM169" s="882"/>
      <c r="CN169" s="882"/>
      <c r="CO169" s="1397"/>
      <c r="CP169" s="1397"/>
      <c r="CQ169" s="753"/>
      <c r="CR169" s="753"/>
      <c r="CS169" s="1374"/>
      <c r="CT169" s="1374"/>
      <c r="CU169" s="882"/>
      <c r="CV169" s="882"/>
      <c r="CW169" s="1392"/>
      <c r="CX169" s="1392"/>
      <c r="CY169" s="1352"/>
      <c r="CZ169" s="1352"/>
      <c r="DA169" s="1477">
        <v>10</v>
      </c>
      <c r="DB169" s="1477" t="s">
        <v>211</v>
      </c>
      <c r="DC169" s="1411"/>
      <c r="DD169" s="1411"/>
      <c r="DE169" s="1484"/>
      <c r="DF169" s="1484"/>
      <c r="DG169" s="1352"/>
      <c r="DH169" s="1352"/>
      <c r="DI169" s="1352"/>
      <c r="DJ169" s="1352"/>
      <c r="DK169" s="1352"/>
      <c r="DL169" s="1352"/>
      <c r="DM169" s="1352"/>
      <c r="DN169" s="1352"/>
      <c r="DO169" s="1352"/>
      <c r="DP169" s="1352"/>
      <c r="DQ169" s="1485"/>
      <c r="DR169" s="1485"/>
      <c r="DS169" s="1485"/>
      <c r="DT169" s="1485"/>
      <c r="DU169" s="1485"/>
      <c r="DV169" s="1485"/>
      <c r="DW169" s="1485"/>
      <c r="DX169" s="1485"/>
      <c r="DY169" s="1485"/>
      <c r="DZ169" s="1485"/>
      <c r="EA169" s="1485"/>
      <c r="EB169" s="1485"/>
    </row>
    <row r="170" spans="1:132" s="1327" customFormat="1" ht="20.25" x14ac:dyDescent="0.3">
      <c r="A170" s="1339"/>
      <c r="B170" s="1324">
        <f t="shared" si="13"/>
        <v>22</v>
      </c>
      <c r="C170" s="920" t="s">
        <v>664</v>
      </c>
      <c r="D170" s="919">
        <v>23</v>
      </c>
      <c r="E170" s="1325">
        <v>20</v>
      </c>
      <c r="F170" s="1325"/>
      <c r="G170" s="1325"/>
      <c r="H170" s="1325"/>
      <c r="I170" s="1326">
        <f t="shared" si="12"/>
        <v>0</v>
      </c>
      <c r="J170" s="888">
        <f t="shared" si="11"/>
        <v>0</v>
      </c>
      <c r="K170" s="708"/>
      <c r="L170" s="708"/>
      <c r="M170" s="941"/>
      <c r="N170" s="941"/>
      <c r="O170" s="863">
        <v>20</v>
      </c>
      <c r="P170" s="863" t="s">
        <v>226</v>
      </c>
      <c r="Q170" s="1379"/>
      <c r="R170" s="1379"/>
      <c r="S170" s="1374"/>
      <c r="T170" s="1374"/>
      <c r="U170" s="813"/>
      <c r="V170" s="813"/>
      <c r="W170" s="1368"/>
      <c r="X170" s="1368"/>
      <c r="Y170" s="1362"/>
      <c r="Z170" s="1362"/>
      <c r="AA170" s="831"/>
      <c r="AB170" s="831"/>
      <c r="AC170" s="1351"/>
      <c r="AD170" s="1351"/>
      <c r="AE170" s="756"/>
      <c r="AF170" s="756"/>
      <c r="AG170" s="1352"/>
      <c r="AH170" s="1352"/>
      <c r="AI170" s="731"/>
      <c r="AJ170" s="731"/>
      <c r="AK170" s="1392"/>
      <c r="AL170" s="1392"/>
      <c r="AM170" s="1397"/>
      <c r="AN170" s="1397"/>
      <c r="AO170" s="1362"/>
      <c r="AP170" s="1362"/>
      <c r="AQ170" s="1402"/>
      <c r="AR170" s="1402"/>
      <c r="AS170" s="774"/>
      <c r="AT170" s="774"/>
      <c r="AU170" s="882"/>
      <c r="AV170" s="882"/>
      <c r="AW170" s="1411"/>
      <c r="AX170" s="1411"/>
      <c r="AY170" s="726"/>
      <c r="AZ170" s="726"/>
      <c r="BA170" s="1352"/>
      <c r="BB170" s="1352"/>
      <c r="BC170" s="891"/>
      <c r="BD170" s="891"/>
      <c r="BE170" s="731"/>
      <c r="BF170" s="731"/>
      <c r="BG170" s="1411"/>
      <c r="BH170" s="1411"/>
      <c r="BI170" s="1392"/>
      <c r="BJ170" s="1392"/>
      <c r="BK170" s="1362"/>
      <c r="BL170" s="1362"/>
      <c r="BM170" s="1351"/>
      <c r="BN170" s="1351"/>
      <c r="BO170" s="1352"/>
      <c r="BP170" s="1352"/>
      <c r="BQ170" s="950"/>
      <c r="BR170" s="950"/>
      <c r="BS170" s="1436"/>
      <c r="BT170" s="1436"/>
      <c r="BU170" s="1441"/>
      <c r="BV170" s="1441"/>
      <c r="BW170" s="1397"/>
      <c r="BX170" s="1397"/>
      <c r="BY170" s="1446"/>
      <c r="BZ170" s="1446"/>
      <c r="CA170" s="1453"/>
      <c r="CB170" s="1453"/>
      <c r="CC170" s="1352"/>
      <c r="CD170" s="1352"/>
      <c r="CE170" s="1460"/>
      <c r="CF170" s="1460"/>
      <c r="CG170" s="900"/>
      <c r="CH170" s="900"/>
      <c r="CI170" s="1368"/>
      <c r="CJ170" s="1368"/>
      <c r="CK170" s="1465"/>
      <c r="CL170" s="1465"/>
      <c r="CM170" s="882"/>
      <c r="CN170" s="882"/>
      <c r="CO170" s="1397"/>
      <c r="CP170" s="1397"/>
      <c r="CQ170" s="753"/>
      <c r="CR170" s="753"/>
      <c r="CS170" s="1374"/>
      <c r="CT170" s="1374"/>
      <c r="CU170" s="882"/>
      <c r="CV170" s="882"/>
      <c r="CW170" s="1392"/>
      <c r="CX170" s="1392"/>
      <c r="CY170" s="1352"/>
      <c r="CZ170" s="1352"/>
      <c r="DA170" s="1477"/>
      <c r="DB170" s="1477"/>
      <c r="DC170" s="1411"/>
      <c r="DD170" s="1411"/>
      <c r="DE170" s="1484"/>
      <c r="DF170" s="1484"/>
      <c r="DG170" s="1352"/>
      <c r="DH170" s="1352"/>
      <c r="DI170" s="1352"/>
      <c r="DJ170" s="1352"/>
      <c r="DK170" s="1352"/>
      <c r="DL170" s="1352"/>
      <c r="DM170" s="1352"/>
      <c r="DN170" s="1352"/>
      <c r="DO170" s="1352"/>
      <c r="DP170" s="1352"/>
      <c r="DQ170" s="1485"/>
      <c r="DR170" s="1485"/>
      <c r="DS170" s="1485"/>
      <c r="DT170" s="1485"/>
      <c r="DU170" s="1485"/>
      <c r="DV170" s="1485"/>
      <c r="DW170" s="1485"/>
      <c r="DX170" s="1485"/>
      <c r="DY170" s="1485"/>
      <c r="DZ170" s="1485"/>
      <c r="EA170" s="1485"/>
      <c r="EB170" s="1485"/>
    </row>
    <row r="171" spans="1:132" s="1327" customFormat="1" ht="20.25" x14ac:dyDescent="0.3">
      <c r="A171" s="1339"/>
      <c r="B171" s="1324">
        <f t="shared" si="13"/>
        <v>23</v>
      </c>
      <c r="C171" s="995" t="s">
        <v>1079</v>
      </c>
      <c r="D171" s="919">
        <v>9.5</v>
      </c>
      <c r="E171" s="1325">
        <v>230</v>
      </c>
      <c r="F171" s="1325"/>
      <c r="G171" s="1325"/>
      <c r="H171" s="1325"/>
      <c r="I171" s="1326">
        <f t="shared" si="12"/>
        <v>20</v>
      </c>
      <c r="J171" s="888">
        <f t="shared" si="11"/>
        <v>190</v>
      </c>
      <c r="K171" s="708">
        <v>70</v>
      </c>
      <c r="L171" s="708" t="s">
        <v>218</v>
      </c>
      <c r="M171" s="941"/>
      <c r="N171" s="941"/>
      <c r="O171" s="863"/>
      <c r="P171" s="863"/>
      <c r="Q171" s="1379"/>
      <c r="R171" s="1379"/>
      <c r="S171" s="1374"/>
      <c r="T171" s="1374"/>
      <c r="U171" s="813"/>
      <c r="V171" s="813"/>
      <c r="W171" s="1368"/>
      <c r="X171" s="1368"/>
      <c r="Y171" s="1362"/>
      <c r="Z171" s="1362"/>
      <c r="AA171" s="831"/>
      <c r="AB171" s="831"/>
      <c r="AC171" s="1351"/>
      <c r="AD171" s="1351"/>
      <c r="AE171" s="756"/>
      <c r="AF171" s="756"/>
      <c r="AG171" s="1352"/>
      <c r="AH171" s="1352"/>
      <c r="AI171" s="731"/>
      <c r="AJ171" s="731"/>
      <c r="AK171" s="1392"/>
      <c r="AL171" s="1392"/>
      <c r="AM171" s="1397"/>
      <c r="AN171" s="1397"/>
      <c r="AO171" s="1362"/>
      <c r="AP171" s="1362"/>
      <c r="AQ171" s="1402"/>
      <c r="AR171" s="1402"/>
      <c r="AS171" s="774"/>
      <c r="AT171" s="774"/>
      <c r="AU171" s="882"/>
      <c r="AV171" s="882"/>
      <c r="AW171" s="1411"/>
      <c r="AX171" s="1411"/>
      <c r="AY171" s="726"/>
      <c r="AZ171" s="726"/>
      <c r="BA171" s="1352"/>
      <c r="BB171" s="1352"/>
      <c r="BC171" s="891"/>
      <c r="BD171" s="891"/>
      <c r="BE171" s="731"/>
      <c r="BF171" s="731"/>
      <c r="BG171" s="1411"/>
      <c r="BH171" s="1411"/>
      <c r="BI171" s="1392"/>
      <c r="BJ171" s="1392"/>
      <c r="BK171" s="1362"/>
      <c r="BL171" s="1362"/>
      <c r="BM171" s="1351"/>
      <c r="BN171" s="1351"/>
      <c r="BO171" s="1352"/>
      <c r="BP171" s="1352"/>
      <c r="BQ171" s="950">
        <v>60</v>
      </c>
      <c r="BR171" s="950" t="s">
        <v>218</v>
      </c>
      <c r="BS171" s="1436"/>
      <c r="BT171" s="1436"/>
      <c r="BU171" s="1441"/>
      <c r="BV171" s="1441"/>
      <c r="BW171" s="1397"/>
      <c r="BX171" s="1397"/>
      <c r="BY171" s="1446"/>
      <c r="BZ171" s="1446"/>
      <c r="CA171" s="1453"/>
      <c r="CB171" s="1453"/>
      <c r="CC171" s="1352"/>
      <c r="CD171" s="1352"/>
      <c r="CE171" s="1460"/>
      <c r="CF171" s="1460"/>
      <c r="CG171" s="900"/>
      <c r="CH171" s="900"/>
      <c r="CI171" s="1368"/>
      <c r="CJ171" s="1368"/>
      <c r="CK171" s="1465"/>
      <c r="CL171" s="1465"/>
      <c r="CM171" s="882"/>
      <c r="CN171" s="882"/>
      <c r="CO171" s="1397">
        <v>60</v>
      </c>
      <c r="CP171" s="1397" t="s">
        <v>218</v>
      </c>
      <c r="CQ171" s="753"/>
      <c r="CR171" s="753"/>
      <c r="CS171" s="1374"/>
      <c r="CT171" s="1374"/>
      <c r="CU171" s="882">
        <v>20</v>
      </c>
      <c r="CV171" s="882" t="s">
        <v>218</v>
      </c>
      <c r="CW171" s="1392"/>
      <c r="CX171" s="1392"/>
      <c r="CY171" s="1352"/>
      <c r="CZ171" s="1352"/>
      <c r="DA171" s="1477"/>
      <c r="DB171" s="1477"/>
      <c r="DC171" s="1411"/>
      <c r="DD171" s="1411"/>
      <c r="DE171" s="1484"/>
      <c r="DF171" s="1484"/>
      <c r="DG171" s="1352"/>
      <c r="DH171" s="1352"/>
      <c r="DI171" s="1352"/>
      <c r="DJ171" s="1352"/>
      <c r="DK171" s="1352"/>
      <c r="DL171" s="1352"/>
      <c r="DM171" s="1352"/>
      <c r="DN171" s="1352"/>
      <c r="DO171" s="1352"/>
      <c r="DP171" s="1352"/>
      <c r="DQ171" s="1485"/>
      <c r="DR171" s="1485"/>
      <c r="DS171" s="1485"/>
      <c r="DT171" s="1485"/>
      <c r="DU171" s="1485"/>
      <c r="DV171" s="1485"/>
      <c r="DW171" s="1485"/>
      <c r="DX171" s="1485"/>
      <c r="DY171" s="1485"/>
      <c r="DZ171" s="1485"/>
      <c r="EA171" s="1485"/>
      <c r="EB171" s="1485"/>
    </row>
    <row r="172" spans="1:132" s="1327" customFormat="1" ht="20.25" x14ac:dyDescent="0.3">
      <c r="A172" s="1339"/>
      <c r="B172" s="1324">
        <f t="shared" si="13"/>
        <v>24</v>
      </c>
      <c r="C172" s="920" t="s">
        <v>1130</v>
      </c>
      <c r="D172" s="919">
        <v>27</v>
      </c>
      <c r="E172" s="1325">
        <v>100</v>
      </c>
      <c r="F172" s="1325"/>
      <c r="G172" s="1325"/>
      <c r="H172" s="1325"/>
      <c r="I172" s="1326">
        <f t="shared" si="12"/>
        <v>60</v>
      </c>
      <c r="J172" s="888">
        <f t="shared" si="11"/>
        <v>1620</v>
      </c>
      <c r="K172" s="708"/>
      <c r="L172" s="708"/>
      <c r="M172" s="941"/>
      <c r="N172" s="941"/>
      <c r="O172" s="863"/>
      <c r="P172" s="863"/>
      <c r="Q172" s="1379"/>
      <c r="R172" s="1379"/>
      <c r="S172" s="1374"/>
      <c r="T172" s="1374"/>
      <c r="U172" s="813"/>
      <c r="V172" s="813"/>
      <c r="W172" s="1368"/>
      <c r="X172" s="1368"/>
      <c r="Y172" s="1362"/>
      <c r="Z172" s="1362"/>
      <c r="AA172" s="831"/>
      <c r="AB172" s="831"/>
      <c r="AC172" s="1351"/>
      <c r="AD172" s="1351"/>
      <c r="AE172" s="756"/>
      <c r="AF172" s="756"/>
      <c r="AG172" s="1352"/>
      <c r="AH172" s="1352"/>
      <c r="AI172" s="731"/>
      <c r="AJ172" s="731"/>
      <c r="AK172" s="1392"/>
      <c r="AL172" s="1392"/>
      <c r="AM172" s="1397"/>
      <c r="AN172" s="1397"/>
      <c r="AO172" s="1362"/>
      <c r="AP172" s="1362"/>
      <c r="AQ172" s="1402"/>
      <c r="AR172" s="1402"/>
      <c r="AS172" s="774"/>
      <c r="AT172" s="774"/>
      <c r="AU172" s="882"/>
      <c r="AV172" s="882"/>
      <c r="AW172" s="1411"/>
      <c r="AX172" s="1411"/>
      <c r="AY172" s="726"/>
      <c r="AZ172" s="726"/>
      <c r="BA172" s="1352">
        <v>10</v>
      </c>
      <c r="BB172" s="1352" t="s">
        <v>266</v>
      </c>
      <c r="BC172" s="891"/>
      <c r="BD172" s="891"/>
      <c r="BE172" s="731"/>
      <c r="BF172" s="731"/>
      <c r="BG172" s="1411"/>
      <c r="BH172" s="1411"/>
      <c r="BI172" s="1392"/>
      <c r="BJ172" s="1392"/>
      <c r="BK172" s="1362"/>
      <c r="BL172" s="1362"/>
      <c r="BM172" s="1351"/>
      <c r="BN172" s="1351"/>
      <c r="BO172" s="1352"/>
      <c r="BP172" s="1352"/>
      <c r="BQ172" s="950"/>
      <c r="BR172" s="950"/>
      <c r="BS172" s="1436"/>
      <c r="BT172" s="1436"/>
      <c r="BU172" s="1441"/>
      <c r="BV172" s="1441"/>
      <c r="BW172" s="1397"/>
      <c r="BX172" s="1397"/>
      <c r="BY172" s="1446"/>
      <c r="BZ172" s="1446"/>
      <c r="CA172" s="1453"/>
      <c r="CB172" s="1453"/>
      <c r="CC172" s="1352"/>
      <c r="CD172" s="1352"/>
      <c r="CE172" s="1460"/>
      <c r="CF172" s="1460"/>
      <c r="CG172" s="900"/>
      <c r="CH172" s="900"/>
      <c r="CI172" s="1368">
        <v>10</v>
      </c>
      <c r="CJ172" s="1368" t="s">
        <v>217</v>
      </c>
      <c r="CK172" s="1465"/>
      <c r="CL172" s="1465"/>
      <c r="CM172" s="882"/>
      <c r="CN172" s="882"/>
      <c r="CO172" s="1397">
        <v>10</v>
      </c>
      <c r="CP172" s="1397" t="s">
        <v>226</v>
      </c>
      <c r="CQ172" s="753">
        <v>10</v>
      </c>
      <c r="CR172" s="753" t="s">
        <v>217</v>
      </c>
      <c r="CS172" s="1374"/>
      <c r="CT172" s="1374"/>
      <c r="CU172" s="882"/>
      <c r="CV172" s="882"/>
      <c r="CW172" s="1392"/>
      <c r="CX172" s="1392"/>
      <c r="CY172" s="1352"/>
      <c r="CZ172" s="1352"/>
      <c r="DA172" s="1477"/>
      <c r="DB172" s="1477"/>
      <c r="DC172" s="1411"/>
      <c r="DD172" s="1411"/>
      <c r="DE172" s="1484"/>
      <c r="DF172" s="1484"/>
      <c r="DG172" s="1352"/>
      <c r="DH172" s="1352"/>
      <c r="DI172" s="1352"/>
      <c r="DJ172" s="1352"/>
      <c r="DK172" s="1352"/>
      <c r="DL172" s="1352"/>
      <c r="DM172" s="1352"/>
      <c r="DN172" s="1352"/>
      <c r="DO172" s="1352"/>
      <c r="DP172" s="1352"/>
      <c r="DQ172" s="1485"/>
      <c r="DR172" s="1485"/>
      <c r="DS172" s="1485"/>
      <c r="DT172" s="1485"/>
      <c r="DU172" s="1485"/>
      <c r="DV172" s="1485"/>
      <c r="DW172" s="1485"/>
      <c r="DX172" s="1485"/>
      <c r="DY172" s="1485"/>
      <c r="DZ172" s="1485"/>
      <c r="EA172" s="1485"/>
      <c r="EB172" s="1485"/>
    </row>
    <row r="173" spans="1:132" s="1327" customFormat="1" ht="20.25" x14ac:dyDescent="0.3">
      <c r="A173" s="1339"/>
      <c r="B173" s="1324">
        <f t="shared" si="13"/>
        <v>25</v>
      </c>
      <c r="C173" s="920" t="s">
        <v>1093</v>
      </c>
      <c r="D173" s="919">
        <v>33.5</v>
      </c>
      <c r="E173" s="1325">
        <v>50</v>
      </c>
      <c r="F173" s="1325"/>
      <c r="G173" s="1325"/>
      <c r="H173" s="1325"/>
      <c r="I173" s="1326">
        <f t="shared" si="12"/>
        <v>0</v>
      </c>
      <c r="J173" s="888">
        <f t="shared" si="11"/>
        <v>0</v>
      </c>
      <c r="K173" s="708"/>
      <c r="L173" s="708"/>
      <c r="M173" s="941"/>
      <c r="N173" s="941"/>
      <c r="O173" s="863"/>
      <c r="P173" s="863"/>
      <c r="Q173" s="1379">
        <v>50</v>
      </c>
      <c r="R173" s="1379" t="s">
        <v>247</v>
      </c>
      <c r="S173" s="1374"/>
      <c r="T173" s="1374"/>
      <c r="U173" s="813"/>
      <c r="V173" s="813"/>
      <c r="W173" s="1368"/>
      <c r="X173" s="1368"/>
      <c r="Y173" s="1362"/>
      <c r="Z173" s="1362"/>
      <c r="AA173" s="831"/>
      <c r="AB173" s="831"/>
      <c r="AC173" s="1351"/>
      <c r="AD173" s="1351"/>
      <c r="AE173" s="756"/>
      <c r="AF173" s="756"/>
      <c r="AG173" s="1352"/>
      <c r="AH173" s="1352"/>
      <c r="AI173" s="731"/>
      <c r="AJ173" s="731"/>
      <c r="AK173" s="1392"/>
      <c r="AL173" s="1392"/>
      <c r="AM173" s="1397"/>
      <c r="AN173" s="1397"/>
      <c r="AO173" s="1362"/>
      <c r="AP173" s="1362"/>
      <c r="AQ173" s="1402"/>
      <c r="AR173" s="1402"/>
      <c r="AS173" s="774"/>
      <c r="AT173" s="774"/>
      <c r="AU173" s="882"/>
      <c r="AV173" s="882"/>
      <c r="AW173" s="1411"/>
      <c r="AX173" s="1411"/>
      <c r="AY173" s="726"/>
      <c r="AZ173" s="726"/>
      <c r="BA173" s="1352"/>
      <c r="BB173" s="1352"/>
      <c r="BC173" s="891"/>
      <c r="BD173" s="891"/>
      <c r="BE173" s="731"/>
      <c r="BF173" s="731"/>
      <c r="BG173" s="1411"/>
      <c r="BH173" s="1411"/>
      <c r="BI173" s="1392"/>
      <c r="BJ173" s="1392"/>
      <c r="BK173" s="1362"/>
      <c r="BL173" s="1362"/>
      <c r="BM173" s="1351"/>
      <c r="BN173" s="1351"/>
      <c r="BO173" s="1352"/>
      <c r="BP173" s="1352"/>
      <c r="BQ173" s="950"/>
      <c r="BR173" s="950"/>
      <c r="BS173" s="1436"/>
      <c r="BT173" s="1436"/>
      <c r="BU173" s="1441"/>
      <c r="BV173" s="1441"/>
      <c r="BW173" s="1397"/>
      <c r="BX173" s="1397"/>
      <c r="BY173" s="1446"/>
      <c r="BZ173" s="1446"/>
      <c r="CA173" s="1453"/>
      <c r="CB173" s="1453"/>
      <c r="CC173" s="1352"/>
      <c r="CD173" s="1352"/>
      <c r="CE173" s="1460"/>
      <c r="CF173" s="1460"/>
      <c r="CG173" s="900"/>
      <c r="CH173" s="900"/>
      <c r="CI173" s="1368"/>
      <c r="CJ173" s="1368"/>
      <c r="CK173" s="1465"/>
      <c r="CL173" s="1465"/>
      <c r="CM173" s="882"/>
      <c r="CN173" s="882"/>
      <c r="CO173" s="1397"/>
      <c r="CP173" s="1397"/>
      <c r="CQ173" s="753"/>
      <c r="CR173" s="753"/>
      <c r="CS173" s="1374"/>
      <c r="CT173" s="1374"/>
      <c r="CU173" s="882"/>
      <c r="CV173" s="882"/>
      <c r="CW173" s="1392"/>
      <c r="CX173" s="1392"/>
      <c r="CY173" s="1352"/>
      <c r="CZ173" s="1352"/>
      <c r="DA173" s="1477"/>
      <c r="DB173" s="1477"/>
      <c r="DC173" s="1411"/>
      <c r="DD173" s="1411"/>
      <c r="DE173" s="1484"/>
      <c r="DF173" s="1484"/>
      <c r="DG173" s="1352"/>
      <c r="DH173" s="1352"/>
      <c r="DI173" s="1352"/>
      <c r="DJ173" s="1352"/>
      <c r="DK173" s="1352"/>
      <c r="DL173" s="1352"/>
      <c r="DM173" s="1352"/>
      <c r="DN173" s="1352"/>
      <c r="DO173" s="1352"/>
      <c r="DP173" s="1352"/>
      <c r="DQ173" s="1485"/>
      <c r="DR173" s="1485"/>
      <c r="DS173" s="1485"/>
      <c r="DT173" s="1485"/>
      <c r="DU173" s="1485"/>
      <c r="DV173" s="1485"/>
      <c r="DW173" s="1485"/>
      <c r="DX173" s="1485"/>
      <c r="DY173" s="1485"/>
      <c r="DZ173" s="1485"/>
      <c r="EA173" s="1485"/>
      <c r="EB173" s="1485"/>
    </row>
    <row r="174" spans="1:132" s="1327" customFormat="1" ht="20.25" x14ac:dyDescent="0.3">
      <c r="A174" s="1339"/>
      <c r="B174" s="1324">
        <f t="shared" si="13"/>
        <v>26</v>
      </c>
      <c r="C174" s="995" t="s">
        <v>1152</v>
      </c>
      <c r="D174" s="919">
        <v>22</v>
      </c>
      <c r="E174" s="1325">
        <v>110</v>
      </c>
      <c r="F174" s="1325"/>
      <c r="G174" s="1325"/>
      <c r="H174" s="1325"/>
      <c r="I174" s="1326">
        <f t="shared" si="12"/>
        <v>0</v>
      </c>
      <c r="J174" s="888">
        <f t="shared" si="11"/>
        <v>0</v>
      </c>
      <c r="K174" s="708"/>
      <c r="L174" s="708"/>
      <c r="M174" s="941"/>
      <c r="N174" s="941"/>
      <c r="O174" s="863"/>
      <c r="P174" s="863"/>
      <c r="Q174" s="1379"/>
      <c r="R174" s="1379"/>
      <c r="S174" s="1374"/>
      <c r="T174" s="1374"/>
      <c r="U174" s="813"/>
      <c r="V174" s="813"/>
      <c r="W174" s="1368"/>
      <c r="X174" s="1368"/>
      <c r="Y174" s="1362"/>
      <c r="Z174" s="1362"/>
      <c r="AA174" s="831"/>
      <c r="AB174" s="831"/>
      <c r="AC174" s="1351"/>
      <c r="AD174" s="1351"/>
      <c r="AE174" s="756"/>
      <c r="AF174" s="756"/>
      <c r="AG174" s="1352"/>
      <c r="AH174" s="1352"/>
      <c r="AI174" s="731"/>
      <c r="AJ174" s="731"/>
      <c r="AK174" s="1392"/>
      <c r="AL174" s="1392"/>
      <c r="AM174" s="1397"/>
      <c r="AN174" s="1397"/>
      <c r="AO174" s="1362"/>
      <c r="AP174" s="1362"/>
      <c r="AQ174" s="1402"/>
      <c r="AR174" s="1402"/>
      <c r="AS174" s="774"/>
      <c r="AT174" s="774"/>
      <c r="AU174" s="882"/>
      <c r="AV174" s="882"/>
      <c r="AW174" s="1411"/>
      <c r="AX174" s="1411"/>
      <c r="AY174" s="726"/>
      <c r="AZ174" s="726"/>
      <c r="BA174" s="1352"/>
      <c r="BB174" s="1352"/>
      <c r="BC174" s="891"/>
      <c r="BD174" s="891"/>
      <c r="BE174" s="731"/>
      <c r="BF174" s="731"/>
      <c r="BG174" s="1411"/>
      <c r="BH174" s="1411"/>
      <c r="BI174" s="1392"/>
      <c r="BJ174" s="1392"/>
      <c r="BK174" s="1362"/>
      <c r="BL174" s="1362"/>
      <c r="BM174" s="1351"/>
      <c r="BN174" s="1351"/>
      <c r="BO174" s="1352"/>
      <c r="BP174" s="1352"/>
      <c r="BQ174" s="950"/>
      <c r="BR174" s="950"/>
      <c r="BS174" s="1436"/>
      <c r="BT174" s="1436"/>
      <c r="BU174" s="1441"/>
      <c r="BV174" s="1441"/>
      <c r="BW174" s="1397"/>
      <c r="BX174" s="1397"/>
      <c r="BY174" s="1446"/>
      <c r="BZ174" s="1446"/>
      <c r="CA174" s="1453"/>
      <c r="CB174" s="1453"/>
      <c r="CC174" s="1352"/>
      <c r="CD174" s="1352"/>
      <c r="CE174" s="1460"/>
      <c r="CF174" s="1460"/>
      <c r="CG174" s="900"/>
      <c r="CH174" s="900"/>
      <c r="CI174" s="1368"/>
      <c r="CJ174" s="1368"/>
      <c r="CK174" s="1465"/>
      <c r="CL174" s="1465"/>
      <c r="CM174" s="882"/>
      <c r="CN174" s="882"/>
      <c r="CO174" s="1397"/>
      <c r="CP174" s="1397"/>
      <c r="CQ174" s="753"/>
      <c r="CR174" s="753"/>
      <c r="CS174" s="1374"/>
      <c r="CT174" s="1374"/>
      <c r="CU174" s="882"/>
      <c r="CV174" s="882"/>
      <c r="CW174" s="1392"/>
      <c r="CX174" s="1392"/>
      <c r="CY174" s="1352">
        <v>100</v>
      </c>
      <c r="CZ174" s="1352" t="s">
        <v>229</v>
      </c>
      <c r="DA174" s="1477">
        <v>10</v>
      </c>
      <c r="DB174" s="1477" t="s">
        <v>229</v>
      </c>
      <c r="DC174" s="1411"/>
      <c r="DD174" s="1411"/>
      <c r="DE174" s="1484"/>
      <c r="DF174" s="1484"/>
      <c r="DG174" s="1352"/>
      <c r="DH174" s="1352"/>
      <c r="DI174" s="1352"/>
      <c r="DJ174" s="1352"/>
      <c r="DK174" s="1352"/>
      <c r="DL174" s="1352"/>
      <c r="DM174" s="1352"/>
      <c r="DN174" s="1352"/>
      <c r="DO174" s="1352"/>
      <c r="DP174" s="1352"/>
      <c r="DQ174" s="1485"/>
      <c r="DR174" s="1485"/>
      <c r="DS174" s="1485"/>
      <c r="DT174" s="1485"/>
      <c r="DU174" s="1485"/>
      <c r="DV174" s="1485"/>
      <c r="DW174" s="1485"/>
      <c r="DX174" s="1485"/>
      <c r="DY174" s="1485"/>
      <c r="DZ174" s="1485"/>
      <c r="EA174" s="1485"/>
      <c r="EB174" s="1485"/>
    </row>
    <row r="175" spans="1:132" s="1327" customFormat="1" ht="20.25" x14ac:dyDescent="0.3">
      <c r="A175" s="1339"/>
      <c r="B175" s="1324">
        <f t="shared" si="13"/>
        <v>27</v>
      </c>
      <c r="C175" s="920" t="s">
        <v>570</v>
      </c>
      <c r="D175" s="919">
        <v>20.5</v>
      </c>
      <c r="E175" s="1325">
        <v>10</v>
      </c>
      <c r="F175" s="1325"/>
      <c r="G175" s="1325"/>
      <c r="H175" s="1325"/>
      <c r="I175" s="1326">
        <f t="shared" si="12"/>
        <v>10</v>
      </c>
      <c r="J175" s="888">
        <f t="shared" si="11"/>
        <v>205</v>
      </c>
      <c r="K175" s="708"/>
      <c r="L175" s="708"/>
      <c r="M175" s="941"/>
      <c r="N175" s="941"/>
      <c r="O175" s="863"/>
      <c r="P175" s="863"/>
      <c r="Q175" s="1379"/>
      <c r="R175" s="1379"/>
      <c r="S175" s="1374"/>
      <c r="T175" s="1374"/>
      <c r="U175" s="813"/>
      <c r="V175" s="813"/>
      <c r="W175" s="1368"/>
      <c r="X175" s="1368"/>
      <c r="Y175" s="1362"/>
      <c r="Z175" s="1362"/>
      <c r="AA175" s="831"/>
      <c r="AB175" s="831"/>
      <c r="AC175" s="1351"/>
      <c r="AD175" s="1351"/>
      <c r="AE175" s="756"/>
      <c r="AF175" s="756"/>
      <c r="AG175" s="1352"/>
      <c r="AH175" s="1352"/>
      <c r="AI175" s="731"/>
      <c r="AJ175" s="731"/>
      <c r="AK175" s="1392"/>
      <c r="AL175" s="1392"/>
      <c r="AM175" s="1397"/>
      <c r="AN175" s="1397"/>
      <c r="AO175" s="1362"/>
      <c r="AP175" s="1362"/>
      <c r="AQ175" s="1402"/>
      <c r="AR175" s="1402"/>
      <c r="AS175" s="774"/>
      <c r="AT175" s="774"/>
      <c r="AU175" s="882"/>
      <c r="AV175" s="882"/>
      <c r="AW175" s="1411"/>
      <c r="AX175" s="1411"/>
      <c r="AY175" s="726"/>
      <c r="AZ175" s="726"/>
      <c r="BA175" s="1352"/>
      <c r="BB175" s="1352"/>
      <c r="BC175" s="891"/>
      <c r="BD175" s="891"/>
      <c r="BE175" s="731"/>
      <c r="BF175" s="731"/>
      <c r="BG175" s="1411"/>
      <c r="BH175" s="1411"/>
      <c r="BI175" s="1392"/>
      <c r="BJ175" s="1392"/>
      <c r="BK175" s="1362"/>
      <c r="BL175" s="1362"/>
      <c r="BM175" s="1351"/>
      <c r="BN175" s="1351"/>
      <c r="BO175" s="1352"/>
      <c r="BP175" s="1352"/>
      <c r="BQ175" s="950"/>
      <c r="BR175" s="950"/>
      <c r="BS175" s="1436"/>
      <c r="BT175" s="1436"/>
      <c r="BU175" s="1441"/>
      <c r="BV175" s="1441"/>
      <c r="BW175" s="1397"/>
      <c r="BX175" s="1397"/>
      <c r="BY175" s="1446"/>
      <c r="BZ175" s="1446"/>
      <c r="CA175" s="1453"/>
      <c r="CB175" s="1453"/>
      <c r="CC175" s="1352"/>
      <c r="CD175" s="1352"/>
      <c r="CE175" s="1460"/>
      <c r="CF175" s="1460"/>
      <c r="CG175" s="900"/>
      <c r="CH175" s="900"/>
      <c r="CI175" s="1368"/>
      <c r="CJ175" s="1368"/>
      <c r="CK175" s="1465"/>
      <c r="CL175" s="1465"/>
      <c r="CM175" s="882"/>
      <c r="CN175" s="882"/>
      <c r="CO175" s="1397"/>
      <c r="CP175" s="1397"/>
      <c r="CQ175" s="753"/>
      <c r="CR175" s="753"/>
      <c r="CS175" s="1374"/>
      <c r="CT175" s="1374"/>
      <c r="CU175" s="882"/>
      <c r="CV175" s="882"/>
      <c r="CW175" s="1392"/>
      <c r="CX175" s="1392"/>
      <c r="CY175" s="1352"/>
      <c r="CZ175" s="1352"/>
      <c r="DA175" s="1477"/>
      <c r="DB175" s="1477"/>
      <c r="DC175" s="1411"/>
      <c r="DD175" s="1411"/>
      <c r="DE175" s="1484"/>
      <c r="DF175" s="1484"/>
      <c r="DG175" s="1352"/>
      <c r="DH175" s="1352"/>
      <c r="DI175" s="1352"/>
      <c r="DJ175" s="1352"/>
      <c r="DK175" s="1352"/>
      <c r="DL175" s="1352"/>
      <c r="DM175" s="1352"/>
      <c r="DN175" s="1352"/>
      <c r="DO175" s="1352"/>
      <c r="DP175" s="1352"/>
      <c r="DQ175" s="1485"/>
      <c r="DR175" s="1485"/>
      <c r="DS175" s="1485"/>
      <c r="DT175" s="1485"/>
      <c r="DU175" s="1485"/>
      <c r="DV175" s="1485"/>
      <c r="DW175" s="1485"/>
      <c r="DX175" s="1485"/>
      <c r="DY175" s="1485"/>
      <c r="DZ175" s="1485"/>
      <c r="EA175" s="1485"/>
      <c r="EB175" s="1485"/>
    </row>
    <row r="176" spans="1:132" s="1327" customFormat="1" ht="20.25" x14ac:dyDescent="0.3">
      <c r="A176" s="1339"/>
      <c r="B176" s="1324">
        <f t="shared" si="13"/>
        <v>28</v>
      </c>
      <c r="C176" s="995" t="s">
        <v>734</v>
      </c>
      <c r="D176" s="919">
        <v>17</v>
      </c>
      <c r="E176" s="1325">
        <v>830</v>
      </c>
      <c r="F176" s="1325"/>
      <c r="G176" s="1325"/>
      <c r="H176" s="1325"/>
      <c r="I176" s="1326">
        <f t="shared" si="12"/>
        <v>150</v>
      </c>
      <c r="J176" s="888">
        <f t="shared" si="11"/>
        <v>2550</v>
      </c>
      <c r="K176" s="708"/>
      <c r="L176" s="708"/>
      <c r="M176" s="941">
        <v>10</v>
      </c>
      <c r="N176" s="941" t="s">
        <v>228</v>
      </c>
      <c r="O176" s="863"/>
      <c r="P176" s="863"/>
      <c r="Q176" s="1379">
        <v>10</v>
      </c>
      <c r="R176" s="1379" t="s">
        <v>237</v>
      </c>
      <c r="S176" s="1374">
        <v>20</v>
      </c>
      <c r="T176" s="1374" t="s">
        <v>225</v>
      </c>
      <c r="U176" s="813">
        <v>150</v>
      </c>
      <c r="V176" s="813" t="s">
        <v>228</v>
      </c>
      <c r="W176" s="1368"/>
      <c r="X176" s="1368"/>
      <c r="Y176" s="1362">
        <v>10</v>
      </c>
      <c r="Z176" s="1362" t="s">
        <v>230</v>
      </c>
      <c r="AA176" s="831">
        <v>10</v>
      </c>
      <c r="AB176" s="831" t="s">
        <v>230</v>
      </c>
      <c r="AC176" s="1351">
        <v>10</v>
      </c>
      <c r="AD176" s="1351" t="s">
        <v>230</v>
      </c>
      <c r="AE176" s="756"/>
      <c r="AF176" s="756"/>
      <c r="AG176" s="1352">
        <v>10</v>
      </c>
      <c r="AH176" s="1352" t="s">
        <v>230</v>
      </c>
      <c r="AI176" s="731"/>
      <c r="AJ176" s="731"/>
      <c r="AK176" s="1392"/>
      <c r="AL176" s="1392"/>
      <c r="AM176" s="1397">
        <v>10</v>
      </c>
      <c r="AN176" s="1397" t="s">
        <v>230</v>
      </c>
      <c r="AO176" s="1362"/>
      <c r="AP176" s="1362"/>
      <c r="AQ176" s="1402"/>
      <c r="AR176" s="1402"/>
      <c r="AS176" s="774">
        <v>100</v>
      </c>
      <c r="AT176" s="774" t="s">
        <v>213</v>
      </c>
      <c r="AU176" s="882"/>
      <c r="AV176" s="882"/>
      <c r="AW176" s="1411"/>
      <c r="AX176" s="1411"/>
      <c r="AY176" s="726"/>
      <c r="AZ176" s="726"/>
      <c r="BA176" s="1352"/>
      <c r="BB176" s="1352"/>
      <c r="BC176" s="891"/>
      <c r="BD176" s="891"/>
      <c r="BE176" s="731">
        <v>10</v>
      </c>
      <c r="BF176" s="731" t="s">
        <v>230</v>
      </c>
      <c r="BG176" s="1411">
        <v>20</v>
      </c>
      <c r="BH176" s="1411" t="s">
        <v>213</v>
      </c>
      <c r="BI176" s="1392"/>
      <c r="BJ176" s="1392"/>
      <c r="BK176" s="1362"/>
      <c r="BL176" s="1362"/>
      <c r="BM176" s="1351"/>
      <c r="BN176" s="1351"/>
      <c r="BO176" s="1352"/>
      <c r="BP176" s="1352"/>
      <c r="BQ176" s="950"/>
      <c r="BR176" s="950"/>
      <c r="BS176" s="1436"/>
      <c r="BT176" s="1436"/>
      <c r="BU176" s="1441">
        <v>20</v>
      </c>
      <c r="BV176" s="1441" t="s">
        <v>235</v>
      </c>
      <c r="BW176" s="1397">
        <v>100</v>
      </c>
      <c r="BX176" s="1397" t="s">
        <v>335</v>
      </c>
      <c r="BY176" s="1446"/>
      <c r="BZ176" s="1446"/>
      <c r="CA176" s="1453"/>
      <c r="CB176" s="1453"/>
      <c r="CC176" s="1352"/>
      <c r="CD176" s="1352"/>
      <c r="CE176" s="1460"/>
      <c r="CF176" s="1460"/>
      <c r="CG176" s="900"/>
      <c r="CH176" s="900"/>
      <c r="CI176" s="1368"/>
      <c r="CJ176" s="1368"/>
      <c r="CK176" s="1465">
        <v>20</v>
      </c>
      <c r="CL176" s="1465" t="s">
        <v>229</v>
      </c>
      <c r="CM176" s="882">
        <v>10</v>
      </c>
      <c r="CN176" s="882" t="s">
        <v>225</v>
      </c>
      <c r="CO176" s="1397"/>
      <c r="CP176" s="1397"/>
      <c r="CQ176" s="753">
        <v>10</v>
      </c>
      <c r="CR176" s="753" t="s">
        <v>237</v>
      </c>
      <c r="CS176" s="1374"/>
      <c r="CT176" s="1374"/>
      <c r="CU176" s="882">
        <v>10</v>
      </c>
      <c r="CV176" s="882" t="s">
        <v>230</v>
      </c>
      <c r="CW176" s="1392"/>
      <c r="CX176" s="1392"/>
      <c r="CY176" s="1352">
        <v>100</v>
      </c>
      <c r="CZ176" s="1352" t="s">
        <v>231</v>
      </c>
      <c r="DA176" s="1477">
        <v>40</v>
      </c>
      <c r="DB176" s="1477" t="s">
        <v>228</v>
      </c>
      <c r="DC176" s="1411"/>
      <c r="DD176" s="1411"/>
      <c r="DE176" s="1484"/>
      <c r="DF176" s="1484"/>
      <c r="DG176" s="1352"/>
      <c r="DH176" s="1352"/>
      <c r="DI176" s="1352"/>
      <c r="DJ176" s="1352"/>
      <c r="DK176" s="1352"/>
      <c r="DL176" s="1352"/>
      <c r="DM176" s="1352"/>
      <c r="DN176" s="1352"/>
      <c r="DO176" s="1352"/>
      <c r="DP176" s="1352"/>
      <c r="DQ176" s="1485"/>
      <c r="DR176" s="1485"/>
      <c r="DS176" s="1485"/>
      <c r="DT176" s="1485"/>
      <c r="DU176" s="1485"/>
      <c r="DV176" s="1485"/>
      <c r="DW176" s="1485"/>
      <c r="DX176" s="1485"/>
      <c r="DY176" s="1485"/>
      <c r="DZ176" s="1485"/>
      <c r="EA176" s="1485"/>
      <c r="EB176" s="1485"/>
    </row>
    <row r="177" spans="1:132" s="1327" customFormat="1" ht="20.25" x14ac:dyDescent="0.3">
      <c r="A177" s="1339"/>
      <c r="B177" s="1324">
        <f t="shared" si="13"/>
        <v>29</v>
      </c>
      <c r="C177" s="995" t="s">
        <v>1155</v>
      </c>
      <c r="D177" s="919">
        <v>21.5</v>
      </c>
      <c r="E177" s="1325">
        <v>270</v>
      </c>
      <c r="F177" s="1325"/>
      <c r="G177" s="1325"/>
      <c r="H177" s="1325"/>
      <c r="I177" s="1326">
        <f t="shared" si="12"/>
        <v>70</v>
      </c>
      <c r="J177" s="888">
        <f t="shared" si="11"/>
        <v>1505</v>
      </c>
      <c r="K177" s="708"/>
      <c r="L177" s="708"/>
      <c r="M177" s="941"/>
      <c r="N177" s="941"/>
      <c r="O177" s="863"/>
      <c r="P177" s="863"/>
      <c r="Q177" s="1379"/>
      <c r="R177" s="1379"/>
      <c r="S177" s="1374"/>
      <c r="T177" s="1374"/>
      <c r="U177" s="813"/>
      <c r="V177" s="813"/>
      <c r="W177" s="1368"/>
      <c r="X177" s="1368"/>
      <c r="Y177" s="1362"/>
      <c r="Z177" s="1362"/>
      <c r="AA177" s="831"/>
      <c r="AB177" s="831"/>
      <c r="AC177" s="1351"/>
      <c r="AD177" s="1351"/>
      <c r="AE177" s="756"/>
      <c r="AF177" s="756"/>
      <c r="AG177" s="1352"/>
      <c r="AH177" s="1352"/>
      <c r="AI177" s="731"/>
      <c r="AJ177" s="731"/>
      <c r="AK177" s="1392"/>
      <c r="AL177" s="1392"/>
      <c r="AM177" s="1397"/>
      <c r="AN177" s="1397"/>
      <c r="AO177" s="1362"/>
      <c r="AP177" s="1362"/>
      <c r="AQ177" s="1402"/>
      <c r="AR177" s="1402"/>
      <c r="AS177" s="774"/>
      <c r="AT177" s="774"/>
      <c r="AU177" s="882"/>
      <c r="AV177" s="882"/>
      <c r="AW177" s="1411"/>
      <c r="AX177" s="1411"/>
      <c r="AY177" s="726"/>
      <c r="AZ177" s="726"/>
      <c r="BA177" s="1352"/>
      <c r="BB177" s="1352"/>
      <c r="BC177" s="891"/>
      <c r="BD177" s="891"/>
      <c r="BE177" s="731"/>
      <c r="BF177" s="731"/>
      <c r="BG177" s="1411"/>
      <c r="BH177" s="1411"/>
      <c r="BI177" s="1392"/>
      <c r="BJ177" s="1392"/>
      <c r="BK177" s="1362"/>
      <c r="BL177" s="1362"/>
      <c r="BM177" s="1351"/>
      <c r="BN177" s="1351"/>
      <c r="BO177" s="1352"/>
      <c r="BP177" s="1352"/>
      <c r="BQ177" s="950"/>
      <c r="BR177" s="950"/>
      <c r="BS177" s="1436">
        <v>10</v>
      </c>
      <c r="BT177" s="1436" t="s">
        <v>226</v>
      </c>
      <c r="BU177" s="1441"/>
      <c r="BV177" s="1441"/>
      <c r="BW177" s="1397">
        <v>100</v>
      </c>
      <c r="BX177" s="1397" t="s">
        <v>230</v>
      </c>
      <c r="BY177" s="1446"/>
      <c r="BZ177" s="1446"/>
      <c r="CA177" s="1453"/>
      <c r="CB177" s="1453"/>
      <c r="CC177" s="1352"/>
      <c r="CD177" s="1352"/>
      <c r="CE177" s="1460"/>
      <c r="CF177" s="1460"/>
      <c r="CG177" s="900"/>
      <c r="CH177" s="900"/>
      <c r="CI177" s="1368">
        <v>10</v>
      </c>
      <c r="CJ177" s="1368" t="s">
        <v>280</v>
      </c>
      <c r="CK177" s="1465"/>
      <c r="CL177" s="1465"/>
      <c r="CM177" s="882">
        <v>40</v>
      </c>
      <c r="CN177" s="882" t="s">
        <v>228</v>
      </c>
      <c r="CO177" s="1397"/>
      <c r="CP177" s="1397"/>
      <c r="CQ177" s="753">
        <v>10</v>
      </c>
      <c r="CR177" s="753" t="s">
        <v>237</v>
      </c>
      <c r="CS177" s="1374">
        <v>20</v>
      </c>
      <c r="CT177" s="1374" t="s">
        <v>226</v>
      </c>
      <c r="CU177" s="882"/>
      <c r="CV177" s="882"/>
      <c r="CW177" s="1392"/>
      <c r="CX177" s="1392"/>
      <c r="CY177" s="1352"/>
      <c r="CZ177" s="1352"/>
      <c r="DA177" s="1477">
        <v>10</v>
      </c>
      <c r="DB177" s="1477" t="s">
        <v>230</v>
      </c>
      <c r="DC177" s="1411"/>
      <c r="DD177" s="1411"/>
      <c r="DE177" s="1484"/>
      <c r="DF177" s="1484"/>
      <c r="DG177" s="1352"/>
      <c r="DH177" s="1352"/>
      <c r="DI177" s="1352"/>
      <c r="DJ177" s="1352"/>
      <c r="DK177" s="1352"/>
      <c r="DL177" s="1352"/>
      <c r="DM177" s="1352"/>
      <c r="DN177" s="1352"/>
      <c r="DO177" s="1352"/>
      <c r="DP177" s="1352"/>
      <c r="DQ177" s="1485"/>
      <c r="DR177" s="1485"/>
      <c r="DS177" s="1485"/>
      <c r="DT177" s="1485"/>
      <c r="DU177" s="1485"/>
      <c r="DV177" s="1485"/>
      <c r="DW177" s="1485"/>
      <c r="DX177" s="1485"/>
      <c r="DY177" s="1485"/>
      <c r="DZ177" s="1485"/>
      <c r="EA177" s="1485"/>
      <c r="EB177" s="1485"/>
    </row>
    <row r="178" spans="1:132" s="1327" customFormat="1" ht="20.25" x14ac:dyDescent="0.3">
      <c r="A178" s="1339"/>
      <c r="B178" s="1324">
        <f t="shared" si="13"/>
        <v>30</v>
      </c>
      <c r="C178" s="995" t="s">
        <v>1157</v>
      </c>
      <c r="D178" s="1449">
        <v>11</v>
      </c>
      <c r="E178" s="1325">
        <v>180</v>
      </c>
      <c r="F178" s="1325"/>
      <c r="G178" s="1325"/>
      <c r="H178" s="1325"/>
      <c r="I178" s="1326">
        <f t="shared" si="12"/>
        <v>60</v>
      </c>
      <c r="J178" s="888">
        <f t="shared" si="11"/>
        <v>660</v>
      </c>
      <c r="K178" s="708"/>
      <c r="L178" s="708"/>
      <c r="M178" s="941"/>
      <c r="N178" s="941"/>
      <c r="O178" s="863"/>
      <c r="P178" s="863"/>
      <c r="Q178" s="1379"/>
      <c r="R178" s="1379"/>
      <c r="S178" s="1374"/>
      <c r="T178" s="1374"/>
      <c r="U178" s="813"/>
      <c r="V178" s="813"/>
      <c r="W178" s="1368"/>
      <c r="X178" s="1368"/>
      <c r="Y178" s="1362"/>
      <c r="Z178" s="1362"/>
      <c r="AA178" s="831"/>
      <c r="AB178" s="831"/>
      <c r="AC178" s="1351"/>
      <c r="AD178" s="1351"/>
      <c r="AE178" s="756"/>
      <c r="AF178" s="756"/>
      <c r="AG178" s="1352"/>
      <c r="AH178" s="1352"/>
      <c r="AI178" s="731"/>
      <c r="AJ178" s="731"/>
      <c r="AK178" s="1392"/>
      <c r="AL178" s="1392"/>
      <c r="AM178" s="1397"/>
      <c r="AN178" s="1397"/>
      <c r="AO178" s="1362"/>
      <c r="AP178" s="1362"/>
      <c r="AQ178" s="1402"/>
      <c r="AR178" s="1402"/>
      <c r="AS178" s="774"/>
      <c r="AT178" s="774"/>
      <c r="AU178" s="882"/>
      <c r="AV178" s="882"/>
      <c r="AW178" s="1411"/>
      <c r="AX178" s="1411"/>
      <c r="AY178" s="726"/>
      <c r="AZ178" s="726"/>
      <c r="BA178" s="1352"/>
      <c r="BB178" s="1352"/>
      <c r="BC178" s="891"/>
      <c r="BD178" s="891"/>
      <c r="BE178" s="731"/>
      <c r="BF178" s="731"/>
      <c r="BG178" s="1411"/>
      <c r="BH178" s="1411"/>
      <c r="BI178" s="1392"/>
      <c r="BJ178" s="1392"/>
      <c r="BK178" s="1362"/>
      <c r="BL178" s="1362"/>
      <c r="BM178" s="1351"/>
      <c r="BN178" s="1351"/>
      <c r="BO178" s="1352"/>
      <c r="BP178" s="1352"/>
      <c r="BQ178" s="950"/>
      <c r="BR178" s="950"/>
      <c r="BS178" s="1436"/>
      <c r="BT178" s="1436"/>
      <c r="BU178" s="1441"/>
      <c r="BV178" s="1441"/>
      <c r="BW178" s="1397"/>
      <c r="BX178" s="1397"/>
      <c r="BY178" s="1446"/>
      <c r="BZ178" s="1446"/>
      <c r="CA178" s="1453"/>
      <c r="CB178" s="1453"/>
      <c r="CC178" s="1352"/>
      <c r="CD178" s="1352"/>
      <c r="CE178" s="1460"/>
      <c r="CF178" s="1460"/>
      <c r="CG178" s="900"/>
      <c r="CH178" s="900"/>
      <c r="CI178" s="1368"/>
      <c r="CJ178" s="1368"/>
      <c r="CK178" s="1465"/>
      <c r="CL178" s="1465"/>
      <c r="CM178" s="882"/>
      <c r="CN178" s="882"/>
      <c r="CO178" s="1397"/>
      <c r="CP178" s="1397"/>
      <c r="CQ178" s="753"/>
      <c r="CR178" s="753"/>
      <c r="CS178" s="1374">
        <v>10</v>
      </c>
      <c r="CT178" s="1374" t="s">
        <v>209</v>
      </c>
      <c r="CU178" s="882"/>
      <c r="CV178" s="882"/>
      <c r="CW178" s="1392">
        <v>40</v>
      </c>
      <c r="CX178" s="1392" t="s">
        <v>233</v>
      </c>
      <c r="CY178" s="1352">
        <v>20</v>
      </c>
      <c r="CZ178" s="1352" t="s">
        <v>233</v>
      </c>
      <c r="DA178" s="1477">
        <v>50</v>
      </c>
      <c r="DB178" s="1477" t="s">
        <v>233</v>
      </c>
      <c r="DC178" s="1411"/>
      <c r="DD178" s="1411"/>
      <c r="DE178" s="1484"/>
      <c r="DF178" s="1484"/>
      <c r="DG178" s="1352"/>
      <c r="DH178" s="1352"/>
      <c r="DI178" s="1352"/>
      <c r="DJ178" s="1352"/>
      <c r="DK178" s="1352"/>
      <c r="DL178" s="1352"/>
      <c r="DM178" s="1352"/>
      <c r="DN178" s="1352"/>
      <c r="DO178" s="1352"/>
      <c r="DP178" s="1352"/>
      <c r="DQ178" s="1485"/>
      <c r="DR178" s="1485"/>
      <c r="DS178" s="1485"/>
      <c r="DT178" s="1485"/>
      <c r="DU178" s="1485"/>
      <c r="DV178" s="1485"/>
      <c r="DW178" s="1485"/>
      <c r="DX178" s="1485"/>
      <c r="DY178" s="1485"/>
      <c r="DZ178" s="1485"/>
      <c r="EA178" s="1485"/>
      <c r="EB178" s="1485"/>
    </row>
    <row r="179" spans="1:132" s="1327" customFormat="1" ht="20.25" x14ac:dyDescent="0.3">
      <c r="A179" s="1339"/>
      <c r="B179" s="1324">
        <f t="shared" si="13"/>
        <v>31</v>
      </c>
      <c r="C179" s="995" t="s">
        <v>1147</v>
      </c>
      <c r="D179" s="1449">
        <v>19</v>
      </c>
      <c r="E179" s="1325">
        <v>50</v>
      </c>
      <c r="F179" s="1325">
        <v>70</v>
      </c>
      <c r="G179" s="1325">
        <v>50</v>
      </c>
      <c r="H179" s="1325"/>
      <c r="I179" s="1326">
        <f t="shared" si="12"/>
        <v>60</v>
      </c>
      <c r="J179" s="888">
        <f t="shared" si="11"/>
        <v>1140</v>
      </c>
      <c r="K179" s="708"/>
      <c r="L179" s="708"/>
      <c r="M179" s="941"/>
      <c r="N179" s="941"/>
      <c r="O179" s="863"/>
      <c r="P179" s="863"/>
      <c r="Q179" s="1379"/>
      <c r="R179" s="1379"/>
      <c r="S179" s="1374"/>
      <c r="T179" s="1374"/>
      <c r="U179" s="813"/>
      <c r="V179" s="813"/>
      <c r="W179" s="1368"/>
      <c r="X179" s="1368"/>
      <c r="Y179" s="1362"/>
      <c r="Z179" s="1362"/>
      <c r="AA179" s="831"/>
      <c r="AB179" s="831"/>
      <c r="AC179" s="1351"/>
      <c r="AD179" s="1351"/>
      <c r="AE179" s="756"/>
      <c r="AF179" s="756"/>
      <c r="AG179" s="1352"/>
      <c r="AH179" s="1352"/>
      <c r="AI179" s="731"/>
      <c r="AJ179" s="731"/>
      <c r="AK179" s="1392"/>
      <c r="AL179" s="1392"/>
      <c r="AM179" s="1397"/>
      <c r="AN179" s="1397"/>
      <c r="AO179" s="1362"/>
      <c r="AP179" s="1362"/>
      <c r="AQ179" s="1402"/>
      <c r="AR179" s="1402"/>
      <c r="AS179" s="774"/>
      <c r="AT179" s="774"/>
      <c r="AU179" s="882"/>
      <c r="AV179" s="882"/>
      <c r="AW179" s="1411"/>
      <c r="AX179" s="1411"/>
      <c r="AY179" s="726"/>
      <c r="AZ179" s="726"/>
      <c r="BA179" s="1352"/>
      <c r="BB179" s="1352"/>
      <c r="BC179" s="891"/>
      <c r="BD179" s="891"/>
      <c r="BE179" s="731"/>
      <c r="BF179" s="731"/>
      <c r="BG179" s="1411"/>
      <c r="BH179" s="1411"/>
      <c r="BI179" s="1392"/>
      <c r="BJ179" s="1392"/>
      <c r="BK179" s="1362"/>
      <c r="BL179" s="1362"/>
      <c r="BM179" s="1351"/>
      <c r="BN179" s="1351"/>
      <c r="BO179" s="1352"/>
      <c r="BP179" s="1352"/>
      <c r="BQ179" s="950"/>
      <c r="BR179" s="950"/>
      <c r="BS179" s="1436"/>
      <c r="BT179" s="1436"/>
      <c r="BU179" s="1441"/>
      <c r="BV179" s="1441"/>
      <c r="BW179" s="1397"/>
      <c r="BX179" s="1397"/>
      <c r="BY179" s="1446"/>
      <c r="BZ179" s="1446"/>
      <c r="CA179" s="1453"/>
      <c r="CB179" s="1453"/>
      <c r="CC179" s="1352"/>
      <c r="CD179" s="1352"/>
      <c r="CE179" s="1460"/>
      <c r="CF179" s="1460"/>
      <c r="CG179" s="900"/>
      <c r="CH179" s="900"/>
      <c r="CI179" s="1368"/>
      <c r="CJ179" s="1368"/>
      <c r="CK179" s="1465"/>
      <c r="CL179" s="1465"/>
      <c r="CM179" s="882"/>
      <c r="CN179" s="882"/>
      <c r="CO179" s="1397"/>
      <c r="CP179" s="1397"/>
      <c r="CQ179" s="753"/>
      <c r="CR179" s="753"/>
      <c r="CS179" s="1374"/>
      <c r="CT179" s="1374"/>
      <c r="CU179" s="882"/>
      <c r="CV179" s="882"/>
      <c r="CW179" s="1392">
        <v>50</v>
      </c>
      <c r="CX179" s="1392" t="s">
        <v>228</v>
      </c>
      <c r="CY179" s="1352"/>
      <c r="CZ179" s="1352"/>
      <c r="DA179" s="1477">
        <v>60</v>
      </c>
      <c r="DB179" s="1477" t="s">
        <v>228</v>
      </c>
      <c r="DC179" s="1411"/>
      <c r="DD179" s="1411"/>
      <c r="DE179" s="1484"/>
      <c r="DF179" s="1484"/>
      <c r="DG179" s="1352"/>
      <c r="DH179" s="1352"/>
      <c r="DI179" s="1352"/>
      <c r="DJ179" s="1352"/>
      <c r="DK179" s="1352"/>
      <c r="DL179" s="1352"/>
      <c r="DM179" s="1352"/>
      <c r="DN179" s="1352"/>
      <c r="DO179" s="1352"/>
      <c r="DP179" s="1352"/>
      <c r="DQ179" s="1485"/>
      <c r="DR179" s="1485"/>
      <c r="DS179" s="1485"/>
      <c r="DT179" s="1485"/>
      <c r="DU179" s="1485"/>
      <c r="DV179" s="1485"/>
      <c r="DW179" s="1485"/>
      <c r="DX179" s="1485"/>
      <c r="DY179" s="1485"/>
      <c r="DZ179" s="1485"/>
      <c r="EA179" s="1485"/>
      <c r="EB179" s="1485"/>
    </row>
    <row r="180" spans="1:132" s="1327" customFormat="1" ht="20.25" x14ac:dyDescent="0.3">
      <c r="A180" s="1339"/>
      <c r="B180" s="1324">
        <f t="shared" si="13"/>
        <v>32</v>
      </c>
      <c r="C180" s="1479" t="s">
        <v>434</v>
      </c>
      <c r="D180" s="919">
        <v>18.5</v>
      </c>
      <c r="E180" s="1325">
        <v>190</v>
      </c>
      <c r="F180" s="1325">
        <v>130</v>
      </c>
      <c r="G180" s="1325"/>
      <c r="H180" s="1325"/>
      <c r="I180" s="1326">
        <f t="shared" si="12"/>
        <v>90</v>
      </c>
      <c r="J180" s="888">
        <f t="shared" si="11"/>
        <v>1665</v>
      </c>
      <c r="K180" s="708"/>
      <c r="L180" s="708"/>
      <c r="M180" s="941"/>
      <c r="N180" s="941"/>
      <c r="O180" s="863"/>
      <c r="P180" s="863"/>
      <c r="Q180" s="1379">
        <v>10</v>
      </c>
      <c r="R180" s="1379" t="s">
        <v>213</v>
      </c>
      <c r="S180" s="1374">
        <v>10</v>
      </c>
      <c r="T180" s="1374" t="s">
        <v>335</v>
      </c>
      <c r="U180" s="813"/>
      <c r="V180" s="813"/>
      <c r="W180" s="1368">
        <v>10</v>
      </c>
      <c r="X180" s="1368" t="s">
        <v>335</v>
      </c>
      <c r="Y180" s="1362"/>
      <c r="Z180" s="1362"/>
      <c r="AA180" s="831"/>
      <c r="AB180" s="831"/>
      <c r="AC180" s="1351"/>
      <c r="AD180" s="1351"/>
      <c r="AE180" s="756"/>
      <c r="AF180" s="756"/>
      <c r="AG180" s="1352"/>
      <c r="AH180" s="1352"/>
      <c r="AI180" s="731"/>
      <c r="AJ180" s="731"/>
      <c r="AK180" s="1392"/>
      <c r="AL180" s="1392"/>
      <c r="AM180" s="1397">
        <v>20</v>
      </c>
      <c r="AN180" s="1397" t="s">
        <v>228</v>
      </c>
      <c r="AO180" s="1362">
        <v>40</v>
      </c>
      <c r="AP180" s="1362" t="s">
        <v>335</v>
      </c>
      <c r="AQ180" s="1402"/>
      <c r="AR180" s="1402"/>
      <c r="AS180" s="774"/>
      <c r="AT180" s="774"/>
      <c r="AU180" s="882"/>
      <c r="AV180" s="882"/>
      <c r="AW180" s="1411"/>
      <c r="AX180" s="1411"/>
      <c r="AY180" s="726"/>
      <c r="AZ180" s="726"/>
      <c r="BA180" s="1352"/>
      <c r="BB180" s="1352"/>
      <c r="BC180" s="891"/>
      <c r="BD180" s="891"/>
      <c r="BE180" s="731"/>
      <c r="BF180" s="731"/>
      <c r="BG180" s="1411"/>
      <c r="BH180" s="1411"/>
      <c r="BI180" s="1392">
        <v>20</v>
      </c>
      <c r="BJ180" s="1392" t="s">
        <v>311</v>
      </c>
      <c r="BK180" s="1362"/>
      <c r="BL180" s="1362"/>
      <c r="BM180" s="1351"/>
      <c r="BN180" s="1351"/>
      <c r="BO180" s="1352"/>
      <c r="BP180" s="1352"/>
      <c r="BQ180" s="950"/>
      <c r="BR180" s="950"/>
      <c r="BS180" s="1436"/>
      <c r="BT180" s="1436"/>
      <c r="BU180" s="1441"/>
      <c r="BV180" s="1441"/>
      <c r="BW180" s="1397"/>
      <c r="BX180" s="1397"/>
      <c r="BY180" s="1446">
        <v>10</v>
      </c>
      <c r="BZ180" s="1446" t="s">
        <v>229</v>
      </c>
      <c r="CA180" s="1453"/>
      <c r="CB180" s="1453"/>
      <c r="CC180" s="1352"/>
      <c r="CD180" s="1352"/>
      <c r="CE180" s="1460"/>
      <c r="CF180" s="1460"/>
      <c r="CG180" s="900"/>
      <c r="CH180" s="900"/>
      <c r="CI180" s="1368"/>
      <c r="CJ180" s="1368"/>
      <c r="CK180" s="1465"/>
      <c r="CL180" s="1465"/>
      <c r="CM180" s="882"/>
      <c r="CN180" s="882"/>
      <c r="CO180" s="1397"/>
      <c r="CP180" s="1397"/>
      <c r="CQ180" s="753"/>
      <c r="CR180" s="753"/>
      <c r="CS180" s="1374">
        <v>20</v>
      </c>
      <c r="CT180" s="1374" t="s">
        <v>335</v>
      </c>
      <c r="CU180" s="882"/>
      <c r="CV180" s="882"/>
      <c r="CW180" s="1392"/>
      <c r="CX180" s="1392"/>
      <c r="CY180" s="1352">
        <v>30</v>
      </c>
      <c r="CZ180" s="1352" t="s">
        <v>335</v>
      </c>
      <c r="DA180" s="1477">
        <v>10</v>
      </c>
      <c r="DB180" s="1477" t="s">
        <v>228</v>
      </c>
      <c r="DC180" s="1411">
        <v>50</v>
      </c>
      <c r="DD180" s="1411" t="s">
        <v>213</v>
      </c>
      <c r="DE180" s="1484"/>
      <c r="DF180" s="1484"/>
      <c r="DG180" s="1352"/>
      <c r="DH180" s="1352"/>
      <c r="DI180" s="1352"/>
      <c r="DJ180" s="1352"/>
      <c r="DK180" s="1352"/>
      <c r="DL180" s="1352"/>
      <c r="DM180" s="1352"/>
      <c r="DN180" s="1352"/>
      <c r="DO180" s="1352"/>
      <c r="DP180" s="1352"/>
      <c r="DQ180" s="1485"/>
      <c r="DR180" s="1485"/>
      <c r="DS180" s="1485"/>
      <c r="DT180" s="1485"/>
      <c r="DU180" s="1485"/>
      <c r="DV180" s="1485"/>
      <c r="DW180" s="1485"/>
      <c r="DX180" s="1485"/>
      <c r="DY180" s="1485"/>
      <c r="DZ180" s="1485"/>
      <c r="EA180" s="1485"/>
      <c r="EB180" s="1485"/>
    </row>
    <row r="181" spans="1:132" s="1327" customFormat="1" ht="20.25" x14ac:dyDescent="0.3">
      <c r="A181" s="1339"/>
      <c r="B181" s="1324">
        <f t="shared" si="13"/>
        <v>33</v>
      </c>
      <c r="C181" s="920" t="s">
        <v>593</v>
      </c>
      <c r="D181" s="919">
        <v>18.5</v>
      </c>
      <c r="E181" s="1325">
        <v>70</v>
      </c>
      <c r="F181" s="1325">
        <v>130</v>
      </c>
      <c r="G181" s="1325"/>
      <c r="H181" s="1325"/>
      <c r="I181" s="1326">
        <f t="shared" si="12"/>
        <v>120</v>
      </c>
      <c r="J181" s="888">
        <f t="shared" si="11"/>
        <v>2220</v>
      </c>
      <c r="K181" s="708"/>
      <c r="L181" s="708"/>
      <c r="M181" s="941"/>
      <c r="N181" s="941"/>
      <c r="O181" s="863"/>
      <c r="P181" s="863"/>
      <c r="Q181" s="1379"/>
      <c r="R181" s="1379"/>
      <c r="S181" s="1374"/>
      <c r="T181" s="1374"/>
      <c r="U181" s="813"/>
      <c r="V181" s="813"/>
      <c r="W181" s="1368"/>
      <c r="X181" s="1368"/>
      <c r="Y181" s="1362"/>
      <c r="Z181" s="1362"/>
      <c r="AA181" s="831"/>
      <c r="AB181" s="831"/>
      <c r="AC181" s="1351"/>
      <c r="AD181" s="1351"/>
      <c r="AE181" s="756"/>
      <c r="AF181" s="756"/>
      <c r="AG181" s="1352"/>
      <c r="AH181" s="1352"/>
      <c r="AI181" s="731"/>
      <c r="AJ181" s="731"/>
      <c r="AK181" s="1392"/>
      <c r="AL181" s="1392"/>
      <c r="AM181" s="1397"/>
      <c r="AN181" s="1397"/>
      <c r="AO181" s="1362"/>
      <c r="AP181" s="1362"/>
      <c r="AQ181" s="1402"/>
      <c r="AR181" s="1402"/>
      <c r="AS181" s="774"/>
      <c r="AT181" s="774"/>
      <c r="AU181" s="882"/>
      <c r="AV181" s="882"/>
      <c r="AW181" s="1411"/>
      <c r="AX181" s="1411"/>
      <c r="AY181" s="726"/>
      <c r="AZ181" s="726"/>
      <c r="BA181" s="1352"/>
      <c r="BB181" s="1352"/>
      <c r="BC181" s="891"/>
      <c r="BD181" s="891"/>
      <c r="BE181" s="731"/>
      <c r="BF181" s="731"/>
      <c r="BG181" s="1411"/>
      <c r="BH181" s="1411"/>
      <c r="BI181" s="1392">
        <v>20</v>
      </c>
      <c r="BJ181" s="1392" t="s">
        <v>213</v>
      </c>
      <c r="BK181" s="1362"/>
      <c r="BL181" s="1362"/>
      <c r="BM181" s="1351"/>
      <c r="BN181" s="1351"/>
      <c r="BO181" s="1352"/>
      <c r="BP181" s="1352"/>
      <c r="BQ181" s="950"/>
      <c r="BR181" s="950"/>
      <c r="BS181" s="1436"/>
      <c r="BT181" s="1436"/>
      <c r="BU181" s="1441"/>
      <c r="BV181" s="1441"/>
      <c r="BW181" s="1397"/>
      <c r="BX181" s="1397"/>
      <c r="BY181" s="1446"/>
      <c r="BZ181" s="1446"/>
      <c r="CA181" s="1453"/>
      <c r="CB181" s="1453"/>
      <c r="CC181" s="1352">
        <v>10</v>
      </c>
      <c r="CD181" s="1352" t="s">
        <v>228</v>
      </c>
      <c r="CE181" s="1460"/>
      <c r="CF181" s="1460"/>
      <c r="CG181" s="900"/>
      <c r="CH181" s="900"/>
      <c r="CI181" s="1368"/>
      <c r="CJ181" s="1368"/>
      <c r="CK181" s="1465"/>
      <c r="CL181" s="1465"/>
      <c r="CM181" s="882"/>
      <c r="CN181" s="882"/>
      <c r="CO181" s="1397">
        <v>10</v>
      </c>
      <c r="CP181" s="1397" t="s">
        <v>228</v>
      </c>
      <c r="CQ181" s="753"/>
      <c r="CR181" s="753"/>
      <c r="CS181" s="1374"/>
      <c r="CT181" s="1374"/>
      <c r="CU181" s="882">
        <v>10</v>
      </c>
      <c r="CV181" s="882" t="s">
        <v>228</v>
      </c>
      <c r="CW181" s="1392"/>
      <c r="CX181" s="1392"/>
      <c r="CY181" s="1352"/>
      <c r="CZ181" s="1352"/>
      <c r="DA181" s="1477">
        <v>30</v>
      </c>
      <c r="DB181" s="1477" t="s">
        <v>213</v>
      </c>
      <c r="DC181" s="1411"/>
      <c r="DD181" s="1411"/>
      <c r="DE181" s="1484"/>
      <c r="DF181" s="1484"/>
      <c r="DG181" s="1352"/>
      <c r="DH181" s="1352"/>
      <c r="DI181" s="1352"/>
      <c r="DJ181" s="1352"/>
      <c r="DK181" s="1352"/>
      <c r="DL181" s="1352"/>
      <c r="DM181" s="1352"/>
      <c r="DN181" s="1352"/>
      <c r="DO181" s="1352"/>
      <c r="DP181" s="1352"/>
      <c r="DQ181" s="1485"/>
      <c r="DR181" s="1485"/>
      <c r="DS181" s="1485"/>
      <c r="DT181" s="1485"/>
      <c r="DU181" s="1485"/>
      <c r="DV181" s="1485"/>
      <c r="DW181" s="1485"/>
      <c r="DX181" s="1485"/>
      <c r="DY181" s="1485"/>
      <c r="DZ181" s="1485"/>
      <c r="EA181" s="1485"/>
      <c r="EB181" s="1485"/>
    </row>
    <row r="182" spans="1:132" s="1327" customFormat="1" ht="20.25" x14ac:dyDescent="0.3">
      <c r="A182" s="1339"/>
      <c r="B182" s="1324">
        <f t="shared" si="13"/>
        <v>34</v>
      </c>
      <c r="C182" s="920" t="s">
        <v>935</v>
      </c>
      <c r="D182" s="919">
        <v>10.5</v>
      </c>
      <c r="E182" s="1325">
        <v>0</v>
      </c>
      <c r="F182" s="1325">
        <v>80</v>
      </c>
      <c r="G182" s="1325">
        <v>20</v>
      </c>
      <c r="H182" s="1325"/>
      <c r="I182" s="1326">
        <f t="shared" ref="I182:I213" si="14">E182+F182+G182+H182-SUM(K182:LP182)</f>
        <v>20</v>
      </c>
      <c r="J182" s="888">
        <f t="shared" si="11"/>
        <v>210</v>
      </c>
      <c r="K182" s="708">
        <v>10</v>
      </c>
      <c r="L182" s="708" t="s">
        <v>210</v>
      </c>
      <c r="M182" s="941"/>
      <c r="N182" s="941"/>
      <c r="O182" s="863"/>
      <c r="P182" s="863"/>
      <c r="Q182" s="1379">
        <v>10</v>
      </c>
      <c r="R182" s="1379" t="s">
        <v>215</v>
      </c>
      <c r="S182" s="1374"/>
      <c r="T182" s="1374"/>
      <c r="U182" s="813">
        <v>10</v>
      </c>
      <c r="V182" s="813" t="s">
        <v>233</v>
      </c>
      <c r="W182" s="1368"/>
      <c r="X182" s="1368"/>
      <c r="Y182" s="1362"/>
      <c r="Z182" s="1362"/>
      <c r="AA182" s="831"/>
      <c r="AB182" s="831"/>
      <c r="AC182" s="1351">
        <v>10</v>
      </c>
      <c r="AD182" s="1351" t="s">
        <v>210</v>
      </c>
      <c r="AE182" s="756"/>
      <c r="AF182" s="756"/>
      <c r="AG182" s="1352"/>
      <c r="AH182" s="1352"/>
      <c r="AI182" s="731"/>
      <c r="AJ182" s="731"/>
      <c r="AK182" s="1392"/>
      <c r="AL182" s="1392"/>
      <c r="AM182" s="1397"/>
      <c r="AN182" s="1397"/>
      <c r="AO182" s="1362"/>
      <c r="AP182" s="1362"/>
      <c r="AQ182" s="1402"/>
      <c r="AR182" s="1402"/>
      <c r="AS182" s="774">
        <v>20</v>
      </c>
      <c r="AT182" s="774" t="s">
        <v>210</v>
      </c>
      <c r="AU182" s="882"/>
      <c r="AV182" s="882"/>
      <c r="AW182" s="1411"/>
      <c r="AX182" s="1411"/>
      <c r="AY182" s="726"/>
      <c r="AZ182" s="726"/>
      <c r="BA182" s="1352"/>
      <c r="BB182" s="1352"/>
      <c r="BC182" s="891"/>
      <c r="BD182" s="891"/>
      <c r="BE182" s="731"/>
      <c r="BF182" s="731"/>
      <c r="BG182" s="1411"/>
      <c r="BH182" s="1411"/>
      <c r="BI182" s="1392">
        <v>20</v>
      </c>
      <c r="BJ182" s="1392" t="s">
        <v>214</v>
      </c>
      <c r="BK182" s="1362"/>
      <c r="BL182" s="1362"/>
      <c r="BM182" s="1351"/>
      <c r="BN182" s="1351"/>
      <c r="BO182" s="1352"/>
      <c r="BP182" s="1352"/>
      <c r="BQ182" s="950"/>
      <c r="BR182" s="950"/>
      <c r="BS182" s="1436"/>
      <c r="BT182" s="1436"/>
      <c r="BU182" s="1441"/>
      <c r="BV182" s="1441"/>
      <c r="BW182" s="1397"/>
      <c r="BX182" s="1397"/>
      <c r="BY182" s="1446"/>
      <c r="BZ182" s="1446"/>
      <c r="CA182" s="1453"/>
      <c r="CB182" s="1453"/>
      <c r="CC182" s="1352"/>
      <c r="CD182" s="1352"/>
      <c r="CE182" s="1460"/>
      <c r="CF182" s="1460"/>
      <c r="CG182" s="900"/>
      <c r="CH182" s="900"/>
      <c r="CI182" s="1368"/>
      <c r="CJ182" s="1368"/>
      <c r="CK182" s="1465"/>
      <c r="CL182" s="1465"/>
      <c r="CM182" s="882"/>
      <c r="CN182" s="882"/>
      <c r="CO182" s="1397"/>
      <c r="CP182" s="1397"/>
      <c r="CQ182" s="753"/>
      <c r="CR182" s="753"/>
      <c r="CS182" s="1374"/>
      <c r="CT182" s="1374"/>
      <c r="CU182" s="882"/>
      <c r="CV182" s="882"/>
      <c r="CW182" s="1392"/>
      <c r="CX182" s="1392"/>
      <c r="CY182" s="1352"/>
      <c r="CZ182" s="1352"/>
      <c r="DA182" s="1477"/>
      <c r="DB182" s="1477"/>
      <c r="DC182" s="1411"/>
      <c r="DD182" s="1411"/>
      <c r="DE182" s="1484"/>
      <c r="DF182" s="1484"/>
      <c r="DG182" s="1352"/>
      <c r="DH182" s="1352"/>
      <c r="DI182" s="1352"/>
      <c r="DJ182" s="1352"/>
      <c r="DK182" s="1352"/>
      <c r="DL182" s="1352"/>
      <c r="DM182" s="1352"/>
      <c r="DN182" s="1352"/>
      <c r="DO182" s="1352"/>
      <c r="DP182" s="1352"/>
      <c r="DQ182" s="1485"/>
      <c r="DR182" s="1485"/>
      <c r="DS182" s="1485"/>
      <c r="DT182" s="1485"/>
      <c r="DU182" s="1485"/>
      <c r="DV182" s="1485"/>
      <c r="DW182" s="1485"/>
      <c r="DX182" s="1485"/>
      <c r="DY182" s="1485"/>
      <c r="DZ182" s="1485"/>
      <c r="EA182" s="1485"/>
      <c r="EB182" s="1485"/>
    </row>
    <row r="183" spans="1:132" s="1327" customFormat="1" ht="20.25" x14ac:dyDescent="0.3">
      <c r="A183" s="1339"/>
      <c r="B183" s="1324">
        <f t="shared" si="13"/>
        <v>35</v>
      </c>
      <c r="C183" s="920" t="s">
        <v>988</v>
      </c>
      <c r="D183" s="919">
        <v>15.5</v>
      </c>
      <c r="E183" s="1325">
        <v>100</v>
      </c>
      <c r="F183" s="1325"/>
      <c r="G183" s="1325"/>
      <c r="H183" s="1325"/>
      <c r="I183" s="1326">
        <f t="shared" si="14"/>
        <v>50</v>
      </c>
      <c r="J183" s="888">
        <f t="shared" si="11"/>
        <v>775</v>
      </c>
      <c r="K183" s="708"/>
      <c r="L183" s="708"/>
      <c r="M183" s="941"/>
      <c r="N183" s="941"/>
      <c r="O183" s="863"/>
      <c r="P183" s="863"/>
      <c r="Q183" s="1379"/>
      <c r="R183" s="1379"/>
      <c r="S183" s="1374"/>
      <c r="T183" s="1374"/>
      <c r="U183" s="813"/>
      <c r="V183" s="813"/>
      <c r="W183" s="1368"/>
      <c r="X183" s="1368"/>
      <c r="Y183" s="1362"/>
      <c r="Z183" s="1362"/>
      <c r="AA183" s="831"/>
      <c r="AB183" s="831"/>
      <c r="AC183" s="1351"/>
      <c r="AD183" s="1351"/>
      <c r="AE183" s="756">
        <v>10</v>
      </c>
      <c r="AF183" s="756" t="s">
        <v>236</v>
      </c>
      <c r="AG183" s="1352"/>
      <c r="AH183" s="1352"/>
      <c r="AI183" s="731"/>
      <c r="AJ183" s="731"/>
      <c r="AK183" s="1392"/>
      <c r="AL183" s="1392"/>
      <c r="AM183" s="1397"/>
      <c r="AN183" s="1397"/>
      <c r="AO183" s="1362"/>
      <c r="AP183" s="1362"/>
      <c r="AQ183" s="1402"/>
      <c r="AR183" s="1402"/>
      <c r="AS183" s="774"/>
      <c r="AT183" s="774"/>
      <c r="AU183" s="882"/>
      <c r="AV183" s="882"/>
      <c r="AW183" s="1411">
        <v>10</v>
      </c>
      <c r="AX183" s="1411" t="s">
        <v>236</v>
      </c>
      <c r="AY183" s="726"/>
      <c r="AZ183" s="726"/>
      <c r="BA183" s="1352"/>
      <c r="BB183" s="1352"/>
      <c r="BC183" s="891"/>
      <c r="BD183" s="891"/>
      <c r="BE183" s="731"/>
      <c r="BF183" s="731"/>
      <c r="BG183" s="1411"/>
      <c r="BH183" s="1411"/>
      <c r="BI183" s="1392"/>
      <c r="BJ183" s="1392"/>
      <c r="BK183" s="1362"/>
      <c r="BL183" s="1362"/>
      <c r="BM183" s="1351"/>
      <c r="BN183" s="1351"/>
      <c r="BO183" s="1352">
        <v>10</v>
      </c>
      <c r="BP183" s="1352" t="s">
        <v>210</v>
      </c>
      <c r="BQ183" s="950"/>
      <c r="BR183" s="950"/>
      <c r="BS183" s="1436">
        <v>10</v>
      </c>
      <c r="BT183" s="1436" t="s">
        <v>210</v>
      </c>
      <c r="BU183" s="1441"/>
      <c r="BV183" s="1441"/>
      <c r="BW183" s="1397"/>
      <c r="BX183" s="1397"/>
      <c r="BY183" s="1446"/>
      <c r="BZ183" s="1446"/>
      <c r="CA183" s="1453"/>
      <c r="CB183" s="1453"/>
      <c r="CC183" s="1352"/>
      <c r="CD183" s="1352"/>
      <c r="CE183" s="1460"/>
      <c r="CF183" s="1460"/>
      <c r="CG183" s="900"/>
      <c r="CH183" s="900"/>
      <c r="CI183" s="1368">
        <v>10</v>
      </c>
      <c r="CJ183" s="1368" t="s">
        <v>210</v>
      </c>
      <c r="CK183" s="1465"/>
      <c r="CL183" s="1465"/>
      <c r="CM183" s="882"/>
      <c r="CN183" s="882"/>
      <c r="CO183" s="1397"/>
      <c r="CP183" s="1397"/>
      <c r="CQ183" s="753"/>
      <c r="CR183" s="753"/>
      <c r="CS183" s="1374"/>
      <c r="CT183" s="1374"/>
      <c r="CU183" s="882"/>
      <c r="CV183" s="882"/>
      <c r="CW183" s="1392"/>
      <c r="CX183" s="1392"/>
      <c r="CY183" s="1352"/>
      <c r="CZ183" s="1352"/>
      <c r="DA183" s="1477"/>
      <c r="DB183" s="1477"/>
      <c r="DC183" s="1411"/>
      <c r="DD183" s="1411"/>
      <c r="DE183" s="1484"/>
      <c r="DF183" s="1484"/>
      <c r="DG183" s="1352"/>
      <c r="DH183" s="1352"/>
      <c r="DI183" s="1352"/>
      <c r="DJ183" s="1352"/>
      <c r="DK183" s="1352"/>
      <c r="DL183" s="1352"/>
      <c r="DM183" s="1352"/>
      <c r="DN183" s="1352"/>
      <c r="DO183" s="1352"/>
      <c r="DP183" s="1352"/>
      <c r="DQ183" s="1485"/>
      <c r="DR183" s="1485"/>
      <c r="DS183" s="1485"/>
      <c r="DT183" s="1485"/>
      <c r="DU183" s="1485"/>
      <c r="DV183" s="1485"/>
      <c r="DW183" s="1485"/>
      <c r="DX183" s="1485"/>
      <c r="DY183" s="1485"/>
      <c r="DZ183" s="1485"/>
      <c r="EA183" s="1485"/>
      <c r="EB183" s="1485"/>
    </row>
    <row r="184" spans="1:132" s="1327" customFormat="1" ht="20.25" x14ac:dyDescent="0.3">
      <c r="A184" s="1339"/>
      <c r="B184" s="1324">
        <f t="shared" si="13"/>
        <v>36</v>
      </c>
      <c r="C184" s="920" t="s">
        <v>503</v>
      </c>
      <c r="D184" s="919">
        <v>11.5</v>
      </c>
      <c r="E184" s="1325">
        <v>30</v>
      </c>
      <c r="F184" s="1325"/>
      <c r="G184" s="1325"/>
      <c r="H184" s="1325"/>
      <c r="I184" s="1326">
        <f t="shared" si="14"/>
        <v>10</v>
      </c>
      <c r="J184" s="888">
        <f t="shared" si="11"/>
        <v>115</v>
      </c>
      <c r="K184" s="708"/>
      <c r="L184" s="708"/>
      <c r="M184" s="941"/>
      <c r="N184" s="941"/>
      <c r="O184" s="863">
        <v>20</v>
      </c>
      <c r="P184" s="863" t="s">
        <v>210</v>
      </c>
      <c r="Q184" s="1379"/>
      <c r="R184" s="1379"/>
      <c r="S184" s="1374"/>
      <c r="T184" s="1374"/>
      <c r="U184" s="813"/>
      <c r="V184" s="813"/>
      <c r="W184" s="1368"/>
      <c r="X184" s="1368"/>
      <c r="Y184" s="1362"/>
      <c r="Z184" s="1362"/>
      <c r="AA184" s="831"/>
      <c r="AB184" s="831"/>
      <c r="AC184" s="1351"/>
      <c r="AD184" s="1351"/>
      <c r="AE184" s="756"/>
      <c r="AF184" s="756"/>
      <c r="AG184" s="1352"/>
      <c r="AH184" s="1352"/>
      <c r="AI184" s="731"/>
      <c r="AJ184" s="731"/>
      <c r="AK184" s="1392"/>
      <c r="AL184" s="1392"/>
      <c r="AM184" s="1397"/>
      <c r="AN184" s="1397"/>
      <c r="AO184" s="1362"/>
      <c r="AP184" s="1362"/>
      <c r="AQ184" s="1402"/>
      <c r="AR184" s="1402"/>
      <c r="AS184" s="774"/>
      <c r="AT184" s="774"/>
      <c r="AU184" s="882"/>
      <c r="AV184" s="882"/>
      <c r="AW184" s="1411"/>
      <c r="AX184" s="1411"/>
      <c r="AY184" s="726"/>
      <c r="AZ184" s="726"/>
      <c r="BA184" s="1352"/>
      <c r="BB184" s="1352"/>
      <c r="BC184" s="891"/>
      <c r="BD184" s="891"/>
      <c r="BE184" s="731"/>
      <c r="BF184" s="731"/>
      <c r="BG184" s="1411"/>
      <c r="BH184" s="1411"/>
      <c r="BI184" s="1392"/>
      <c r="BJ184" s="1392"/>
      <c r="BK184" s="1362"/>
      <c r="BL184" s="1362"/>
      <c r="BM184" s="1351"/>
      <c r="BN184" s="1351"/>
      <c r="BO184" s="1352"/>
      <c r="BP184" s="1352"/>
      <c r="BQ184" s="950"/>
      <c r="BR184" s="950"/>
      <c r="BS184" s="1436"/>
      <c r="BT184" s="1436"/>
      <c r="BU184" s="1441"/>
      <c r="BV184" s="1441"/>
      <c r="BW184" s="1397"/>
      <c r="BX184" s="1397"/>
      <c r="BY184" s="1446"/>
      <c r="BZ184" s="1446"/>
      <c r="CA184" s="1453"/>
      <c r="CB184" s="1453"/>
      <c r="CC184" s="1352"/>
      <c r="CD184" s="1352"/>
      <c r="CE184" s="1460"/>
      <c r="CF184" s="1460"/>
      <c r="CG184" s="900"/>
      <c r="CH184" s="900"/>
      <c r="CI184" s="1368"/>
      <c r="CJ184" s="1368"/>
      <c r="CK184" s="1465"/>
      <c r="CL184" s="1465"/>
      <c r="CM184" s="882"/>
      <c r="CN184" s="882"/>
      <c r="CO184" s="1397"/>
      <c r="CP184" s="1397"/>
      <c r="CQ184" s="753"/>
      <c r="CR184" s="753"/>
      <c r="CS184" s="1374"/>
      <c r="CT184" s="1374"/>
      <c r="CU184" s="882"/>
      <c r="CV184" s="882"/>
      <c r="CW184" s="1392"/>
      <c r="CX184" s="1392"/>
      <c r="CY184" s="1352"/>
      <c r="CZ184" s="1352"/>
      <c r="DA184" s="1477"/>
      <c r="DB184" s="1477"/>
      <c r="DC184" s="1411"/>
      <c r="DD184" s="1411"/>
      <c r="DE184" s="1484"/>
      <c r="DF184" s="1484"/>
      <c r="DG184" s="1352"/>
      <c r="DH184" s="1352"/>
      <c r="DI184" s="1352"/>
      <c r="DJ184" s="1352"/>
      <c r="DK184" s="1352"/>
      <c r="DL184" s="1352"/>
      <c r="DM184" s="1352"/>
      <c r="DN184" s="1352"/>
      <c r="DO184" s="1352"/>
      <c r="DP184" s="1352"/>
      <c r="DQ184" s="1485"/>
      <c r="DR184" s="1485"/>
      <c r="DS184" s="1485"/>
      <c r="DT184" s="1485"/>
      <c r="DU184" s="1485"/>
      <c r="DV184" s="1485"/>
      <c r="DW184" s="1485"/>
      <c r="DX184" s="1485"/>
      <c r="DY184" s="1485"/>
      <c r="DZ184" s="1485"/>
      <c r="EA184" s="1485"/>
      <c r="EB184" s="1485"/>
    </row>
    <row r="185" spans="1:132" s="1327" customFormat="1" ht="20.25" x14ac:dyDescent="0.3">
      <c r="A185" s="1339"/>
      <c r="B185" s="1324">
        <f t="shared" si="13"/>
        <v>37</v>
      </c>
      <c r="C185" s="995" t="s">
        <v>1036</v>
      </c>
      <c r="D185" s="919">
        <v>11.5</v>
      </c>
      <c r="E185" s="1325">
        <v>90</v>
      </c>
      <c r="F185" s="1325"/>
      <c r="G185" s="1325"/>
      <c r="H185" s="1325"/>
      <c r="I185" s="1326">
        <f t="shared" si="14"/>
        <v>40</v>
      </c>
      <c r="J185" s="888">
        <f t="shared" si="11"/>
        <v>460</v>
      </c>
      <c r="K185" s="708"/>
      <c r="L185" s="708"/>
      <c r="M185" s="941"/>
      <c r="N185" s="941"/>
      <c r="O185" s="863"/>
      <c r="P185" s="863"/>
      <c r="Q185" s="1379">
        <v>20</v>
      </c>
      <c r="R185" s="1379" t="s">
        <v>243</v>
      </c>
      <c r="S185" s="1374"/>
      <c r="T185" s="1374"/>
      <c r="U185" s="813"/>
      <c r="V185" s="813"/>
      <c r="W185" s="1368"/>
      <c r="X185" s="1368"/>
      <c r="Y185" s="1362"/>
      <c r="Z185" s="1362"/>
      <c r="AA185" s="831"/>
      <c r="AB185" s="831"/>
      <c r="AC185" s="1351"/>
      <c r="AD185" s="1351"/>
      <c r="AE185" s="756"/>
      <c r="AF185" s="756"/>
      <c r="AG185" s="1352"/>
      <c r="AH185" s="1352"/>
      <c r="AI185" s="731"/>
      <c r="AJ185" s="731"/>
      <c r="AK185" s="1392"/>
      <c r="AL185" s="1392"/>
      <c r="AM185" s="1397"/>
      <c r="AN185" s="1397"/>
      <c r="AO185" s="1362"/>
      <c r="AP185" s="1362"/>
      <c r="AQ185" s="1402"/>
      <c r="AR185" s="1402"/>
      <c r="AS185" s="774"/>
      <c r="AT185" s="774"/>
      <c r="AU185" s="882"/>
      <c r="AV185" s="882"/>
      <c r="AW185" s="1411"/>
      <c r="AX185" s="1411"/>
      <c r="AY185" s="726"/>
      <c r="AZ185" s="726"/>
      <c r="BA185" s="1352"/>
      <c r="BB185" s="1352"/>
      <c r="BC185" s="891"/>
      <c r="BD185" s="891"/>
      <c r="BE185" s="731"/>
      <c r="BF185" s="731"/>
      <c r="BG185" s="1411"/>
      <c r="BH185" s="1411"/>
      <c r="BI185" s="1392"/>
      <c r="BJ185" s="1392"/>
      <c r="BK185" s="1362"/>
      <c r="BL185" s="1362"/>
      <c r="BM185" s="1351">
        <v>10</v>
      </c>
      <c r="BN185" s="1351" t="s">
        <v>233</v>
      </c>
      <c r="BO185" s="1352">
        <v>10</v>
      </c>
      <c r="BP185" s="1352" t="s">
        <v>233</v>
      </c>
      <c r="BQ185" s="950"/>
      <c r="BR185" s="950"/>
      <c r="BS185" s="1436"/>
      <c r="BT185" s="1436"/>
      <c r="BU185" s="1441"/>
      <c r="BV185" s="1441"/>
      <c r="BW185" s="1397"/>
      <c r="BX185" s="1397"/>
      <c r="BY185" s="1446"/>
      <c r="BZ185" s="1446"/>
      <c r="CA185" s="1453"/>
      <c r="CB185" s="1453"/>
      <c r="CC185" s="1352"/>
      <c r="CD185" s="1352"/>
      <c r="CE185" s="1460"/>
      <c r="CF185" s="1460"/>
      <c r="CG185" s="900"/>
      <c r="CH185" s="900"/>
      <c r="CI185" s="1368"/>
      <c r="CJ185" s="1368"/>
      <c r="CK185" s="1465"/>
      <c r="CL185" s="1465"/>
      <c r="CM185" s="882"/>
      <c r="CN185" s="882"/>
      <c r="CO185" s="1397"/>
      <c r="CP185" s="1397"/>
      <c r="CQ185" s="753"/>
      <c r="CR185" s="753"/>
      <c r="CS185" s="1374"/>
      <c r="CT185" s="1374"/>
      <c r="CU185" s="882"/>
      <c r="CV185" s="882"/>
      <c r="CW185" s="1392"/>
      <c r="CX185" s="1392"/>
      <c r="CY185" s="1352"/>
      <c r="CZ185" s="1352"/>
      <c r="DA185" s="1477">
        <v>10</v>
      </c>
      <c r="DB185" s="1477" t="s">
        <v>214</v>
      </c>
      <c r="DC185" s="1411"/>
      <c r="DD185" s="1411"/>
      <c r="DE185" s="1484"/>
      <c r="DF185" s="1484"/>
      <c r="DG185" s="1352"/>
      <c r="DH185" s="1352"/>
      <c r="DI185" s="1352"/>
      <c r="DJ185" s="1352"/>
      <c r="DK185" s="1352"/>
      <c r="DL185" s="1352"/>
      <c r="DM185" s="1352"/>
      <c r="DN185" s="1352"/>
      <c r="DO185" s="1352"/>
      <c r="DP185" s="1352"/>
      <c r="DQ185" s="1485"/>
      <c r="DR185" s="1485"/>
      <c r="DS185" s="1485"/>
      <c r="DT185" s="1485"/>
      <c r="DU185" s="1485"/>
      <c r="DV185" s="1485"/>
      <c r="DW185" s="1485"/>
      <c r="DX185" s="1485"/>
      <c r="DY185" s="1485"/>
      <c r="DZ185" s="1485"/>
      <c r="EA185" s="1485"/>
      <c r="EB185" s="1485"/>
    </row>
    <row r="186" spans="1:132" s="1327" customFormat="1" ht="20.25" x14ac:dyDescent="0.3">
      <c r="A186" s="1339"/>
      <c r="B186" s="1324">
        <f t="shared" si="13"/>
        <v>38</v>
      </c>
      <c r="C186" s="920" t="s">
        <v>616</v>
      </c>
      <c r="D186" s="919">
        <v>16.5</v>
      </c>
      <c r="E186" s="1325">
        <v>150</v>
      </c>
      <c r="F186" s="1325"/>
      <c r="G186" s="1325"/>
      <c r="H186" s="1325"/>
      <c r="I186" s="1326">
        <f t="shared" si="14"/>
        <v>60</v>
      </c>
      <c r="J186" s="888">
        <f t="shared" si="11"/>
        <v>990</v>
      </c>
      <c r="K186" s="708"/>
      <c r="L186" s="708"/>
      <c r="M186" s="941"/>
      <c r="N186" s="941"/>
      <c r="O186" s="863"/>
      <c r="P186" s="863"/>
      <c r="Q186" s="1379"/>
      <c r="R186" s="1379"/>
      <c r="S186" s="1374"/>
      <c r="T186" s="1374"/>
      <c r="U186" s="813"/>
      <c r="V186" s="813"/>
      <c r="W186" s="1368"/>
      <c r="X186" s="1368"/>
      <c r="Y186" s="1362"/>
      <c r="Z186" s="1362"/>
      <c r="AA186" s="831"/>
      <c r="AB186" s="831"/>
      <c r="AC186" s="1351"/>
      <c r="AD186" s="1351"/>
      <c r="AE186" s="756"/>
      <c r="AF186" s="756"/>
      <c r="AG186" s="1352"/>
      <c r="AH186" s="1352"/>
      <c r="AI186" s="731"/>
      <c r="AJ186" s="731"/>
      <c r="AK186" s="1392"/>
      <c r="AL186" s="1392"/>
      <c r="AM186" s="1397"/>
      <c r="AN186" s="1397"/>
      <c r="AO186" s="1362"/>
      <c r="AP186" s="1362"/>
      <c r="AQ186" s="1402"/>
      <c r="AR186" s="1402"/>
      <c r="AS186" s="774"/>
      <c r="AT186" s="774"/>
      <c r="AU186" s="882"/>
      <c r="AV186" s="882"/>
      <c r="AW186" s="1411"/>
      <c r="AX186" s="1411"/>
      <c r="AY186" s="726"/>
      <c r="AZ186" s="726"/>
      <c r="BA186" s="1352"/>
      <c r="BB186" s="1352"/>
      <c r="BC186" s="891"/>
      <c r="BD186" s="891"/>
      <c r="BE186" s="731"/>
      <c r="BF186" s="731"/>
      <c r="BG186" s="1411">
        <v>20</v>
      </c>
      <c r="BH186" s="1411" t="s">
        <v>213</v>
      </c>
      <c r="BI186" s="1392">
        <v>10</v>
      </c>
      <c r="BJ186" s="1392" t="s">
        <v>219</v>
      </c>
      <c r="BK186" s="1362"/>
      <c r="BL186" s="1362"/>
      <c r="BM186" s="1351"/>
      <c r="BN186" s="1351"/>
      <c r="BO186" s="1352"/>
      <c r="BP186" s="1352"/>
      <c r="BQ186" s="950"/>
      <c r="BR186" s="950"/>
      <c r="BS186" s="1436">
        <v>5</v>
      </c>
      <c r="BT186" s="1436" t="s">
        <v>213</v>
      </c>
      <c r="BU186" s="1441">
        <v>5</v>
      </c>
      <c r="BV186" s="1441" t="s">
        <v>213</v>
      </c>
      <c r="BW186" s="1397"/>
      <c r="BX186" s="1397"/>
      <c r="BY186" s="1446"/>
      <c r="BZ186" s="1446"/>
      <c r="CA186" s="1453"/>
      <c r="CB186" s="1453"/>
      <c r="CC186" s="1352"/>
      <c r="CD186" s="1352"/>
      <c r="CE186" s="1460"/>
      <c r="CF186" s="1460"/>
      <c r="CG186" s="900"/>
      <c r="CH186" s="900"/>
      <c r="CI186" s="1368">
        <v>10</v>
      </c>
      <c r="CJ186" s="1368" t="s">
        <v>213</v>
      </c>
      <c r="CK186" s="1465"/>
      <c r="CL186" s="1465"/>
      <c r="CM186" s="882">
        <v>40</v>
      </c>
      <c r="CN186" s="882" t="s">
        <v>311</v>
      </c>
      <c r="CO186" s="1397"/>
      <c r="CP186" s="1397"/>
      <c r="CQ186" s="753"/>
      <c r="CR186" s="753"/>
      <c r="CS186" s="1374"/>
      <c r="CT186" s="1374"/>
      <c r="CU186" s="882"/>
      <c r="CV186" s="882"/>
      <c r="CW186" s="1392"/>
      <c r="CX186" s="1392"/>
      <c r="CY186" s="1352"/>
      <c r="CZ186" s="1352"/>
      <c r="DA186" s="1477"/>
      <c r="DB186" s="1477"/>
      <c r="DC186" s="1411"/>
      <c r="DD186" s="1411"/>
      <c r="DE186" s="1484"/>
      <c r="DF186" s="1484"/>
      <c r="DG186" s="1352"/>
      <c r="DH186" s="1352"/>
      <c r="DI186" s="1352"/>
      <c r="DJ186" s="1352"/>
      <c r="DK186" s="1352"/>
      <c r="DL186" s="1352"/>
      <c r="DM186" s="1352"/>
      <c r="DN186" s="1352"/>
      <c r="DO186" s="1352"/>
      <c r="DP186" s="1352"/>
      <c r="DQ186" s="1485"/>
      <c r="DR186" s="1485"/>
      <c r="DS186" s="1485"/>
      <c r="DT186" s="1485"/>
      <c r="DU186" s="1485"/>
      <c r="DV186" s="1485"/>
      <c r="DW186" s="1485"/>
      <c r="DX186" s="1485"/>
      <c r="DY186" s="1485"/>
      <c r="DZ186" s="1485"/>
      <c r="EA186" s="1485"/>
      <c r="EB186" s="1485"/>
    </row>
    <row r="187" spans="1:132" s="1327" customFormat="1" ht="20.25" x14ac:dyDescent="0.3">
      <c r="A187" s="1339"/>
      <c r="B187" s="1324">
        <f t="shared" si="13"/>
        <v>39</v>
      </c>
      <c r="C187" s="920" t="s">
        <v>617</v>
      </c>
      <c r="D187" s="919">
        <v>16.5</v>
      </c>
      <c r="E187" s="1325">
        <v>210</v>
      </c>
      <c r="F187" s="1325"/>
      <c r="G187" s="1325"/>
      <c r="H187" s="1325"/>
      <c r="I187" s="1326">
        <f t="shared" si="14"/>
        <v>55</v>
      </c>
      <c r="J187" s="888">
        <f t="shared" si="11"/>
        <v>907.5</v>
      </c>
      <c r="K187" s="708"/>
      <c r="L187" s="708"/>
      <c r="M187" s="941">
        <v>5</v>
      </c>
      <c r="N187" s="941" t="s">
        <v>213</v>
      </c>
      <c r="O187" s="863"/>
      <c r="P187" s="863"/>
      <c r="Q187" s="1379">
        <v>10</v>
      </c>
      <c r="R187" s="1379" t="s">
        <v>211</v>
      </c>
      <c r="S187" s="1374"/>
      <c r="T187" s="1374"/>
      <c r="U187" s="813"/>
      <c r="V187" s="813"/>
      <c r="W187" s="1368"/>
      <c r="X187" s="1368"/>
      <c r="Y187" s="1362"/>
      <c r="Z187" s="1362"/>
      <c r="AA187" s="831"/>
      <c r="AB187" s="831"/>
      <c r="AC187" s="1351"/>
      <c r="AD187" s="1351"/>
      <c r="AE187" s="756"/>
      <c r="AF187" s="756"/>
      <c r="AG187" s="1352"/>
      <c r="AH187" s="1352"/>
      <c r="AI187" s="731"/>
      <c r="AJ187" s="731"/>
      <c r="AK187" s="1392"/>
      <c r="AL187" s="1392"/>
      <c r="AM187" s="1397"/>
      <c r="AN187" s="1397"/>
      <c r="AO187" s="1362"/>
      <c r="AP187" s="1362"/>
      <c r="AQ187" s="1402"/>
      <c r="AR187" s="1402"/>
      <c r="AS187" s="774"/>
      <c r="AT187" s="774"/>
      <c r="AU187" s="882">
        <v>10</v>
      </c>
      <c r="AV187" s="882" t="s">
        <v>211</v>
      </c>
      <c r="AW187" s="1411"/>
      <c r="AX187" s="1411"/>
      <c r="AY187" s="726"/>
      <c r="AZ187" s="726"/>
      <c r="BA187" s="1352"/>
      <c r="BB187" s="1352"/>
      <c r="BC187" s="891"/>
      <c r="BD187" s="891"/>
      <c r="BE187" s="731"/>
      <c r="BF187" s="731"/>
      <c r="BG187" s="1411"/>
      <c r="BH187" s="1411"/>
      <c r="BI187" s="1392">
        <v>20</v>
      </c>
      <c r="BJ187" s="1392" t="s">
        <v>219</v>
      </c>
      <c r="BK187" s="1362"/>
      <c r="BL187" s="1362"/>
      <c r="BM187" s="1351"/>
      <c r="BN187" s="1351"/>
      <c r="BO187" s="1352"/>
      <c r="BP187" s="1352"/>
      <c r="BQ187" s="950"/>
      <c r="BR187" s="950"/>
      <c r="BS187" s="1436">
        <v>5</v>
      </c>
      <c r="BT187" s="1436" t="s">
        <v>213</v>
      </c>
      <c r="BU187" s="1441">
        <v>5</v>
      </c>
      <c r="BV187" s="1441" t="s">
        <v>213</v>
      </c>
      <c r="BW187" s="1397"/>
      <c r="BX187" s="1397"/>
      <c r="BY187" s="1446"/>
      <c r="BZ187" s="1446"/>
      <c r="CA187" s="1453"/>
      <c r="CB187" s="1453"/>
      <c r="CC187" s="1352"/>
      <c r="CD187" s="1352"/>
      <c r="CE187" s="1460"/>
      <c r="CF187" s="1460"/>
      <c r="CG187" s="900">
        <v>70</v>
      </c>
      <c r="CH187" s="900" t="s">
        <v>211</v>
      </c>
      <c r="CI187" s="1368">
        <v>10</v>
      </c>
      <c r="CJ187" s="1368" t="s">
        <v>213</v>
      </c>
      <c r="CK187" s="1465"/>
      <c r="CL187" s="1465"/>
      <c r="CM187" s="882">
        <v>10</v>
      </c>
      <c r="CN187" s="882" t="s">
        <v>228</v>
      </c>
      <c r="CO187" s="1397"/>
      <c r="CP187" s="1397"/>
      <c r="CQ187" s="753">
        <v>10</v>
      </c>
      <c r="CR187" s="753" t="s">
        <v>230</v>
      </c>
      <c r="CS187" s="1374"/>
      <c r="CT187" s="1374"/>
      <c r="CU187" s="882"/>
      <c r="CV187" s="882"/>
      <c r="CW187" s="1392"/>
      <c r="CX187" s="1392"/>
      <c r="CY187" s="1352"/>
      <c r="CZ187" s="1352"/>
      <c r="DA187" s="1477"/>
      <c r="DB187" s="1477"/>
      <c r="DC187" s="1411"/>
      <c r="DD187" s="1411"/>
      <c r="DE187" s="1484"/>
      <c r="DF187" s="1484"/>
      <c r="DG187" s="1352"/>
      <c r="DH187" s="1352"/>
      <c r="DI187" s="1352"/>
      <c r="DJ187" s="1352"/>
      <c r="DK187" s="1352"/>
      <c r="DL187" s="1352"/>
      <c r="DM187" s="1352"/>
      <c r="DN187" s="1352"/>
      <c r="DO187" s="1352"/>
      <c r="DP187" s="1352"/>
      <c r="DQ187" s="1485"/>
      <c r="DR187" s="1485"/>
      <c r="DS187" s="1485"/>
      <c r="DT187" s="1485"/>
      <c r="DU187" s="1485"/>
      <c r="DV187" s="1485"/>
      <c r="DW187" s="1485"/>
      <c r="DX187" s="1485"/>
      <c r="DY187" s="1485"/>
      <c r="DZ187" s="1485"/>
      <c r="EA187" s="1485"/>
      <c r="EB187" s="1485"/>
    </row>
    <row r="188" spans="1:132" s="1327" customFormat="1" ht="20.25" x14ac:dyDescent="0.3">
      <c r="A188" s="1339"/>
      <c r="B188" s="1324">
        <f t="shared" si="13"/>
        <v>40</v>
      </c>
      <c r="C188" s="920" t="s">
        <v>56</v>
      </c>
      <c r="D188" s="919">
        <v>17.5</v>
      </c>
      <c r="E188" s="1325">
        <v>80</v>
      </c>
      <c r="F188" s="1325"/>
      <c r="G188" s="1325"/>
      <c r="H188" s="1325"/>
      <c r="I188" s="1326">
        <f t="shared" si="14"/>
        <v>20</v>
      </c>
      <c r="J188" s="888">
        <f t="shared" si="11"/>
        <v>350</v>
      </c>
      <c r="K188" s="708"/>
      <c r="L188" s="708"/>
      <c r="M188" s="941"/>
      <c r="N188" s="941"/>
      <c r="O188" s="863"/>
      <c r="P188" s="863"/>
      <c r="Q188" s="1379"/>
      <c r="R188" s="1379"/>
      <c r="S188" s="1374"/>
      <c r="T188" s="1374"/>
      <c r="U188" s="813">
        <v>40</v>
      </c>
      <c r="V188" s="813" t="s">
        <v>311</v>
      </c>
      <c r="W188" s="1368"/>
      <c r="X188" s="1368"/>
      <c r="Y188" s="1362"/>
      <c r="Z188" s="1362"/>
      <c r="AA188" s="831"/>
      <c r="AB188" s="831"/>
      <c r="AC188" s="1351"/>
      <c r="AD188" s="1351"/>
      <c r="AE188" s="756"/>
      <c r="AF188" s="756"/>
      <c r="AG188" s="1352"/>
      <c r="AH188" s="1352"/>
      <c r="AI188" s="731"/>
      <c r="AJ188" s="731"/>
      <c r="AK188" s="1392"/>
      <c r="AL188" s="1392"/>
      <c r="AM188" s="1397"/>
      <c r="AN188" s="1397"/>
      <c r="AO188" s="1362"/>
      <c r="AP188" s="1362"/>
      <c r="AQ188" s="1402"/>
      <c r="AR188" s="1402"/>
      <c r="AS188" s="774"/>
      <c r="AT188" s="774"/>
      <c r="AU188" s="882"/>
      <c r="AV188" s="882"/>
      <c r="AW188" s="1411"/>
      <c r="AX188" s="1411"/>
      <c r="AY188" s="726"/>
      <c r="AZ188" s="726"/>
      <c r="BA188" s="1352"/>
      <c r="BB188" s="1352"/>
      <c r="BC188" s="891"/>
      <c r="BD188" s="891"/>
      <c r="BE188" s="731"/>
      <c r="BF188" s="731"/>
      <c r="BG188" s="1411"/>
      <c r="BH188" s="1411"/>
      <c r="BI188" s="1392"/>
      <c r="BJ188" s="1392"/>
      <c r="BK188" s="1362">
        <v>20</v>
      </c>
      <c r="BL188" s="1362" t="s">
        <v>230</v>
      </c>
      <c r="BM188" s="1351"/>
      <c r="BN188" s="1351"/>
      <c r="BO188" s="1352"/>
      <c r="BP188" s="1352"/>
      <c r="BQ188" s="950"/>
      <c r="BR188" s="950"/>
      <c r="BS188" s="1436"/>
      <c r="BT188" s="1436"/>
      <c r="BU188" s="1441"/>
      <c r="BV188" s="1441"/>
      <c r="BW188" s="1397"/>
      <c r="BX188" s="1397"/>
      <c r="BY188" s="1446"/>
      <c r="BZ188" s="1446"/>
      <c r="CA188" s="1453"/>
      <c r="CB188" s="1453"/>
      <c r="CC188" s="1352"/>
      <c r="CD188" s="1352"/>
      <c r="CE188" s="1460"/>
      <c r="CF188" s="1460"/>
      <c r="CG188" s="900"/>
      <c r="CH188" s="900"/>
      <c r="CI188" s="1368"/>
      <c r="CJ188" s="1368"/>
      <c r="CK188" s="1465"/>
      <c r="CL188" s="1465"/>
      <c r="CM188" s="882"/>
      <c r="CN188" s="882"/>
      <c r="CO188" s="1397"/>
      <c r="CP188" s="1397"/>
      <c r="CQ188" s="753"/>
      <c r="CR188" s="753"/>
      <c r="CS188" s="1374"/>
      <c r="CT188" s="1374"/>
      <c r="CU188" s="882"/>
      <c r="CV188" s="882"/>
      <c r="CW188" s="1392"/>
      <c r="CX188" s="1392"/>
      <c r="CY188" s="1352"/>
      <c r="CZ188" s="1352"/>
      <c r="DA188" s="1477"/>
      <c r="DB188" s="1477"/>
      <c r="DC188" s="1411"/>
      <c r="DD188" s="1411"/>
      <c r="DE188" s="1484"/>
      <c r="DF188" s="1484"/>
      <c r="DG188" s="1352"/>
      <c r="DH188" s="1352"/>
      <c r="DI188" s="1352"/>
      <c r="DJ188" s="1352"/>
      <c r="DK188" s="1352"/>
      <c r="DL188" s="1352"/>
      <c r="DM188" s="1352"/>
      <c r="DN188" s="1352"/>
      <c r="DO188" s="1352"/>
      <c r="DP188" s="1352"/>
      <c r="DQ188" s="1485"/>
      <c r="DR188" s="1485"/>
      <c r="DS188" s="1485"/>
      <c r="DT188" s="1485"/>
      <c r="DU188" s="1485"/>
      <c r="DV188" s="1485"/>
      <c r="DW188" s="1485"/>
      <c r="DX188" s="1485"/>
      <c r="DY188" s="1485"/>
      <c r="DZ188" s="1485"/>
      <c r="EA188" s="1485"/>
      <c r="EB188" s="1485"/>
    </row>
    <row r="189" spans="1:132" s="1327" customFormat="1" ht="20.25" x14ac:dyDescent="0.3">
      <c r="A189" s="1339"/>
      <c r="B189" s="1324">
        <f t="shared" si="13"/>
        <v>41</v>
      </c>
      <c r="C189" s="920" t="s">
        <v>1038</v>
      </c>
      <c r="D189" s="919">
        <v>17.5</v>
      </c>
      <c r="E189" s="1325">
        <v>80</v>
      </c>
      <c r="F189" s="1325">
        <v>40</v>
      </c>
      <c r="G189" s="1325"/>
      <c r="H189" s="1325"/>
      <c r="I189" s="1326">
        <f t="shared" si="14"/>
        <v>40</v>
      </c>
      <c r="J189" s="888">
        <f t="shared" si="11"/>
        <v>700</v>
      </c>
      <c r="K189" s="708"/>
      <c r="L189" s="708"/>
      <c r="M189" s="941"/>
      <c r="N189" s="941"/>
      <c r="O189" s="863"/>
      <c r="P189" s="863"/>
      <c r="Q189" s="1379"/>
      <c r="R189" s="1379"/>
      <c r="S189" s="1374"/>
      <c r="T189" s="1374"/>
      <c r="U189" s="813">
        <v>50</v>
      </c>
      <c r="V189" s="813" t="s">
        <v>211</v>
      </c>
      <c r="W189" s="1368"/>
      <c r="X189" s="1368"/>
      <c r="Y189" s="1362"/>
      <c r="Z189" s="1362"/>
      <c r="AA189" s="831"/>
      <c r="AB189" s="831"/>
      <c r="AC189" s="1351"/>
      <c r="AD189" s="1351"/>
      <c r="AE189" s="756"/>
      <c r="AF189" s="756"/>
      <c r="AG189" s="1352"/>
      <c r="AH189" s="1352"/>
      <c r="AI189" s="731"/>
      <c r="AJ189" s="731"/>
      <c r="AK189" s="1392"/>
      <c r="AL189" s="1392"/>
      <c r="AM189" s="1397"/>
      <c r="AN189" s="1397"/>
      <c r="AO189" s="1362"/>
      <c r="AP189" s="1362"/>
      <c r="AQ189" s="1402"/>
      <c r="AR189" s="1402"/>
      <c r="AS189" s="774"/>
      <c r="AT189" s="774"/>
      <c r="AU189" s="882"/>
      <c r="AV189" s="882"/>
      <c r="AW189" s="1411"/>
      <c r="AX189" s="1411"/>
      <c r="AY189" s="726"/>
      <c r="AZ189" s="726"/>
      <c r="BA189" s="1352"/>
      <c r="BB189" s="1352"/>
      <c r="BC189" s="891"/>
      <c r="BD189" s="891"/>
      <c r="BE189" s="731"/>
      <c r="BF189" s="731"/>
      <c r="BG189" s="1411"/>
      <c r="BH189" s="1411"/>
      <c r="BI189" s="1392"/>
      <c r="BJ189" s="1392"/>
      <c r="BK189" s="1362">
        <v>10</v>
      </c>
      <c r="BL189" s="1362" t="s">
        <v>237</v>
      </c>
      <c r="BM189" s="1351"/>
      <c r="BN189" s="1351"/>
      <c r="BO189" s="1352"/>
      <c r="BP189" s="1352"/>
      <c r="BQ189" s="950"/>
      <c r="BR189" s="950"/>
      <c r="BS189" s="1436"/>
      <c r="BT189" s="1436"/>
      <c r="BU189" s="1441"/>
      <c r="BV189" s="1441"/>
      <c r="BW189" s="1397"/>
      <c r="BX189" s="1397"/>
      <c r="BY189" s="1446"/>
      <c r="BZ189" s="1446"/>
      <c r="CA189" s="1453"/>
      <c r="CB189" s="1453"/>
      <c r="CC189" s="1352">
        <v>10</v>
      </c>
      <c r="CD189" s="1352" t="s">
        <v>228</v>
      </c>
      <c r="CE189" s="1460"/>
      <c r="CF189" s="1460"/>
      <c r="CG189" s="900"/>
      <c r="CH189" s="900"/>
      <c r="CI189" s="1368"/>
      <c r="CJ189" s="1368"/>
      <c r="CK189" s="1465"/>
      <c r="CL189" s="1465"/>
      <c r="CM189" s="882"/>
      <c r="CN189" s="882"/>
      <c r="CO189" s="1397"/>
      <c r="CP189" s="1397"/>
      <c r="CQ189" s="753">
        <v>10</v>
      </c>
      <c r="CR189" s="753" t="s">
        <v>230</v>
      </c>
      <c r="CS189" s="1374"/>
      <c r="CT189" s="1374"/>
      <c r="CU189" s="882"/>
      <c r="CV189" s="882"/>
      <c r="CW189" s="1392"/>
      <c r="CX189" s="1392"/>
      <c r="CY189" s="1352"/>
      <c r="CZ189" s="1352"/>
      <c r="DA189" s="1477"/>
      <c r="DB189" s="1477"/>
      <c r="DC189" s="1411"/>
      <c r="DD189" s="1411"/>
      <c r="DE189" s="1484"/>
      <c r="DF189" s="1484"/>
      <c r="DG189" s="1352"/>
      <c r="DH189" s="1352"/>
      <c r="DI189" s="1352"/>
      <c r="DJ189" s="1352"/>
      <c r="DK189" s="1352"/>
      <c r="DL189" s="1352"/>
      <c r="DM189" s="1352"/>
      <c r="DN189" s="1352"/>
      <c r="DO189" s="1352"/>
      <c r="DP189" s="1352"/>
      <c r="DQ189" s="1485"/>
      <c r="DR189" s="1485"/>
      <c r="DS189" s="1485"/>
      <c r="DT189" s="1485"/>
      <c r="DU189" s="1485"/>
      <c r="DV189" s="1485"/>
      <c r="DW189" s="1485"/>
      <c r="DX189" s="1485"/>
      <c r="DY189" s="1485"/>
      <c r="DZ189" s="1485"/>
      <c r="EA189" s="1485"/>
      <c r="EB189" s="1485"/>
    </row>
    <row r="190" spans="1:132" s="1327" customFormat="1" ht="20.25" x14ac:dyDescent="0.3">
      <c r="A190" s="1339"/>
      <c r="B190" s="1324">
        <f t="shared" si="13"/>
        <v>42</v>
      </c>
      <c r="C190" s="920" t="s">
        <v>1053</v>
      </c>
      <c r="D190" s="919">
        <v>24</v>
      </c>
      <c r="E190" s="1325">
        <v>20</v>
      </c>
      <c r="F190" s="1325">
        <v>50</v>
      </c>
      <c r="G190" s="1325"/>
      <c r="H190" s="1325"/>
      <c r="I190" s="1326">
        <f t="shared" si="14"/>
        <v>10</v>
      </c>
      <c r="J190" s="888">
        <f t="shared" si="11"/>
        <v>240</v>
      </c>
      <c r="K190" s="708"/>
      <c r="L190" s="708"/>
      <c r="M190" s="941"/>
      <c r="N190" s="941"/>
      <c r="O190" s="863"/>
      <c r="P190" s="863"/>
      <c r="Q190" s="1379"/>
      <c r="R190" s="1379"/>
      <c r="S190" s="1374"/>
      <c r="T190" s="1374"/>
      <c r="U190" s="813"/>
      <c r="V190" s="813"/>
      <c r="W190" s="1368"/>
      <c r="X190" s="1368"/>
      <c r="Y190" s="1362"/>
      <c r="Z190" s="1362"/>
      <c r="AA190" s="831"/>
      <c r="AB190" s="831"/>
      <c r="AC190" s="1351">
        <v>60</v>
      </c>
      <c r="AD190" s="1351" t="s">
        <v>225</v>
      </c>
      <c r="AE190" s="756"/>
      <c r="AF190" s="756"/>
      <c r="AG190" s="1352"/>
      <c r="AH190" s="1352"/>
      <c r="AI190" s="731"/>
      <c r="AJ190" s="731"/>
      <c r="AK190" s="1392"/>
      <c r="AL190" s="1392"/>
      <c r="AM190" s="1397"/>
      <c r="AN190" s="1397"/>
      <c r="AO190" s="1362"/>
      <c r="AP190" s="1362"/>
      <c r="AQ190" s="1402"/>
      <c r="AR190" s="1402"/>
      <c r="AS190" s="774"/>
      <c r="AT190" s="774"/>
      <c r="AU190" s="882"/>
      <c r="AV190" s="882"/>
      <c r="AW190" s="1411"/>
      <c r="AX190" s="1411"/>
      <c r="AY190" s="726"/>
      <c r="AZ190" s="726"/>
      <c r="BA190" s="1352"/>
      <c r="BB190" s="1352"/>
      <c r="BC190" s="891"/>
      <c r="BD190" s="891"/>
      <c r="BE190" s="731"/>
      <c r="BF190" s="731"/>
      <c r="BG190" s="1411"/>
      <c r="BH190" s="1411"/>
      <c r="BI190" s="1392"/>
      <c r="BJ190" s="1392"/>
      <c r="BK190" s="1362"/>
      <c r="BL190" s="1362"/>
      <c r="BM190" s="1351"/>
      <c r="BN190" s="1351"/>
      <c r="BO190" s="1352"/>
      <c r="BP190" s="1352"/>
      <c r="BQ190" s="950"/>
      <c r="BR190" s="950"/>
      <c r="BS190" s="1436"/>
      <c r="BT190" s="1436"/>
      <c r="BU190" s="1441"/>
      <c r="BV190" s="1441"/>
      <c r="BW190" s="1397"/>
      <c r="BX190" s="1397"/>
      <c r="BY190" s="1446"/>
      <c r="BZ190" s="1446"/>
      <c r="CA190" s="1453"/>
      <c r="CB190" s="1453"/>
      <c r="CC190" s="1352"/>
      <c r="CD190" s="1352"/>
      <c r="CE190" s="1460"/>
      <c r="CF190" s="1460"/>
      <c r="CG190" s="900"/>
      <c r="CH190" s="900"/>
      <c r="CI190" s="1368"/>
      <c r="CJ190" s="1368"/>
      <c r="CK190" s="1465"/>
      <c r="CL190" s="1465"/>
      <c r="CM190" s="882"/>
      <c r="CN190" s="882"/>
      <c r="CO190" s="1397"/>
      <c r="CP190" s="1397"/>
      <c r="CQ190" s="753"/>
      <c r="CR190" s="753"/>
      <c r="CS190" s="1374"/>
      <c r="CT190" s="1374"/>
      <c r="CU190" s="882"/>
      <c r="CV190" s="882"/>
      <c r="CW190" s="1392"/>
      <c r="CX190" s="1392"/>
      <c r="CY190" s="1352"/>
      <c r="CZ190" s="1352"/>
      <c r="DA190" s="1477"/>
      <c r="DB190" s="1477"/>
      <c r="DC190" s="1411"/>
      <c r="DD190" s="1411"/>
      <c r="DE190" s="1484"/>
      <c r="DF190" s="1484"/>
      <c r="DG190" s="1352"/>
      <c r="DH190" s="1352"/>
      <c r="DI190" s="1352"/>
      <c r="DJ190" s="1352"/>
      <c r="DK190" s="1352"/>
      <c r="DL190" s="1352"/>
      <c r="DM190" s="1352"/>
      <c r="DN190" s="1352"/>
      <c r="DO190" s="1352"/>
      <c r="DP190" s="1352"/>
      <c r="DQ190" s="1485"/>
      <c r="DR190" s="1485"/>
      <c r="DS190" s="1485"/>
      <c r="DT190" s="1485"/>
      <c r="DU190" s="1485"/>
      <c r="DV190" s="1485"/>
      <c r="DW190" s="1485"/>
      <c r="DX190" s="1485"/>
      <c r="DY190" s="1485"/>
      <c r="DZ190" s="1485"/>
      <c r="EA190" s="1485"/>
      <c r="EB190" s="1485"/>
    </row>
    <row r="191" spans="1:132" s="1327" customFormat="1" ht="20.25" x14ac:dyDescent="0.3">
      <c r="A191" s="1339"/>
      <c r="B191" s="1324">
        <f t="shared" si="13"/>
        <v>43</v>
      </c>
      <c r="C191" s="920" t="s">
        <v>1052</v>
      </c>
      <c r="D191" s="919">
        <v>24</v>
      </c>
      <c r="E191" s="1325">
        <v>30</v>
      </c>
      <c r="F191" s="1325"/>
      <c r="G191" s="1325"/>
      <c r="H191" s="1325"/>
      <c r="I191" s="1326">
        <f t="shared" si="14"/>
        <v>0</v>
      </c>
      <c r="J191" s="888">
        <f t="shared" si="11"/>
        <v>0</v>
      </c>
      <c r="K191" s="708"/>
      <c r="L191" s="708"/>
      <c r="M191" s="941"/>
      <c r="N191" s="941"/>
      <c r="O191" s="863"/>
      <c r="P191" s="863"/>
      <c r="Q191" s="1379"/>
      <c r="R191" s="1379"/>
      <c r="S191" s="1374"/>
      <c r="T191" s="1374"/>
      <c r="U191" s="813"/>
      <c r="V191" s="813"/>
      <c r="W191" s="1368"/>
      <c r="X191" s="1368"/>
      <c r="Y191" s="1362"/>
      <c r="Z191" s="1362"/>
      <c r="AA191" s="831"/>
      <c r="AB191" s="831"/>
      <c r="AC191" s="1351"/>
      <c r="AD191" s="1351"/>
      <c r="AE191" s="756"/>
      <c r="AF191" s="756"/>
      <c r="AG191" s="1352"/>
      <c r="AH191" s="1352"/>
      <c r="AI191" s="731"/>
      <c r="AJ191" s="731"/>
      <c r="AK191" s="1392"/>
      <c r="AL191" s="1392"/>
      <c r="AM191" s="1397"/>
      <c r="AN191" s="1397"/>
      <c r="AO191" s="1362"/>
      <c r="AP191" s="1362"/>
      <c r="AQ191" s="1402"/>
      <c r="AR191" s="1402"/>
      <c r="AS191" s="774">
        <v>10</v>
      </c>
      <c r="AT191" s="774" t="s">
        <v>232</v>
      </c>
      <c r="AU191" s="882"/>
      <c r="AV191" s="882"/>
      <c r="AW191" s="1411"/>
      <c r="AX191" s="1411"/>
      <c r="AY191" s="726"/>
      <c r="AZ191" s="726"/>
      <c r="BA191" s="1352"/>
      <c r="BB191" s="1352"/>
      <c r="BC191" s="891"/>
      <c r="BD191" s="891"/>
      <c r="BE191" s="731"/>
      <c r="BF191" s="731"/>
      <c r="BG191" s="1411"/>
      <c r="BH191" s="1411"/>
      <c r="BI191" s="1392"/>
      <c r="BJ191" s="1392"/>
      <c r="BK191" s="1362"/>
      <c r="BL191" s="1362"/>
      <c r="BM191" s="1351"/>
      <c r="BN191" s="1351"/>
      <c r="BO191" s="1352"/>
      <c r="BP191" s="1352"/>
      <c r="BQ191" s="950"/>
      <c r="BR191" s="950"/>
      <c r="BS191" s="1436"/>
      <c r="BT191" s="1436"/>
      <c r="BU191" s="1441"/>
      <c r="BV191" s="1441"/>
      <c r="BW191" s="1397"/>
      <c r="BX191" s="1397"/>
      <c r="BY191" s="1446"/>
      <c r="BZ191" s="1446"/>
      <c r="CA191" s="1453"/>
      <c r="CB191" s="1453"/>
      <c r="CC191" s="1352"/>
      <c r="CD191" s="1352"/>
      <c r="CE191" s="1460"/>
      <c r="CF191" s="1460"/>
      <c r="CG191" s="900"/>
      <c r="CH191" s="900"/>
      <c r="CI191" s="1368"/>
      <c r="CJ191" s="1368"/>
      <c r="CK191" s="1465"/>
      <c r="CL191" s="1465"/>
      <c r="CM191" s="882">
        <v>20</v>
      </c>
      <c r="CN191" s="882" t="s">
        <v>228</v>
      </c>
      <c r="CO191" s="1397"/>
      <c r="CP191" s="1397"/>
      <c r="CQ191" s="753"/>
      <c r="CR191" s="753"/>
      <c r="CS191" s="1374"/>
      <c r="CT191" s="1374"/>
      <c r="CU191" s="882"/>
      <c r="CV191" s="882"/>
      <c r="CW191" s="1392"/>
      <c r="CX191" s="1392"/>
      <c r="CY191" s="1352"/>
      <c r="CZ191" s="1352"/>
      <c r="DA191" s="1477"/>
      <c r="DB191" s="1477"/>
      <c r="DC191" s="1411"/>
      <c r="DD191" s="1411"/>
      <c r="DE191" s="1484"/>
      <c r="DF191" s="1484"/>
      <c r="DG191" s="1352"/>
      <c r="DH191" s="1352"/>
      <c r="DI191" s="1352"/>
      <c r="DJ191" s="1352"/>
      <c r="DK191" s="1352"/>
      <c r="DL191" s="1352"/>
      <c r="DM191" s="1352"/>
      <c r="DN191" s="1352"/>
      <c r="DO191" s="1352"/>
      <c r="DP191" s="1352"/>
      <c r="DQ191" s="1485"/>
      <c r="DR191" s="1485"/>
      <c r="DS191" s="1485"/>
      <c r="DT191" s="1485"/>
      <c r="DU191" s="1485"/>
      <c r="DV191" s="1485"/>
      <c r="DW191" s="1485"/>
      <c r="DX191" s="1485"/>
      <c r="DY191" s="1485"/>
      <c r="DZ191" s="1485"/>
      <c r="EA191" s="1485"/>
      <c r="EB191" s="1485"/>
    </row>
    <row r="192" spans="1:132" s="1327" customFormat="1" ht="20.25" x14ac:dyDescent="0.3">
      <c r="A192" s="1339"/>
      <c r="B192" s="1324">
        <f t="shared" si="13"/>
        <v>44</v>
      </c>
      <c r="C192" s="995" t="s">
        <v>1129</v>
      </c>
      <c r="D192" s="919">
        <v>19</v>
      </c>
      <c r="E192" s="1325">
        <v>250</v>
      </c>
      <c r="F192" s="1325">
        <v>30</v>
      </c>
      <c r="G192" s="1325"/>
      <c r="H192" s="1325"/>
      <c r="I192" s="1326">
        <f t="shared" si="14"/>
        <v>190</v>
      </c>
      <c r="J192" s="888">
        <f t="shared" si="11"/>
        <v>3610</v>
      </c>
      <c r="K192" s="708"/>
      <c r="L192" s="708"/>
      <c r="M192" s="941"/>
      <c r="N192" s="941"/>
      <c r="O192" s="863"/>
      <c r="P192" s="863"/>
      <c r="Q192" s="1379"/>
      <c r="R192" s="1379"/>
      <c r="S192" s="1374">
        <v>10</v>
      </c>
      <c r="T192" s="1374" t="s">
        <v>230</v>
      </c>
      <c r="U192" s="813"/>
      <c r="V192" s="813"/>
      <c r="W192" s="1368"/>
      <c r="X192" s="1368"/>
      <c r="Y192" s="1362"/>
      <c r="Z192" s="1362"/>
      <c r="AA192" s="831"/>
      <c r="AB192" s="831"/>
      <c r="AC192" s="1351"/>
      <c r="AD192" s="1351"/>
      <c r="AE192" s="756"/>
      <c r="AF192" s="756"/>
      <c r="AG192" s="1352"/>
      <c r="AH192" s="1352"/>
      <c r="AI192" s="731"/>
      <c r="AJ192" s="731"/>
      <c r="AK192" s="1392"/>
      <c r="AL192" s="1392"/>
      <c r="AM192" s="1397"/>
      <c r="AN192" s="1397"/>
      <c r="AO192" s="1362">
        <v>10</v>
      </c>
      <c r="AP192" s="1362" t="s">
        <v>230</v>
      </c>
      <c r="AQ192" s="1402"/>
      <c r="AR192" s="1402"/>
      <c r="AS192" s="774"/>
      <c r="AT192" s="774"/>
      <c r="AU192" s="882">
        <v>10</v>
      </c>
      <c r="AV192" s="882" t="s">
        <v>228</v>
      </c>
      <c r="AW192" s="1411">
        <v>10</v>
      </c>
      <c r="AX192" s="1411" t="s">
        <v>225</v>
      </c>
      <c r="AY192" s="726"/>
      <c r="AZ192" s="726"/>
      <c r="BA192" s="1352"/>
      <c r="BB192" s="1352"/>
      <c r="BC192" s="891"/>
      <c r="BD192" s="891"/>
      <c r="BE192" s="731"/>
      <c r="BF192" s="731"/>
      <c r="BG192" s="1411"/>
      <c r="BH192" s="1411"/>
      <c r="BI192" s="1392"/>
      <c r="BJ192" s="1392"/>
      <c r="BK192" s="1362"/>
      <c r="BL192" s="1362"/>
      <c r="BM192" s="1351"/>
      <c r="BN192" s="1351"/>
      <c r="BO192" s="1352"/>
      <c r="BP192" s="1352"/>
      <c r="BQ192" s="950"/>
      <c r="BR192" s="950"/>
      <c r="BS192" s="1436"/>
      <c r="BT192" s="1436"/>
      <c r="BU192" s="1441"/>
      <c r="BV192" s="1441"/>
      <c r="BW192" s="1397"/>
      <c r="BX192" s="1397"/>
      <c r="BY192" s="1446"/>
      <c r="BZ192" s="1446"/>
      <c r="CA192" s="1453"/>
      <c r="CB192" s="1453"/>
      <c r="CC192" s="1352"/>
      <c r="CD192" s="1352"/>
      <c r="CE192" s="1460"/>
      <c r="CF192" s="1460"/>
      <c r="CG192" s="900"/>
      <c r="CH192" s="900"/>
      <c r="CI192" s="1368"/>
      <c r="CJ192" s="1368"/>
      <c r="CK192" s="1465">
        <v>20</v>
      </c>
      <c r="CL192" s="1465" t="s">
        <v>230</v>
      </c>
      <c r="CM192" s="882"/>
      <c r="CN192" s="882"/>
      <c r="CO192" s="1397"/>
      <c r="CP192" s="1397"/>
      <c r="CQ192" s="753"/>
      <c r="CR192" s="753"/>
      <c r="CS192" s="1374">
        <v>20</v>
      </c>
      <c r="CT192" s="1374" t="s">
        <v>230</v>
      </c>
      <c r="CU192" s="882"/>
      <c r="CV192" s="882"/>
      <c r="CW192" s="1392">
        <v>10</v>
      </c>
      <c r="CX192" s="1392" t="s">
        <v>225</v>
      </c>
      <c r="CY192" s="1352"/>
      <c r="CZ192" s="1352"/>
      <c r="DA192" s="1477"/>
      <c r="DB192" s="1477"/>
      <c r="DC192" s="1411"/>
      <c r="DD192" s="1411"/>
      <c r="DE192" s="1484"/>
      <c r="DF192" s="1484"/>
      <c r="DG192" s="1352"/>
      <c r="DH192" s="1352"/>
      <c r="DI192" s="1352"/>
      <c r="DJ192" s="1352"/>
      <c r="DK192" s="1352"/>
      <c r="DL192" s="1352"/>
      <c r="DM192" s="1352"/>
      <c r="DN192" s="1352"/>
      <c r="DO192" s="1352"/>
      <c r="DP192" s="1352"/>
      <c r="DQ192" s="1485"/>
      <c r="DR192" s="1485"/>
      <c r="DS192" s="1485"/>
      <c r="DT192" s="1485"/>
      <c r="DU192" s="1485"/>
      <c r="DV192" s="1485"/>
      <c r="DW192" s="1485"/>
      <c r="DX192" s="1485"/>
      <c r="DY192" s="1485"/>
      <c r="DZ192" s="1485"/>
      <c r="EA192" s="1485"/>
      <c r="EB192" s="1485"/>
    </row>
    <row r="193" spans="1:132" s="1327" customFormat="1" ht="20.25" x14ac:dyDescent="0.3">
      <c r="A193" s="1339"/>
      <c r="B193" s="1324">
        <f t="shared" si="13"/>
        <v>45</v>
      </c>
      <c r="C193" s="920" t="s">
        <v>660</v>
      </c>
      <c r="D193" s="919">
        <v>25</v>
      </c>
      <c r="E193" s="1325">
        <v>90</v>
      </c>
      <c r="F193" s="1325"/>
      <c r="G193" s="1325"/>
      <c r="H193" s="1325"/>
      <c r="I193" s="1326">
        <f t="shared" si="14"/>
        <v>90</v>
      </c>
      <c r="J193" s="888">
        <f t="shared" si="11"/>
        <v>2250</v>
      </c>
      <c r="K193" s="708"/>
      <c r="L193" s="708"/>
      <c r="M193" s="941"/>
      <c r="N193" s="941"/>
      <c r="O193" s="863"/>
      <c r="P193" s="863"/>
      <c r="Q193" s="1379"/>
      <c r="R193" s="1379"/>
      <c r="S193" s="1374"/>
      <c r="T193" s="1374"/>
      <c r="U193" s="813"/>
      <c r="V193" s="813"/>
      <c r="W193" s="1368"/>
      <c r="X193" s="1368"/>
      <c r="Y193" s="1362"/>
      <c r="Z193" s="1362"/>
      <c r="AA193" s="831"/>
      <c r="AB193" s="831"/>
      <c r="AC193" s="1351"/>
      <c r="AD193" s="1351"/>
      <c r="AE193" s="756"/>
      <c r="AF193" s="756"/>
      <c r="AG193" s="1352"/>
      <c r="AH193" s="1352"/>
      <c r="AI193" s="731"/>
      <c r="AJ193" s="731"/>
      <c r="AK193" s="1392"/>
      <c r="AL193" s="1392"/>
      <c r="AM193" s="1397"/>
      <c r="AN193" s="1397"/>
      <c r="AO193" s="1362"/>
      <c r="AP193" s="1362"/>
      <c r="AQ193" s="1402"/>
      <c r="AR193" s="1402"/>
      <c r="AS193" s="774"/>
      <c r="AT193" s="774"/>
      <c r="AU193" s="882"/>
      <c r="AV193" s="882"/>
      <c r="AW193" s="1411"/>
      <c r="AX193" s="1411"/>
      <c r="AY193" s="726"/>
      <c r="AZ193" s="726"/>
      <c r="BA193" s="1352"/>
      <c r="BB193" s="1352"/>
      <c r="BC193" s="891"/>
      <c r="BD193" s="891"/>
      <c r="BE193" s="731"/>
      <c r="BF193" s="731"/>
      <c r="BG193" s="1411"/>
      <c r="BH193" s="1411"/>
      <c r="BI193" s="1392"/>
      <c r="BJ193" s="1392"/>
      <c r="BK193" s="1362"/>
      <c r="BL193" s="1362"/>
      <c r="BM193" s="1351"/>
      <c r="BN193" s="1351"/>
      <c r="BO193" s="1352"/>
      <c r="BP193" s="1352"/>
      <c r="BQ193" s="950"/>
      <c r="BR193" s="950"/>
      <c r="BS193" s="1436"/>
      <c r="BT193" s="1436"/>
      <c r="BU193" s="1441"/>
      <c r="BV193" s="1441"/>
      <c r="BW193" s="1397"/>
      <c r="BX193" s="1397"/>
      <c r="BY193" s="1446"/>
      <c r="BZ193" s="1446"/>
      <c r="CA193" s="1453"/>
      <c r="CB193" s="1453"/>
      <c r="CC193" s="1352"/>
      <c r="CD193" s="1352"/>
      <c r="CE193" s="1460"/>
      <c r="CF193" s="1460"/>
      <c r="CG193" s="900"/>
      <c r="CH193" s="900"/>
      <c r="CI193" s="1368"/>
      <c r="CJ193" s="1368"/>
      <c r="CK193" s="1465"/>
      <c r="CL193" s="1465"/>
      <c r="CM193" s="882"/>
      <c r="CN193" s="882"/>
      <c r="CO193" s="1397"/>
      <c r="CP193" s="1397"/>
      <c r="CQ193" s="753"/>
      <c r="CR193" s="753"/>
      <c r="CS193" s="1374"/>
      <c r="CT193" s="1374"/>
      <c r="CU193" s="882"/>
      <c r="CV193" s="882"/>
      <c r="CW193" s="1392"/>
      <c r="CX193" s="1392"/>
      <c r="CY193" s="1352"/>
      <c r="CZ193" s="1352"/>
      <c r="DA193" s="1477"/>
      <c r="DB193" s="1477"/>
      <c r="DC193" s="1411"/>
      <c r="DD193" s="1411"/>
      <c r="DE193" s="1484"/>
      <c r="DF193" s="1484"/>
      <c r="DG193" s="1352"/>
      <c r="DH193" s="1352"/>
      <c r="DI193" s="1352"/>
      <c r="DJ193" s="1352"/>
      <c r="DK193" s="1352"/>
      <c r="DL193" s="1352"/>
      <c r="DM193" s="1352"/>
      <c r="DN193" s="1352"/>
      <c r="DO193" s="1352"/>
      <c r="DP193" s="1352"/>
      <c r="DQ193" s="1485"/>
      <c r="DR193" s="1485"/>
      <c r="DS193" s="1485"/>
      <c r="DT193" s="1485"/>
      <c r="DU193" s="1485"/>
      <c r="DV193" s="1485"/>
      <c r="DW193" s="1485"/>
      <c r="DX193" s="1485"/>
      <c r="DY193" s="1485"/>
      <c r="DZ193" s="1485"/>
      <c r="EA193" s="1485"/>
      <c r="EB193" s="1485"/>
    </row>
    <row r="194" spans="1:132" s="1327" customFormat="1" ht="20.25" x14ac:dyDescent="0.3">
      <c r="A194" s="1829" t="s">
        <v>7</v>
      </c>
      <c r="B194" s="1324">
        <f t="shared" si="13"/>
        <v>46</v>
      </c>
      <c r="C194" s="995" t="s">
        <v>400</v>
      </c>
      <c r="D194" s="919">
        <v>18</v>
      </c>
      <c r="E194" s="1325">
        <v>30</v>
      </c>
      <c r="F194" s="1325"/>
      <c r="G194" s="1325"/>
      <c r="H194" s="1325"/>
      <c r="I194" s="1326">
        <f t="shared" si="14"/>
        <v>0</v>
      </c>
      <c r="J194" s="888">
        <f t="shared" si="11"/>
        <v>0</v>
      </c>
      <c r="K194" s="708"/>
      <c r="L194" s="708"/>
      <c r="M194" s="941">
        <v>20</v>
      </c>
      <c r="N194" s="941" t="s">
        <v>237</v>
      </c>
      <c r="O194" s="863"/>
      <c r="P194" s="863"/>
      <c r="Q194" s="1379"/>
      <c r="R194" s="1379"/>
      <c r="S194" s="1374"/>
      <c r="T194" s="1374"/>
      <c r="U194" s="813"/>
      <c r="V194" s="813"/>
      <c r="W194" s="1368"/>
      <c r="X194" s="1368"/>
      <c r="Y194" s="1362"/>
      <c r="Z194" s="1362"/>
      <c r="AA194" s="831"/>
      <c r="AB194" s="831"/>
      <c r="AC194" s="1351"/>
      <c r="AD194" s="1351"/>
      <c r="AE194" s="756"/>
      <c r="AF194" s="756"/>
      <c r="AG194" s="1352"/>
      <c r="AH194" s="1352"/>
      <c r="AI194" s="731"/>
      <c r="AJ194" s="731"/>
      <c r="AK194" s="1392"/>
      <c r="AL194" s="1392"/>
      <c r="AM194" s="1397"/>
      <c r="AN194" s="1397"/>
      <c r="AO194" s="1362"/>
      <c r="AP194" s="1362"/>
      <c r="AQ194" s="1402"/>
      <c r="AR194" s="1402"/>
      <c r="AS194" s="774"/>
      <c r="AT194" s="774"/>
      <c r="AU194" s="882"/>
      <c r="AV194" s="882"/>
      <c r="AW194" s="1411"/>
      <c r="AX194" s="1411"/>
      <c r="AY194" s="726"/>
      <c r="AZ194" s="726"/>
      <c r="BA194" s="1352"/>
      <c r="BB194" s="1352"/>
      <c r="BC194" s="891"/>
      <c r="BD194" s="891"/>
      <c r="BE194" s="731"/>
      <c r="BF194" s="731"/>
      <c r="BG194" s="1411"/>
      <c r="BH194" s="1411"/>
      <c r="BI194" s="1392"/>
      <c r="BJ194" s="1392"/>
      <c r="BK194" s="1362"/>
      <c r="BL194" s="1362"/>
      <c r="BM194" s="1351"/>
      <c r="BN194" s="1351"/>
      <c r="BO194" s="1352"/>
      <c r="BP194" s="1352"/>
      <c r="BQ194" s="950"/>
      <c r="BR194" s="950"/>
      <c r="BS194" s="1436"/>
      <c r="BT194" s="1436"/>
      <c r="BU194" s="1441"/>
      <c r="BV194" s="1441"/>
      <c r="BW194" s="1397"/>
      <c r="BX194" s="1397"/>
      <c r="BY194" s="1446"/>
      <c r="BZ194" s="1446"/>
      <c r="CA194" s="1453"/>
      <c r="CB194" s="1453"/>
      <c r="CC194" s="1352"/>
      <c r="CD194" s="1352"/>
      <c r="CE194" s="1460"/>
      <c r="CF194" s="1460"/>
      <c r="CG194" s="900"/>
      <c r="CH194" s="900"/>
      <c r="CI194" s="1368"/>
      <c r="CJ194" s="1368"/>
      <c r="CK194" s="1465"/>
      <c r="CL194" s="1465"/>
      <c r="CM194" s="882"/>
      <c r="CN194" s="882"/>
      <c r="CO194" s="1397"/>
      <c r="CP194" s="1397"/>
      <c r="CQ194" s="753"/>
      <c r="CR194" s="753"/>
      <c r="CS194" s="1374"/>
      <c r="CT194" s="1374"/>
      <c r="CU194" s="882"/>
      <c r="CV194" s="882"/>
      <c r="CW194" s="1392"/>
      <c r="CX194" s="1392"/>
      <c r="CY194" s="1352"/>
      <c r="CZ194" s="1352"/>
      <c r="DA194" s="1477">
        <v>10</v>
      </c>
      <c r="DB194" s="1477" t="s">
        <v>228</v>
      </c>
      <c r="DC194" s="1411"/>
      <c r="DD194" s="1411"/>
      <c r="DE194" s="1484"/>
      <c r="DF194" s="1484"/>
      <c r="DG194" s="1352"/>
      <c r="DH194" s="1352"/>
      <c r="DI194" s="1352"/>
      <c r="DJ194" s="1352"/>
      <c r="DK194" s="1352"/>
      <c r="DL194" s="1352"/>
      <c r="DM194" s="1352"/>
      <c r="DN194" s="1352"/>
      <c r="DO194" s="1352"/>
      <c r="DP194" s="1352"/>
      <c r="DQ194" s="1485"/>
      <c r="DR194" s="1485"/>
      <c r="DS194" s="1485"/>
      <c r="DT194" s="1485"/>
      <c r="DU194" s="1485"/>
      <c r="DV194" s="1485"/>
      <c r="DW194" s="1485"/>
      <c r="DX194" s="1485"/>
      <c r="DY194" s="1485"/>
      <c r="DZ194" s="1485"/>
      <c r="EA194" s="1485"/>
      <c r="EB194" s="1485"/>
    </row>
    <row r="195" spans="1:132" s="1327" customFormat="1" ht="20.25" x14ac:dyDescent="0.3">
      <c r="A195" s="1829"/>
      <c r="B195" s="1324">
        <f t="shared" si="13"/>
        <v>47</v>
      </c>
      <c r="C195" s="920" t="s">
        <v>1138</v>
      </c>
      <c r="D195" s="919">
        <v>8.5</v>
      </c>
      <c r="E195" s="1325">
        <v>120</v>
      </c>
      <c r="F195" s="1325"/>
      <c r="G195" s="1325"/>
      <c r="H195" s="1325"/>
      <c r="I195" s="1326">
        <f t="shared" si="14"/>
        <v>90</v>
      </c>
      <c r="J195" s="888">
        <f t="shared" si="11"/>
        <v>765</v>
      </c>
      <c r="K195" s="708"/>
      <c r="L195" s="708"/>
      <c r="M195" s="941"/>
      <c r="N195" s="941"/>
      <c r="O195" s="863"/>
      <c r="P195" s="863"/>
      <c r="Q195" s="1379"/>
      <c r="R195" s="1379"/>
      <c r="S195" s="1374"/>
      <c r="T195" s="1374"/>
      <c r="U195" s="813"/>
      <c r="V195" s="813"/>
      <c r="W195" s="1368"/>
      <c r="X195" s="1368"/>
      <c r="Y195" s="1362"/>
      <c r="Z195" s="1362"/>
      <c r="AA195" s="831"/>
      <c r="AB195" s="831"/>
      <c r="AC195" s="1351"/>
      <c r="AD195" s="1351"/>
      <c r="AE195" s="756"/>
      <c r="AF195" s="756"/>
      <c r="AG195" s="1352"/>
      <c r="AH195" s="1352"/>
      <c r="AI195" s="731"/>
      <c r="AJ195" s="731"/>
      <c r="AK195" s="1392"/>
      <c r="AL195" s="1392"/>
      <c r="AM195" s="1397"/>
      <c r="AN195" s="1397"/>
      <c r="AO195" s="1362"/>
      <c r="AP195" s="1362"/>
      <c r="AQ195" s="1402"/>
      <c r="AR195" s="1402"/>
      <c r="AS195" s="774"/>
      <c r="AT195" s="774"/>
      <c r="AU195" s="882"/>
      <c r="AV195" s="882"/>
      <c r="AW195" s="1411"/>
      <c r="AX195" s="1411"/>
      <c r="AY195" s="726"/>
      <c r="AZ195" s="726"/>
      <c r="BA195" s="1352"/>
      <c r="BB195" s="1352"/>
      <c r="BC195" s="891"/>
      <c r="BD195" s="891"/>
      <c r="BE195" s="731"/>
      <c r="BF195" s="731"/>
      <c r="BG195" s="1411"/>
      <c r="BH195" s="1411"/>
      <c r="BI195" s="1392"/>
      <c r="BJ195" s="1392"/>
      <c r="BK195" s="1362"/>
      <c r="BL195" s="1362"/>
      <c r="BM195" s="1351"/>
      <c r="BN195" s="1351"/>
      <c r="BO195" s="1352"/>
      <c r="BP195" s="1352"/>
      <c r="BQ195" s="950"/>
      <c r="BR195" s="950"/>
      <c r="BS195" s="1436"/>
      <c r="BT195" s="1436"/>
      <c r="BU195" s="1441"/>
      <c r="BV195" s="1441"/>
      <c r="BW195" s="1397"/>
      <c r="BX195" s="1397"/>
      <c r="BY195" s="1446"/>
      <c r="BZ195" s="1446"/>
      <c r="CA195" s="1453"/>
      <c r="CB195" s="1453"/>
      <c r="CC195" s="1352"/>
      <c r="CD195" s="1352"/>
      <c r="CE195" s="1460"/>
      <c r="CF195" s="1460"/>
      <c r="CG195" s="900"/>
      <c r="CH195" s="900"/>
      <c r="CI195" s="1368"/>
      <c r="CJ195" s="1368"/>
      <c r="CK195" s="1465"/>
      <c r="CL195" s="1465"/>
      <c r="CM195" s="882"/>
      <c r="CN195" s="882"/>
      <c r="CO195" s="1397"/>
      <c r="CP195" s="1397"/>
      <c r="CQ195" s="753">
        <v>10</v>
      </c>
      <c r="CR195" s="753" t="s">
        <v>209</v>
      </c>
      <c r="CS195" s="1374"/>
      <c r="CT195" s="1374"/>
      <c r="CU195" s="882"/>
      <c r="CV195" s="882"/>
      <c r="CW195" s="1392"/>
      <c r="CX195" s="1392"/>
      <c r="CY195" s="1352">
        <v>10</v>
      </c>
      <c r="CZ195" s="1352" t="s">
        <v>215</v>
      </c>
      <c r="DA195" s="1477">
        <v>10</v>
      </c>
      <c r="DB195" s="1477" t="s">
        <v>215</v>
      </c>
      <c r="DC195" s="1411"/>
      <c r="DD195" s="1411"/>
      <c r="DE195" s="1484"/>
      <c r="DF195" s="1484"/>
      <c r="DG195" s="1352"/>
      <c r="DH195" s="1352"/>
      <c r="DI195" s="1352"/>
      <c r="DJ195" s="1352"/>
      <c r="DK195" s="1352"/>
      <c r="DL195" s="1352"/>
      <c r="DM195" s="1352"/>
      <c r="DN195" s="1352"/>
      <c r="DO195" s="1352"/>
      <c r="DP195" s="1352"/>
      <c r="DQ195" s="1485"/>
      <c r="DR195" s="1485"/>
      <c r="DS195" s="1485"/>
      <c r="DT195" s="1485"/>
      <c r="DU195" s="1485"/>
      <c r="DV195" s="1485"/>
      <c r="DW195" s="1485"/>
      <c r="DX195" s="1485"/>
      <c r="DY195" s="1485"/>
      <c r="DZ195" s="1485"/>
      <c r="EA195" s="1485"/>
      <c r="EB195" s="1485"/>
    </row>
    <row r="196" spans="1:132" s="1327" customFormat="1" ht="20.25" x14ac:dyDescent="0.3">
      <c r="A196" s="1829"/>
      <c r="B196" s="1324">
        <f t="shared" si="13"/>
        <v>48</v>
      </c>
      <c r="C196" s="995" t="s">
        <v>1082</v>
      </c>
      <c r="D196" s="919">
        <v>18</v>
      </c>
      <c r="E196" s="1325">
        <v>360</v>
      </c>
      <c r="F196" s="1325"/>
      <c r="G196" s="1325"/>
      <c r="H196" s="1325"/>
      <c r="I196" s="1326">
        <f t="shared" si="14"/>
        <v>50</v>
      </c>
      <c r="J196" s="888">
        <f t="shared" si="11"/>
        <v>900</v>
      </c>
      <c r="K196" s="708"/>
      <c r="L196" s="708"/>
      <c r="M196" s="941"/>
      <c r="N196" s="941"/>
      <c r="O196" s="863"/>
      <c r="P196" s="863"/>
      <c r="Q196" s="1379">
        <v>120</v>
      </c>
      <c r="R196" s="1379" t="s">
        <v>228</v>
      </c>
      <c r="S196" s="1374"/>
      <c r="T196" s="1374"/>
      <c r="U196" s="813"/>
      <c r="V196" s="813"/>
      <c r="W196" s="1368">
        <v>10</v>
      </c>
      <c r="X196" s="1368" t="s">
        <v>237</v>
      </c>
      <c r="Y196" s="1362"/>
      <c r="Z196" s="1362"/>
      <c r="AA196" s="831"/>
      <c r="AB196" s="831"/>
      <c r="AC196" s="1351"/>
      <c r="AD196" s="1351"/>
      <c r="AE196" s="756"/>
      <c r="AF196" s="756"/>
      <c r="AG196" s="1352">
        <v>10</v>
      </c>
      <c r="AH196" s="1352" t="s">
        <v>237</v>
      </c>
      <c r="AI196" s="731"/>
      <c r="AJ196" s="731"/>
      <c r="AK196" s="1392"/>
      <c r="AL196" s="1392"/>
      <c r="AM196" s="1397">
        <v>100</v>
      </c>
      <c r="AN196" s="1397" t="s">
        <v>213</v>
      </c>
      <c r="AO196" s="1362"/>
      <c r="AP196" s="1362"/>
      <c r="AQ196" s="1402"/>
      <c r="AR196" s="1402"/>
      <c r="AS196" s="774"/>
      <c r="AT196" s="774"/>
      <c r="AU196" s="882"/>
      <c r="AV196" s="882"/>
      <c r="AW196" s="1411"/>
      <c r="AX196" s="1411"/>
      <c r="AY196" s="726"/>
      <c r="AZ196" s="726"/>
      <c r="BA196" s="1352"/>
      <c r="BB196" s="1352"/>
      <c r="BC196" s="891">
        <v>10</v>
      </c>
      <c r="BD196" s="891" t="s">
        <v>237</v>
      </c>
      <c r="BE196" s="731"/>
      <c r="BF196" s="731"/>
      <c r="BG196" s="1411"/>
      <c r="BH196" s="1411"/>
      <c r="BI196" s="1392"/>
      <c r="BJ196" s="1392"/>
      <c r="BK196" s="1362"/>
      <c r="BL196" s="1362"/>
      <c r="BM196" s="1351"/>
      <c r="BN196" s="1351"/>
      <c r="BO196" s="1352"/>
      <c r="BP196" s="1352"/>
      <c r="BQ196" s="950"/>
      <c r="BR196" s="950"/>
      <c r="BS196" s="1436"/>
      <c r="BT196" s="1436"/>
      <c r="BU196" s="1441"/>
      <c r="BV196" s="1441"/>
      <c r="BW196" s="1397"/>
      <c r="BX196" s="1397"/>
      <c r="BY196" s="1446"/>
      <c r="BZ196" s="1446"/>
      <c r="CA196" s="1453"/>
      <c r="CB196" s="1453"/>
      <c r="CC196" s="1352"/>
      <c r="CD196" s="1352"/>
      <c r="CE196" s="1460"/>
      <c r="CF196" s="1460"/>
      <c r="CG196" s="900"/>
      <c r="CH196" s="900"/>
      <c r="CI196" s="1368">
        <v>10</v>
      </c>
      <c r="CJ196" s="1368" t="s">
        <v>230</v>
      </c>
      <c r="CK196" s="1465"/>
      <c r="CL196" s="1465"/>
      <c r="CM196" s="882"/>
      <c r="CN196" s="882"/>
      <c r="CO196" s="1397">
        <v>10</v>
      </c>
      <c r="CP196" s="1397" t="s">
        <v>225</v>
      </c>
      <c r="CQ196" s="753">
        <v>10</v>
      </c>
      <c r="CR196" s="753" t="s">
        <v>225</v>
      </c>
      <c r="CS196" s="1374">
        <v>30</v>
      </c>
      <c r="CT196" s="1374" t="s">
        <v>225</v>
      </c>
      <c r="CU196" s="882"/>
      <c r="CV196" s="882"/>
      <c r="CW196" s="1392"/>
      <c r="CX196" s="1392"/>
      <c r="CY196" s="1352"/>
      <c r="CZ196" s="1352"/>
      <c r="DA196" s="1477"/>
      <c r="DB196" s="1477"/>
      <c r="DC196" s="1411"/>
      <c r="DD196" s="1411"/>
      <c r="DE196" s="1484"/>
      <c r="DF196" s="1484"/>
      <c r="DG196" s="1352"/>
      <c r="DH196" s="1352"/>
      <c r="DI196" s="1352"/>
      <c r="DJ196" s="1352"/>
      <c r="DK196" s="1352"/>
      <c r="DL196" s="1352"/>
      <c r="DM196" s="1352"/>
      <c r="DN196" s="1352"/>
      <c r="DO196" s="1352"/>
      <c r="DP196" s="1352"/>
      <c r="DQ196" s="1485"/>
      <c r="DR196" s="1485"/>
      <c r="DS196" s="1485"/>
      <c r="DT196" s="1485"/>
      <c r="DU196" s="1485"/>
      <c r="DV196" s="1485"/>
      <c r="DW196" s="1485"/>
      <c r="DX196" s="1485"/>
      <c r="DY196" s="1485"/>
      <c r="DZ196" s="1485"/>
      <c r="EA196" s="1485"/>
      <c r="EB196" s="1485"/>
    </row>
    <row r="197" spans="1:132" s="1327" customFormat="1" ht="20.25" x14ac:dyDescent="0.3">
      <c r="A197" s="1829"/>
      <c r="B197" s="1324">
        <f t="shared" si="13"/>
        <v>49</v>
      </c>
      <c r="C197" s="920" t="s">
        <v>433</v>
      </c>
      <c r="D197" s="919">
        <v>24</v>
      </c>
      <c r="E197" s="1325"/>
      <c r="F197" s="1325"/>
      <c r="G197" s="1325"/>
      <c r="H197" s="1325"/>
      <c r="I197" s="1326">
        <f t="shared" si="14"/>
        <v>0</v>
      </c>
      <c r="J197" s="888">
        <f t="shared" si="11"/>
        <v>0</v>
      </c>
      <c r="K197" s="708"/>
      <c r="L197" s="708"/>
      <c r="M197" s="941"/>
      <c r="N197" s="941"/>
      <c r="O197" s="863"/>
      <c r="P197" s="863"/>
      <c r="Q197" s="1379"/>
      <c r="R197" s="1379"/>
      <c r="S197" s="1374"/>
      <c r="T197" s="1374"/>
      <c r="U197" s="813"/>
      <c r="V197" s="813"/>
      <c r="W197" s="1368"/>
      <c r="X197" s="1368"/>
      <c r="Y197" s="1362"/>
      <c r="Z197" s="1362"/>
      <c r="AA197" s="831"/>
      <c r="AB197" s="831"/>
      <c r="AC197" s="1351"/>
      <c r="AD197" s="1351"/>
      <c r="AE197" s="756"/>
      <c r="AF197" s="756"/>
      <c r="AG197" s="1352"/>
      <c r="AH197" s="1352"/>
      <c r="AI197" s="731"/>
      <c r="AJ197" s="731"/>
      <c r="AK197" s="1392"/>
      <c r="AL197" s="1392"/>
      <c r="AM197" s="1397"/>
      <c r="AN197" s="1397"/>
      <c r="AO197" s="1362"/>
      <c r="AP197" s="1362"/>
      <c r="AQ197" s="1402"/>
      <c r="AR197" s="1402"/>
      <c r="AS197" s="774"/>
      <c r="AT197" s="774"/>
      <c r="AU197" s="882"/>
      <c r="AV197" s="882"/>
      <c r="AW197" s="1411"/>
      <c r="AX197" s="1411"/>
      <c r="AY197" s="726"/>
      <c r="AZ197" s="726"/>
      <c r="BA197" s="1352"/>
      <c r="BB197" s="1352"/>
      <c r="BC197" s="891"/>
      <c r="BD197" s="891"/>
      <c r="BE197" s="731"/>
      <c r="BF197" s="731"/>
      <c r="BG197" s="1411"/>
      <c r="BH197" s="1411"/>
      <c r="BI197" s="1392"/>
      <c r="BJ197" s="1392"/>
      <c r="BK197" s="1362"/>
      <c r="BL197" s="1362"/>
      <c r="BM197" s="1351"/>
      <c r="BN197" s="1351"/>
      <c r="BO197" s="1352"/>
      <c r="BP197" s="1352"/>
      <c r="BQ197" s="950"/>
      <c r="BR197" s="950"/>
      <c r="BS197" s="1436"/>
      <c r="BT197" s="1436"/>
      <c r="BU197" s="1441"/>
      <c r="BV197" s="1441"/>
      <c r="BW197" s="1397"/>
      <c r="BX197" s="1397"/>
      <c r="BY197" s="1446"/>
      <c r="BZ197" s="1446"/>
      <c r="CA197" s="1453"/>
      <c r="CB197" s="1453"/>
      <c r="CC197" s="1352"/>
      <c r="CD197" s="1352"/>
      <c r="CE197" s="1460"/>
      <c r="CF197" s="1460"/>
      <c r="CG197" s="900"/>
      <c r="CH197" s="900"/>
      <c r="CI197" s="1368"/>
      <c r="CJ197" s="1368"/>
      <c r="CK197" s="1465"/>
      <c r="CL197" s="1465"/>
      <c r="CM197" s="882"/>
      <c r="CN197" s="882"/>
      <c r="CO197" s="1397"/>
      <c r="CP197" s="1397"/>
      <c r="CQ197" s="753"/>
      <c r="CR197" s="753"/>
      <c r="CS197" s="1374"/>
      <c r="CT197" s="1374"/>
      <c r="CU197" s="882"/>
      <c r="CV197" s="882"/>
      <c r="CW197" s="1392"/>
      <c r="CX197" s="1392"/>
      <c r="CY197" s="1352"/>
      <c r="CZ197" s="1352"/>
      <c r="DA197" s="1477"/>
      <c r="DB197" s="1477"/>
      <c r="DC197" s="1411"/>
      <c r="DD197" s="1411"/>
      <c r="DE197" s="1484"/>
      <c r="DF197" s="1484"/>
      <c r="DG197" s="1352"/>
      <c r="DH197" s="1352"/>
      <c r="DI197" s="1352"/>
      <c r="DJ197" s="1352"/>
      <c r="DK197" s="1352"/>
      <c r="DL197" s="1352"/>
      <c r="DM197" s="1352"/>
      <c r="DN197" s="1352"/>
      <c r="DO197" s="1352"/>
      <c r="DP197" s="1352"/>
      <c r="DQ197" s="1485"/>
      <c r="DR197" s="1485"/>
      <c r="DS197" s="1485"/>
      <c r="DT197" s="1485"/>
      <c r="DU197" s="1485"/>
      <c r="DV197" s="1485"/>
      <c r="DW197" s="1485"/>
      <c r="DX197" s="1485"/>
      <c r="DY197" s="1485"/>
      <c r="DZ197" s="1485"/>
      <c r="EA197" s="1485"/>
      <c r="EB197" s="1485"/>
    </row>
    <row r="198" spans="1:132" s="1327" customFormat="1" ht="20.25" x14ac:dyDescent="0.3">
      <c r="A198" s="1829"/>
      <c r="B198" s="1324">
        <f t="shared" si="13"/>
        <v>50</v>
      </c>
      <c r="C198" s="995" t="s">
        <v>970</v>
      </c>
      <c r="D198" s="919">
        <v>19</v>
      </c>
      <c r="E198" s="1325">
        <v>20</v>
      </c>
      <c r="F198" s="1325"/>
      <c r="G198" s="1325"/>
      <c r="H198" s="1325"/>
      <c r="I198" s="1326">
        <f t="shared" si="14"/>
        <v>10</v>
      </c>
      <c r="J198" s="888">
        <f t="shared" si="11"/>
        <v>190</v>
      </c>
      <c r="K198" s="708"/>
      <c r="L198" s="708"/>
      <c r="M198" s="941"/>
      <c r="N198" s="941"/>
      <c r="O198" s="863"/>
      <c r="P198" s="863"/>
      <c r="Q198" s="1379">
        <v>10</v>
      </c>
      <c r="R198" s="1379" t="s">
        <v>219</v>
      </c>
      <c r="S198" s="1374"/>
      <c r="T198" s="1374"/>
      <c r="U198" s="813"/>
      <c r="V198" s="813"/>
      <c r="W198" s="1368"/>
      <c r="X198" s="1368"/>
      <c r="Y198" s="1362"/>
      <c r="Z198" s="1362"/>
      <c r="AA198" s="831"/>
      <c r="AB198" s="831"/>
      <c r="AC198" s="1351"/>
      <c r="AD198" s="1351"/>
      <c r="AE198" s="756"/>
      <c r="AF198" s="756"/>
      <c r="AG198" s="1352"/>
      <c r="AH198" s="1352"/>
      <c r="AI198" s="731"/>
      <c r="AJ198" s="731"/>
      <c r="AK198" s="1392"/>
      <c r="AL198" s="1392"/>
      <c r="AM198" s="1397"/>
      <c r="AN198" s="1397"/>
      <c r="AO198" s="1362"/>
      <c r="AP198" s="1362"/>
      <c r="AQ198" s="1402"/>
      <c r="AR198" s="1402"/>
      <c r="AS198" s="774"/>
      <c r="AT198" s="774"/>
      <c r="AU198" s="882"/>
      <c r="AV198" s="882"/>
      <c r="AW198" s="1411"/>
      <c r="AX198" s="1411"/>
      <c r="AY198" s="726"/>
      <c r="AZ198" s="726"/>
      <c r="BA198" s="1352"/>
      <c r="BB198" s="1352"/>
      <c r="BC198" s="891"/>
      <c r="BD198" s="891"/>
      <c r="BE198" s="731"/>
      <c r="BF198" s="731"/>
      <c r="BG198" s="1411"/>
      <c r="BH198" s="1411"/>
      <c r="BI198" s="1392"/>
      <c r="BJ198" s="1392"/>
      <c r="BK198" s="1362"/>
      <c r="BL198" s="1362"/>
      <c r="BM198" s="1351"/>
      <c r="BN198" s="1351"/>
      <c r="BO198" s="1352"/>
      <c r="BP198" s="1352"/>
      <c r="BQ198" s="950"/>
      <c r="BR198" s="950"/>
      <c r="BS198" s="1436"/>
      <c r="BT198" s="1436"/>
      <c r="BU198" s="1441"/>
      <c r="BV198" s="1441"/>
      <c r="BW198" s="1397"/>
      <c r="BX198" s="1397"/>
      <c r="BY198" s="1446"/>
      <c r="BZ198" s="1446"/>
      <c r="CA198" s="1453"/>
      <c r="CB198" s="1453"/>
      <c r="CC198" s="1352"/>
      <c r="CD198" s="1352"/>
      <c r="CE198" s="1460"/>
      <c r="CF198" s="1460"/>
      <c r="CG198" s="900"/>
      <c r="CH198" s="900"/>
      <c r="CI198" s="1368"/>
      <c r="CJ198" s="1368"/>
      <c r="CK198" s="1465"/>
      <c r="CL198" s="1465"/>
      <c r="CM198" s="882"/>
      <c r="CN198" s="882"/>
      <c r="CO198" s="1397"/>
      <c r="CP198" s="1397"/>
      <c r="CQ198" s="753"/>
      <c r="CR198" s="753"/>
      <c r="CS198" s="1374"/>
      <c r="CT198" s="1374"/>
      <c r="CU198" s="882"/>
      <c r="CV198" s="882"/>
      <c r="CW198" s="1392"/>
      <c r="CX198" s="1392"/>
      <c r="CY198" s="1352"/>
      <c r="CZ198" s="1352"/>
      <c r="DA198" s="1477"/>
      <c r="DB198" s="1477"/>
      <c r="DC198" s="1411"/>
      <c r="DD198" s="1411"/>
      <c r="DE198" s="1484"/>
      <c r="DF198" s="1484"/>
      <c r="DG198" s="1352"/>
      <c r="DH198" s="1352"/>
      <c r="DI198" s="1352"/>
      <c r="DJ198" s="1352"/>
      <c r="DK198" s="1352"/>
      <c r="DL198" s="1352"/>
      <c r="DM198" s="1352"/>
      <c r="DN198" s="1352"/>
      <c r="DO198" s="1352"/>
      <c r="DP198" s="1352"/>
      <c r="DQ198" s="1485"/>
      <c r="DR198" s="1485"/>
      <c r="DS198" s="1485"/>
      <c r="DT198" s="1485"/>
      <c r="DU198" s="1485"/>
      <c r="DV198" s="1485"/>
      <c r="DW198" s="1485"/>
      <c r="DX198" s="1485"/>
      <c r="DY198" s="1485"/>
      <c r="DZ198" s="1485"/>
      <c r="EA198" s="1485"/>
      <c r="EB198" s="1485"/>
    </row>
    <row r="199" spans="1:132" s="1327" customFormat="1" ht="20.25" x14ac:dyDescent="0.3">
      <c r="A199" s="1339"/>
      <c r="B199" s="1324">
        <f t="shared" si="13"/>
        <v>51</v>
      </c>
      <c r="C199" s="995" t="s">
        <v>657</v>
      </c>
      <c r="D199" s="919">
        <v>9</v>
      </c>
      <c r="E199" s="1325">
        <v>300</v>
      </c>
      <c r="F199" s="1325">
        <v>300</v>
      </c>
      <c r="G199" s="1325">
        <v>300</v>
      </c>
      <c r="H199" s="1325"/>
      <c r="I199" s="1326">
        <f t="shared" si="14"/>
        <v>235</v>
      </c>
      <c r="J199" s="888">
        <f t="shared" si="11"/>
        <v>2115</v>
      </c>
      <c r="K199" s="708">
        <v>20</v>
      </c>
      <c r="L199" s="708" t="s">
        <v>212</v>
      </c>
      <c r="M199" s="941"/>
      <c r="N199" s="941"/>
      <c r="O199" s="863">
        <v>10</v>
      </c>
      <c r="P199" s="863" t="s">
        <v>215</v>
      </c>
      <c r="Q199" s="1379">
        <v>20</v>
      </c>
      <c r="R199" s="1379" t="s">
        <v>212</v>
      </c>
      <c r="S199" s="1374">
        <v>10</v>
      </c>
      <c r="T199" s="1374" t="s">
        <v>212</v>
      </c>
      <c r="U199" s="813">
        <v>110</v>
      </c>
      <c r="V199" s="813" t="s">
        <v>212</v>
      </c>
      <c r="W199" s="1368">
        <v>30</v>
      </c>
      <c r="X199" s="1368" t="s">
        <v>215</v>
      </c>
      <c r="Y199" s="1362">
        <v>100</v>
      </c>
      <c r="Z199" s="1362" t="s">
        <v>212</v>
      </c>
      <c r="AA199" s="831"/>
      <c r="AB199" s="831"/>
      <c r="AC199" s="1351">
        <v>40</v>
      </c>
      <c r="AD199" s="1351" t="s">
        <v>242</v>
      </c>
      <c r="AE199" s="756"/>
      <c r="AF199" s="756"/>
      <c r="AG199" s="1352"/>
      <c r="AH199" s="1352"/>
      <c r="AI199" s="731"/>
      <c r="AJ199" s="731"/>
      <c r="AK199" s="1392">
        <v>10</v>
      </c>
      <c r="AL199" s="1392" t="s">
        <v>212</v>
      </c>
      <c r="AM199" s="1397">
        <v>30</v>
      </c>
      <c r="AN199" s="1397" t="s">
        <v>212</v>
      </c>
      <c r="AO199" s="1362">
        <v>10</v>
      </c>
      <c r="AP199" s="1362" t="s">
        <v>215</v>
      </c>
      <c r="AQ199" s="1402"/>
      <c r="AR199" s="1402"/>
      <c r="AS199" s="774"/>
      <c r="AT199" s="774"/>
      <c r="AU199" s="882"/>
      <c r="AV199" s="882"/>
      <c r="AW199" s="1411"/>
      <c r="AX199" s="1411"/>
      <c r="AY199" s="726"/>
      <c r="AZ199" s="726"/>
      <c r="BA199" s="1352"/>
      <c r="BB199" s="1352"/>
      <c r="BC199" s="891"/>
      <c r="BD199" s="891"/>
      <c r="BE199" s="731">
        <v>30</v>
      </c>
      <c r="BF199" s="731" t="s">
        <v>215</v>
      </c>
      <c r="BG199" s="1411"/>
      <c r="BH199" s="1411"/>
      <c r="BI199" s="1392">
        <v>10</v>
      </c>
      <c r="BJ199" s="1392" t="s">
        <v>212</v>
      </c>
      <c r="BK199" s="1362"/>
      <c r="BL199" s="1362"/>
      <c r="BM199" s="1351">
        <v>20</v>
      </c>
      <c r="BN199" s="1351" t="s">
        <v>318</v>
      </c>
      <c r="BO199" s="1352">
        <v>10</v>
      </c>
      <c r="BP199" s="1352" t="s">
        <v>215</v>
      </c>
      <c r="BQ199" s="950"/>
      <c r="BR199" s="950"/>
      <c r="BS199" s="1436"/>
      <c r="BT199" s="1436"/>
      <c r="BU199" s="1441"/>
      <c r="BV199" s="1441"/>
      <c r="BW199" s="1397">
        <v>20</v>
      </c>
      <c r="BX199" s="1397" t="s">
        <v>318</v>
      </c>
      <c r="BY199" s="1446"/>
      <c r="BZ199" s="1446"/>
      <c r="CA199" s="1453"/>
      <c r="CB199" s="1453"/>
      <c r="CC199" s="1352"/>
      <c r="CD199" s="1352"/>
      <c r="CE199" s="1460">
        <v>5</v>
      </c>
      <c r="CF199" s="1460" t="s">
        <v>212</v>
      </c>
      <c r="CG199" s="900"/>
      <c r="CH199" s="900"/>
      <c r="CI199" s="1368">
        <v>10</v>
      </c>
      <c r="CJ199" s="1368" t="s">
        <v>212</v>
      </c>
      <c r="CK199" s="1465"/>
      <c r="CL199" s="1465"/>
      <c r="CM199" s="882"/>
      <c r="CN199" s="882"/>
      <c r="CO199" s="1397">
        <v>30</v>
      </c>
      <c r="CP199" s="1397" t="s">
        <v>318</v>
      </c>
      <c r="CQ199" s="753">
        <v>10</v>
      </c>
      <c r="CR199" s="753" t="s">
        <v>218</v>
      </c>
      <c r="CS199" s="1374"/>
      <c r="CT199" s="1374"/>
      <c r="CU199" s="882">
        <v>10</v>
      </c>
      <c r="CV199" s="882" t="s">
        <v>214</v>
      </c>
      <c r="CW199" s="1392">
        <v>60</v>
      </c>
      <c r="CX199" s="1392" t="s">
        <v>318</v>
      </c>
      <c r="CY199" s="1352">
        <v>10</v>
      </c>
      <c r="CZ199" s="1352" t="s">
        <v>215</v>
      </c>
      <c r="DA199" s="1477"/>
      <c r="DB199" s="1477"/>
      <c r="DC199" s="1411">
        <v>50</v>
      </c>
      <c r="DD199" s="1411" t="s">
        <v>212</v>
      </c>
      <c r="DE199" s="1484"/>
      <c r="DF199" s="1484"/>
      <c r="DG199" s="1352"/>
      <c r="DH199" s="1352"/>
      <c r="DI199" s="1352"/>
      <c r="DJ199" s="1352"/>
      <c r="DK199" s="1352"/>
      <c r="DL199" s="1352"/>
      <c r="DM199" s="1352"/>
      <c r="DN199" s="1352"/>
      <c r="DO199" s="1352"/>
      <c r="DP199" s="1352"/>
      <c r="DQ199" s="1485"/>
      <c r="DR199" s="1485"/>
      <c r="DS199" s="1485"/>
      <c r="DT199" s="1485"/>
      <c r="DU199" s="1485"/>
      <c r="DV199" s="1485"/>
      <c r="DW199" s="1485"/>
      <c r="DX199" s="1485"/>
      <c r="DY199" s="1485"/>
      <c r="DZ199" s="1485"/>
      <c r="EA199" s="1485"/>
      <c r="EB199" s="1485"/>
    </row>
    <row r="200" spans="1:132" s="1327" customFormat="1" ht="20.25" x14ac:dyDescent="0.3">
      <c r="A200" s="1339"/>
      <c r="B200" s="1324">
        <f t="shared" si="13"/>
        <v>52</v>
      </c>
      <c r="C200" s="920" t="s">
        <v>917</v>
      </c>
      <c r="D200" s="919">
        <v>8</v>
      </c>
      <c r="E200" s="1325"/>
      <c r="F200" s="1325"/>
      <c r="G200" s="1325"/>
      <c r="H200" s="1325"/>
      <c r="I200" s="1326">
        <f t="shared" si="14"/>
        <v>0</v>
      </c>
      <c r="J200" s="888">
        <f t="shared" si="11"/>
        <v>0</v>
      </c>
      <c r="K200" s="708"/>
      <c r="L200" s="708"/>
      <c r="M200" s="941"/>
      <c r="N200" s="941"/>
      <c r="O200" s="863"/>
      <c r="P200" s="863"/>
      <c r="Q200" s="1379"/>
      <c r="R200" s="1379"/>
      <c r="S200" s="1374"/>
      <c r="T200" s="1374"/>
      <c r="U200" s="813"/>
      <c r="V200" s="813"/>
      <c r="W200" s="1368"/>
      <c r="X200" s="1368"/>
      <c r="Y200" s="1362"/>
      <c r="Z200" s="1362"/>
      <c r="AA200" s="831"/>
      <c r="AB200" s="831"/>
      <c r="AC200" s="1351"/>
      <c r="AD200" s="1351"/>
      <c r="AE200" s="756"/>
      <c r="AF200" s="756"/>
      <c r="AG200" s="1352"/>
      <c r="AH200" s="1352"/>
      <c r="AI200" s="731"/>
      <c r="AJ200" s="731"/>
      <c r="AK200" s="1392"/>
      <c r="AL200" s="1392"/>
      <c r="AM200" s="1397"/>
      <c r="AN200" s="1397"/>
      <c r="AO200" s="1362"/>
      <c r="AP200" s="1362"/>
      <c r="AQ200" s="1402"/>
      <c r="AR200" s="1402"/>
      <c r="AS200" s="774"/>
      <c r="AT200" s="774"/>
      <c r="AU200" s="882"/>
      <c r="AV200" s="882"/>
      <c r="AW200" s="1411"/>
      <c r="AX200" s="1411"/>
      <c r="AY200" s="726"/>
      <c r="AZ200" s="726"/>
      <c r="BA200" s="1352"/>
      <c r="BB200" s="1352"/>
      <c r="BC200" s="891"/>
      <c r="BD200" s="891"/>
      <c r="BE200" s="731"/>
      <c r="BF200" s="731"/>
      <c r="BG200" s="1411"/>
      <c r="BH200" s="1411"/>
      <c r="BI200" s="1392"/>
      <c r="BJ200" s="1392"/>
      <c r="BK200" s="1362"/>
      <c r="BL200" s="1362"/>
      <c r="BM200" s="1351"/>
      <c r="BN200" s="1351"/>
      <c r="BO200" s="1352"/>
      <c r="BP200" s="1352"/>
      <c r="BQ200" s="950"/>
      <c r="BR200" s="950"/>
      <c r="BS200" s="1436"/>
      <c r="BT200" s="1436"/>
      <c r="BU200" s="1441"/>
      <c r="BV200" s="1441"/>
      <c r="BW200" s="1397"/>
      <c r="BX200" s="1397"/>
      <c r="BY200" s="1446"/>
      <c r="BZ200" s="1446"/>
      <c r="CA200" s="1453"/>
      <c r="CB200" s="1453"/>
      <c r="CC200" s="1352"/>
      <c r="CD200" s="1352"/>
      <c r="CE200" s="1460"/>
      <c r="CF200" s="1460"/>
      <c r="CG200" s="900"/>
      <c r="CH200" s="900"/>
      <c r="CI200" s="1368"/>
      <c r="CJ200" s="1368"/>
      <c r="CK200" s="1465"/>
      <c r="CL200" s="1465"/>
      <c r="CM200" s="882"/>
      <c r="CN200" s="882"/>
      <c r="CO200" s="1397"/>
      <c r="CP200" s="1397"/>
      <c r="CQ200" s="753"/>
      <c r="CR200" s="753"/>
      <c r="CS200" s="1374"/>
      <c r="CT200" s="1374"/>
      <c r="CU200" s="882"/>
      <c r="CV200" s="882"/>
      <c r="CW200" s="1392"/>
      <c r="CX200" s="1392"/>
      <c r="CY200" s="1352"/>
      <c r="CZ200" s="1352"/>
      <c r="DA200" s="1477"/>
      <c r="DB200" s="1477"/>
      <c r="DC200" s="1411"/>
      <c r="DD200" s="1411"/>
      <c r="DE200" s="1484"/>
      <c r="DF200" s="1484"/>
      <c r="DG200" s="1352"/>
      <c r="DH200" s="1352"/>
      <c r="DI200" s="1352"/>
      <c r="DJ200" s="1352"/>
      <c r="DK200" s="1352"/>
      <c r="DL200" s="1352"/>
      <c r="DM200" s="1352"/>
      <c r="DN200" s="1352"/>
      <c r="DO200" s="1352"/>
      <c r="DP200" s="1352"/>
      <c r="DQ200" s="1485"/>
      <c r="DR200" s="1485"/>
      <c r="DS200" s="1485"/>
      <c r="DT200" s="1485"/>
      <c r="DU200" s="1485"/>
      <c r="DV200" s="1485"/>
      <c r="DW200" s="1485"/>
      <c r="DX200" s="1485"/>
      <c r="DY200" s="1485"/>
      <c r="DZ200" s="1485"/>
      <c r="EA200" s="1485"/>
      <c r="EB200" s="1485"/>
    </row>
    <row r="201" spans="1:132" s="1327" customFormat="1" ht="20.25" x14ac:dyDescent="0.3">
      <c r="A201" s="1339"/>
      <c r="B201" s="1324">
        <f t="shared" si="13"/>
        <v>53</v>
      </c>
      <c r="C201" s="920" t="s">
        <v>1104</v>
      </c>
      <c r="D201" s="919">
        <v>21</v>
      </c>
      <c r="E201" s="1325">
        <v>280</v>
      </c>
      <c r="F201" s="1325"/>
      <c r="G201" s="1325"/>
      <c r="H201" s="1325"/>
      <c r="I201" s="1326">
        <f t="shared" si="14"/>
        <v>0</v>
      </c>
      <c r="J201" s="888">
        <f t="shared" si="11"/>
        <v>0</v>
      </c>
      <c r="K201" s="708"/>
      <c r="L201" s="708"/>
      <c r="M201" s="941"/>
      <c r="N201" s="941"/>
      <c r="O201" s="863"/>
      <c r="P201" s="863"/>
      <c r="Q201" s="1379">
        <v>10</v>
      </c>
      <c r="R201" s="1379" t="s">
        <v>237</v>
      </c>
      <c r="S201" s="1374"/>
      <c r="T201" s="1374"/>
      <c r="U201" s="813"/>
      <c r="V201" s="813"/>
      <c r="W201" s="1368"/>
      <c r="X201" s="1368"/>
      <c r="Y201" s="1362"/>
      <c r="Z201" s="1362"/>
      <c r="AA201" s="831"/>
      <c r="AB201" s="831"/>
      <c r="AC201" s="1351">
        <v>30</v>
      </c>
      <c r="AD201" s="1351" t="s">
        <v>230</v>
      </c>
      <c r="AE201" s="756"/>
      <c r="AF201" s="756"/>
      <c r="AG201" s="1352"/>
      <c r="AH201" s="1352"/>
      <c r="AI201" s="731"/>
      <c r="AJ201" s="731"/>
      <c r="AK201" s="1392"/>
      <c r="AL201" s="1392"/>
      <c r="AM201" s="1397">
        <v>200</v>
      </c>
      <c r="AN201" s="1397" t="s">
        <v>230</v>
      </c>
      <c r="AO201" s="1362">
        <v>40</v>
      </c>
      <c r="AP201" s="1362" t="s">
        <v>1118</v>
      </c>
      <c r="AQ201" s="1402"/>
      <c r="AR201" s="1402"/>
      <c r="AS201" s="774"/>
      <c r="AT201" s="774"/>
      <c r="AU201" s="882"/>
      <c r="AV201" s="882"/>
      <c r="AW201" s="1411"/>
      <c r="AX201" s="1411"/>
      <c r="AY201" s="726"/>
      <c r="AZ201" s="726"/>
      <c r="BA201" s="1352"/>
      <c r="BB201" s="1352"/>
      <c r="BC201" s="891"/>
      <c r="BD201" s="891"/>
      <c r="BE201" s="731"/>
      <c r="BF201" s="731"/>
      <c r="BG201" s="1411"/>
      <c r="BH201" s="1411"/>
      <c r="BI201" s="1392"/>
      <c r="BJ201" s="1392"/>
      <c r="BK201" s="1362"/>
      <c r="BL201" s="1362"/>
      <c r="BM201" s="1351"/>
      <c r="BN201" s="1351"/>
      <c r="BO201" s="1352"/>
      <c r="BP201" s="1352"/>
      <c r="BQ201" s="950"/>
      <c r="BR201" s="950"/>
      <c r="BS201" s="1436"/>
      <c r="BT201" s="1436"/>
      <c r="BU201" s="1441"/>
      <c r="BV201" s="1441"/>
      <c r="BW201" s="1397"/>
      <c r="BX201" s="1397"/>
      <c r="BY201" s="1446"/>
      <c r="BZ201" s="1446"/>
      <c r="CA201" s="1453"/>
      <c r="CB201" s="1453"/>
      <c r="CC201" s="1352"/>
      <c r="CD201" s="1352"/>
      <c r="CE201" s="1460"/>
      <c r="CF201" s="1460"/>
      <c r="CG201" s="900"/>
      <c r="CH201" s="900"/>
      <c r="CI201" s="1368"/>
      <c r="CJ201" s="1368"/>
      <c r="CK201" s="1465"/>
      <c r="CL201" s="1465"/>
      <c r="CM201" s="882"/>
      <c r="CN201" s="882"/>
      <c r="CO201" s="1397"/>
      <c r="CP201" s="1397"/>
      <c r="CQ201" s="753"/>
      <c r="CR201" s="753"/>
      <c r="CS201" s="1374"/>
      <c r="CT201" s="1374"/>
      <c r="CU201" s="882"/>
      <c r="CV201" s="882"/>
      <c r="CW201" s="1392"/>
      <c r="CX201" s="1392"/>
      <c r="CY201" s="1352"/>
      <c r="CZ201" s="1352"/>
      <c r="DA201" s="1477"/>
      <c r="DB201" s="1477"/>
      <c r="DC201" s="1411"/>
      <c r="DD201" s="1411"/>
      <c r="DE201" s="1484"/>
      <c r="DF201" s="1484"/>
      <c r="DG201" s="1352"/>
      <c r="DH201" s="1352"/>
      <c r="DI201" s="1352"/>
      <c r="DJ201" s="1352"/>
      <c r="DK201" s="1352"/>
      <c r="DL201" s="1352"/>
      <c r="DM201" s="1352"/>
      <c r="DN201" s="1352"/>
      <c r="DO201" s="1352"/>
      <c r="DP201" s="1352"/>
      <c r="DQ201" s="1485"/>
      <c r="DR201" s="1485"/>
      <c r="DS201" s="1485"/>
      <c r="DT201" s="1485"/>
      <c r="DU201" s="1485"/>
      <c r="DV201" s="1485"/>
      <c r="DW201" s="1485"/>
      <c r="DX201" s="1485"/>
      <c r="DY201" s="1485"/>
      <c r="DZ201" s="1485"/>
      <c r="EA201" s="1485"/>
      <c r="EB201" s="1485"/>
    </row>
    <row r="202" spans="1:132" s="1327" customFormat="1" ht="20.25" x14ac:dyDescent="0.3">
      <c r="A202" s="1339"/>
      <c r="B202" s="1324">
        <f t="shared" si="13"/>
        <v>54</v>
      </c>
      <c r="C202" s="920" t="s">
        <v>619</v>
      </c>
      <c r="D202" s="919">
        <v>12.5</v>
      </c>
      <c r="E202" s="1325">
        <v>30</v>
      </c>
      <c r="F202" s="1325"/>
      <c r="G202" s="1325"/>
      <c r="H202" s="1325"/>
      <c r="I202" s="1326">
        <f t="shared" si="14"/>
        <v>10</v>
      </c>
      <c r="J202" s="888">
        <f t="shared" si="11"/>
        <v>125</v>
      </c>
      <c r="K202" s="708"/>
      <c r="L202" s="708"/>
      <c r="M202" s="941"/>
      <c r="N202" s="941"/>
      <c r="O202" s="863">
        <v>10</v>
      </c>
      <c r="P202" s="863" t="s">
        <v>236</v>
      </c>
      <c r="Q202" s="1379"/>
      <c r="R202" s="1379"/>
      <c r="S202" s="1374"/>
      <c r="T202" s="1374"/>
      <c r="U202" s="813"/>
      <c r="V202" s="813"/>
      <c r="W202" s="1368"/>
      <c r="X202" s="1368"/>
      <c r="Y202" s="1362"/>
      <c r="Z202" s="1362"/>
      <c r="AA202" s="831"/>
      <c r="AB202" s="831"/>
      <c r="AC202" s="1351"/>
      <c r="AD202" s="1351"/>
      <c r="AE202" s="756"/>
      <c r="AF202" s="756"/>
      <c r="AG202" s="1352"/>
      <c r="AH202" s="1352"/>
      <c r="AI202" s="731"/>
      <c r="AJ202" s="731"/>
      <c r="AK202" s="1392"/>
      <c r="AL202" s="1392"/>
      <c r="AM202" s="1397"/>
      <c r="AN202" s="1397"/>
      <c r="AO202" s="1362"/>
      <c r="AP202" s="1362"/>
      <c r="AQ202" s="1402"/>
      <c r="AR202" s="1402"/>
      <c r="AS202" s="774"/>
      <c r="AT202" s="774"/>
      <c r="AU202" s="882"/>
      <c r="AV202" s="882"/>
      <c r="AW202" s="1411"/>
      <c r="AX202" s="1411"/>
      <c r="AY202" s="726"/>
      <c r="AZ202" s="726"/>
      <c r="BA202" s="1352"/>
      <c r="BB202" s="1352"/>
      <c r="BC202" s="891"/>
      <c r="BD202" s="891"/>
      <c r="BE202" s="731"/>
      <c r="BF202" s="731"/>
      <c r="BG202" s="1411"/>
      <c r="BH202" s="1411"/>
      <c r="BI202" s="1392"/>
      <c r="BJ202" s="1392"/>
      <c r="BK202" s="1362"/>
      <c r="BL202" s="1362"/>
      <c r="BM202" s="1351"/>
      <c r="BN202" s="1351"/>
      <c r="BO202" s="1352">
        <v>10</v>
      </c>
      <c r="BP202" s="1352" t="s">
        <v>236</v>
      </c>
      <c r="BQ202" s="950"/>
      <c r="BR202" s="950"/>
      <c r="BS202" s="1436"/>
      <c r="BT202" s="1436"/>
      <c r="BU202" s="1441"/>
      <c r="BV202" s="1441"/>
      <c r="BW202" s="1397"/>
      <c r="BX202" s="1397"/>
      <c r="BY202" s="1446"/>
      <c r="BZ202" s="1446"/>
      <c r="CA202" s="1453"/>
      <c r="CB202" s="1453"/>
      <c r="CC202" s="1352"/>
      <c r="CD202" s="1352"/>
      <c r="CE202" s="1460"/>
      <c r="CF202" s="1460"/>
      <c r="CG202" s="900"/>
      <c r="CH202" s="900"/>
      <c r="CI202" s="1368"/>
      <c r="CJ202" s="1368"/>
      <c r="CK202" s="1465"/>
      <c r="CL202" s="1465"/>
      <c r="CM202" s="882"/>
      <c r="CN202" s="882"/>
      <c r="CO202" s="1397"/>
      <c r="CP202" s="1397"/>
      <c r="CQ202" s="753"/>
      <c r="CR202" s="753"/>
      <c r="CS202" s="1374"/>
      <c r="CT202" s="1374"/>
      <c r="CU202" s="882"/>
      <c r="CV202" s="882"/>
      <c r="CW202" s="1392"/>
      <c r="CX202" s="1392"/>
      <c r="CY202" s="1352"/>
      <c r="CZ202" s="1352"/>
      <c r="DA202" s="1477"/>
      <c r="DB202" s="1477"/>
      <c r="DC202" s="1411"/>
      <c r="DD202" s="1411"/>
      <c r="DE202" s="1484"/>
      <c r="DF202" s="1484"/>
      <c r="DG202" s="1352"/>
      <c r="DH202" s="1352"/>
      <c r="DI202" s="1352"/>
      <c r="DJ202" s="1352"/>
      <c r="DK202" s="1352"/>
      <c r="DL202" s="1352"/>
      <c r="DM202" s="1352"/>
      <c r="DN202" s="1352"/>
      <c r="DO202" s="1352"/>
      <c r="DP202" s="1352"/>
      <c r="DQ202" s="1485"/>
      <c r="DR202" s="1485"/>
      <c r="DS202" s="1485"/>
      <c r="DT202" s="1485"/>
      <c r="DU202" s="1485"/>
      <c r="DV202" s="1485"/>
      <c r="DW202" s="1485"/>
      <c r="DX202" s="1485"/>
      <c r="DY202" s="1485"/>
      <c r="DZ202" s="1485"/>
      <c r="EA202" s="1485"/>
      <c r="EB202" s="1485"/>
    </row>
    <row r="203" spans="1:132" s="1327" customFormat="1" ht="20.25" x14ac:dyDescent="0.3">
      <c r="A203" s="1339"/>
      <c r="B203" s="1324">
        <f t="shared" si="13"/>
        <v>55</v>
      </c>
      <c r="C203" s="920" t="s">
        <v>14</v>
      </c>
      <c r="D203" s="919">
        <v>13</v>
      </c>
      <c r="E203" s="1325">
        <v>120</v>
      </c>
      <c r="F203" s="1325">
        <v>20</v>
      </c>
      <c r="G203" s="1325">
        <v>320</v>
      </c>
      <c r="H203" s="1325"/>
      <c r="I203" s="1326">
        <f t="shared" si="14"/>
        <v>5</v>
      </c>
      <c r="J203" s="888">
        <f t="shared" si="11"/>
        <v>65</v>
      </c>
      <c r="K203" s="708"/>
      <c r="L203" s="708"/>
      <c r="M203" s="941"/>
      <c r="N203" s="941"/>
      <c r="O203" s="863">
        <v>10</v>
      </c>
      <c r="P203" s="863" t="s">
        <v>236</v>
      </c>
      <c r="Q203" s="1379">
        <v>20</v>
      </c>
      <c r="R203" s="1379" t="s">
        <v>494</v>
      </c>
      <c r="S203" s="1374"/>
      <c r="T203" s="1374"/>
      <c r="U203" s="813">
        <v>10</v>
      </c>
      <c r="V203" s="813" t="s">
        <v>210</v>
      </c>
      <c r="W203" s="1368">
        <v>10</v>
      </c>
      <c r="X203" s="1368" t="s">
        <v>210</v>
      </c>
      <c r="Y203" s="1362"/>
      <c r="Z203" s="1362"/>
      <c r="AA203" s="831">
        <v>20</v>
      </c>
      <c r="AB203" s="831" t="s">
        <v>210</v>
      </c>
      <c r="AC203" s="1351">
        <v>10</v>
      </c>
      <c r="AD203" s="1351" t="s">
        <v>210</v>
      </c>
      <c r="AE203" s="756">
        <v>10</v>
      </c>
      <c r="AF203" s="756" t="s">
        <v>210</v>
      </c>
      <c r="AG203" s="1352"/>
      <c r="AH203" s="1352"/>
      <c r="AI203" s="731"/>
      <c r="AJ203" s="731"/>
      <c r="AK203" s="1392"/>
      <c r="AL203" s="1392"/>
      <c r="AM203" s="1397">
        <v>10</v>
      </c>
      <c r="AN203" s="1397" t="s">
        <v>210</v>
      </c>
      <c r="AO203" s="1362">
        <v>10</v>
      </c>
      <c r="AP203" s="1362" t="s">
        <v>210</v>
      </c>
      <c r="AQ203" s="1402"/>
      <c r="AR203" s="1402"/>
      <c r="AS203" s="774">
        <v>20</v>
      </c>
      <c r="AT203" s="774" t="s">
        <v>236</v>
      </c>
      <c r="AU203" s="882"/>
      <c r="AV203" s="882"/>
      <c r="AW203" s="1411"/>
      <c r="AX203" s="1411"/>
      <c r="AY203" s="726"/>
      <c r="AZ203" s="726"/>
      <c r="BA203" s="1352"/>
      <c r="BB203" s="1352"/>
      <c r="BC203" s="891"/>
      <c r="BD203" s="891"/>
      <c r="BE203" s="731">
        <v>25</v>
      </c>
      <c r="BF203" s="731" t="s">
        <v>236</v>
      </c>
      <c r="BG203" s="1411">
        <v>10</v>
      </c>
      <c r="BH203" s="1411" t="s">
        <v>236</v>
      </c>
      <c r="BI203" s="1392"/>
      <c r="BJ203" s="1392"/>
      <c r="BK203" s="1362">
        <v>10</v>
      </c>
      <c r="BL203" s="1362" t="s">
        <v>211</v>
      </c>
      <c r="BM203" s="1351"/>
      <c r="BN203" s="1351"/>
      <c r="BO203" s="1352"/>
      <c r="BP203" s="1352"/>
      <c r="BQ203" s="950"/>
      <c r="BR203" s="950"/>
      <c r="BS203" s="1436"/>
      <c r="BT203" s="1436"/>
      <c r="BU203" s="1441"/>
      <c r="BV203" s="1441"/>
      <c r="BW203" s="1397"/>
      <c r="BX203" s="1397"/>
      <c r="BY203" s="1446"/>
      <c r="BZ203" s="1446"/>
      <c r="CA203" s="1453"/>
      <c r="CB203" s="1453"/>
      <c r="CC203" s="1352"/>
      <c r="CD203" s="1352"/>
      <c r="CE203" s="1460"/>
      <c r="CF203" s="1460"/>
      <c r="CG203" s="900">
        <v>100</v>
      </c>
      <c r="CH203" s="900" t="s">
        <v>209</v>
      </c>
      <c r="CI203" s="1368">
        <v>10</v>
      </c>
      <c r="CJ203" s="1368" t="s">
        <v>210</v>
      </c>
      <c r="CK203" s="1465"/>
      <c r="CL203" s="1465"/>
      <c r="CM203" s="882"/>
      <c r="CN203" s="882"/>
      <c r="CO203" s="1397">
        <v>10</v>
      </c>
      <c r="CP203" s="1397" t="s">
        <v>209</v>
      </c>
      <c r="CQ203" s="753">
        <v>20</v>
      </c>
      <c r="CR203" s="753" t="s">
        <v>219</v>
      </c>
      <c r="CS203" s="1374"/>
      <c r="CT203" s="1374"/>
      <c r="CU203" s="882">
        <v>10</v>
      </c>
      <c r="CV203" s="882" t="s">
        <v>236</v>
      </c>
      <c r="CW203" s="1392"/>
      <c r="CX203" s="1392"/>
      <c r="CY203" s="1352">
        <v>120</v>
      </c>
      <c r="CZ203" s="1352" t="s">
        <v>209</v>
      </c>
      <c r="DA203" s="1477">
        <v>10</v>
      </c>
      <c r="DB203" s="1477" t="s">
        <v>210</v>
      </c>
      <c r="DC203" s="1411"/>
      <c r="DD203" s="1411"/>
      <c r="DE203" s="1484"/>
      <c r="DF203" s="1484"/>
      <c r="DG203" s="1352"/>
      <c r="DH203" s="1352"/>
      <c r="DI203" s="1352"/>
      <c r="DJ203" s="1352"/>
      <c r="DK203" s="1352"/>
      <c r="DL203" s="1352"/>
      <c r="DM203" s="1352"/>
      <c r="DN203" s="1352"/>
      <c r="DO203" s="1352"/>
      <c r="DP203" s="1352"/>
      <c r="DQ203" s="1485"/>
      <c r="DR203" s="1485"/>
      <c r="DS203" s="1485"/>
      <c r="DT203" s="1485"/>
      <c r="DU203" s="1485"/>
      <c r="DV203" s="1485"/>
      <c r="DW203" s="1485"/>
      <c r="DX203" s="1485"/>
      <c r="DY203" s="1485"/>
      <c r="DZ203" s="1485"/>
      <c r="EA203" s="1485"/>
      <c r="EB203" s="1485"/>
    </row>
    <row r="204" spans="1:132" s="1327" customFormat="1" ht="20.25" x14ac:dyDescent="0.3">
      <c r="A204" s="1339"/>
      <c r="B204" s="1324">
        <f t="shared" si="13"/>
        <v>56</v>
      </c>
      <c r="C204" s="995" t="s">
        <v>1039</v>
      </c>
      <c r="D204" s="919">
        <v>34</v>
      </c>
      <c r="E204" s="1325">
        <v>40</v>
      </c>
      <c r="F204" s="1325"/>
      <c r="G204" s="1325"/>
      <c r="H204" s="1325"/>
      <c r="I204" s="1326">
        <f t="shared" si="14"/>
        <v>10</v>
      </c>
      <c r="J204" s="888">
        <f t="shared" si="11"/>
        <v>340</v>
      </c>
      <c r="K204" s="708"/>
      <c r="L204" s="708"/>
      <c r="M204" s="941"/>
      <c r="N204" s="941"/>
      <c r="O204" s="863">
        <v>10</v>
      </c>
      <c r="P204" s="863" t="s">
        <v>216</v>
      </c>
      <c r="Q204" s="1379"/>
      <c r="R204" s="1379"/>
      <c r="S204" s="1374"/>
      <c r="T204" s="1374"/>
      <c r="U204" s="813"/>
      <c r="V204" s="813"/>
      <c r="W204" s="1368"/>
      <c r="X204" s="1368"/>
      <c r="Y204" s="1362"/>
      <c r="Z204" s="1362"/>
      <c r="AA204" s="831"/>
      <c r="AB204" s="831"/>
      <c r="AC204" s="1351"/>
      <c r="AD204" s="1351"/>
      <c r="AE204" s="756"/>
      <c r="AF204" s="756"/>
      <c r="AG204" s="1352"/>
      <c r="AH204" s="1352"/>
      <c r="AI204" s="731"/>
      <c r="AJ204" s="731"/>
      <c r="AK204" s="1392"/>
      <c r="AL204" s="1392"/>
      <c r="AM204" s="1397"/>
      <c r="AN204" s="1397"/>
      <c r="AO204" s="1362"/>
      <c r="AP204" s="1362"/>
      <c r="AQ204" s="1402"/>
      <c r="AR204" s="1402"/>
      <c r="AS204" s="774">
        <v>20</v>
      </c>
      <c r="AT204" s="774" t="s">
        <v>343</v>
      </c>
      <c r="AU204" s="882"/>
      <c r="AV204" s="882"/>
      <c r="AW204" s="1411"/>
      <c r="AX204" s="1411"/>
      <c r="AY204" s="726"/>
      <c r="AZ204" s="726"/>
      <c r="BA204" s="1352"/>
      <c r="BB204" s="1352"/>
      <c r="BC204" s="891"/>
      <c r="BD204" s="891"/>
      <c r="BE204" s="731"/>
      <c r="BF204" s="731"/>
      <c r="BG204" s="1411"/>
      <c r="BH204" s="1411"/>
      <c r="BI204" s="1392"/>
      <c r="BJ204" s="1392"/>
      <c r="BK204" s="1362"/>
      <c r="BL204" s="1362"/>
      <c r="BM204" s="1351"/>
      <c r="BN204" s="1351"/>
      <c r="BO204" s="1352"/>
      <c r="BP204" s="1352"/>
      <c r="BQ204" s="950"/>
      <c r="BR204" s="950"/>
      <c r="BS204" s="1436"/>
      <c r="BT204" s="1436"/>
      <c r="BU204" s="1441"/>
      <c r="BV204" s="1441"/>
      <c r="BW204" s="1397"/>
      <c r="BX204" s="1397"/>
      <c r="BY204" s="1446"/>
      <c r="BZ204" s="1446"/>
      <c r="CA204" s="1453"/>
      <c r="CB204" s="1453"/>
      <c r="CC204" s="1352"/>
      <c r="CD204" s="1352"/>
      <c r="CE204" s="1460"/>
      <c r="CF204" s="1460"/>
      <c r="CG204" s="900"/>
      <c r="CH204" s="900"/>
      <c r="CI204" s="1368"/>
      <c r="CJ204" s="1368"/>
      <c r="CK204" s="1465"/>
      <c r="CL204" s="1465"/>
      <c r="CM204" s="882"/>
      <c r="CN204" s="882"/>
      <c r="CO204" s="1397"/>
      <c r="CP204" s="1397"/>
      <c r="CQ204" s="753"/>
      <c r="CR204" s="753"/>
      <c r="CS204" s="1374"/>
      <c r="CT204" s="1374"/>
      <c r="CU204" s="882"/>
      <c r="CV204" s="882"/>
      <c r="CW204" s="1392"/>
      <c r="CX204" s="1392"/>
      <c r="CY204" s="1352"/>
      <c r="CZ204" s="1352"/>
      <c r="DA204" s="1477"/>
      <c r="DB204" s="1477"/>
      <c r="DC204" s="1411"/>
      <c r="DD204" s="1411"/>
      <c r="DE204" s="1484"/>
      <c r="DF204" s="1484"/>
      <c r="DG204" s="1352"/>
      <c r="DH204" s="1352"/>
      <c r="DI204" s="1352"/>
      <c r="DJ204" s="1352"/>
      <c r="DK204" s="1352"/>
      <c r="DL204" s="1352"/>
      <c r="DM204" s="1352"/>
      <c r="DN204" s="1352"/>
      <c r="DO204" s="1352"/>
      <c r="DP204" s="1352"/>
      <c r="DQ204" s="1485"/>
      <c r="DR204" s="1485"/>
      <c r="DS204" s="1485"/>
      <c r="DT204" s="1485"/>
      <c r="DU204" s="1485"/>
      <c r="DV204" s="1485"/>
      <c r="DW204" s="1485"/>
      <c r="DX204" s="1485"/>
      <c r="DY204" s="1485"/>
      <c r="DZ204" s="1485"/>
      <c r="EA204" s="1485"/>
      <c r="EB204" s="1485"/>
    </row>
    <row r="205" spans="1:132" s="1327" customFormat="1" ht="20.25" x14ac:dyDescent="0.3">
      <c r="A205" s="1339"/>
      <c r="B205" s="1324">
        <f t="shared" si="13"/>
        <v>57</v>
      </c>
      <c r="C205" s="920" t="s">
        <v>747</v>
      </c>
      <c r="D205" s="919">
        <v>26</v>
      </c>
      <c r="E205" s="1325">
        <v>50</v>
      </c>
      <c r="F205" s="1325"/>
      <c r="G205" s="1325"/>
      <c r="H205" s="1325"/>
      <c r="I205" s="1326">
        <f t="shared" si="14"/>
        <v>0</v>
      </c>
      <c r="J205" s="888">
        <f t="shared" si="11"/>
        <v>0</v>
      </c>
      <c r="K205" s="708"/>
      <c r="L205" s="708"/>
      <c r="M205" s="941"/>
      <c r="N205" s="941"/>
      <c r="O205" s="863"/>
      <c r="P205" s="863"/>
      <c r="Q205" s="1379"/>
      <c r="R205" s="1379"/>
      <c r="S205" s="1374"/>
      <c r="T205" s="1374"/>
      <c r="U205" s="813"/>
      <c r="V205" s="813"/>
      <c r="W205" s="1368"/>
      <c r="X205" s="1368"/>
      <c r="Y205" s="1362"/>
      <c r="Z205" s="1362"/>
      <c r="AA205" s="831"/>
      <c r="AB205" s="831"/>
      <c r="AC205" s="1351"/>
      <c r="AD205" s="1351"/>
      <c r="AE205" s="756">
        <v>10</v>
      </c>
      <c r="AF205" s="756" t="s">
        <v>266</v>
      </c>
      <c r="AG205" s="1352"/>
      <c r="AH205" s="1352"/>
      <c r="AI205" s="731"/>
      <c r="AJ205" s="731"/>
      <c r="AK205" s="1392"/>
      <c r="AL205" s="1392"/>
      <c r="AM205" s="1397"/>
      <c r="AN205" s="1397"/>
      <c r="AO205" s="1362">
        <v>20</v>
      </c>
      <c r="AP205" s="1362" t="s">
        <v>266</v>
      </c>
      <c r="AQ205" s="1402"/>
      <c r="AR205" s="1402"/>
      <c r="AS205" s="774"/>
      <c r="AT205" s="774"/>
      <c r="AU205" s="882"/>
      <c r="AV205" s="882"/>
      <c r="AW205" s="1411"/>
      <c r="AX205" s="1411"/>
      <c r="AY205" s="726"/>
      <c r="AZ205" s="726"/>
      <c r="BA205" s="1352"/>
      <c r="BB205" s="1352"/>
      <c r="BC205" s="891"/>
      <c r="BD205" s="891"/>
      <c r="BE205" s="731"/>
      <c r="BF205" s="731"/>
      <c r="BG205" s="1411"/>
      <c r="BH205" s="1411"/>
      <c r="BI205" s="1392">
        <v>10</v>
      </c>
      <c r="BJ205" s="1392" t="s">
        <v>217</v>
      </c>
      <c r="BK205" s="1362"/>
      <c r="BL205" s="1362"/>
      <c r="BM205" s="1351">
        <v>10</v>
      </c>
      <c r="BN205" s="1351" t="s">
        <v>266</v>
      </c>
      <c r="BO205" s="1352"/>
      <c r="BP205" s="1352"/>
      <c r="BQ205" s="950"/>
      <c r="BR205" s="950"/>
      <c r="BS205" s="1436"/>
      <c r="BT205" s="1436"/>
      <c r="BU205" s="1441"/>
      <c r="BV205" s="1441"/>
      <c r="BW205" s="1397"/>
      <c r="BX205" s="1397"/>
      <c r="BY205" s="1446"/>
      <c r="BZ205" s="1446"/>
      <c r="CA205" s="1453"/>
      <c r="CB205" s="1453"/>
      <c r="CC205" s="1352"/>
      <c r="CD205" s="1352"/>
      <c r="CE205" s="1460"/>
      <c r="CF205" s="1460"/>
      <c r="CG205" s="900"/>
      <c r="CH205" s="900"/>
      <c r="CI205" s="1368"/>
      <c r="CJ205" s="1368"/>
      <c r="CK205" s="1465"/>
      <c r="CL205" s="1465"/>
      <c r="CM205" s="882"/>
      <c r="CN205" s="882"/>
      <c r="CO205" s="1397"/>
      <c r="CP205" s="1397"/>
      <c r="CQ205" s="753"/>
      <c r="CR205" s="753"/>
      <c r="CS205" s="1374"/>
      <c r="CT205" s="1374"/>
      <c r="CU205" s="882"/>
      <c r="CV205" s="882"/>
      <c r="CW205" s="1392"/>
      <c r="CX205" s="1392"/>
      <c r="CY205" s="1352"/>
      <c r="CZ205" s="1352"/>
      <c r="DA205" s="1477"/>
      <c r="DB205" s="1477"/>
      <c r="DC205" s="1411"/>
      <c r="DD205" s="1411"/>
      <c r="DE205" s="1484"/>
      <c r="DF205" s="1484"/>
      <c r="DG205" s="1352"/>
      <c r="DH205" s="1352"/>
      <c r="DI205" s="1352"/>
      <c r="DJ205" s="1352"/>
      <c r="DK205" s="1352"/>
      <c r="DL205" s="1352"/>
      <c r="DM205" s="1352"/>
      <c r="DN205" s="1352"/>
      <c r="DO205" s="1352"/>
      <c r="DP205" s="1352"/>
      <c r="DQ205" s="1485"/>
      <c r="DR205" s="1485"/>
      <c r="DS205" s="1485"/>
      <c r="DT205" s="1485"/>
      <c r="DU205" s="1485"/>
      <c r="DV205" s="1485"/>
      <c r="DW205" s="1485"/>
      <c r="DX205" s="1485"/>
      <c r="DY205" s="1485"/>
      <c r="DZ205" s="1485"/>
      <c r="EA205" s="1485"/>
      <c r="EB205" s="1485"/>
    </row>
    <row r="206" spans="1:132" s="1327" customFormat="1" ht="20.25" x14ac:dyDescent="0.3">
      <c r="A206" s="1339"/>
      <c r="B206" s="1324">
        <f t="shared" si="13"/>
        <v>58</v>
      </c>
      <c r="C206" s="1270" t="s">
        <v>1126</v>
      </c>
      <c r="D206" s="919">
        <v>33</v>
      </c>
      <c r="E206" s="1325">
        <v>250</v>
      </c>
      <c r="F206" s="1325">
        <v>40</v>
      </c>
      <c r="G206" s="1325">
        <v>10</v>
      </c>
      <c r="H206" s="1325"/>
      <c r="I206" s="1326">
        <f t="shared" si="14"/>
        <v>20</v>
      </c>
      <c r="J206" s="888">
        <f t="shared" si="11"/>
        <v>660</v>
      </c>
      <c r="K206" s="708"/>
      <c r="L206" s="708"/>
      <c r="M206" s="941"/>
      <c r="N206" s="941"/>
      <c r="O206" s="863"/>
      <c r="P206" s="863"/>
      <c r="Q206" s="1379"/>
      <c r="R206" s="1379"/>
      <c r="S206" s="1374"/>
      <c r="T206" s="1374"/>
      <c r="U206" s="813"/>
      <c r="V206" s="813"/>
      <c r="W206" s="1368"/>
      <c r="X206" s="1368"/>
      <c r="Y206" s="1362"/>
      <c r="Z206" s="1362"/>
      <c r="AA206" s="831"/>
      <c r="AB206" s="831"/>
      <c r="AC206" s="1351">
        <v>20</v>
      </c>
      <c r="AD206" s="1351" t="s">
        <v>343</v>
      </c>
      <c r="AE206" s="756"/>
      <c r="AF206" s="756"/>
      <c r="AG206" s="1352"/>
      <c r="AH206" s="1352"/>
      <c r="AI206" s="731"/>
      <c r="AJ206" s="731"/>
      <c r="AK206" s="1392"/>
      <c r="AL206" s="1392"/>
      <c r="AM206" s="1397"/>
      <c r="AN206" s="1397"/>
      <c r="AO206" s="1362"/>
      <c r="AP206" s="1362"/>
      <c r="AQ206" s="1402"/>
      <c r="AR206" s="1402"/>
      <c r="AS206" s="774">
        <v>10</v>
      </c>
      <c r="AT206" s="774" t="s">
        <v>216</v>
      </c>
      <c r="AU206" s="882">
        <v>40</v>
      </c>
      <c r="AV206" s="882" t="s">
        <v>216</v>
      </c>
      <c r="AW206" s="1411"/>
      <c r="AX206" s="1411"/>
      <c r="AY206" s="726"/>
      <c r="AZ206" s="726"/>
      <c r="BA206" s="1352">
        <v>20</v>
      </c>
      <c r="BB206" s="1352" t="s">
        <v>216</v>
      </c>
      <c r="BC206" s="891">
        <v>50</v>
      </c>
      <c r="BD206" s="891" t="s">
        <v>343</v>
      </c>
      <c r="BE206" s="731"/>
      <c r="BF206" s="731"/>
      <c r="BG206" s="1411"/>
      <c r="BH206" s="1411"/>
      <c r="BI206" s="1392"/>
      <c r="BJ206" s="1392"/>
      <c r="BK206" s="1362"/>
      <c r="BL206" s="1362"/>
      <c r="BM206" s="1351"/>
      <c r="BN206" s="1351"/>
      <c r="BO206" s="1352"/>
      <c r="BP206" s="1352"/>
      <c r="BQ206" s="950"/>
      <c r="BR206" s="950"/>
      <c r="BS206" s="1436"/>
      <c r="BT206" s="1436"/>
      <c r="BU206" s="1441"/>
      <c r="BV206" s="1441"/>
      <c r="BW206" s="1397"/>
      <c r="BX206" s="1397"/>
      <c r="BY206" s="1446"/>
      <c r="BZ206" s="1446"/>
      <c r="CA206" s="1453"/>
      <c r="CB206" s="1453"/>
      <c r="CC206" s="1352"/>
      <c r="CD206" s="1352"/>
      <c r="CE206" s="1460"/>
      <c r="CF206" s="1460"/>
      <c r="CG206" s="900"/>
      <c r="CH206" s="900"/>
      <c r="CI206" s="1368"/>
      <c r="CJ206" s="1368"/>
      <c r="CK206" s="1465"/>
      <c r="CL206" s="1465"/>
      <c r="CM206" s="882"/>
      <c r="CN206" s="882"/>
      <c r="CO206" s="1397"/>
      <c r="CP206" s="1397"/>
      <c r="CQ206" s="753">
        <v>20</v>
      </c>
      <c r="CR206" s="753" t="s">
        <v>247</v>
      </c>
      <c r="CS206" s="1374">
        <v>10</v>
      </c>
      <c r="CT206" s="1374" t="s">
        <v>216</v>
      </c>
      <c r="CU206" s="882"/>
      <c r="CV206" s="882"/>
      <c r="CW206" s="1392"/>
      <c r="CX206" s="1392"/>
      <c r="CY206" s="1352">
        <v>110</v>
      </c>
      <c r="CZ206" s="1352" t="s">
        <v>1158</v>
      </c>
      <c r="DA206" s="1477"/>
      <c r="DB206" s="1477"/>
      <c r="DC206" s="1411"/>
      <c r="DD206" s="1411"/>
      <c r="DE206" s="1484"/>
      <c r="DF206" s="1484"/>
      <c r="DG206" s="1352"/>
      <c r="DH206" s="1352"/>
      <c r="DI206" s="1352"/>
      <c r="DJ206" s="1352"/>
      <c r="DK206" s="1352"/>
      <c r="DL206" s="1352"/>
      <c r="DM206" s="1352"/>
      <c r="DN206" s="1352"/>
      <c r="DO206" s="1352"/>
      <c r="DP206" s="1352"/>
      <c r="DQ206" s="1485"/>
      <c r="DR206" s="1485"/>
      <c r="DS206" s="1485"/>
      <c r="DT206" s="1485"/>
      <c r="DU206" s="1485"/>
      <c r="DV206" s="1485"/>
      <c r="DW206" s="1485"/>
      <c r="DX206" s="1485"/>
      <c r="DY206" s="1485"/>
      <c r="DZ206" s="1485"/>
      <c r="EA206" s="1485"/>
      <c r="EB206" s="1485"/>
    </row>
    <row r="207" spans="1:132" s="1327" customFormat="1" ht="20.25" x14ac:dyDescent="0.3">
      <c r="A207" s="1829" t="s">
        <v>7</v>
      </c>
      <c r="B207" s="1324">
        <f t="shared" si="13"/>
        <v>59</v>
      </c>
      <c r="C207" s="1270" t="s">
        <v>927</v>
      </c>
      <c r="D207" s="919">
        <v>9.5</v>
      </c>
      <c r="E207" s="1325">
        <v>20</v>
      </c>
      <c r="F207" s="1325"/>
      <c r="G207" s="1325"/>
      <c r="H207" s="1325"/>
      <c r="I207" s="1326">
        <f t="shared" si="14"/>
        <v>0</v>
      </c>
      <c r="J207" s="888">
        <f t="shared" si="11"/>
        <v>0</v>
      </c>
      <c r="K207" s="708"/>
      <c r="L207" s="708"/>
      <c r="M207" s="941"/>
      <c r="N207" s="941"/>
      <c r="O207" s="863"/>
      <c r="P207" s="863"/>
      <c r="Q207" s="1379">
        <v>10</v>
      </c>
      <c r="R207" s="1379" t="s">
        <v>218</v>
      </c>
      <c r="S207" s="1374"/>
      <c r="T207" s="1374"/>
      <c r="U207" s="813"/>
      <c r="V207" s="813"/>
      <c r="W207" s="1368">
        <v>10</v>
      </c>
      <c r="X207" s="1368" t="s">
        <v>218</v>
      </c>
      <c r="Y207" s="1362"/>
      <c r="Z207" s="1362"/>
      <c r="AA207" s="831"/>
      <c r="AB207" s="831"/>
      <c r="AC207" s="1351"/>
      <c r="AD207" s="1351"/>
      <c r="AE207" s="756"/>
      <c r="AF207" s="756"/>
      <c r="AG207" s="1352"/>
      <c r="AH207" s="1352"/>
      <c r="AI207" s="731"/>
      <c r="AJ207" s="731"/>
      <c r="AK207" s="1392"/>
      <c r="AL207" s="1392"/>
      <c r="AM207" s="1397"/>
      <c r="AN207" s="1397"/>
      <c r="AO207" s="1362"/>
      <c r="AP207" s="1362"/>
      <c r="AQ207" s="1402"/>
      <c r="AR207" s="1402"/>
      <c r="AS207" s="774"/>
      <c r="AT207" s="774"/>
      <c r="AU207" s="882"/>
      <c r="AV207" s="882"/>
      <c r="AW207" s="1411"/>
      <c r="AX207" s="1411"/>
      <c r="AY207" s="726"/>
      <c r="AZ207" s="726"/>
      <c r="BA207" s="1352"/>
      <c r="BB207" s="1352"/>
      <c r="BC207" s="891"/>
      <c r="BD207" s="891"/>
      <c r="BE207" s="731"/>
      <c r="BF207" s="731"/>
      <c r="BG207" s="1411"/>
      <c r="BH207" s="1411"/>
      <c r="BI207" s="1392"/>
      <c r="BJ207" s="1392"/>
      <c r="BK207" s="1362"/>
      <c r="BL207" s="1362"/>
      <c r="BM207" s="1351"/>
      <c r="BN207" s="1351"/>
      <c r="BO207" s="1352"/>
      <c r="BP207" s="1352"/>
      <c r="BQ207" s="950"/>
      <c r="BR207" s="950"/>
      <c r="BS207" s="1436"/>
      <c r="BT207" s="1436"/>
      <c r="BU207" s="1441"/>
      <c r="BV207" s="1441"/>
      <c r="BW207" s="1397"/>
      <c r="BX207" s="1397"/>
      <c r="BY207" s="1446"/>
      <c r="BZ207" s="1446"/>
      <c r="CA207" s="1453"/>
      <c r="CB207" s="1453"/>
      <c r="CC207" s="1352"/>
      <c r="CD207" s="1352"/>
      <c r="CE207" s="1460"/>
      <c r="CF207" s="1460"/>
      <c r="CG207" s="900"/>
      <c r="CH207" s="900"/>
      <c r="CI207" s="1368"/>
      <c r="CJ207" s="1368"/>
      <c r="CK207" s="1465"/>
      <c r="CL207" s="1465"/>
      <c r="CM207" s="882"/>
      <c r="CN207" s="882"/>
      <c r="CO207" s="1397"/>
      <c r="CP207" s="1397"/>
      <c r="CQ207" s="753"/>
      <c r="CR207" s="753"/>
      <c r="CS207" s="1374"/>
      <c r="CT207" s="1374"/>
      <c r="CU207" s="882"/>
      <c r="CV207" s="882"/>
      <c r="CW207" s="1392"/>
      <c r="CX207" s="1392"/>
      <c r="CY207" s="1352"/>
      <c r="CZ207" s="1352"/>
      <c r="DA207" s="1477"/>
      <c r="DB207" s="1477"/>
      <c r="DC207" s="1411"/>
      <c r="DD207" s="1411"/>
      <c r="DE207" s="1484"/>
      <c r="DF207" s="1484"/>
      <c r="DG207" s="1352"/>
      <c r="DH207" s="1352"/>
      <c r="DI207" s="1352"/>
      <c r="DJ207" s="1352"/>
      <c r="DK207" s="1352"/>
      <c r="DL207" s="1352"/>
      <c r="DM207" s="1352"/>
      <c r="DN207" s="1352"/>
      <c r="DO207" s="1352"/>
      <c r="DP207" s="1352"/>
      <c r="DQ207" s="1485"/>
      <c r="DR207" s="1485"/>
      <c r="DS207" s="1485"/>
      <c r="DT207" s="1485"/>
      <c r="DU207" s="1485"/>
      <c r="DV207" s="1485"/>
      <c r="DW207" s="1485"/>
      <c r="DX207" s="1485"/>
      <c r="DY207" s="1485"/>
      <c r="DZ207" s="1485"/>
      <c r="EA207" s="1485"/>
      <c r="EB207" s="1485"/>
    </row>
    <row r="208" spans="1:132" s="1327" customFormat="1" ht="20.25" x14ac:dyDescent="0.3">
      <c r="A208" s="1829"/>
      <c r="B208" s="1324">
        <f t="shared" si="13"/>
        <v>60</v>
      </c>
      <c r="C208" s="923" t="s">
        <v>1133</v>
      </c>
      <c r="D208" s="919">
        <v>26</v>
      </c>
      <c r="E208" s="1325">
        <v>60</v>
      </c>
      <c r="F208" s="1325">
        <v>40</v>
      </c>
      <c r="G208" s="1325"/>
      <c r="H208" s="1325"/>
      <c r="I208" s="1326">
        <f t="shared" si="14"/>
        <v>20</v>
      </c>
      <c r="J208" s="888">
        <f t="shared" si="11"/>
        <v>520</v>
      </c>
      <c r="K208" s="708"/>
      <c r="L208" s="708"/>
      <c r="M208" s="941"/>
      <c r="N208" s="941"/>
      <c r="O208" s="863"/>
      <c r="P208" s="863"/>
      <c r="Q208" s="1379"/>
      <c r="R208" s="1379"/>
      <c r="S208" s="1374"/>
      <c r="T208" s="1374"/>
      <c r="U208" s="813"/>
      <c r="V208" s="813"/>
      <c r="W208" s="1368"/>
      <c r="X208" s="1368"/>
      <c r="Y208" s="1362"/>
      <c r="Z208" s="1362"/>
      <c r="AA208" s="831"/>
      <c r="AB208" s="831"/>
      <c r="AC208" s="1351"/>
      <c r="AD208" s="1351"/>
      <c r="AE208" s="756"/>
      <c r="AF208" s="756"/>
      <c r="AG208" s="1352"/>
      <c r="AH208" s="1352"/>
      <c r="AI208" s="731"/>
      <c r="AJ208" s="731"/>
      <c r="AK208" s="1392"/>
      <c r="AL208" s="1392"/>
      <c r="AM208" s="1397"/>
      <c r="AN208" s="1397"/>
      <c r="AO208" s="1362"/>
      <c r="AP208" s="1362"/>
      <c r="AQ208" s="1402"/>
      <c r="AR208" s="1402"/>
      <c r="AS208" s="774"/>
      <c r="AT208" s="774"/>
      <c r="AU208" s="882"/>
      <c r="AV208" s="882"/>
      <c r="AW208" s="1411"/>
      <c r="AX208" s="1411"/>
      <c r="AY208" s="726"/>
      <c r="AZ208" s="726"/>
      <c r="BA208" s="1352"/>
      <c r="BB208" s="1352"/>
      <c r="BC208" s="891"/>
      <c r="BD208" s="891"/>
      <c r="BE208" s="731">
        <v>10</v>
      </c>
      <c r="BF208" s="731" t="s">
        <v>217</v>
      </c>
      <c r="BG208" s="1411">
        <v>10</v>
      </c>
      <c r="BH208" s="1411" t="s">
        <v>217</v>
      </c>
      <c r="BI208" s="1392"/>
      <c r="BJ208" s="1392"/>
      <c r="BK208" s="1362"/>
      <c r="BL208" s="1362"/>
      <c r="BM208" s="1351"/>
      <c r="BN208" s="1351"/>
      <c r="BO208" s="1352"/>
      <c r="BP208" s="1352"/>
      <c r="BQ208" s="950"/>
      <c r="BR208" s="950"/>
      <c r="BS208" s="1436">
        <v>10</v>
      </c>
      <c r="BT208" s="1436" t="s">
        <v>217</v>
      </c>
      <c r="BU208" s="1441"/>
      <c r="BV208" s="1441"/>
      <c r="BW208" s="1397"/>
      <c r="BX208" s="1397"/>
      <c r="BY208" s="1446">
        <v>10</v>
      </c>
      <c r="BZ208" s="1446" t="s">
        <v>217</v>
      </c>
      <c r="CA208" s="1453"/>
      <c r="CB208" s="1453"/>
      <c r="CC208" s="1352"/>
      <c r="CD208" s="1352"/>
      <c r="CE208" s="1460"/>
      <c r="CF208" s="1460"/>
      <c r="CG208" s="900"/>
      <c r="CH208" s="900"/>
      <c r="CI208" s="1368"/>
      <c r="CJ208" s="1368"/>
      <c r="CK208" s="1465"/>
      <c r="CL208" s="1465"/>
      <c r="CM208" s="882"/>
      <c r="CN208" s="882"/>
      <c r="CO208" s="1397"/>
      <c r="CP208" s="1397"/>
      <c r="CQ208" s="753">
        <v>10</v>
      </c>
      <c r="CR208" s="753" t="s">
        <v>217</v>
      </c>
      <c r="CS208" s="1374"/>
      <c r="CT208" s="1374"/>
      <c r="CU208" s="882"/>
      <c r="CV208" s="882"/>
      <c r="CW208" s="1392"/>
      <c r="CX208" s="1392"/>
      <c r="CY208" s="1352"/>
      <c r="CZ208" s="1352"/>
      <c r="DA208" s="1477">
        <v>30</v>
      </c>
      <c r="DB208" s="1477" t="s">
        <v>217</v>
      </c>
      <c r="DC208" s="1411"/>
      <c r="DD208" s="1411"/>
      <c r="DE208" s="1484"/>
      <c r="DF208" s="1484"/>
      <c r="DG208" s="1352"/>
      <c r="DH208" s="1352"/>
      <c r="DI208" s="1352"/>
      <c r="DJ208" s="1352"/>
      <c r="DK208" s="1352"/>
      <c r="DL208" s="1352"/>
      <c r="DM208" s="1352"/>
      <c r="DN208" s="1352"/>
      <c r="DO208" s="1352"/>
      <c r="DP208" s="1352"/>
      <c r="DQ208" s="1485"/>
      <c r="DR208" s="1485"/>
      <c r="DS208" s="1485"/>
      <c r="DT208" s="1485"/>
      <c r="DU208" s="1485"/>
      <c r="DV208" s="1485"/>
      <c r="DW208" s="1485"/>
      <c r="DX208" s="1485"/>
      <c r="DY208" s="1485"/>
      <c r="DZ208" s="1485"/>
      <c r="EA208" s="1485"/>
      <c r="EB208" s="1485"/>
    </row>
    <row r="209" spans="1:132" s="1327" customFormat="1" ht="20.25" x14ac:dyDescent="0.3">
      <c r="A209" s="1829"/>
      <c r="B209" s="1324">
        <f t="shared" si="13"/>
        <v>61</v>
      </c>
      <c r="C209" s="923" t="s">
        <v>956</v>
      </c>
      <c r="D209" s="919">
        <v>30</v>
      </c>
      <c r="E209" s="1325"/>
      <c r="F209" s="1325"/>
      <c r="G209" s="1325"/>
      <c r="H209" s="1325"/>
      <c r="I209" s="1326">
        <f t="shared" si="14"/>
        <v>0</v>
      </c>
      <c r="J209" s="888">
        <f t="shared" si="11"/>
        <v>0</v>
      </c>
      <c r="K209" s="708"/>
      <c r="L209" s="708"/>
      <c r="M209" s="941"/>
      <c r="N209" s="941"/>
      <c r="O209" s="863"/>
      <c r="P209" s="863"/>
      <c r="Q209" s="1379"/>
      <c r="R209" s="1379"/>
      <c r="S209" s="1374"/>
      <c r="T209" s="1374"/>
      <c r="U209" s="813"/>
      <c r="V209" s="813"/>
      <c r="W209" s="1368"/>
      <c r="X209" s="1368"/>
      <c r="Y209" s="1362"/>
      <c r="Z209" s="1362"/>
      <c r="AA209" s="831"/>
      <c r="AB209" s="831"/>
      <c r="AC209" s="1351"/>
      <c r="AD209" s="1351"/>
      <c r="AE209" s="756"/>
      <c r="AF209" s="756"/>
      <c r="AG209" s="1352"/>
      <c r="AH209" s="1352"/>
      <c r="AI209" s="731"/>
      <c r="AJ209" s="731"/>
      <c r="AK209" s="1392"/>
      <c r="AL209" s="1392"/>
      <c r="AM209" s="1397"/>
      <c r="AN209" s="1397"/>
      <c r="AO209" s="1362"/>
      <c r="AP209" s="1362"/>
      <c r="AQ209" s="1402"/>
      <c r="AR209" s="1402"/>
      <c r="AS209" s="774"/>
      <c r="AT209" s="774"/>
      <c r="AU209" s="882"/>
      <c r="AV209" s="882"/>
      <c r="AW209" s="1411"/>
      <c r="AX209" s="1411"/>
      <c r="AY209" s="726"/>
      <c r="AZ209" s="726"/>
      <c r="BA209" s="1352"/>
      <c r="BB209" s="1352"/>
      <c r="BC209" s="891"/>
      <c r="BD209" s="891"/>
      <c r="BE209" s="731"/>
      <c r="BF209" s="731"/>
      <c r="BG209" s="1411"/>
      <c r="BH209" s="1411"/>
      <c r="BI209" s="1392"/>
      <c r="BJ209" s="1392"/>
      <c r="BK209" s="1362"/>
      <c r="BL209" s="1362"/>
      <c r="BM209" s="1351"/>
      <c r="BN209" s="1351"/>
      <c r="BO209" s="1352"/>
      <c r="BP209" s="1352"/>
      <c r="BQ209" s="950"/>
      <c r="BR209" s="950"/>
      <c r="BS209" s="1436"/>
      <c r="BT209" s="1436"/>
      <c r="BU209" s="1441"/>
      <c r="BV209" s="1441"/>
      <c r="BW209" s="1397"/>
      <c r="BX209" s="1397"/>
      <c r="BY209" s="1446"/>
      <c r="BZ209" s="1446"/>
      <c r="CA209" s="1453"/>
      <c r="CB209" s="1453"/>
      <c r="CC209" s="1352"/>
      <c r="CD209" s="1352"/>
      <c r="CE209" s="1460"/>
      <c r="CF209" s="1460"/>
      <c r="CG209" s="900"/>
      <c r="CH209" s="900"/>
      <c r="CI209" s="1368"/>
      <c r="CJ209" s="1368"/>
      <c r="CK209" s="1465"/>
      <c r="CL209" s="1465"/>
      <c r="CM209" s="882"/>
      <c r="CN209" s="882"/>
      <c r="CO209" s="1397"/>
      <c r="CP209" s="1397"/>
      <c r="CQ209" s="753"/>
      <c r="CR209" s="753"/>
      <c r="CS209" s="1374"/>
      <c r="CT209" s="1374"/>
      <c r="CU209" s="882"/>
      <c r="CV209" s="882"/>
      <c r="CW209" s="1392"/>
      <c r="CX209" s="1392"/>
      <c r="CY209" s="1352"/>
      <c r="CZ209" s="1352"/>
      <c r="DA209" s="1477"/>
      <c r="DB209" s="1477"/>
      <c r="DC209" s="1411"/>
      <c r="DD209" s="1411"/>
      <c r="DE209" s="1484"/>
      <c r="DF209" s="1484"/>
      <c r="DG209" s="1352"/>
      <c r="DH209" s="1352"/>
      <c r="DI209" s="1352"/>
      <c r="DJ209" s="1352"/>
      <c r="DK209" s="1352"/>
      <c r="DL209" s="1352"/>
      <c r="DM209" s="1352"/>
      <c r="DN209" s="1352"/>
      <c r="DO209" s="1352"/>
      <c r="DP209" s="1352"/>
      <c r="DQ209" s="1485"/>
      <c r="DR209" s="1485"/>
      <c r="DS209" s="1485"/>
      <c r="DT209" s="1485"/>
      <c r="DU209" s="1485"/>
      <c r="DV209" s="1485"/>
      <c r="DW209" s="1485"/>
      <c r="DX209" s="1485"/>
      <c r="DY209" s="1485"/>
      <c r="DZ209" s="1485"/>
      <c r="EA209" s="1485"/>
      <c r="EB209" s="1485"/>
    </row>
    <row r="210" spans="1:132" s="1327" customFormat="1" ht="20.25" x14ac:dyDescent="0.3">
      <c r="A210" s="1829"/>
      <c r="B210" s="1324">
        <f t="shared" si="13"/>
        <v>62</v>
      </c>
      <c r="C210" s="923" t="s">
        <v>1128</v>
      </c>
      <c r="D210" s="919">
        <v>34</v>
      </c>
      <c r="E210" s="1325">
        <v>90</v>
      </c>
      <c r="F210" s="1325"/>
      <c r="G210" s="1325"/>
      <c r="H210" s="1325"/>
      <c r="I210" s="1326">
        <f t="shared" si="14"/>
        <v>5</v>
      </c>
      <c r="J210" s="888">
        <f t="shared" si="11"/>
        <v>170</v>
      </c>
      <c r="K210" s="708"/>
      <c r="L210" s="708"/>
      <c r="M210" s="941">
        <v>20</v>
      </c>
      <c r="N210" s="941" t="s">
        <v>343</v>
      </c>
      <c r="O210" s="863"/>
      <c r="P210" s="863"/>
      <c r="Q210" s="1379">
        <v>10</v>
      </c>
      <c r="R210" s="1379" t="s">
        <v>216</v>
      </c>
      <c r="S210" s="1374"/>
      <c r="T210" s="1374"/>
      <c r="U210" s="813"/>
      <c r="V210" s="813"/>
      <c r="W210" s="1368"/>
      <c r="X210" s="1368"/>
      <c r="Y210" s="1362"/>
      <c r="Z210" s="1362"/>
      <c r="AA210" s="831"/>
      <c r="AB210" s="831"/>
      <c r="AC210" s="1351"/>
      <c r="AD210" s="1351"/>
      <c r="AE210" s="756"/>
      <c r="AF210" s="756"/>
      <c r="AG210" s="1352"/>
      <c r="AH210" s="1352"/>
      <c r="AI210" s="731"/>
      <c r="AJ210" s="731"/>
      <c r="AK210" s="1392"/>
      <c r="AL210" s="1392"/>
      <c r="AM210" s="1397"/>
      <c r="AN210" s="1397"/>
      <c r="AO210" s="1362"/>
      <c r="AP210" s="1362"/>
      <c r="AQ210" s="1402"/>
      <c r="AR210" s="1402"/>
      <c r="AS210" s="774"/>
      <c r="AT210" s="774"/>
      <c r="AU210" s="882"/>
      <c r="AV210" s="882"/>
      <c r="AW210" s="1411">
        <v>20</v>
      </c>
      <c r="AX210" s="1411" t="s">
        <v>216</v>
      </c>
      <c r="AY210" s="726"/>
      <c r="AZ210" s="726"/>
      <c r="BA210" s="1352"/>
      <c r="BB210" s="1352"/>
      <c r="BC210" s="891"/>
      <c r="BD210" s="891"/>
      <c r="BE210" s="731"/>
      <c r="BF210" s="731"/>
      <c r="BG210" s="1411"/>
      <c r="BH210" s="1411"/>
      <c r="BI210" s="1392"/>
      <c r="BJ210" s="1392"/>
      <c r="BK210" s="1362"/>
      <c r="BL210" s="1362"/>
      <c r="BM210" s="1351"/>
      <c r="BN210" s="1351"/>
      <c r="BO210" s="1352">
        <v>10</v>
      </c>
      <c r="BP210" s="1352" t="s">
        <v>264</v>
      </c>
      <c r="BQ210" s="950"/>
      <c r="BR210" s="950"/>
      <c r="BS210" s="1436"/>
      <c r="BT210" s="1436"/>
      <c r="BU210" s="1441"/>
      <c r="BV210" s="1441"/>
      <c r="BW210" s="1397"/>
      <c r="BX210" s="1397"/>
      <c r="BY210" s="1446"/>
      <c r="BZ210" s="1446"/>
      <c r="CA210" s="1453"/>
      <c r="CB210" s="1453"/>
      <c r="CC210" s="1352">
        <v>10</v>
      </c>
      <c r="CD210" s="1352" t="s">
        <v>216</v>
      </c>
      <c r="CE210" s="1460"/>
      <c r="CF210" s="1460"/>
      <c r="CG210" s="900"/>
      <c r="CH210" s="900"/>
      <c r="CI210" s="1368">
        <v>5</v>
      </c>
      <c r="CJ210" s="1368" t="s">
        <v>216</v>
      </c>
      <c r="CK210" s="1465"/>
      <c r="CL210" s="1465"/>
      <c r="CM210" s="882"/>
      <c r="CN210" s="882"/>
      <c r="CO210" s="1397"/>
      <c r="CP210" s="1397"/>
      <c r="CQ210" s="753">
        <v>5</v>
      </c>
      <c r="CR210" s="753" t="s">
        <v>216</v>
      </c>
      <c r="CS210" s="1374"/>
      <c r="CT210" s="1374"/>
      <c r="CU210" s="882"/>
      <c r="CV210" s="882"/>
      <c r="CW210" s="1392"/>
      <c r="CX210" s="1392"/>
      <c r="CY210" s="1352"/>
      <c r="CZ210" s="1352"/>
      <c r="DA210" s="1477">
        <v>5</v>
      </c>
      <c r="DB210" s="1477" t="s">
        <v>216</v>
      </c>
      <c r="DC210" s="1411"/>
      <c r="DD210" s="1411"/>
      <c r="DE210" s="1484"/>
      <c r="DF210" s="1484"/>
      <c r="DG210" s="1352"/>
      <c r="DH210" s="1352"/>
      <c r="DI210" s="1352"/>
      <c r="DJ210" s="1352"/>
      <c r="DK210" s="1352"/>
      <c r="DL210" s="1352"/>
      <c r="DM210" s="1352"/>
      <c r="DN210" s="1352"/>
      <c r="DO210" s="1352"/>
      <c r="DP210" s="1352"/>
      <c r="DQ210" s="1485"/>
      <c r="DR210" s="1485"/>
      <c r="DS210" s="1485"/>
      <c r="DT210" s="1485"/>
      <c r="DU210" s="1485"/>
      <c r="DV210" s="1485"/>
      <c r="DW210" s="1485"/>
      <c r="DX210" s="1485"/>
      <c r="DY210" s="1485"/>
      <c r="DZ210" s="1485"/>
      <c r="EA210" s="1485"/>
      <c r="EB210" s="1485"/>
    </row>
    <row r="211" spans="1:132" s="1327" customFormat="1" ht="20.25" x14ac:dyDescent="0.3">
      <c r="A211" s="1829"/>
      <c r="B211" s="1324">
        <f t="shared" si="13"/>
        <v>63</v>
      </c>
      <c r="C211" s="1270" t="s">
        <v>846</v>
      </c>
      <c r="D211" s="919">
        <v>16.5</v>
      </c>
      <c r="E211" s="1325">
        <v>410</v>
      </c>
      <c r="F211" s="1325"/>
      <c r="G211" s="1325"/>
      <c r="H211" s="1325"/>
      <c r="I211" s="1326">
        <f t="shared" si="14"/>
        <v>95</v>
      </c>
      <c r="J211" s="888">
        <f t="shared" si="11"/>
        <v>1567.5</v>
      </c>
      <c r="K211" s="708"/>
      <c r="L211" s="708"/>
      <c r="M211" s="941">
        <v>5</v>
      </c>
      <c r="N211" s="941" t="s">
        <v>228</v>
      </c>
      <c r="O211" s="863">
        <v>10</v>
      </c>
      <c r="P211" s="863" t="s">
        <v>230</v>
      </c>
      <c r="Q211" s="1379"/>
      <c r="R211" s="1379"/>
      <c r="S211" s="1374">
        <v>10</v>
      </c>
      <c r="T211" s="1374" t="s">
        <v>213</v>
      </c>
      <c r="U211" s="813">
        <v>10</v>
      </c>
      <c r="V211" s="813" t="s">
        <v>213</v>
      </c>
      <c r="W211" s="1368">
        <v>10</v>
      </c>
      <c r="X211" s="1368" t="s">
        <v>213</v>
      </c>
      <c r="Y211" s="1362">
        <v>10</v>
      </c>
      <c r="Z211" s="1362" t="s">
        <v>213</v>
      </c>
      <c r="AA211" s="831"/>
      <c r="AB211" s="831"/>
      <c r="AC211" s="1351">
        <v>20</v>
      </c>
      <c r="AD211" s="1351" t="s">
        <v>213</v>
      </c>
      <c r="AE211" s="756">
        <v>10</v>
      </c>
      <c r="AF211" s="756" t="s">
        <v>213</v>
      </c>
      <c r="AG211" s="1352">
        <v>10</v>
      </c>
      <c r="AH211" s="1352" t="s">
        <v>230</v>
      </c>
      <c r="AI211" s="731"/>
      <c r="AJ211" s="731"/>
      <c r="AK211" s="1392"/>
      <c r="AL211" s="1392"/>
      <c r="AM211" s="1397">
        <v>20</v>
      </c>
      <c r="AN211" s="1397" t="s">
        <v>335</v>
      </c>
      <c r="AO211" s="1362"/>
      <c r="AP211" s="1362"/>
      <c r="AQ211" s="1402"/>
      <c r="AR211" s="1402"/>
      <c r="AS211" s="774">
        <v>10</v>
      </c>
      <c r="AT211" s="774" t="s">
        <v>230</v>
      </c>
      <c r="AU211" s="882"/>
      <c r="AV211" s="882"/>
      <c r="AW211" s="1411"/>
      <c r="AX211" s="1411"/>
      <c r="AY211" s="726"/>
      <c r="AZ211" s="726"/>
      <c r="BA211" s="1352"/>
      <c r="BB211" s="1352"/>
      <c r="BC211" s="891"/>
      <c r="BD211" s="891"/>
      <c r="BE211" s="731"/>
      <c r="BF211" s="731"/>
      <c r="BG211" s="1411"/>
      <c r="BH211" s="1411"/>
      <c r="BI211" s="1392"/>
      <c r="BJ211" s="1392"/>
      <c r="BK211" s="1362"/>
      <c r="BL211" s="1362"/>
      <c r="BM211" s="1351"/>
      <c r="BN211" s="1351"/>
      <c r="BO211" s="1352">
        <v>10</v>
      </c>
      <c r="BP211" s="1352" t="s">
        <v>213</v>
      </c>
      <c r="BQ211" s="950"/>
      <c r="BR211" s="950"/>
      <c r="BS211" s="1436">
        <v>10</v>
      </c>
      <c r="BT211" s="1436" t="s">
        <v>213</v>
      </c>
      <c r="BU211" s="1441"/>
      <c r="BV211" s="1441"/>
      <c r="BW211" s="1397">
        <v>100</v>
      </c>
      <c r="BX211" s="1397" t="s">
        <v>211</v>
      </c>
      <c r="BY211" s="1446">
        <v>10</v>
      </c>
      <c r="BZ211" s="1446" t="s">
        <v>230</v>
      </c>
      <c r="CA211" s="1453"/>
      <c r="CB211" s="1453"/>
      <c r="CC211" s="1352"/>
      <c r="CD211" s="1352"/>
      <c r="CE211" s="1460"/>
      <c r="CF211" s="1460"/>
      <c r="CG211" s="900"/>
      <c r="CH211" s="900"/>
      <c r="CI211" s="1368">
        <v>10</v>
      </c>
      <c r="CJ211" s="1368" t="s">
        <v>213</v>
      </c>
      <c r="CK211" s="1465"/>
      <c r="CL211" s="1465"/>
      <c r="CM211" s="882">
        <v>10</v>
      </c>
      <c r="CN211" s="882" t="s">
        <v>213</v>
      </c>
      <c r="CO211" s="1397"/>
      <c r="CP211" s="1397"/>
      <c r="CQ211" s="753">
        <v>10</v>
      </c>
      <c r="CR211" s="753" t="s">
        <v>213</v>
      </c>
      <c r="CS211" s="1374"/>
      <c r="CT211" s="1374"/>
      <c r="CU211" s="882"/>
      <c r="CV211" s="882"/>
      <c r="CW211" s="1392"/>
      <c r="CX211" s="1392"/>
      <c r="CY211" s="1352"/>
      <c r="CZ211" s="1352"/>
      <c r="DA211" s="1477">
        <v>30</v>
      </c>
      <c r="DB211" s="1477" t="s">
        <v>211</v>
      </c>
      <c r="DC211" s="1411"/>
      <c r="DD211" s="1411"/>
      <c r="DE211" s="1484"/>
      <c r="DF211" s="1484"/>
      <c r="DG211" s="1352"/>
      <c r="DH211" s="1352"/>
      <c r="DI211" s="1352"/>
      <c r="DJ211" s="1352"/>
      <c r="DK211" s="1352"/>
      <c r="DL211" s="1352"/>
      <c r="DM211" s="1352"/>
      <c r="DN211" s="1352"/>
      <c r="DO211" s="1352"/>
      <c r="DP211" s="1352"/>
      <c r="DQ211" s="1485"/>
      <c r="DR211" s="1485"/>
      <c r="DS211" s="1485"/>
      <c r="DT211" s="1485"/>
      <c r="DU211" s="1485"/>
      <c r="DV211" s="1485"/>
      <c r="DW211" s="1485"/>
      <c r="DX211" s="1485"/>
      <c r="DY211" s="1485"/>
      <c r="DZ211" s="1485"/>
      <c r="EA211" s="1485"/>
      <c r="EB211" s="1485"/>
    </row>
    <row r="212" spans="1:132" s="1327" customFormat="1" ht="20.25" x14ac:dyDescent="0.3">
      <c r="A212" s="1829"/>
      <c r="B212" s="1324">
        <f t="shared" si="13"/>
        <v>64</v>
      </c>
      <c r="C212" s="920" t="s">
        <v>331</v>
      </c>
      <c r="D212" s="919">
        <v>30</v>
      </c>
      <c r="E212" s="1325"/>
      <c r="F212" s="1325"/>
      <c r="G212" s="1325"/>
      <c r="H212" s="1325"/>
      <c r="I212" s="1326">
        <f t="shared" si="14"/>
        <v>0</v>
      </c>
      <c r="J212" s="888">
        <f t="shared" si="11"/>
        <v>0</v>
      </c>
      <c r="K212" s="708"/>
      <c r="L212" s="708"/>
      <c r="M212" s="941"/>
      <c r="N212" s="941"/>
      <c r="O212" s="863"/>
      <c r="P212" s="863"/>
      <c r="Q212" s="1379"/>
      <c r="R212" s="1379"/>
      <c r="S212" s="1374"/>
      <c r="T212" s="1374"/>
      <c r="U212" s="813"/>
      <c r="V212" s="813"/>
      <c r="W212" s="1368"/>
      <c r="X212" s="1368"/>
      <c r="Y212" s="1362"/>
      <c r="Z212" s="1362"/>
      <c r="AA212" s="831"/>
      <c r="AB212" s="831"/>
      <c r="AC212" s="1351"/>
      <c r="AD212" s="1351"/>
      <c r="AE212" s="756"/>
      <c r="AF212" s="756"/>
      <c r="AG212" s="1352"/>
      <c r="AH212" s="1352"/>
      <c r="AI212" s="731"/>
      <c r="AJ212" s="731"/>
      <c r="AK212" s="1392"/>
      <c r="AL212" s="1392"/>
      <c r="AM212" s="1397"/>
      <c r="AN212" s="1397"/>
      <c r="AO212" s="1362"/>
      <c r="AP212" s="1362"/>
      <c r="AQ212" s="1402"/>
      <c r="AR212" s="1402"/>
      <c r="AS212" s="774"/>
      <c r="AT212" s="774"/>
      <c r="AU212" s="882"/>
      <c r="AV212" s="882"/>
      <c r="AW212" s="1411"/>
      <c r="AX212" s="1411"/>
      <c r="AY212" s="726"/>
      <c r="AZ212" s="726"/>
      <c r="BA212" s="1352"/>
      <c r="BB212" s="1352"/>
      <c r="BC212" s="891"/>
      <c r="BD212" s="891"/>
      <c r="BE212" s="731"/>
      <c r="BF212" s="731"/>
      <c r="BG212" s="1411"/>
      <c r="BH212" s="1411"/>
      <c r="BI212" s="1392"/>
      <c r="BJ212" s="1392"/>
      <c r="BK212" s="1362"/>
      <c r="BL212" s="1362"/>
      <c r="BM212" s="1351"/>
      <c r="BN212" s="1351"/>
      <c r="BO212" s="1352"/>
      <c r="BP212" s="1352"/>
      <c r="BQ212" s="950"/>
      <c r="BR212" s="950"/>
      <c r="BS212" s="1436"/>
      <c r="BT212" s="1436"/>
      <c r="BU212" s="1441"/>
      <c r="BV212" s="1441"/>
      <c r="BW212" s="1397"/>
      <c r="BX212" s="1397"/>
      <c r="BY212" s="1446"/>
      <c r="BZ212" s="1446"/>
      <c r="CA212" s="1453"/>
      <c r="CB212" s="1453"/>
      <c r="CC212" s="1352"/>
      <c r="CD212" s="1352"/>
      <c r="CE212" s="1460"/>
      <c r="CF212" s="1460"/>
      <c r="CG212" s="900"/>
      <c r="CH212" s="900"/>
      <c r="CI212" s="1368"/>
      <c r="CJ212" s="1368"/>
      <c r="CK212" s="1465"/>
      <c r="CL212" s="1465"/>
      <c r="CM212" s="882"/>
      <c r="CN212" s="882"/>
      <c r="CO212" s="1397"/>
      <c r="CP212" s="1397"/>
      <c r="CQ212" s="753"/>
      <c r="CR212" s="753"/>
      <c r="CS212" s="1374"/>
      <c r="CT212" s="1374"/>
      <c r="CU212" s="882"/>
      <c r="CV212" s="882"/>
      <c r="CW212" s="1392"/>
      <c r="CX212" s="1392"/>
      <c r="CY212" s="1352"/>
      <c r="CZ212" s="1352"/>
      <c r="DA212" s="1477"/>
      <c r="DB212" s="1477"/>
      <c r="DC212" s="1411"/>
      <c r="DD212" s="1411"/>
      <c r="DE212" s="1484"/>
      <c r="DF212" s="1484"/>
      <c r="DG212" s="1352"/>
      <c r="DH212" s="1352"/>
      <c r="DI212" s="1352"/>
      <c r="DJ212" s="1352"/>
      <c r="DK212" s="1352"/>
      <c r="DL212" s="1352"/>
      <c r="DM212" s="1352"/>
      <c r="DN212" s="1352"/>
      <c r="DO212" s="1352"/>
      <c r="DP212" s="1352"/>
      <c r="DQ212" s="1485"/>
      <c r="DR212" s="1485"/>
      <c r="DS212" s="1485"/>
      <c r="DT212" s="1485"/>
      <c r="DU212" s="1485"/>
      <c r="DV212" s="1485"/>
      <c r="DW212" s="1485"/>
      <c r="DX212" s="1485"/>
      <c r="DY212" s="1485"/>
      <c r="DZ212" s="1485"/>
      <c r="EA212" s="1485"/>
      <c r="EB212" s="1485"/>
    </row>
    <row r="213" spans="1:132" s="1327" customFormat="1" ht="20.25" x14ac:dyDescent="0.3">
      <c r="A213" s="1829"/>
      <c r="B213" s="1324">
        <f t="shared" si="13"/>
        <v>65</v>
      </c>
      <c r="C213" s="920" t="s">
        <v>746</v>
      </c>
      <c r="D213" s="919">
        <v>28.5</v>
      </c>
      <c r="E213" s="1325">
        <v>50</v>
      </c>
      <c r="F213" s="1325"/>
      <c r="G213" s="1325"/>
      <c r="H213" s="1325"/>
      <c r="I213" s="1326">
        <f t="shared" si="14"/>
        <v>5</v>
      </c>
      <c r="J213" s="888">
        <f t="shared" ref="J213:J282" si="15">I213*D213</f>
        <v>142.5</v>
      </c>
      <c r="K213" s="708"/>
      <c r="L213" s="708"/>
      <c r="M213" s="941"/>
      <c r="N213" s="941"/>
      <c r="O213" s="863"/>
      <c r="P213" s="863"/>
      <c r="Q213" s="1379"/>
      <c r="R213" s="1379"/>
      <c r="S213" s="1374"/>
      <c r="T213" s="1374"/>
      <c r="U213" s="813"/>
      <c r="V213" s="813"/>
      <c r="W213" s="1368"/>
      <c r="X213" s="1368"/>
      <c r="Y213" s="1362"/>
      <c r="Z213" s="1362"/>
      <c r="AA213" s="831"/>
      <c r="AB213" s="831"/>
      <c r="AC213" s="1351"/>
      <c r="AD213" s="1351"/>
      <c r="AE213" s="756"/>
      <c r="AF213" s="756"/>
      <c r="AG213" s="1352"/>
      <c r="AH213" s="1352"/>
      <c r="AI213" s="731"/>
      <c r="AJ213" s="731"/>
      <c r="AK213" s="1392"/>
      <c r="AL213" s="1392"/>
      <c r="AM213" s="1397"/>
      <c r="AN213" s="1397"/>
      <c r="AO213" s="1362"/>
      <c r="AP213" s="1362"/>
      <c r="AQ213" s="1402"/>
      <c r="AR213" s="1402"/>
      <c r="AS213" s="774"/>
      <c r="AT213" s="774"/>
      <c r="AU213" s="882"/>
      <c r="AV213" s="882"/>
      <c r="AW213" s="1411"/>
      <c r="AX213" s="1411"/>
      <c r="AY213" s="726"/>
      <c r="AZ213" s="726"/>
      <c r="BA213" s="1352"/>
      <c r="BB213" s="1352"/>
      <c r="BC213" s="891"/>
      <c r="BD213" s="891"/>
      <c r="BE213" s="731"/>
      <c r="BF213" s="731"/>
      <c r="BG213" s="1411"/>
      <c r="BH213" s="1411"/>
      <c r="BI213" s="1392"/>
      <c r="BJ213" s="1392"/>
      <c r="BK213" s="1362"/>
      <c r="BL213" s="1362"/>
      <c r="BM213" s="1351"/>
      <c r="BN213" s="1351"/>
      <c r="BO213" s="1352"/>
      <c r="BP213" s="1352"/>
      <c r="BQ213" s="950"/>
      <c r="BR213" s="950"/>
      <c r="BS213" s="1436"/>
      <c r="BT213" s="1436"/>
      <c r="BU213" s="1441"/>
      <c r="BV213" s="1441"/>
      <c r="BW213" s="1397"/>
      <c r="BX213" s="1397"/>
      <c r="BY213" s="1446"/>
      <c r="BZ213" s="1446"/>
      <c r="CA213" s="1453"/>
      <c r="CB213" s="1453"/>
      <c r="CC213" s="1352"/>
      <c r="CD213" s="1352"/>
      <c r="CE213" s="1460"/>
      <c r="CF213" s="1460"/>
      <c r="CG213" s="900"/>
      <c r="CH213" s="900"/>
      <c r="CI213" s="1368"/>
      <c r="CJ213" s="1368"/>
      <c r="CK213" s="1465"/>
      <c r="CL213" s="1465"/>
      <c r="CM213" s="882"/>
      <c r="CN213" s="882"/>
      <c r="CO213" s="1397"/>
      <c r="CP213" s="1397"/>
      <c r="CQ213" s="753"/>
      <c r="CR213" s="753"/>
      <c r="CS213" s="1374">
        <v>10</v>
      </c>
      <c r="CT213" s="1374" t="s">
        <v>266</v>
      </c>
      <c r="CU213" s="882">
        <v>30</v>
      </c>
      <c r="CV213" s="882" t="s">
        <v>217</v>
      </c>
      <c r="CW213" s="1392"/>
      <c r="CX213" s="1392"/>
      <c r="CY213" s="1352"/>
      <c r="CZ213" s="1352"/>
      <c r="DA213" s="1477">
        <v>5</v>
      </c>
      <c r="DB213" s="1477" t="s">
        <v>227</v>
      </c>
      <c r="DC213" s="1411"/>
      <c r="DD213" s="1411"/>
      <c r="DE213" s="1484"/>
      <c r="DF213" s="1484"/>
      <c r="DG213" s="1352"/>
      <c r="DH213" s="1352"/>
      <c r="DI213" s="1352"/>
      <c r="DJ213" s="1352"/>
      <c r="DK213" s="1352"/>
      <c r="DL213" s="1352"/>
      <c r="DM213" s="1352"/>
      <c r="DN213" s="1352"/>
      <c r="DO213" s="1352"/>
      <c r="DP213" s="1352"/>
      <c r="DQ213" s="1485"/>
      <c r="DR213" s="1485"/>
      <c r="DS213" s="1485"/>
      <c r="DT213" s="1485"/>
      <c r="DU213" s="1485"/>
      <c r="DV213" s="1485"/>
      <c r="DW213" s="1485"/>
      <c r="DX213" s="1485"/>
      <c r="DY213" s="1485"/>
      <c r="DZ213" s="1485"/>
      <c r="EA213" s="1485"/>
      <c r="EB213" s="1485"/>
    </row>
    <row r="214" spans="1:132" s="1327" customFormat="1" ht="20.25" x14ac:dyDescent="0.3">
      <c r="A214" s="1829"/>
      <c r="B214" s="1324">
        <f t="shared" si="13"/>
        <v>66</v>
      </c>
      <c r="C214" s="920" t="s">
        <v>480</v>
      </c>
      <c r="D214" s="919">
        <v>16.5</v>
      </c>
      <c r="E214" s="1325"/>
      <c r="F214" s="1325"/>
      <c r="G214" s="1325"/>
      <c r="H214" s="1325"/>
      <c r="I214" s="1326">
        <f t="shared" ref="I214:I215" si="16">E214+F214+G214+H214-SUM(K214:LP214)</f>
        <v>0</v>
      </c>
      <c r="J214" s="888">
        <f t="shared" si="15"/>
        <v>0</v>
      </c>
      <c r="K214" s="708"/>
      <c r="L214" s="708"/>
      <c r="M214" s="941"/>
      <c r="N214" s="941"/>
      <c r="O214" s="863"/>
      <c r="P214" s="863"/>
      <c r="Q214" s="1379"/>
      <c r="R214" s="1379"/>
      <c r="S214" s="1374"/>
      <c r="T214" s="1374"/>
      <c r="U214" s="813"/>
      <c r="V214" s="813"/>
      <c r="W214" s="1368"/>
      <c r="X214" s="1368"/>
      <c r="Y214" s="1362"/>
      <c r="Z214" s="1362"/>
      <c r="AA214" s="831"/>
      <c r="AB214" s="831"/>
      <c r="AC214" s="1351"/>
      <c r="AD214" s="1351"/>
      <c r="AE214" s="756"/>
      <c r="AF214" s="756"/>
      <c r="AG214" s="1352"/>
      <c r="AH214" s="1352"/>
      <c r="AI214" s="731"/>
      <c r="AJ214" s="731"/>
      <c r="AK214" s="1392"/>
      <c r="AL214" s="1392"/>
      <c r="AM214" s="1397"/>
      <c r="AN214" s="1397"/>
      <c r="AO214" s="1362"/>
      <c r="AP214" s="1362"/>
      <c r="AQ214" s="1402"/>
      <c r="AR214" s="1402"/>
      <c r="AS214" s="774"/>
      <c r="AT214" s="774"/>
      <c r="AU214" s="882"/>
      <c r="AV214" s="882"/>
      <c r="AW214" s="1411"/>
      <c r="AX214" s="1411"/>
      <c r="AY214" s="726"/>
      <c r="AZ214" s="726"/>
      <c r="BA214" s="1352"/>
      <c r="BB214" s="1352"/>
      <c r="BC214" s="891"/>
      <c r="BD214" s="891"/>
      <c r="BE214" s="731"/>
      <c r="BF214" s="731"/>
      <c r="BG214" s="1411"/>
      <c r="BH214" s="1411"/>
      <c r="BI214" s="1392"/>
      <c r="BJ214" s="1392"/>
      <c r="BK214" s="1362"/>
      <c r="BL214" s="1362"/>
      <c r="BM214" s="1351"/>
      <c r="BN214" s="1351"/>
      <c r="BO214" s="1352"/>
      <c r="BP214" s="1352"/>
      <c r="BQ214" s="950"/>
      <c r="BR214" s="950"/>
      <c r="BS214" s="1436"/>
      <c r="BT214" s="1436"/>
      <c r="BU214" s="1441"/>
      <c r="BV214" s="1441"/>
      <c r="BW214" s="1397"/>
      <c r="BX214" s="1397"/>
      <c r="BY214" s="1446"/>
      <c r="BZ214" s="1446"/>
      <c r="CA214" s="1453"/>
      <c r="CB214" s="1453"/>
      <c r="CC214" s="1352"/>
      <c r="CD214" s="1352"/>
      <c r="CE214" s="1460"/>
      <c r="CF214" s="1460"/>
      <c r="CG214" s="900"/>
      <c r="CH214" s="900"/>
      <c r="CI214" s="1368"/>
      <c r="CJ214" s="1368"/>
      <c r="CK214" s="1465"/>
      <c r="CL214" s="1465"/>
      <c r="CM214" s="882"/>
      <c r="CN214" s="882"/>
      <c r="CO214" s="1397"/>
      <c r="CP214" s="1397"/>
      <c r="CQ214" s="753"/>
      <c r="CR214" s="753"/>
      <c r="CS214" s="1374"/>
      <c r="CT214" s="1374"/>
      <c r="CU214" s="882"/>
      <c r="CV214" s="882"/>
      <c r="CW214" s="1392"/>
      <c r="CX214" s="1392"/>
      <c r="CY214" s="1352"/>
      <c r="CZ214" s="1352"/>
      <c r="DA214" s="1477"/>
      <c r="DB214" s="1477"/>
      <c r="DC214" s="1411"/>
      <c r="DD214" s="1411"/>
      <c r="DE214" s="1484"/>
      <c r="DF214" s="1484"/>
      <c r="DG214" s="1352"/>
      <c r="DH214" s="1352"/>
      <c r="DI214" s="1352"/>
      <c r="DJ214" s="1352"/>
      <c r="DK214" s="1352"/>
      <c r="DL214" s="1352"/>
      <c r="DM214" s="1352"/>
      <c r="DN214" s="1352"/>
      <c r="DO214" s="1352"/>
      <c r="DP214" s="1352"/>
      <c r="DQ214" s="1485"/>
      <c r="DR214" s="1485"/>
      <c r="DS214" s="1485"/>
      <c r="DT214" s="1485"/>
      <c r="DU214" s="1485"/>
      <c r="DV214" s="1485"/>
      <c r="DW214" s="1485"/>
      <c r="DX214" s="1485"/>
      <c r="DY214" s="1485"/>
      <c r="DZ214" s="1485"/>
      <c r="EA214" s="1485"/>
      <c r="EB214" s="1485"/>
    </row>
    <row r="215" spans="1:132" s="1327" customFormat="1" ht="20.25" x14ac:dyDescent="0.3">
      <c r="A215" s="1829"/>
      <c r="B215" s="1324">
        <f t="shared" si="13"/>
        <v>67</v>
      </c>
      <c r="C215" s="995" t="s">
        <v>1034</v>
      </c>
      <c r="D215" s="919">
        <v>9.5</v>
      </c>
      <c r="E215" s="1325">
        <v>200</v>
      </c>
      <c r="F215" s="1325">
        <v>30</v>
      </c>
      <c r="G215" s="1325">
        <v>180</v>
      </c>
      <c r="H215" s="1325"/>
      <c r="I215" s="1326">
        <f t="shared" si="16"/>
        <v>290</v>
      </c>
      <c r="J215" s="888">
        <f t="shared" si="15"/>
        <v>2755</v>
      </c>
      <c r="K215" s="708"/>
      <c r="L215" s="708"/>
      <c r="M215" s="941"/>
      <c r="N215" s="941"/>
      <c r="O215" s="863"/>
      <c r="P215" s="863"/>
      <c r="Q215" s="1379"/>
      <c r="R215" s="1379"/>
      <c r="S215" s="1374"/>
      <c r="T215" s="1374"/>
      <c r="U215" s="813"/>
      <c r="V215" s="813"/>
      <c r="W215" s="1368"/>
      <c r="X215" s="1368"/>
      <c r="Y215" s="1362"/>
      <c r="Z215" s="1362"/>
      <c r="AA215" s="831"/>
      <c r="AB215" s="831"/>
      <c r="AC215" s="1351"/>
      <c r="AD215" s="1351"/>
      <c r="AE215" s="756"/>
      <c r="AF215" s="756"/>
      <c r="AG215" s="1352"/>
      <c r="AH215" s="1352"/>
      <c r="AI215" s="731"/>
      <c r="AJ215" s="731"/>
      <c r="AK215" s="1392"/>
      <c r="AL215" s="1392"/>
      <c r="AM215" s="1397"/>
      <c r="AN215" s="1397"/>
      <c r="AO215" s="1362"/>
      <c r="AP215" s="1362"/>
      <c r="AQ215" s="1402"/>
      <c r="AR215" s="1402"/>
      <c r="AS215" s="774"/>
      <c r="AT215" s="774"/>
      <c r="AU215" s="882"/>
      <c r="AV215" s="882"/>
      <c r="AW215" s="1411"/>
      <c r="AX215" s="1411"/>
      <c r="AY215" s="726"/>
      <c r="AZ215" s="726"/>
      <c r="BA215" s="1352"/>
      <c r="BB215" s="1352"/>
      <c r="BC215" s="891"/>
      <c r="BD215" s="891"/>
      <c r="BE215" s="731">
        <v>10</v>
      </c>
      <c r="BF215" s="731" t="s">
        <v>215</v>
      </c>
      <c r="BG215" s="1411"/>
      <c r="BH215" s="1411"/>
      <c r="BI215" s="1392"/>
      <c r="BJ215" s="1392"/>
      <c r="BK215" s="1362"/>
      <c r="BL215" s="1362"/>
      <c r="BM215" s="1351"/>
      <c r="BN215" s="1351"/>
      <c r="BO215" s="1352"/>
      <c r="BP215" s="1352"/>
      <c r="BQ215" s="950"/>
      <c r="BR215" s="950"/>
      <c r="BS215" s="1436"/>
      <c r="BT215" s="1436"/>
      <c r="BU215" s="1441"/>
      <c r="BV215" s="1441"/>
      <c r="BW215" s="1397">
        <v>10</v>
      </c>
      <c r="BX215" s="1397" t="s">
        <v>215</v>
      </c>
      <c r="BY215" s="1446"/>
      <c r="BZ215" s="1446"/>
      <c r="CA215" s="1453"/>
      <c r="CB215" s="1453"/>
      <c r="CC215" s="1352"/>
      <c r="CD215" s="1352"/>
      <c r="CE215" s="1460"/>
      <c r="CF215" s="1460"/>
      <c r="CG215" s="900"/>
      <c r="CH215" s="900"/>
      <c r="CI215" s="1368"/>
      <c r="CJ215" s="1368"/>
      <c r="CK215" s="1465"/>
      <c r="CL215" s="1465"/>
      <c r="CM215" s="882"/>
      <c r="CN215" s="882"/>
      <c r="CO215" s="1397">
        <v>50</v>
      </c>
      <c r="CP215" s="1397" t="s">
        <v>218</v>
      </c>
      <c r="CQ215" s="753">
        <v>10</v>
      </c>
      <c r="CR215" s="753" t="s">
        <v>214</v>
      </c>
      <c r="CS215" s="1374"/>
      <c r="CT215" s="1374"/>
      <c r="CU215" s="882">
        <v>10</v>
      </c>
      <c r="CV215" s="882" t="s">
        <v>233</v>
      </c>
      <c r="CW215" s="1392">
        <v>30</v>
      </c>
      <c r="CX215" s="1392" t="s">
        <v>215</v>
      </c>
      <c r="CY215" s="1352"/>
      <c r="CZ215" s="1352"/>
      <c r="DA215" s="1477"/>
      <c r="DB215" s="1477"/>
      <c r="DC215" s="1411"/>
      <c r="DD215" s="1411"/>
      <c r="DE215" s="1484"/>
      <c r="DF215" s="1484"/>
      <c r="DG215" s="1352"/>
      <c r="DH215" s="1352"/>
      <c r="DI215" s="1352"/>
      <c r="DJ215" s="1352"/>
      <c r="DK215" s="1352"/>
      <c r="DL215" s="1352"/>
      <c r="DM215" s="1352"/>
      <c r="DN215" s="1352"/>
      <c r="DO215" s="1352"/>
      <c r="DP215" s="1352"/>
      <c r="DQ215" s="1485"/>
      <c r="DR215" s="1485"/>
      <c r="DS215" s="1485"/>
      <c r="DT215" s="1485"/>
      <c r="DU215" s="1485"/>
      <c r="DV215" s="1485"/>
      <c r="DW215" s="1485"/>
      <c r="DX215" s="1485"/>
      <c r="DY215" s="1485"/>
      <c r="DZ215" s="1485"/>
      <c r="EA215" s="1485"/>
      <c r="EB215" s="1485"/>
    </row>
    <row r="216" spans="1:132" s="1327" customFormat="1" ht="20.25" x14ac:dyDescent="0.3">
      <c r="A216" s="1829"/>
      <c r="B216" s="1324">
        <f t="shared" si="13"/>
        <v>68</v>
      </c>
      <c r="C216" s="920" t="s">
        <v>406</v>
      </c>
      <c r="D216" s="919">
        <v>28</v>
      </c>
      <c r="E216" s="1325"/>
      <c r="F216" s="1325"/>
      <c r="G216" s="1325"/>
      <c r="H216" s="1325"/>
      <c r="I216" s="1326">
        <f t="shared" ref="I216:I279" si="17">E216+F216+G216+H216-SUM(K216:LP216)</f>
        <v>0</v>
      </c>
      <c r="J216" s="888">
        <f t="shared" si="15"/>
        <v>0</v>
      </c>
      <c r="K216" s="708"/>
      <c r="L216" s="708"/>
      <c r="M216" s="941"/>
      <c r="N216" s="941"/>
      <c r="O216" s="863"/>
      <c r="P216" s="863"/>
      <c r="Q216" s="1379"/>
      <c r="R216" s="1379"/>
      <c r="S216" s="1374"/>
      <c r="T216" s="1374"/>
      <c r="U216" s="813"/>
      <c r="V216" s="813"/>
      <c r="W216" s="1368"/>
      <c r="X216" s="1368"/>
      <c r="Y216" s="1362"/>
      <c r="Z216" s="1362"/>
      <c r="AA216" s="831"/>
      <c r="AB216" s="831"/>
      <c r="AC216" s="1351"/>
      <c r="AD216" s="1351"/>
      <c r="AE216" s="756"/>
      <c r="AF216" s="756"/>
      <c r="AG216" s="1352"/>
      <c r="AH216" s="1352"/>
      <c r="AI216" s="731"/>
      <c r="AJ216" s="731"/>
      <c r="AK216" s="1392"/>
      <c r="AL216" s="1392"/>
      <c r="AM216" s="1397"/>
      <c r="AN216" s="1397"/>
      <c r="AO216" s="1362"/>
      <c r="AP216" s="1362"/>
      <c r="AQ216" s="1402"/>
      <c r="AR216" s="1402"/>
      <c r="AS216" s="774"/>
      <c r="AT216" s="774"/>
      <c r="AU216" s="882"/>
      <c r="AV216" s="882"/>
      <c r="AW216" s="1411"/>
      <c r="AX216" s="1411"/>
      <c r="AY216" s="726"/>
      <c r="AZ216" s="726"/>
      <c r="BA216" s="1352"/>
      <c r="BB216" s="1352"/>
      <c r="BC216" s="891"/>
      <c r="BD216" s="891"/>
      <c r="BE216" s="731"/>
      <c r="BF216" s="731"/>
      <c r="BG216" s="1411"/>
      <c r="BH216" s="1411"/>
      <c r="BI216" s="1392"/>
      <c r="BJ216" s="1392"/>
      <c r="BK216" s="1362"/>
      <c r="BL216" s="1362"/>
      <c r="BM216" s="1351"/>
      <c r="BN216" s="1351"/>
      <c r="BO216" s="1352"/>
      <c r="BP216" s="1352"/>
      <c r="BQ216" s="950"/>
      <c r="BR216" s="950"/>
      <c r="BS216" s="1436"/>
      <c r="BT216" s="1436"/>
      <c r="BU216" s="1441"/>
      <c r="BV216" s="1441"/>
      <c r="BW216" s="1397"/>
      <c r="BX216" s="1397"/>
      <c r="BY216" s="1446"/>
      <c r="BZ216" s="1446"/>
      <c r="CA216" s="1453"/>
      <c r="CB216" s="1453"/>
      <c r="CC216" s="1352"/>
      <c r="CD216" s="1352"/>
      <c r="CE216" s="1460"/>
      <c r="CF216" s="1460"/>
      <c r="CG216" s="900"/>
      <c r="CH216" s="900"/>
      <c r="CI216" s="1368"/>
      <c r="CJ216" s="1368"/>
      <c r="CK216" s="1465"/>
      <c r="CL216" s="1465"/>
      <c r="CM216" s="882"/>
      <c r="CN216" s="882"/>
      <c r="CO216" s="1397"/>
      <c r="CP216" s="1397"/>
      <c r="CQ216" s="753"/>
      <c r="CR216" s="753"/>
      <c r="CS216" s="1374"/>
      <c r="CT216" s="1374"/>
      <c r="CU216" s="882"/>
      <c r="CV216" s="882"/>
      <c r="CW216" s="1392"/>
      <c r="CX216" s="1392"/>
      <c r="CY216" s="1352"/>
      <c r="CZ216" s="1352"/>
      <c r="DA216" s="1477"/>
      <c r="DB216" s="1477"/>
      <c r="DC216" s="1411"/>
      <c r="DD216" s="1411"/>
      <c r="DE216" s="1484"/>
      <c r="DF216" s="1484"/>
      <c r="DG216" s="1352"/>
      <c r="DH216" s="1352"/>
      <c r="DI216" s="1352"/>
      <c r="DJ216" s="1352"/>
      <c r="DK216" s="1352"/>
      <c r="DL216" s="1352"/>
      <c r="DM216" s="1352"/>
      <c r="DN216" s="1352"/>
      <c r="DO216" s="1352"/>
      <c r="DP216" s="1352"/>
      <c r="DQ216" s="1485"/>
      <c r="DR216" s="1485"/>
      <c r="DS216" s="1485"/>
      <c r="DT216" s="1485"/>
      <c r="DU216" s="1485"/>
      <c r="DV216" s="1485"/>
      <c r="DW216" s="1485"/>
      <c r="DX216" s="1485"/>
      <c r="DY216" s="1485"/>
      <c r="DZ216" s="1485"/>
      <c r="EA216" s="1485"/>
      <c r="EB216" s="1485"/>
    </row>
    <row r="217" spans="1:132" s="1327" customFormat="1" ht="20.25" x14ac:dyDescent="0.3">
      <c r="A217" s="1339"/>
      <c r="B217" s="1324">
        <f t="shared" si="13"/>
        <v>69</v>
      </c>
      <c r="C217" s="920" t="s">
        <v>407</v>
      </c>
      <c r="D217" s="919">
        <v>35</v>
      </c>
      <c r="E217" s="1325">
        <v>40</v>
      </c>
      <c r="F217" s="1325"/>
      <c r="G217" s="1325"/>
      <c r="H217" s="1325"/>
      <c r="I217" s="1326">
        <f t="shared" si="17"/>
        <v>40</v>
      </c>
      <c r="J217" s="888">
        <f t="shared" si="15"/>
        <v>1400</v>
      </c>
      <c r="K217" s="708"/>
      <c r="L217" s="708"/>
      <c r="M217" s="941"/>
      <c r="N217" s="941"/>
      <c r="O217" s="863"/>
      <c r="P217" s="863"/>
      <c r="Q217" s="1379"/>
      <c r="R217" s="1379"/>
      <c r="S217" s="1374"/>
      <c r="T217" s="1374"/>
      <c r="U217" s="813"/>
      <c r="V217" s="813"/>
      <c r="W217" s="1368"/>
      <c r="X217" s="1368"/>
      <c r="Y217" s="1362"/>
      <c r="Z217" s="1362"/>
      <c r="AA217" s="831"/>
      <c r="AB217" s="831"/>
      <c r="AC217" s="1351"/>
      <c r="AD217" s="1351"/>
      <c r="AE217" s="756"/>
      <c r="AF217" s="756"/>
      <c r="AG217" s="1352"/>
      <c r="AH217" s="1352"/>
      <c r="AI217" s="731"/>
      <c r="AJ217" s="731"/>
      <c r="AK217" s="1392"/>
      <c r="AL217" s="1392"/>
      <c r="AM217" s="1397"/>
      <c r="AN217" s="1397"/>
      <c r="AO217" s="1362"/>
      <c r="AP217" s="1362"/>
      <c r="AQ217" s="1402"/>
      <c r="AR217" s="1402"/>
      <c r="AS217" s="774"/>
      <c r="AT217" s="774"/>
      <c r="AU217" s="882"/>
      <c r="AV217" s="882"/>
      <c r="AW217" s="1411"/>
      <c r="AX217" s="1411"/>
      <c r="AY217" s="726"/>
      <c r="AZ217" s="726"/>
      <c r="BA217" s="1352"/>
      <c r="BB217" s="1352"/>
      <c r="BC217" s="891"/>
      <c r="BD217" s="891"/>
      <c r="BE217" s="731"/>
      <c r="BF217" s="731"/>
      <c r="BG217" s="1411"/>
      <c r="BH217" s="1411"/>
      <c r="BI217" s="1392"/>
      <c r="BJ217" s="1392"/>
      <c r="BK217" s="1362"/>
      <c r="BL217" s="1362"/>
      <c r="BM217" s="1351"/>
      <c r="BN217" s="1351"/>
      <c r="BO217" s="1352"/>
      <c r="BP217" s="1352"/>
      <c r="BQ217" s="950"/>
      <c r="BR217" s="950"/>
      <c r="BS217" s="1436"/>
      <c r="BT217" s="1436"/>
      <c r="BU217" s="1441"/>
      <c r="BV217" s="1441"/>
      <c r="BW217" s="1397"/>
      <c r="BX217" s="1397"/>
      <c r="BY217" s="1446"/>
      <c r="BZ217" s="1446"/>
      <c r="CA217" s="1453"/>
      <c r="CB217" s="1453"/>
      <c r="CC217" s="1352"/>
      <c r="CD217" s="1352"/>
      <c r="CE217" s="1460"/>
      <c r="CF217" s="1460"/>
      <c r="CG217" s="900"/>
      <c r="CH217" s="900"/>
      <c r="CI217" s="1368"/>
      <c r="CJ217" s="1368"/>
      <c r="CK217" s="1465"/>
      <c r="CL217" s="1465"/>
      <c r="CM217" s="882"/>
      <c r="CN217" s="882"/>
      <c r="CO217" s="1397"/>
      <c r="CP217" s="1397"/>
      <c r="CQ217" s="753"/>
      <c r="CR217" s="753"/>
      <c r="CS217" s="1374"/>
      <c r="CT217" s="1374"/>
      <c r="CU217" s="882"/>
      <c r="CV217" s="882"/>
      <c r="CW217" s="1392"/>
      <c r="CX217" s="1392"/>
      <c r="CY217" s="1352"/>
      <c r="CZ217" s="1352"/>
      <c r="DA217" s="1477"/>
      <c r="DB217" s="1477"/>
      <c r="DC217" s="1411"/>
      <c r="DD217" s="1411"/>
      <c r="DE217" s="1484"/>
      <c r="DF217" s="1484"/>
      <c r="DG217" s="1352"/>
      <c r="DH217" s="1352"/>
      <c r="DI217" s="1352"/>
      <c r="DJ217" s="1352"/>
      <c r="DK217" s="1352"/>
      <c r="DL217" s="1352"/>
      <c r="DM217" s="1352"/>
      <c r="DN217" s="1352"/>
      <c r="DO217" s="1352"/>
      <c r="DP217" s="1352"/>
      <c r="DQ217" s="1485"/>
      <c r="DR217" s="1485"/>
      <c r="DS217" s="1485"/>
      <c r="DT217" s="1485"/>
      <c r="DU217" s="1485"/>
      <c r="DV217" s="1485"/>
      <c r="DW217" s="1485"/>
      <c r="DX217" s="1485"/>
      <c r="DY217" s="1485"/>
      <c r="DZ217" s="1485"/>
      <c r="EA217" s="1485"/>
      <c r="EB217" s="1485"/>
    </row>
    <row r="218" spans="1:132" s="1327" customFormat="1" ht="20.25" x14ac:dyDescent="0.3">
      <c r="A218" s="1339"/>
      <c r="B218" s="1324">
        <f t="shared" si="13"/>
        <v>70</v>
      </c>
      <c r="C218" s="920" t="s">
        <v>932</v>
      </c>
      <c r="D218" s="919">
        <v>19.5</v>
      </c>
      <c r="E218" s="1325">
        <v>30</v>
      </c>
      <c r="F218" s="1325"/>
      <c r="G218" s="1325"/>
      <c r="H218" s="1325"/>
      <c r="I218" s="1326">
        <f t="shared" si="17"/>
        <v>10</v>
      </c>
      <c r="J218" s="888">
        <f t="shared" si="15"/>
        <v>195</v>
      </c>
      <c r="K218" s="708"/>
      <c r="L218" s="708"/>
      <c r="M218" s="941"/>
      <c r="N218" s="941"/>
      <c r="O218" s="863"/>
      <c r="P218" s="863"/>
      <c r="Q218" s="1379">
        <v>10</v>
      </c>
      <c r="R218" s="1379" t="s">
        <v>237</v>
      </c>
      <c r="S218" s="1374"/>
      <c r="T218" s="1374"/>
      <c r="U218" s="813"/>
      <c r="V218" s="813"/>
      <c r="W218" s="1368"/>
      <c r="X218" s="1368"/>
      <c r="Y218" s="1362"/>
      <c r="Z218" s="1362"/>
      <c r="AA218" s="831"/>
      <c r="AB218" s="831"/>
      <c r="AC218" s="1351"/>
      <c r="AD218" s="1351"/>
      <c r="AE218" s="756"/>
      <c r="AF218" s="756"/>
      <c r="AG218" s="1352"/>
      <c r="AH218" s="1352"/>
      <c r="AI218" s="731"/>
      <c r="AJ218" s="731"/>
      <c r="AK218" s="1392"/>
      <c r="AL218" s="1392"/>
      <c r="AM218" s="1397"/>
      <c r="AN218" s="1397"/>
      <c r="AO218" s="1362"/>
      <c r="AP218" s="1362"/>
      <c r="AQ218" s="1402"/>
      <c r="AR218" s="1402"/>
      <c r="AS218" s="774"/>
      <c r="AT218" s="774"/>
      <c r="AU218" s="882"/>
      <c r="AV218" s="882"/>
      <c r="AW218" s="1411"/>
      <c r="AX218" s="1411"/>
      <c r="AY218" s="726"/>
      <c r="AZ218" s="726"/>
      <c r="BA218" s="1352"/>
      <c r="BB218" s="1352"/>
      <c r="BC218" s="891"/>
      <c r="BD218" s="891"/>
      <c r="BE218" s="731"/>
      <c r="BF218" s="731"/>
      <c r="BG218" s="1411"/>
      <c r="BH218" s="1411"/>
      <c r="BI218" s="1392">
        <v>10</v>
      </c>
      <c r="BJ218" s="1392" t="s">
        <v>237</v>
      </c>
      <c r="BK218" s="1362"/>
      <c r="BL218" s="1362"/>
      <c r="BM218" s="1351"/>
      <c r="BN218" s="1351"/>
      <c r="BO218" s="1352"/>
      <c r="BP218" s="1352"/>
      <c r="BQ218" s="950"/>
      <c r="BR218" s="950"/>
      <c r="BS218" s="1436"/>
      <c r="BT218" s="1436"/>
      <c r="BU218" s="1441"/>
      <c r="BV218" s="1441"/>
      <c r="BW218" s="1397"/>
      <c r="BX218" s="1397"/>
      <c r="BY218" s="1446"/>
      <c r="BZ218" s="1446"/>
      <c r="CA218" s="1453"/>
      <c r="CB218" s="1453"/>
      <c r="CC218" s="1352"/>
      <c r="CD218" s="1352"/>
      <c r="CE218" s="1460"/>
      <c r="CF218" s="1460"/>
      <c r="CG218" s="900"/>
      <c r="CH218" s="900"/>
      <c r="CI218" s="1368"/>
      <c r="CJ218" s="1368"/>
      <c r="CK218" s="1465"/>
      <c r="CL218" s="1465"/>
      <c r="CM218" s="882"/>
      <c r="CN218" s="882"/>
      <c r="CO218" s="1397"/>
      <c r="CP218" s="1397"/>
      <c r="CQ218" s="753"/>
      <c r="CR218" s="753"/>
      <c r="CS218" s="1374"/>
      <c r="CT218" s="1374"/>
      <c r="CU218" s="882"/>
      <c r="CV218" s="882"/>
      <c r="CW218" s="1392"/>
      <c r="CX218" s="1392"/>
      <c r="CY218" s="1352"/>
      <c r="CZ218" s="1352"/>
      <c r="DA218" s="1477"/>
      <c r="DB218" s="1477"/>
      <c r="DC218" s="1411"/>
      <c r="DD218" s="1411"/>
      <c r="DE218" s="1484"/>
      <c r="DF218" s="1484"/>
      <c r="DG218" s="1352"/>
      <c r="DH218" s="1352"/>
      <c r="DI218" s="1352"/>
      <c r="DJ218" s="1352"/>
      <c r="DK218" s="1352"/>
      <c r="DL218" s="1352"/>
      <c r="DM218" s="1352"/>
      <c r="DN218" s="1352"/>
      <c r="DO218" s="1352"/>
      <c r="DP218" s="1352"/>
      <c r="DQ218" s="1485"/>
      <c r="DR218" s="1485"/>
      <c r="DS218" s="1485"/>
      <c r="DT218" s="1485"/>
      <c r="DU218" s="1485"/>
      <c r="DV218" s="1485"/>
      <c r="DW218" s="1485"/>
      <c r="DX218" s="1485"/>
      <c r="DY218" s="1485"/>
      <c r="DZ218" s="1485"/>
      <c r="EA218" s="1485"/>
      <c r="EB218" s="1485"/>
    </row>
    <row r="219" spans="1:132" s="1327" customFormat="1" ht="20.25" x14ac:dyDescent="0.3">
      <c r="A219" s="1339"/>
      <c r="B219" s="1324">
        <f t="shared" ref="B219:B275" si="18">B218+1</f>
        <v>71</v>
      </c>
      <c r="C219" s="920" t="s">
        <v>1051</v>
      </c>
      <c r="D219" s="919">
        <v>19</v>
      </c>
      <c r="E219" s="1325">
        <v>200</v>
      </c>
      <c r="F219" s="1325">
        <v>20</v>
      </c>
      <c r="G219" s="1325"/>
      <c r="H219" s="1325"/>
      <c r="I219" s="1326">
        <f t="shared" si="17"/>
        <v>-40</v>
      </c>
      <c r="J219" s="888">
        <f t="shared" si="15"/>
        <v>-760</v>
      </c>
      <c r="K219" s="708"/>
      <c r="L219" s="708"/>
      <c r="M219" s="941"/>
      <c r="N219" s="941"/>
      <c r="O219" s="863">
        <v>30</v>
      </c>
      <c r="P219" s="863" t="s">
        <v>280</v>
      </c>
      <c r="Q219" s="1379">
        <v>20</v>
      </c>
      <c r="R219" s="1379" t="s">
        <v>237</v>
      </c>
      <c r="S219" s="1374"/>
      <c r="T219" s="1374"/>
      <c r="U219" s="813">
        <v>10</v>
      </c>
      <c r="V219" s="813" t="s">
        <v>225</v>
      </c>
      <c r="W219" s="1368"/>
      <c r="X219" s="1368"/>
      <c r="Y219" s="1362"/>
      <c r="Z219" s="1362"/>
      <c r="AA219" s="831"/>
      <c r="AB219" s="831"/>
      <c r="AC219" s="1351">
        <v>10</v>
      </c>
      <c r="AD219" s="1351" t="s">
        <v>237</v>
      </c>
      <c r="AE219" s="756">
        <v>10</v>
      </c>
      <c r="AF219" s="756" t="s">
        <v>230</v>
      </c>
      <c r="AG219" s="1352">
        <v>10</v>
      </c>
      <c r="AH219" s="1352" t="s">
        <v>230</v>
      </c>
      <c r="AI219" s="731"/>
      <c r="AJ219" s="731"/>
      <c r="AK219" s="1392"/>
      <c r="AL219" s="1392"/>
      <c r="AM219" s="1397">
        <v>100</v>
      </c>
      <c r="AN219" s="1397" t="s">
        <v>237</v>
      </c>
      <c r="AO219" s="1362"/>
      <c r="AP219" s="1362"/>
      <c r="AQ219" s="1402">
        <v>20</v>
      </c>
      <c r="AR219" s="1402" t="s">
        <v>230</v>
      </c>
      <c r="AS219" s="774"/>
      <c r="AT219" s="774"/>
      <c r="AU219" s="882"/>
      <c r="AV219" s="882"/>
      <c r="AW219" s="1411"/>
      <c r="AX219" s="1411"/>
      <c r="AY219" s="726"/>
      <c r="AZ219" s="726"/>
      <c r="BA219" s="1352"/>
      <c r="BB219" s="1352"/>
      <c r="BC219" s="891"/>
      <c r="BD219" s="891"/>
      <c r="BE219" s="731"/>
      <c r="BF219" s="731"/>
      <c r="BG219" s="1411"/>
      <c r="BH219" s="1411"/>
      <c r="BI219" s="1392"/>
      <c r="BJ219" s="1392"/>
      <c r="BK219" s="1362"/>
      <c r="BL219" s="1362"/>
      <c r="BM219" s="1351"/>
      <c r="BN219" s="1351"/>
      <c r="BO219" s="1352"/>
      <c r="BP219" s="1352"/>
      <c r="BQ219" s="950"/>
      <c r="BR219" s="950"/>
      <c r="BS219" s="1436"/>
      <c r="BT219" s="1436"/>
      <c r="BU219" s="1441"/>
      <c r="BV219" s="1441"/>
      <c r="BW219" s="1397"/>
      <c r="BX219" s="1397"/>
      <c r="BY219" s="1446"/>
      <c r="BZ219" s="1446"/>
      <c r="CA219" s="1453"/>
      <c r="CB219" s="1453"/>
      <c r="CC219" s="1352"/>
      <c r="CD219" s="1352"/>
      <c r="CE219" s="1460"/>
      <c r="CF219" s="1460"/>
      <c r="CG219" s="900"/>
      <c r="CH219" s="900"/>
      <c r="CI219" s="1368"/>
      <c r="CJ219" s="1368"/>
      <c r="CK219" s="1465"/>
      <c r="CL219" s="1465"/>
      <c r="CM219" s="882">
        <v>40</v>
      </c>
      <c r="CN219" s="882" t="s">
        <v>228</v>
      </c>
      <c r="CO219" s="1397"/>
      <c r="CP219" s="1397"/>
      <c r="CQ219" s="753"/>
      <c r="CR219" s="753"/>
      <c r="CS219" s="1374">
        <v>10</v>
      </c>
      <c r="CT219" s="1374" t="s">
        <v>230</v>
      </c>
      <c r="CU219" s="882"/>
      <c r="CV219" s="882"/>
      <c r="CW219" s="1392"/>
      <c r="CX219" s="1392"/>
      <c r="CY219" s="1352"/>
      <c r="CZ219" s="1352"/>
      <c r="DA219" s="1477"/>
      <c r="DB219" s="1477"/>
      <c r="DC219" s="1411"/>
      <c r="DD219" s="1411"/>
      <c r="DE219" s="1484"/>
      <c r="DF219" s="1484"/>
      <c r="DG219" s="1352"/>
      <c r="DH219" s="1352"/>
      <c r="DI219" s="1352"/>
      <c r="DJ219" s="1352"/>
      <c r="DK219" s="1352"/>
      <c r="DL219" s="1352"/>
      <c r="DM219" s="1352"/>
      <c r="DN219" s="1352"/>
      <c r="DO219" s="1352"/>
      <c r="DP219" s="1352"/>
      <c r="DQ219" s="1485"/>
      <c r="DR219" s="1485"/>
      <c r="DS219" s="1485"/>
      <c r="DT219" s="1485"/>
      <c r="DU219" s="1485"/>
      <c r="DV219" s="1485"/>
      <c r="DW219" s="1485"/>
      <c r="DX219" s="1485"/>
      <c r="DY219" s="1485"/>
      <c r="DZ219" s="1485"/>
      <c r="EA219" s="1485"/>
      <c r="EB219" s="1485"/>
    </row>
    <row r="220" spans="1:132" s="1327" customFormat="1" ht="20.25" x14ac:dyDescent="0.3">
      <c r="A220" s="1339"/>
      <c r="B220" s="1324">
        <f t="shared" si="18"/>
        <v>72</v>
      </c>
      <c r="C220" s="995" t="s">
        <v>934</v>
      </c>
      <c r="D220" s="919">
        <v>19.5</v>
      </c>
      <c r="E220" s="1325">
        <v>270</v>
      </c>
      <c r="F220" s="1325"/>
      <c r="G220" s="1325"/>
      <c r="H220" s="1325"/>
      <c r="I220" s="1326">
        <f t="shared" si="17"/>
        <v>0</v>
      </c>
      <c r="J220" s="888">
        <f t="shared" si="15"/>
        <v>0</v>
      </c>
      <c r="K220" s="708"/>
      <c r="L220" s="708"/>
      <c r="M220" s="941"/>
      <c r="N220" s="941"/>
      <c r="O220" s="863">
        <v>10</v>
      </c>
      <c r="P220" s="863" t="s">
        <v>225</v>
      </c>
      <c r="Q220" s="1379">
        <v>30</v>
      </c>
      <c r="R220" s="1379" t="s">
        <v>237</v>
      </c>
      <c r="S220" s="1374"/>
      <c r="T220" s="1374"/>
      <c r="U220" s="813">
        <v>10</v>
      </c>
      <c r="V220" s="813" t="s">
        <v>237</v>
      </c>
      <c r="W220" s="1368"/>
      <c r="X220" s="1368"/>
      <c r="Y220" s="1362"/>
      <c r="Z220" s="1362"/>
      <c r="AA220" s="831"/>
      <c r="AB220" s="831"/>
      <c r="AC220" s="1351">
        <v>20</v>
      </c>
      <c r="AD220" s="1351" t="s">
        <v>237</v>
      </c>
      <c r="AE220" s="756"/>
      <c r="AF220" s="756"/>
      <c r="AG220" s="1352"/>
      <c r="AH220" s="1352"/>
      <c r="AI220" s="731">
        <v>10</v>
      </c>
      <c r="AJ220" s="731" t="s">
        <v>232</v>
      </c>
      <c r="AK220" s="1392"/>
      <c r="AL220" s="1392"/>
      <c r="AM220" s="1397"/>
      <c r="AN220" s="1397"/>
      <c r="AO220" s="1362"/>
      <c r="AP220" s="1362"/>
      <c r="AQ220" s="1402">
        <v>10</v>
      </c>
      <c r="AR220" s="1402" t="s">
        <v>229</v>
      </c>
      <c r="AS220" s="774"/>
      <c r="AT220" s="774"/>
      <c r="AU220" s="882"/>
      <c r="AV220" s="882"/>
      <c r="AW220" s="1411">
        <v>60</v>
      </c>
      <c r="AX220" s="1411" t="s">
        <v>237</v>
      </c>
      <c r="AY220" s="726"/>
      <c r="AZ220" s="726"/>
      <c r="BA220" s="1352"/>
      <c r="BB220" s="1352"/>
      <c r="BC220" s="891"/>
      <c r="BD220" s="891"/>
      <c r="BE220" s="731"/>
      <c r="BF220" s="731"/>
      <c r="BG220" s="1411"/>
      <c r="BH220" s="1411"/>
      <c r="BI220" s="1392"/>
      <c r="BJ220" s="1392"/>
      <c r="BK220" s="1362"/>
      <c r="BL220" s="1362"/>
      <c r="BM220" s="1351"/>
      <c r="BN220" s="1351"/>
      <c r="BO220" s="1352"/>
      <c r="BP220" s="1352"/>
      <c r="BQ220" s="950"/>
      <c r="BR220" s="950"/>
      <c r="BS220" s="1436"/>
      <c r="BT220" s="1436"/>
      <c r="BU220" s="1441"/>
      <c r="BV220" s="1441"/>
      <c r="BW220" s="1397"/>
      <c r="BX220" s="1397"/>
      <c r="BY220" s="1446">
        <v>10</v>
      </c>
      <c r="BZ220" s="1446" t="s">
        <v>230</v>
      </c>
      <c r="CA220" s="1453"/>
      <c r="CB220" s="1453"/>
      <c r="CC220" s="1352"/>
      <c r="CD220" s="1352"/>
      <c r="CE220" s="1460"/>
      <c r="CF220" s="1460"/>
      <c r="CG220" s="900"/>
      <c r="CH220" s="900"/>
      <c r="CI220" s="1368"/>
      <c r="CJ220" s="1368"/>
      <c r="CK220" s="1465"/>
      <c r="CL220" s="1465"/>
      <c r="CM220" s="882"/>
      <c r="CN220" s="882"/>
      <c r="CO220" s="1397"/>
      <c r="CP220" s="1397"/>
      <c r="CQ220" s="753">
        <v>20</v>
      </c>
      <c r="CR220" s="753" t="s">
        <v>225</v>
      </c>
      <c r="CS220" s="1374">
        <v>10</v>
      </c>
      <c r="CT220" s="1374" t="s">
        <v>230</v>
      </c>
      <c r="CU220" s="882">
        <v>10</v>
      </c>
      <c r="CV220" s="882" t="s">
        <v>230</v>
      </c>
      <c r="CW220" s="1392"/>
      <c r="CX220" s="1392"/>
      <c r="CY220" s="1352"/>
      <c r="CZ220" s="1352"/>
      <c r="DA220" s="1477">
        <v>70</v>
      </c>
      <c r="DB220" s="1477" t="s">
        <v>230</v>
      </c>
      <c r="DC220" s="1411"/>
      <c r="DD220" s="1411"/>
      <c r="DE220" s="1484"/>
      <c r="DF220" s="1484"/>
      <c r="DG220" s="1352"/>
      <c r="DH220" s="1352"/>
      <c r="DI220" s="1352"/>
      <c r="DJ220" s="1352"/>
      <c r="DK220" s="1352"/>
      <c r="DL220" s="1352"/>
      <c r="DM220" s="1352"/>
      <c r="DN220" s="1352"/>
      <c r="DO220" s="1352"/>
      <c r="DP220" s="1352"/>
      <c r="DQ220" s="1485"/>
      <c r="DR220" s="1485"/>
      <c r="DS220" s="1485"/>
      <c r="DT220" s="1485"/>
      <c r="DU220" s="1485"/>
      <c r="DV220" s="1485"/>
      <c r="DW220" s="1485"/>
      <c r="DX220" s="1485"/>
      <c r="DY220" s="1485"/>
      <c r="DZ220" s="1485"/>
      <c r="EA220" s="1485"/>
      <c r="EB220" s="1485"/>
    </row>
    <row r="221" spans="1:132" s="1327" customFormat="1" ht="20.25" x14ac:dyDescent="0.3">
      <c r="A221" s="1339"/>
      <c r="B221" s="1324">
        <f t="shared" si="18"/>
        <v>73</v>
      </c>
      <c r="C221" s="920" t="s">
        <v>408</v>
      </c>
      <c r="D221" s="919">
        <v>23</v>
      </c>
      <c r="E221" s="1325"/>
      <c r="F221" s="1325"/>
      <c r="G221" s="1325"/>
      <c r="H221" s="1325"/>
      <c r="I221" s="1326">
        <f t="shared" si="17"/>
        <v>0</v>
      </c>
      <c r="J221" s="888">
        <f t="shared" si="15"/>
        <v>0</v>
      </c>
      <c r="K221" s="708"/>
      <c r="L221" s="708"/>
      <c r="M221" s="941"/>
      <c r="N221" s="941"/>
      <c r="O221" s="863"/>
      <c r="P221" s="863"/>
      <c r="Q221" s="1379"/>
      <c r="R221" s="1379"/>
      <c r="S221" s="1374"/>
      <c r="T221" s="1374"/>
      <c r="U221" s="813"/>
      <c r="V221" s="813"/>
      <c r="W221" s="1368"/>
      <c r="X221" s="1368"/>
      <c r="Y221" s="1362"/>
      <c r="Z221" s="1362"/>
      <c r="AA221" s="831"/>
      <c r="AB221" s="831"/>
      <c r="AC221" s="1351"/>
      <c r="AD221" s="1351"/>
      <c r="AE221" s="756"/>
      <c r="AF221" s="756"/>
      <c r="AG221" s="1352"/>
      <c r="AH221" s="1352"/>
      <c r="AI221" s="731"/>
      <c r="AJ221" s="731"/>
      <c r="AK221" s="1392"/>
      <c r="AL221" s="1392"/>
      <c r="AM221" s="1397"/>
      <c r="AN221" s="1397"/>
      <c r="AO221" s="1362"/>
      <c r="AP221" s="1362"/>
      <c r="AQ221" s="1402"/>
      <c r="AR221" s="1402"/>
      <c r="AS221" s="774"/>
      <c r="AT221" s="774"/>
      <c r="AU221" s="882"/>
      <c r="AV221" s="882"/>
      <c r="AW221" s="1411"/>
      <c r="AX221" s="1411"/>
      <c r="AY221" s="726"/>
      <c r="AZ221" s="726"/>
      <c r="BA221" s="1352"/>
      <c r="BB221" s="1352"/>
      <c r="BC221" s="891"/>
      <c r="BD221" s="891"/>
      <c r="BE221" s="731"/>
      <c r="BF221" s="731"/>
      <c r="BG221" s="1411"/>
      <c r="BH221" s="1411"/>
      <c r="BI221" s="1392"/>
      <c r="BJ221" s="1392"/>
      <c r="BK221" s="1362"/>
      <c r="BL221" s="1362"/>
      <c r="BM221" s="1351"/>
      <c r="BN221" s="1351"/>
      <c r="BO221" s="1352"/>
      <c r="BP221" s="1352"/>
      <c r="BQ221" s="950"/>
      <c r="BR221" s="950"/>
      <c r="BS221" s="1436"/>
      <c r="BT221" s="1436"/>
      <c r="BU221" s="1441"/>
      <c r="BV221" s="1441"/>
      <c r="BW221" s="1397"/>
      <c r="BX221" s="1397"/>
      <c r="BY221" s="1446"/>
      <c r="BZ221" s="1446"/>
      <c r="CA221" s="1453"/>
      <c r="CB221" s="1453"/>
      <c r="CC221" s="1352"/>
      <c r="CD221" s="1352"/>
      <c r="CE221" s="1460"/>
      <c r="CF221" s="1460"/>
      <c r="CG221" s="900"/>
      <c r="CH221" s="900"/>
      <c r="CI221" s="1368"/>
      <c r="CJ221" s="1368"/>
      <c r="CK221" s="1465"/>
      <c r="CL221" s="1465"/>
      <c r="CM221" s="882"/>
      <c r="CN221" s="882"/>
      <c r="CO221" s="1397"/>
      <c r="CP221" s="1397"/>
      <c r="CQ221" s="753"/>
      <c r="CR221" s="753"/>
      <c r="CS221" s="1374"/>
      <c r="CT221" s="1374"/>
      <c r="CU221" s="882"/>
      <c r="CV221" s="882"/>
      <c r="CW221" s="1392"/>
      <c r="CX221" s="1392"/>
      <c r="CY221" s="1352"/>
      <c r="CZ221" s="1352"/>
      <c r="DA221" s="1477"/>
      <c r="DB221" s="1477"/>
      <c r="DC221" s="1411"/>
      <c r="DD221" s="1411"/>
      <c r="DE221" s="1484"/>
      <c r="DF221" s="1484"/>
      <c r="DG221" s="1352"/>
      <c r="DH221" s="1352"/>
      <c r="DI221" s="1352"/>
      <c r="DJ221" s="1352"/>
      <c r="DK221" s="1352"/>
      <c r="DL221" s="1352"/>
      <c r="DM221" s="1352"/>
      <c r="DN221" s="1352"/>
      <c r="DO221" s="1352"/>
      <c r="DP221" s="1352"/>
      <c r="DQ221" s="1485"/>
      <c r="DR221" s="1485"/>
      <c r="DS221" s="1485"/>
      <c r="DT221" s="1485"/>
      <c r="DU221" s="1485"/>
      <c r="DV221" s="1485"/>
      <c r="DW221" s="1485"/>
      <c r="DX221" s="1485"/>
      <c r="DY221" s="1485"/>
      <c r="DZ221" s="1485"/>
      <c r="EA221" s="1485"/>
      <c r="EB221" s="1485"/>
    </row>
    <row r="222" spans="1:132" s="1327" customFormat="1" ht="20.25" x14ac:dyDescent="0.3">
      <c r="A222" s="1339"/>
      <c r="B222" s="1324">
        <f t="shared" si="18"/>
        <v>74</v>
      </c>
      <c r="C222" s="920" t="s">
        <v>1127</v>
      </c>
      <c r="D222" s="919">
        <v>20</v>
      </c>
      <c r="E222" s="1325">
        <v>370</v>
      </c>
      <c r="F222" s="1325"/>
      <c r="G222" s="1325"/>
      <c r="H222" s="1325"/>
      <c r="I222" s="1326">
        <f t="shared" si="17"/>
        <v>10</v>
      </c>
      <c r="J222" s="888">
        <f t="shared" si="15"/>
        <v>200</v>
      </c>
      <c r="K222" s="708"/>
      <c r="L222" s="708"/>
      <c r="M222" s="941">
        <v>70</v>
      </c>
      <c r="N222" s="941" t="s">
        <v>230</v>
      </c>
      <c r="O222" s="863">
        <v>20</v>
      </c>
      <c r="P222" s="863" t="s">
        <v>226</v>
      </c>
      <c r="Q222" s="1379">
        <v>50</v>
      </c>
      <c r="R222" s="1379" t="s">
        <v>230</v>
      </c>
      <c r="S222" s="1374"/>
      <c r="T222" s="1374"/>
      <c r="U222" s="813">
        <v>10</v>
      </c>
      <c r="V222" s="813" t="s">
        <v>225</v>
      </c>
      <c r="W222" s="1368"/>
      <c r="X222" s="1368"/>
      <c r="Y222" s="1362"/>
      <c r="Z222" s="1362"/>
      <c r="AA222" s="831"/>
      <c r="AB222" s="831"/>
      <c r="AC222" s="1351"/>
      <c r="AD222" s="1351"/>
      <c r="AE222" s="756"/>
      <c r="AF222" s="756"/>
      <c r="AG222" s="1352"/>
      <c r="AH222" s="1352"/>
      <c r="AI222" s="731"/>
      <c r="AJ222" s="731"/>
      <c r="AK222" s="1392"/>
      <c r="AL222" s="1392"/>
      <c r="AM222" s="1397">
        <v>100</v>
      </c>
      <c r="AN222" s="1397" t="s">
        <v>230</v>
      </c>
      <c r="AO222" s="1362"/>
      <c r="AP222" s="1362"/>
      <c r="AQ222" s="1402"/>
      <c r="AR222" s="1402"/>
      <c r="AS222" s="774"/>
      <c r="AT222" s="774"/>
      <c r="AU222" s="882"/>
      <c r="AV222" s="882"/>
      <c r="AW222" s="1411">
        <v>100</v>
      </c>
      <c r="AX222" s="1411" t="s">
        <v>230</v>
      </c>
      <c r="AY222" s="726"/>
      <c r="AZ222" s="726"/>
      <c r="BA222" s="1352"/>
      <c r="BB222" s="1352"/>
      <c r="BC222" s="891"/>
      <c r="BD222" s="891"/>
      <c r="BE222" s="731"/>
      <c r="BF222" s="731"/>
      <c r="BG222" s="1411"/>
      <c r="BH222" s="1411"/>
      <c r="BI222" s="1392"/>
      <c r="BJ222" s="1392"/>
      <c r="BK222" s="1362"/>
      <c r="BL222" s="1362"/>
      <c r="BM222" s="1351"/>
      <c r="BN222" s="1351"/>
      <c r="BO222" s="1352"/>
      <c r="BP222" s="1352"/>
      <c r="BQ222" s="950"/>
      <c r="BR222" s="950"/>
      <c r="BS222" s="1436"/>
      <c r="BT222" s="1436"/>
      <c r="BU222" s="1441"/>
      <c r="BV222" s="1441"/>
      <c r="BW222" s="1397"/>
      <c r="BX222" s="1397"/>
      <c r="BY222" s="1446"/>
      <c r="BZ222" s="1446"/>
      <c r="CA222" s="1453"/>
      <c r="CB222" s="1453"/>
      <c r="CC222" s="1352"/>
      <c r="CD222" s="1352"/>
      <c r="CE222" s="1460"/>
      <c r="CF222" s="1460"/>
      <c r="CG222" s="900"/>
      <c r="CH222" s="900"/>
      <c r="CI222" s="1368"/>
      <c r="CJ222" s="1368"/>
      <c r="CK222" s="1465"/>
      <c r="CL222" s="1465"/>
      <c r="CM222" s="882">
        <v>10</v>
      </c>
      <c r="CN222" s="882" t="s">
        <v>225</v>
      </c>
      <c r="CO222" s="1397"/>
      <c r="CP222" s="1397"/>
      <c r="CQ222" s="753"/>
      <c r="CR222" s="753"/>
      <c r="CS222" s="1374"/>
      <c r="CT222" s="1374"/>
      <c r="CU222" s="882"/>
      <c r="CV222" s="882"/>
      <c r="CW222" s="1392"/>
      <c r="CX222" s="1392"/>
      <c r="CY222" s="1352"/>
      <c r="CZ222" s="1352"/>
      <c r="DA222" s="1477"/>
      <c r="DB222" s="1477"/>
      <c r="DC222" s="1411"/>
      <c r="DD222" s="1411"/>
      <c r="DE222" s="1484"/>
      <c r="DF222" s="1484"/>
      <c r="DG222" s="1352"/>
      <c r="DH222" s="1352"/>
      <c r="DI222" s="1352"/>
      <c r="DJ222" s="1352"/>
      <c r="DK222" s="1352"/>
      <c r="DL222" s="1352"/>
      <c r="DM222" s="1352"/>
      <c r="DN222" s="1352"/>
      <c r="DO222" s="1352"/>
      <c r="DP222" s="1352"/>
      <c r="DQ222" s="1485"/>
      <c r="DR222" s="1485"/>
      <c r="DS222" s="1485"/>
      <c r="DT222" s="1485"/>
      <c r="DU222" s="1485"/>
      <c r="DV222" s="1485"/>
      <c r="DW222" s="1485"/>
      <c r="DX222" s="1485"/>
      <c r="DY222" s="1485"/>
      <c r="DZ222" s="1485"/>
      <c r="EA222" s="1485"/>
      <c r="EB222" s="1485"/>
    </row>
    <row r="223" spans="1:132" s="1327" customFormat="1" ht="20.25" x14ac:dyDescent="0.3">
      <c r="A223" s="1339"/>
      <c r="B223" s="1324">
        <f t="shared" si="18"/>
        <v>75</v>
      </c>
      <c r="C223" s="920" t="s">
        <v>1049</v>
      </c>
      <c r="D223" s="919">
        <v>22</v>
      </c>
      <c r="E223" s="1325">
        <v>150</v>
      </c>
      <c r="F223" s="1325">
        <v>100</v>
      </c>
      <c r="G223" s="1325"/>
      <c r="H223" s="1325"/>
      <c r="I223" s="1326">
        <f t="shared" si="17"/>
        <v>0</v>
      </c>
      <c r="J223" s="888">
        <f t="shared" si="15"/>
        <v>0</v>
      </c>
      <c r="K223" s="708"/>
      <c r="L223" s="708"/>
      <c r="M223" s="941"/>
      <c r="N223" s="941"/>
      <c r="O223" s="863"/>
      <c r="P223" s="863"/>
      <c r="Q223" s="1379">
        <v>10</v>
      </c>
      <c r="R223" s="1379" t="s">
        <v>280</v>
      </c>
      <c r="S223" s="1374"/>
      <c r="T223" s="1374"/>
      <c r="U223" s="813"/>
      <c r="V223" s="813"/>
      <c r="W223" s="1368"/>
      <c r="X223" s="1368"/>
      <c r="Y223" s="1362"/>
      <c r="Z223" s="1362"/>
      <c r="AA223" s="831"/>
      <c r="AB223" s="831"/>
      <c r="AC223" s="1351"/>
      <c r="AD223" s="1351"/>
      <c r="AE223" s="756">
        <v>10</v>
      </c>
      <c r="AF223" s="756" t="s">
        <v>225</v>
      </c>
      <c r="AG223" s="1352">
        <v>10</v>
      </c>
      <c r="AH223" s="1352" t="s">
        <v>229</v>
      </c>
      <c r="AI223" s="731"/>
      <c r="AJ223" s="731"/>
      <c r="AK223" s="1392"/>
      <c r="AL223" s="1392"/>
      <c r="AM223" s="1397">
        <v>100</v>
      </c>
      <c r="AN223" s="1397" t="s">
        <v>230</v>
      </c>
      <c r="AO223" s="1362">
        <v>10</v>
      </c>
      <c r="AP223" s="1362" t="s">
        <v>229</v>
      </c>
      <c r="AQ223" s="1402">
        <v>10</v>
      </c>
      <c r="AR223" s="1402" t="s">
        <v>225</v>
      </c>
      <c r="AS223" s="774"/>
      <c r="AT223" s="774"/>
      <c r="AU223" s="882"/>
      <c r="AV223" s="882"/>
      <c r="AW223" s="1411">
        <v>10</v>
      </c>
      <c r="AX223" s="1411" t="s">
        <v>226</v>
      </c>
      <c r="AY223" s="726"/>
      <c r="AZ223" s="726"/>
      <c r="BA223" s="1352"/>
      <c r="BB223" s="1352"/>
      <c r="BC223" s="891">
        <v>10</v>
      </c>
      <c r="BD223" s="891" t="s">
        <v>280</v>
      </c>
      <c r="BE223" s="731">
        <v>10</v>
      </c>
      <c r="BF223" s="731" t="s">
        <v>226</v>
      </c>
      <c r="BG223" s="1411">
        <v>10</v>
      </c>
      <c r="BH223" s="1411" t="s">
        <v>280</v>
      </c>
      <c r="BI223" s="1392"/>
      <c r="BJ223" s="1392"/>
      <c r="BK223" s="1362"/>
      <c r="BL223" s="1362"/>
      <c r="BM223" s="1351"/>
      <c r="BN223" s="1351"/>
      <c r="BO223" s="1352">
        <v>10</v>
      </c>
      <c r="BP223" s="1352" t="s">
        <v>229</v>
      </c>
      <c r="BQ223" s="950"/>
      <c r="BR223" s="950"/>
      <c r="BS223" s="1436"/>
      <c r="BT223" s="1436"/>
      <c r="BU223" s="1441"/>
      <c r="BV223" s="1441"/>
      <c r="BW223" s="1397"/>
      <c r="BX223" s="1397"/>
      <c r="BY223" s="1446"/>
      <c r="BZ223" s="1446"/>
      <c r="CA223" s="1453"/>
      <c r="CB223" s="1453"/>
      <c r="CC223" s="1352"/>
      <c r="CD223" s="1352"/>
      <c r="CE223" s="1460"/>
      <c r="CF223" s="1460"/>
      <c r="CG223" s="900"/>
      <c r="CH223" s="900"/>
      <c r="CI223" s="1368"/>
      <c r="CJ223" s="1368"/>
      <c r="CK223" s="1465"/>
      <c r="CL223" s="1465"/>
      <c r="CM223" s="882">
        <v>10</v>
      </c>
      <c r="CN223" s="882" t="s">
        <v>229</v>
      </c>
      <c r="CO223" s="1397">
        <v>10</v>
      </c>
      <c r="CP223" s="1397" t="s">
        <v>225</v>
      </c>
      <c r="CQ223" s="753"/>
      <c r="CR223" s="753"/>
      <c r="CS223" s="1374"/>
      <c r="CT223" s="1374"/>
      <c r="CU223" s="882"/>
      <c r="CV223" s="882"/>
      <c r="CW223" s="1392">
        <v>20</v>
      </c>
      <c r="CX223" s="1392" t="s">
        <v>229</v>
      </c>
      <c r="CY223" s="1352"/>
      <c r="CZ223" s="1352"/>
      <c r="DA223" s="1477">
        <v>10</v>
      </c>
      <c r="DB223" s="1477" t="s">
        <v>225</v>
      </c>
      <c r="DC223" s="1411"/>
      <c r="DD223" s="1411"/>
      <c r="DE223" s="1484"/>
      <c r="DF223" s="1484"/>
      <c r="DG223" s="1352"/>
      <c r="DH223" s="1352"/>
      <c r="DI223" s="1352"/>
      <c r="DJ223" s="1352"/>
      <c r="DK223" s="1352"/>
      <c r="DL223" s="1352"/>
      <c r="DM223" s="1352"/>
      <c r="DN223" s="1352"/>
      <c r="DO223" s="1352"/>
      <c r="DP223" s="1352"/>
      <c r="DQ223" s="1485"/>
      <c r="DR223" s="1485"/>
      <c r="DS223" s="1485"/>
      <c r="DT223" s="1485"/>
      <c r="DU223" s="1485"/>
      <c r="DV223" s="1485"/>
      <c r="DW223" s="1485"/>
      <c r="DX223" s="1485"/>
      <c r="DY223" s="1485"/>
      <c r="DZ223" s="1485"/>
      <c r="EA223" s="1485"/>
      <c r="EB223" s="1485"/>
    </row>
    <row r="224" spans="1:132" s="1327" customFormat="1" ht="20.25" x14ac:dyDescent="0.3">
      <c r="A224" s="1339"/>
      <c r="B224" s="1324">
        <f t="shared" si="18"/>
        <v>76</v>
      </c>
      <c r="C224" s="920" t="s">
        <v>1108</v>
      </c>
      <c r="D224" s="919">
        <v>31.5</v>
      </c>
      <c r="E224" s="1325">
        <v>50</v>
      </c>
      <c r="F224" s="1325"/>
      <c r="G224" s="1325"/>
      <c r="H224" s="1325"/>
      <c r="I224" s="1326">
        <f t="shared" si="17"/>
        <v>0</v>
      </c>
      <c r="J224" s="888">
        <f t="shared" si="15"/>
        <v>0</v>
      </c>
      <c r="K224" s="708"/>
      <c r="L224" s="708"/>
      <c r="M224" s="941"/>
      <c r="N224" s="941"/>
      <c r="O224" s="863"/>
      <c r="P224" s="863"/>
      <c r="Q224" s="1379"/>
      <c r="R224" s="1379"/>
      <c r="S224" s="1374"/>
      <c r="T224" s="1374"/>
      <c r="U224" s="813"/>
      <c r="V224" s="813"/>
      <c r="W224" s="1368"/>
      <c r="X224" s="1368"/>
      <c r="Y224" s="1362"/>
      <c r="Z224" s="1362"/>
      <c r="AA224" s="831"/>
      <c r="AB224" s="831"/>
      <c r="AC224" s="1351"/>
      <c r="AD224" s="1351"/>
      <c r="AE224" s="756"/>
      <c r="AF224" s="756"/>
      <c r="AG224" s="1352"/>
      <c r="AH224" s="1352"/>
      <c r="AI224" s="731"/>
      <c r="AJ224" s="731"/>
      <c r="AK224" s="1392"/>
      <c r="AL224" s="1392"/>
      <c r="AM224" s="1397"/>
      <c r="AN224" s="1397"/>
      <c r="AO224" s="1362">
        <v>10</v>
      </c>
      <c r="AP224" s="1362" t="s">
        <v>216</v>
      </c>
      <c r="AQ224" s="1402">
        <v>40</v>
      </c>
      <c r="AR224" s="1402" t="s">
        <v>247</v>
      </c>
      <c r="AS224" s="774"/>
      <c r="AT224" s="774"/>
      <c r="AU224" s="882"/>
      <c r="AV224" s="882"/>
      <c r="AW224" s="1411"/>
      <c r="AX224" s="1411"/>
      <c r="AY224" s="726"/>
      <c r="AZ224" s="726"/>
      <c r="BA224" s="1352"/>
      <c r="BB224" s="1352"/>
      <c r="BC224" s="891"/>
      <c r="BD224" s="891"/>
      <c r="BE224" s="731"/>
      <c r="BF224" s="731"/>
      <c r="BG224" s="1411"/>
      <c r="BH224" s="1411"/>
      <c r="BI224" s="1392"/>
      <c r="BJ224" s="1392"/>
      <c r="BK224" s="1362"/>
      <c r="BL224" s="1362"/>
      <c r="BM224" s="1351"/>
      <c r="BN224" s="1351"/>
      <c r="BO224" s="1352"/>
      <c r="BP224" s="1352"/>
      <c r="BQ224" s="950"/>
      <c r="BR224" s="950"/>
      <c r="BS224" s="1436"/>
      <c r="BT224" s="1436"/>
      <c r="BU224" s="1441"/>
      <c r="BV224" s="1441"/>
      <c r="BW224" s="1397"/>
      <c r="BX224" s="1397"/>
      <c r="BY224" s="1446"/>
      <c r="BZ224" s="1446"/>
      <c r="CA224" s="1453"/>
      <c r="CB224" s="1453"/>
      <c r="CC224" s="1352"/>
      <c r="CD224" s="1352"/>
      <c r="CE224" s="1460"/>
      <c r="CF224" s="1460"/>
      <c r="CG224" s="900"/>
      <c r="CH224" s="900"/>
      <c r="CI224" s="1368"/>
      <c r="CJ224" s="1368"/>
      <c r="CK224" s="1465"/>
      <c r="CL224" s="1465"/>
      <c r="CM224" s="882"/>
      <c r="CN224" s="882"/>
      <c r="CO224" s="1397"/>
      <c r="CP224" s="1397"/>
      <c r="CQ224" s="753"/>
      <c r="CR224" s="753"/>
      <c r="CS224" s="1374"/>
      <c r="CT224" s="1374"/>
      <c r="CU224" s="882"/>
      <c r="CV224" s="882"/>
      <c r="CW224" s="1392"/>
      <c r="CX224" s="1392"/>
      <c r="CY224" s="1352"/>
      <c r="CZ224" s="1352"/>
      <c r="DA224" s="1477"/>
      <c r="DB224" s="1477"/>
      <c r="DC224" s="1411"/>
      <c r="DD224" s="1411"/>
      <c r="DE224" s="1484"/>
      <c r="DF224" s="1484"/>
      <c r="DG224" s="1352"/>
      <c r="DH224" s="1352"/>
      <c r="DI224" s="1352"/>
      <c r="DJ224" s="1352"/>
      <c r="DK224" s="1352"/>
      <c r="DL224" s="1352"/>
      <c r="DM224" s="1352"/>
      <c r="DN224" s="1352"/>
      <c r="DO224" s="1352"/>
      <c r="DP224" s="1352"/>
      <c r="DQ224" s="1485"/>
      <c r="DR224" s="1485"/>
      <c r="DS224" s="1485"/>
      <c r="DT224" s="1485"/>
      <c r="DU224" s="1485"/>
      <c r="DV224" s="1485"/>
      <c r="DW224" s="1485"/>
      <c r="DX224" s="1485"/>
      <c r="DY224" s="1485"/>
      <c r="DZ224" s="1485"/>
      <c r="EA224" s="1485"/>
      <c r="EB224" s="1485"/>
    </row>
    <row r="225" spans="1:132" s="1327" customFormat="1" ht="20.25" x14ac:dyDescent="0.3">
      <c r="A225" s="1339"/>
      <c r="B225" s="1324">
        <f t="shared" si="18"/>
        <v>77</v>
      </c>
      <c r="C225" s="995" t="s">
        <v>942</v>
      </c>
      <c r="D225" s="919">
        <v>22</v>
      </c>
      <c r="E225" s="1325"/>
      <c r="F225" s="1325"/>
      <c r="G225" s="1325"/>
      <c r="H225" s="1325"/>
      <c r="I225" s="1326">
        <f t="shared" si="17"/>
        <v>0</v>
      </c>
      <c r="J225" s="888">
        <f t="shared" si="15"/>
        <v>0</v>
      </c>
      <c r="K225" s="708"/>
      <c r="L225" s="708"/>
      <c r="M225" s="941"/>
      <c r="N225" s="941"/>
      <c r="O225" s="863"/>
      <c r="P225" s="863"/>
      <c r="Q225" s="1379"/>
      <c r="R225" s="1379"/>
      <c r="S225" s="1374"/>
      <c r="T225" s="1374"/>
      <c r="U225" s="813"/>
      <c r="V225" s="813"/>
      <c r="W225" s="1368"/>
      <c r="X225" s="1368"/>
      <c r="Y225" s="1362"/>
      <c r="Z225" s="1362"/>
      <c r="AA225" s="831"/>
      <c r="AB225" s="831"/>
      <c r="AC225" s="1351"/>
      <c r="AD225" s="1351"/>
      <c r="AE225" s="756"/>
      <c r="AF225" s="756"/>
      <c r="AG225" s="1352"/>
      <c r="AH225" s="1352"/>
      <c r="AI225" s="731"/>
      <c r="AJ225" s="731"/>
      <c r="AK225" s="1392"/>
      <c r="AL225" s="1392"/>
      <c r="AM225" s="1397"/>
      <c r="AN225" s="1397"/>
      <c r="AO225" s="1362"/>
      <c r="AP225" s="1362"/>
      <c r="AQ225" s="1402"/>
      <c r="AR225" s="1402"/>
      <c r="AS225" s="774"/>
      <c r="AT225" s="774"/>
      <c r="AU225" s="882"/>
      <c r="AV225" s="882"/>
      <c r="AW225" s="1411"/>
      <c r="AX225" s="1411"/>
      <c r="AY225" s="726"/>
      <c r="AZ225" s="726"/>
      <c r="BA225" s="1352"/>
      <c r="BB225" s="1352"/>
      <c r="BC225" s="891"/>
      <c r="BD225" s="891"/>
      <c r="BE225" s="731"/>
      <c r="BF225" s="731"/>
      <c r="BG225" s="1411"/>
      <c r="BH225" s="1411"/>
      <c r="BI225" s="1392"/>
      <c r="BJ225" s="1392"/>
      <c r="BK225" s="1362"/>
      <c r="BL225" s="1362"/>
      <c r="BM225" s="1351"/>
      <c r="BN225" s="1351"/>
      <c r="BO225" s="1352"/>
      <c r="BP225" s="1352"/>
      <c r="BQ225" s="950"/>
      <c r="BR225" s="950"/>
      <c r="BS225" s="1436"/>
      <c r="BT225" s="1436"/>
      <c r="BU225" s="1441"/>
      <c r="BV225" s="1441"/>
      <c r="BW225" s="1397"/>
      <c r="BX225" s="1397"/>
      <c r="BY225" s="1446"/>
      <c r="BZ225" s="1446"/>
      <c r="CA225" s="1453"/>
      <c r="CB225" s="1453"/>
      <c r="CC225" s="1352"/>
      <c r="CD225" s="1352"/>
      <c r="CE225" s="1460"/>
      <c r="CF225" s="1460"/>
      <c r="CG225" s="900"/>
      <c r="CH225" s="900"/>
      <c r="CI225" s="1368"/>
      <c r="CJ225" s="1368"/>
      <c r="CK225" s="1465"/>
      <c r="CL225" s="1465"/>
      <c r="CM225" s="882"/>
      <c r="CN225" s="882"/>
      <c r="CO225" s="1397"/>
      <c r="CP225" s="1397"/>
      <c r="CQ225" s="753"/>
      <c r="CR225" s="753"/>
      <c r="CS225" s="1374"/>
      <c r="CT225" s="1374"/>
      <c r="CU225" s="882"/>
      <c r="CV225" s="882"/>
      <c r="CW225" s="1392"/>
      <c r="CX225" s="1392"/>
      <c r="CY225" s="1352"/>
      <c r="CZ225" s="1352"/>
      <c r="DA225" s="1477"/>
      <c r="DB225" s="1477"/>
      <c r="DC225" s="1411"/>
      <c r="DD225" s="1411"/>
      <c r="DE225" s="1484"/>
      <c r="DF225" s="1484"/>
      <c r="DG225" s="1352"/>
      <c r="DH225" s="1352"/>
      <c r="DI225" s="1352"/>
      <c r="DJ225" s="1352"/>
      <c r="DK225" s="1352"/>
      <c r="DL225" s="1352"/>
      <c r="DM225" s="1352"/>
      <c r="DN225" s="1352"/>
      <c r="DO225" s="1352"/>
      <c r="DP225" s="1352"/>
      <c r="DQ225" s="1485"/>
      <c r="DR225" s="1485"/>
      <c r="DS225" s="1485"/>
      <c r="DT225" s="1485"/>
      <c r="DU225" s="1485"/>
      <c r="DV225" s="1485"/>
      <c r="DW225" s="1485"/>
      <c r="DX225" s="1485"/>
      <c r="DY225" s="1485"/>
      <c r="DZ225" s="1485"/>
      <c r="EA225" s="1485"/>
      <c r="EB225" s="1485"/>
    </row>
    <row r="226" spans="1:132" s="1327" customFormat="1" ht="20.25" x14ac:dyDescent="0.3">
      <c r="A226" s="1339"/>
      <c r="B226" s="1324">
        <f t="shared" si="18"/>
        <v>78</v>
      </c>
      <c r="C226" s="920" t="s">
        <v>1131</v>
      </c>
      <c r="D226" s="919">
        <v>26</v>
      </c>
      <c r="E226" s="1325">
        <v>120</v>
      </c>
      <c r="F226" s="1325"/>
      <c r="G226" s="1325"/>
      <c r="H226" s="1325"/>
      <c r="I226" s="1326">
        <f t="shared" si="17"/>
        <v>10</v>
      </c>
      <c r="J226" s="888">
        <f t="shared" si="15"/>
        <v>260</v>
      </c>
      <c r="K226" s="708"/>
      <c r="L226" s="708"/>
      <c r="M226" s="941"/>
      <c r="N226" s="941"/>
      <c r="O226" s="863"/>
      <c r="P226" s="863"/>
      <c r="Q226" s="1379">
        <v>10</v>
      </c>
      <c r="R226" s="1379" t="s">
        <v>226</v>
      </c>
      <c r="S226" s="1374"/>
      <c r="T226" s="1374"/>
      <c r="U226" s="813"/>
      <c r="V226" s="813"/>
      <c r="W226" s="1368"/>
      <c r="X226" s="1368"/>
      <c r="Y226" s="1362"/>
      <c r="Z226" s="1362"/>
      <c r="AA226" s="831"/>
      <c r="AB226" s="831"/>
      <c r="AC226" s="1351"/>
      <c r="AD226" s="1351"/>
      <c r="AE226" s="756"/>
      <c r="AF226" s="756"/>
      <c r="AG226" s="1352"/>
      <c r="AH226" s="1352"/>
      <c r="AI226" s="731"/>
      <c r="AJ226" s="731"/>
      <c r="AK226" s="1392"/>
      <c r="AL226" s="1392"/>
      <c r="AM226" s="1397"/>
      <c r="AN226" s="1397"/>
      <c r="AO226" s="1362"/>
      <c r="AP226" s="1362"/>
      <c r="AQ226" s="1402"/>
      <c r="AR226" s="1402"/>
      <c r="AS226" s="774"/>
      <c r="AT226" s="774"/>
      <c r="AU226" s="882"/>
      <c r="AV226" s="882"/>
      <c r="AW226" s="1411">
        <v>100</v>
      </c>
      <c r="AX226" s="1411" t="s">
        <v>226</v>
      </c>
      <c r="AY226" s="726"/>
      <c r="AZ226" s="726"/>
      <c r="BA226" s="1352"/>
      <c r="BB226" s="1352"/>
      <c r="BC226" s="891"/>
      <c r="BD226" s="891"/>
      <c r="BE226" s="731"/>
      <c r="BF226" s="731"/>
      <c r="BG226" s="1411"/>
      <c r="BH226" s="1411"/>
      <c r="BI226" s="1392"/>
      <c r="BJ226" s="1392"/>
      <c r="BK226" s="1362"/>
      <c r="BL226" s="1362"/>
      <c r="BM226" s="1351"/>
      <c r="BN226" s="1351"/>
      <c r="BO226" s="1352"/>
      <c r="BP226" s="1352"/>
      <c r="BQ226" s="950"/>
      <c r="BR226" s="950"/>
      <c r="BS226" s="1436"/>
      <c r="BT226" s="1436"/>
      <c r="BU226" s="1441"/>
      <c r="BV226" s="1441"/>
      <c r="BW226" s="1397"/>
      <c r="BX226" s="1397"/>
      <c r="BY226" s="1446"/>
      <c r="BZ226" s="1446"/>
      <c r="CA226" s="1453"/>
      <c r="CB226" s="1453"/>
      <c r="CC226" s="1352"/>
      <c r="CD226" s="1352"/>
      <c r="CE226" s="1460"/>
      <c r="CF226" s="1460"/>
      <c r="CG226" s="900"/>
      <c r="CH226" s="900"/>
      <c r="CI226" s="1368"/>
      <c r="CJ226" s="1368"/>
      <c r="CK226" s="1465"/>
      <c r="CL226" s="1465"/>
      <c r="CM226" s="882"/>
      <c r="CN226" s="882"/>
      <c r="CO226" s="1397"/>
      <c r="CP226" s="1397"/>
      <c r="CQ226" s="753"/>
      <c r="CR226" s="753"/>
      <c r="CS226" s="1374"/>
      <c r="CT226" s="1374"/>
      <c r="CU226" s="882"/>
      <c r="CV226" s="882"/>
      <c r="CW226" s="1392"/>
      <c r="CX226" s="1392"/>
      <c r="CY226" s="1352"/>
      <c r="CZ226" s="1352"/>
      <c r="DA226" s="1477"/>
      <c r="DB226" s="1477"/>
      <c r="DC226" s="1411"/>
      <c r="DD226" s="1411"/>
      <c r="DE226" s="1484"/>
      <c r="DF226" s="1484"/>
      <c r="DG226" s="1352"/>
      <c r="DH226" s="1352"/>
      <c r="DI226" s="1352"/>
      <c r="DJ226" s="1352"/>
      <c r="DK226" s="1352"/>
      <c r="DL226" s="1352"/>
      <c r="DM226" s="1352"/>
      <c r="DN226" s="1352"/>
      <c r="DO226" s="1352"/>
      <c r="DP226" s="1352"/>
      <c r="DQ226" s="1485"/>
      <c r="DR226" s="1485"/>
      <c r="DS226" s="1485"/>
      <c r="DT226" s="1485"/>
      <c r="DU226" s="1485"/>
      <c r="DV226" s="1485"/>
      <c r="DW226" s="1485"/>
      <c r="DX226" s="1485"/>
      <c r="DY226" s="1485"/>
      <c r="DZ226" s="1485"/>
      <c r="EA226" s="1485"/>
      <c r="EB226" s="1485"/>
    </row>
    <row r="227" spans="1:132" s="1327" customFormat="1" ht="20.25" x14ac:dyDescent="0.3">
      <c r="A227" s="1339"/>
      <c r="B227" s="1324">
        <f t="shared" si="18"/>
        <v>79</v>
      </c>
      <c r="C227" s="920" t="s">
        <v>882</v>
      </c>
      <c r="D227" s="919">
        <v>18</v>
      </c>
      <c r="E227" s="1325"/>
      <c r="F227" s="1325"/>
      <c r="G227" s="1325"/>
      <c r="H227" s="1325"/>
      <c r="I227" s="1326">
        <f t="shared" si="17"/>
        <v>0</v>
      </c>
      <c r="J227" s="888">
        <f t="shared" si="15"/>
        <v>0</v>
      </c>
      <c r="K227" s="708"/>
      <c r="L227" s="708"/>
      <c r="M227" s="941"/>
      <c r="N227" s="941"/>
      <c r="O227" s="863"/>
      <c r="P227" s="863"/>
      <c r="Q227" s="1379"/>
      <c r="R227" s="1379"/>
      <c r="S227" s="1374"/>
      <c r="T227" s="1374"/>
      <c r="U227" s="813"/>
      <c r="V227" s="813"/>
      <c r="W227" s="1368"/>
      <c r="X227" s="1368"/>
      <c r="Y227" s="1362"/>
      <c r="Z227" s="1362"/>
      <c r="AA227" s="831"/>
      <c r="AB227" s="831"/>
      <c r="AC227" s="1351"/>
      <c r="AD227" s="1351"/>
      <c r="AE227" s="756"/>
      <c r="AF227" s="756"/>
      <c r="AG227" s="1352"/>
      <c r="AH227" s="1352"/>
      <c r="AI227" s="731"/>
      <c r="AJ227" s="731"/>
      <c r="AK227" s="1392"/>
      <c r="AL227" s="1392"/>
      <c r="AM227" s="1397"/>
      <c r="AN227" s="1397"/>
      <c r="AO227" s="1362"/>
      <c r="AP227" s="1362"/>
      <c r="AQ227" s="1402"/>
      <c r="AR227" s="1402"/>
      <c r="AS227" s="774"/>
      <c r="AT227" s="774"/>
      <c r="AU227" s="882"/>
      <c r="AV227" s="882"/>
      <c r="AW227" s="1411"/>
      <c r="AX227" s="1411"/>
      <c r="AY227" s="726"/>
      <c r="AZ227" s="726"/>
      <c r="BA227" s="1352"/>
      <c r="BB227" s="1352"/>
      <c r="BC227" s="891"/>
      <c r="BD227" s="891"/>
      <c r="BE227" s="731"/>
      <c r="BF227" s="731"/>
      <c r="BG227" s="1411"/>
      <c r="BH227" s="1411"/>
      <c r="BI227" s="1392"/>
      <c r="BJ227" s="1392"/>
      <c r="BK227" s="1362"/>
      <c r="BL227" s="1362"/>
      <c r="BM227" s="1351"/>
      <c r="BN227" s="1351"/>
      <c r="BO227" s="1352"/>
      <c r="BP227" s="1352"/>
      <c r="BQ227" s="950"/>
      <c r="BR227" s="950"/>
      <c r="BS227" s="1436"/>
      <c r="BT227" s="1436"/>
      <c r="BU227" s="1441"/>
      <c r="BV227" s="1441"/>
      <c r="BW227" s="1397"/>
      <c r="BX227" s="1397"/>
      <c r="BY227" s="1446"/>
      <c r="BZ227" s="1446"/>
      <c r="CA227" s="1453"/>
      <c r="CB227" s="1453"/>
      <c r="CC227" s="1352"/>
      <c r="CD227" s="1352"/>
      <c r="CE227" s="1460"/>
      <c r="CF227" s="1460"/>
      <c r="CG227" s="900"/>
      <c r="CH227" s="900"/>
      <c r="CI227" s="1368"/>
      <c r="CJ227" s="1368"/>
      <c r="CK227" s="1465"/>
      <c r="CL227" s="1465"/>
      <c r="CM227" s="882"/>
      <c r="CN227" s="882"/>
      <c r="CO227" s="1397"/>
      <c r="CP227" s="1397"/>
      <c r="CQ227" s="753"/>
      <c r="CR227" s="753"/>
      <c r="CS227" s="1374"/>
      <c r="CT227" s="1374"/>
      <c r="CU227" s="882"/>
      <c r="CV227" s="882"/>
      <c r="CW227" s="1392"/>
      <c r="CX227" s="1392"/>
      <c r="CY227" s="1352"/>
      <c r="CZ227" s="1352"/>
      <c r="DA227" s="1477"/>
      <c r="DB227" s="1477"/>
      <c r="DC227" s="1411"/>
      <c r="DD227" s="1411"/>
      <c r="DE227" s="1484"/>
      <c r="DF227" s="1484"/>
      <c r="DG227" s="1352"/>
      <c r="DH227" s="1352"/>
      <c r="DI227" s="1352"/>
      <c r="DJ227" s="1352"/>
      <c r="DK227" s="1352"/>
      <c r="DL227" s="1352"/>
      <c r="DM227" s="1352"/>
      <c r="DN227" s="1352"/>
      <c r="DO227" s="1352"/>
      <c r="DP227" s="1352"/>
      <c r="DQ227" s="1485"/>
      <c r="DR227" s="1485"/>
      <c r="DS227" s="1485"/>
      <c r="DT227" s="1485"/>
      <c r="DU227" s="1485"/>
      <c r="DV227" s="1485"/>
      <c r="DW227" s="1485"/>
      <c r="DX227" s="1485"/>
      <c r="DY227" s="1485"/>
      <c r="DZ227" s="1485"/>
      <c r="EA227" s="1485"/>
      <c r="EB227" s="1485"/>
    </row>
    <row r="228" spans="1:132" s="1327" customFormat="1" ht="20.25" x14ac:dyDescent="0.3">
      <c r="A228" s="1829" t="s">
        <v>7</v>
      </c>
      <c r="B228" s="1324">
        <f t="shared" si="18"/>
        <v>80</v>
      </c>
      <c r="C228" s="920" t="s">
        <v>941</v>
      </c>
      <c r="D228" s="919">
        <v>27</v>
      </c>
      <c r="E228" s="1325"/>
      <c r="F228" s="1325"/>
      <c r="G228" s="1325"/>
      <c r="H228" s="1325"/>
      <c r="I228" s="1326">
        <f t="shared" si="17"/>
        <v>0</v>
      </c>
      <c r="J228" s="888">
        <f t="shared" si="15"/>
        <v>0</v>
      </c>
      <c r="K228" s="708"/>
      <c r="L228" s="708"/>
      <c r="M228" s="941"/>
      <c r="N228" s="941"/>
      <c r="O228" s="863"/>
      <c r="P228" s="863"/>
      <c r="Q228" s="1379"/>
      <c r="R228" s="1379"/>
      <c r="S228" s="1374"/>
      <c r="T228" s="1374"/>
      <c r="U228" s="813"/>
      <c r="V228" s="813"/>
      <c r="W228" s="1368"/>
      <c r="X228" s="1368"/>
      <c r="Y228" s="1362"/>
      <c r="Z228" s="1362"/>
      <c r="AA228" s="831"/>
      <c r="AB228" s="831"/>
      <c r="AC228" s="1351"/>
      <c r="AD228" s="1351"/>
      <c r="AE228" s="756"/>
      <c r="AF228" s="756"/>
      <c r="AG228" s="1352"/>
      <c r="AH228" s="1352"/>
      <c r="AI228" s="731"/>
      <c r="AJ228" s="731"/>
      <c r="AK228" s="1392"/>
      <c r="AL228" s="1392"/>
      <c r="AM228" s="1397"/>
      <c r="AN228" s="1397"/>
      <c r="AO228" s="1362"/>
      <c r="AP228" s="1362"/>
      <c r="AQ228" s="1402"/>
      <c r="AR228" s="1402"/>
      <c r="AS228" s="774"/>
      <c r="AT228" s="774"/>
      <c r="AU228" s="882"/>
      <c r="AV228" s="882"/>
      <c r="AW228" s="1411"/>
      <c r="AX228" s="1411"/>
      <c r="AY228" s="726"/>
      <c r="AZ228" s="726"/>
      <c r="BA228" s="1352"/>
      <c r="BB228" s="1352"/>
      <c r="BC228" s="891"/>
      <c r="BD228" s="891"/>
      <c r="BE228" s="731"/>
      <c r="BF228" s="731"/>
      <c r="BG228" s="1411"/>
      <c r="BH228" s="1411"/>
      <c r="BI228" s="1392"/>
      <c r="BJ228" s="1392"/>
      <c r="BK228" s="1362"/>
      <c r="BL228" s="1362"/>
      <c r="BM228" s="1351"/>
      <c r="BN228" s="1351"/>
      <c r="BO228" s="1352"/>
      <c r="BP228" s="1352"/>
      <c r="BQ228" s="950"/>
      <c r="BR228" s="950"/>
      <c r="BS228" s="1436"/>
      <c r="BT228" s="1436"/>
      <c r="BU228" s="1441"/>
      <c r="BV228" s="1441"/>
      <c r="BW228" s="1397"/>
      <c r="BX228" s="1397"/>
      <c r="BY228" s="1446"/>
      <c r="BZ228" s="1446"/>
      <c r="CA228" s="1453"/>
      <c r="CB228" s="1453"/>
      <c r="CC228" s="1352"/>
      <c r="CD228" s="1352"/>
      <c r="CE228" s="1460"/>
      <c r="CF228" s="1460"/>
      <c r="CG228" s="900"/>
      <c r="CH228" s="900"/>
      <c r="CI228" s="1368"/>
      <c r="CJ228" s="1368"/>
      <c r="CK228" s="1465"/>
      <c r="CL228" s="1465"/>
      <c r="CM228" s="882"/>
      <c r="CN228" s="882"/>
      <c r="CO228" s="1397"/>
      <c r="CP228" s="1397"/>
      <c r="CQ228" s="753"/>
      <c r="CR228" s="753"/>
      <c r="CS228" s="1374"/>
      <c r="CT228" s="1374"/>
      <c r="CU228" s="882"/>
      <c r="CV228" s="882"/>
      <c r="CW228" s="1392"/>
      <c r="CX228" s="1392"/>
      <c r="CY228" s="1352"/>
      <c r="CZ228" s="1352"/>
      <c r="DA228" s="1477"/>
      <c r="DB228" s="1477"/>
      <c r="DC228" s="1411"/>
      <c r="DD228" s="1411"/>
      <c r="DE228" s="1484"/>
      <c r="DF228" s="1484"/>
      <c r="DG228" s="1352"/>
      <c r="DH228" s="1352"/>
      <c r="DI228" s="1352"/>
      <c r="DJ228" s="1352"/>
      <c r="DK228" s="1352"/>
      <c r="DL228" s="1352"/>
      <c r="DM228" s="1352"/>
      <c r="DN228" s="1352"/>
      <c r="DO228" s="1352"/>
      <c r="DP228" s="1352"/>
      <c r="DQ228" s="1485"/>
      <c r="DR228" s="1485"/>
      <c r="DS228" s="1485"/>
      <c r="DT228" s="1485"/>
      <c r="DU228" s="1485"/>
      <c r="DV228" s="1485"/>
      <c r="DW228" s="1485"/>
      <c r="DX228" s="1485"/>
      <c r="DY228" s="1485"/>
      <c r="DZ228" s="1485"/>
      <c r="EA228" s="1485"/>
      <c r="EB228" s="1485"/>
    </row>
    <row r="229" spans="1:132" s="1327" customFormat="1" ht="20.25" x14ac:dyDescent="0.3">
      <c r="A229" s="1829"/>
      <c r="B229" s="1324">
        <f t="shared" si="18"/>
        <v>81</v>
      </c>
      <c r="C229" s="920" t="s">
        <v>1047</v>
      </c>
      <c r="D229" s="919">
        <v>26</v>
      </c>
      <c r="E229" s="1325">
        <v>10</v>
      </c>
      <c r="F229" s="1325"/>
      <c r="G229" s="1325"/>
      <c r="H229" s="1325"/>
      <c r="I229" s="1326">
        <f t="shared" si="17"/>
        <v>10</v>
      </c>
      <c r="J229" s="888">
        <f t="shared" si="15"/>
        <v>260</v>
      </c>
      <c r="K229" s="708"/>
      <c r="L229" s="708"/>
      <c r="M229" s="941"/>
      <c r="N229" s="941"/>
      <c r="O229" s="863"/>
      <c r="P229" s="863"/>
      <c r="Q229" s="1379"/>
      <c r="R229" s="1379"/>
      <c r="S229" s="1374"/>
      <c r="T229" s="1374"/>
      <c r="U229" s="813"/>
      <c r="V229" s="813"/>
      <c r="W229" s="1368"/>
      <c r="X229" s="1368"/>
      <c r="Y229" s="1362"/>
      <c r="Z229" s="1362"/>
      <c r="AA229" s="831"/>
      <c r="AB229" s="831"/>
      <c r="AC229" s="1351"/>
      <c r="AD229" s="1351"/>
      <c r="AE229" s="756"/>
      <c r="AF229" s="756"/>
      <c r="AG229" s="1352"/>
      <c r="AH229" s="1352"/>
      <c r="AI229" s="731"/>
      <c r="AJ229" s="731"/>
      <c r="AK229" s="1392"/>
      <c r="AL229" s="1392"/>
      <c r="AM229" s="1397"/>
      <c r="AN229" s="1397"/>
      <c r="AO229" s="1362"/>
      <c r="AP229" s="1362"/>
      <c r="AQ229" s="1402"/>
      <c r="AR229" s="1402"/>
      <c r="AS229" s="774"/>
      <c r="AT229" s="774"/>
      <c r="AU229" s="882"/>
      <c r="AV229" s="882"/>
      <c r="AW229" s="1411"/>
      <c r="AX229" s="1411"/>
      <c r="AY229" s="726"/>
      <c r="AZ229" s="726"/>
      <c r="BA229" s="1352"/>
      <c r="BB229" s="1352"/>
      <c r="BC229" s="891"/>
      <c r="BD229" s="891"/>
      <c r="BE229" s="731"/>
      <c r="BF229" s="731"/>
      <c r="BG229" s="1411"/>
      <c r="BH229" s="1411"/>
      <c r="BI229" s="1392"/>
      <c r="BJ229" s="1392"/>
      <c r="BK229" s="1362"/>
      <c r="BL229" s="1362"/>
      <c r="BM229" s="1351"/>
      <c r="BN229" s="1351"/>
      <c r="BO229" s="1352"/>
      <c r="BP229" s="1352"/>
      <c r="BQ229" s="950"/>
      <c r="BR229" s="950"/>
      <c r="BS229" s="1436"/>
      <c r="BT229" s="1436"/>
      <c r="BU229" s="1441"/>
      <c r="BV229" s="1441"/>
      <c r="BW229" s="1397"/>
      <c r="BX229" s="1397"/>
      <c r="BY229" s="1446"/>
      <c r="BZ229" s="1446"/>
      <c r="CA229" s="1453"/>
      <c r="CB229" s="1453"/>
      <c r="CC229" s="1352"/>
      <c r="CD229" s="1352"/>
      <c r="CE229" s="1460"/>
      <c r="CF229" s="1460"/>
      <c r="CG229" s="900"/>
      <c r="CH229" s="900"/>
      <c r="CI229" s="1368"/>
      <c r="CJ229" s="1368"/>
      <c r="CK229" s="1465"/>
      <c r="CL229" s="1465"/>
      <c r="CM229" s="882"/>
      <c r="CN229" s="882"/>
      <c r="CO229" s="1397"/>
      <c r="CP229" s="1397"/>
      <c r="CQ229" s="753"/>
      <c r="CR229" s="753"/>
      <c r="CS229" s="1374"/>
      <c r="CT229" s="1374"/>
      <c r="CU229" s="882"/>
      <c r="CV229" s="882"/>
      <c r="CW229" s="1392"/>
      <c r="CX229" s="1392"/>
      <c r="CY229" s="1352"/>
      <c r="CZ229" s="1352"/>
      <c r="DA229" s="1477"/>
      <c r="DB229" s="1477"/>
      <c r="DC229" s="1411"/>
      <c r="DD229" s="1411"/>
      <c r="DE229" s="1484"/>
      <c r="DF229" s="1484"/>
      <c r="DG229" s="1352"/>
      <c r="DH229" s="1352"/>
      <c r="DI229" s="1352"/>
      <c r="DJ229" s="1352"/>
      <c r="DK229" s="1352"/>
      <c r="DL229" s="1352"/>
      <c r="DM229" s="1352"/>
      <c r="DN229" s="1352"/>
      <c r="DO229" s="1352"/>
      <c r="DP229" s="1352"/>
      <c r="DQ229" s="1485"/>
      <c r="DR229" s="1485"/>
      <c r="DS229" s="1485"/>
      <c r="DT229" s="1485"/>
      <c r="DU229" s="1485"/>
      <c r="DV229" s="1485"/>
      <c r="DW229" s="1485"/>
      <c r="DX229" s="1485"/>
      <c r="DY229" s="1485"/>
      <c r="DZ229" s="1485"/>
      <c r="EA229" s="1485"/>
      <c r="EB229" s="1485"/>
    </row>
    <row r="230" spans="1:132" s="1327" customFormat="1" ht="20.25" x14ac:dyDescent="0.3">
      <c r="A230" s="1829"/>
      <c r="B230" s="1324">
        <f t="shared" si="18"/>
        <v>82</v>
      </c>
      <c r="C230" s="920" t="s">
        <v>1046</v>
      </c>
      <c r="D230" s="919">
        <v>20.5</v>
      </c>
      <c r="E230" s="1325">
        <v>90</v>
      </c>
      <c r="F230" s="1325"/>
      <c r="G230" s="1325"/>
      <c r="H230" s="1325"/>
      <c r="I230" s="1326">
        <f t="shared" si="17"/>
        <v>0</v>
      </c>
      <c r="J230" s="888">
        <f t="shared" si="15"/>
        <v>0</v>
      </c>
      <c r="K230" s="708"/>
      <c r="L230" s="708"/>
      <c r="M230" s="941"/>
      <c r="N230" s="941"/>
      <c r="O230" s="863"/>
      <c r="P230" s="863"/>
      <c r="Q230" s="1379">
        <v>10</v>
      </c>
      <c r="R230" s="1379" t="s">
        <v>237</v>
      </c>
      <c r="S230" s="1374">
        <v>10</v>
      </c>
      <c r="T230" s="1374" t="s">
        <v>230</v>
      </c>
      <c r="U230" s="813"/>
      <c r="V230" s="813"/>
      <c r="W230" s="1368"/>
      <c r="X230" s="1368"/>
      <c r="Y230" s="1362"/>
      <c r="Z230" s="1362"/>
      <c r="AA230" s="831"/>
      <c r="AB230" s="831"/>
      <c r="AC230" s="1351"/>
      <c r="AD230" s="1351"/>
      <c r="AE230" s="756"/>
      <c r="AF230" s="756"/>
      <c r="AG230" s="1352"/>
      <c r="AH230" s="1352"/>
      <c r="AI230" s="731"/>
      <c r="AJ230" s="731"/>
      <c r="AK230" s="1392"/>
      <c r="AL230" s="1392"/>
      <c r="AM230" s="1397"/>
      <c r="AN230" s="1397"/>
      <c r="AO230" s="1362"/>
      <c r="AP230" s="1362"/>
      <c r="AQ230" s="1402"/>
      <c r="AR230" s="1402"/>
      <c r="AS230" s="774"/>
      <c r="AT230" s="774"/>
      <c r="AU230" s="882"/>
      <c r="AV230" s="882"/>
      <c r="AW230" s="1411"/>
      <c r="AX230" s="1411"/>
      <c r="AY230" s="726"/>
      <c r="AZ230" s="726"/>
      <c r="BA230" s="1352"/>
      <c r="BB230" s="1352"/>
      <c r="BC230" s="891"/>
      <c r="BD230" s="891"/>
      <c r="BE230" s="731"/>
      <c r="BF230" s="731"/>
      <c r="BG230" s="1411"/>
      <c r="BH230" s="1411"/>
      <c r="BI230" s="1392"/>
      <c r="BJ230" s="1392"/>
      <c r="BK230" s="1362"/>
      <c r="BL230" s="1362"/>
      <c r="BM230" s="1351"/>
      <c r="BN230" s="1351"/>
      <c r="BO230" s="1352"/>
      <c r="BP230" s="1352"/>
      <c r="BQ230" s="950"/>
      <c r="BR230" s="950"/>
      <c r="BS230" s="1436">
        <v>10</v>
      </c>
      <c r="BT230" s="1436" t="s">
        <v>230</v>
      </c>
      <c r="BU230" s="1441"/>
      <c r="BV230" s="1441"/>
      <c r="BW230" s="1397"/>
      <c r="BX230" s="1397"/>
      <c r="BY230" s="1446"/>
      <c r="BZ230" s="1446"/>
      <c r="CA230" s="1453"/>
      <c r="CB230" s="1453"/>
      <c r="CC230" s="1352"/>
      <c r="CD230" s="1352"/>
      <c r="CE230" s="1460"/>
      <c r="CF230" s="1460"/>
      <c r="CG230" s="900"/>
      <c r="CH230" s="900"/>
      <c r="CI230" s="1368"/>
      <c r="CJ230" s="1368"/>
      <c r="CK230" s="1465"/>
      <c r="CL230" s="1465"/>
      <c r="CM230" s="882">
        <v>30</v>
      </c>
      <c r="CN230" s="882" t="s">
        <v>228</v>
      </c>
      <c r="CO230" s="1397"/>
      <c r="CP230" s="1397"/>
      <c r="CQ230" s="753"/>
      <c r="CR230" s="753"/>
      <c r="CS230" s="1374">
        <v>10</v>
      </c>
      <c r="CT230" s="1374" t="s">
        <v>229</v>
      </c>
      <c r="CU230" s="882"/>
      <c r="CV230" s="882"/>
      <c r="CW230" s="1392"/>
      <c r="CX230" s="1392"/>
      <c r="CY230" s="1352"/>
      <c r="CZ230" s="1352"/>
      <c r="DA230" s="1477">
        <v>20</v>
      </c>
      <c r="DB230" s="1477" t="s">
        <v>228</v>
      </c>
      <c r="DC230" s="1411"/>
      <c r="DD230" s="1411"/>
      <c r="DE230" s="1484"/>
      <c r="DF230" s="1484"/>
      <c r="DG230" s="1352"/>
      <c r="DH230" s="1352"/>
      <c r="DI230" s="1352"/>
      <c r="DJ230" s="1352"/>
      <c r="DK230" s="1352"/>
      <c r="DL230" s="1352"/>
      <c r="DM230" s="1352"/>
      <c r="DN230" s="1352"/>
      <c r="DO230" s="1352"/>
      <c r="DP230" s="1352"/>
      <c r="DQ230" s="1485"/>
      <c r="DR230" s="1485"/>
      <c r="DS230" s="1485"/>
      <c r="DT230" s="1485"/>
      <c r="DU230" s="1485"/>
      <c r="DV230" s="1485"/>
      <c r="DW230" s="1485"/>
      <c r="DX230" s="1485"/>
      <c r="DY230" s="1485"/>
      <c r="DZ230" s="1485"/>
      <c r="EA230" s="1485"/>
      <c r="EB230" s="1485"/>
    </row>
    <row r="231" spans="1:132" s="1327" customFormat="1" ht="20.25" x14ac:dyDescent="0.3">
      <c r="A231" s="1829"/>
      <c r="B231" s="1324">
        <f t="shared" si="18"/>
        <v>83</v>
      </c>
      <c r="C231" s="920" t="s">
        <v>412</v>
      </c>
      <c r="D231" s="919">
        <v>16.5</v>
      </c>
      <c r="E231" s="1325">
        <v>350</v>
      </c>
      <c r="F231" s="1325">
        <v>100</v>
      </c>
      <c r="G231" s="1325"/>
      <c r="H231" s="1325"/>
      <c r="I231" s="1326">
        <f t="shared" si="17"/>
        <v>185</v>
      </c>
      <c r="J231" s="888">
        <f t="shared" si="15"/>
        <v>3052.5</v>
      </c>
      <c r="K231" s="708"/>
      <c r="L231" s="708"/>
      <c r="M231" s="941">
        <v>100</v>
      </c>
      <c r="N231" s="941" t="s">
        <v>219</v>
      </c>
      <c r="O231" s="863"/>
      <c r="P231" s="863"/>
      <c r="Q231" s="1379">
        <v>10</v>
      </c>
      <c r="R231" s="1379" t="s">
        <v>211</v>
      </c>
      <c r="S231" s="1374">
        <v>10</v>
      </c>
      <c r="T231" s="1374" t="s">
        <v>335</v>
      </c>
      <c r="U231" s="813"/>
      <c r="V231" s="813"/>
      <c r="W231" s="1368">
        <v>10</v>
      </c>
      <c r="X231" s="1368" t="s">
        <v>213</v>
      </c>
      <c r="Y231" s="1362"/>
      <c r="Z231" s="1362"/>
      <c r="AA231" s="831"/>
      <c r="AB231" s="831"/>
      <c r="AC231" s="1351"/>
      <c r="AD231" s="1351"/>
      <c r="AE231" s="756"/>
      <c r="AF231" s="756"/>
      <c r="AG231" s="1352"/>
      <c r="AH231" s="1352"/>
      <c r="AI231" s="731"/>
      <c r="AJ231" s="731"/>
      <c r="AK231" s="1392"/>
      <c r="AL231" s="1392"/>
      <c r="AM231" s="1397">
        <v>100</v>
      </c>
      <c r="AN231" s="1397" t="s">
        <v>219</v>
      </c>
      <c r="AO231" s="1362"/>
      <c r="AP231" s="1362"/>
      <c r="AQ231" s="1402"/>
      <c r="AR231" s="1402"/>
      <c r="AS231" s="774"/>
      <c r="AT231" s="774"/>
      <c r="AU231" s="882"/>
      <c r="AV231" s="882"/>
      <c r="AW231" s="1411"/>
      <c r="AX231" s="1411"/>
      <c r="AY231" s="726"/>
      <c r="AZ231" s="726"/>
      <c r="BA231" s="1352"/>
      <c r="BB231" s="1352"/>
      <c r="BC231" s="891"/>
      <c r="BD231" s="891"/>
      <c r="BE231" s="731">
        <v>10</v>
      </c>
      <c r="BF231" s="731" t="s">
        <v>213</v>
      </c>
      <c r="BG231" s="1411"/>
      <c r="BH231" s="1411"/>
      <c r="BI231" s="1392">
        <v>20</v>
      </c>
      <c r="BJ231" s="1392" t="s">
        <v>219</v>
      </c>
      <c r="BK231" s="1362"/>
      <c r="BL231" s="1362"/>
      <c r="BM231" s="1351"/>
      <c r="BN231" s="1351"/>
      <c r="BO231" s="1352"/>
      <c r="BP231" s="1352"/>
      <c r="BQ231" s="950"/>
      <c r="BR231" s="950"/>
      <c r="BS231" s="1436"/>
      <c r="BT231" s="1436"/>
      <c r="BU231" s="1441"/>
      <c r="BV231" s="1441"/>
      <c r="BW231" s="1397"/>
      <c r="BX231" s="1397"/>
      <c r="BY231" s="1446"/>
      <c r="BZ231" s="1446"/>
      <c r="CA231" s="1453"/>
      <c r="CB231" s="1453"/>
      <c r="CC231" s="1352"/>
      <c r="CD231" s="1352"/>
      <c r="CE231" s="1460"/>
      <c r="CF231" s="1460"/>
      <c r="CG231" s="900"/>
      <c r="CH231" s="900"/>
      <c r="CI231" s="1368">
        <v>5</v>
      </c>
      <c r="CJ231" s="1368" t="s">
        <v>213</v>
      </c>
      <c r="CK231" s="1465"/>
      <c r="CL231" s="1465"/>
      <c r="CM231" s="882"/>
      <c r="CN231" s="882"/>
      <c r="CO231" s="1397"/>
      <c r="CP231" s="1397"/>
      <c r="CQ231" s="753"/>
      <c r="CR231" s="753"/>
      <c r="CS231" s="1374"/>
      <c r="CT231" s="1374"/>
      <c r="CU231" s="882"/>
      <c r="CV231" s="882"/>
      <c r="CW231" s="1392"/>
      <c r="CX231" s="1392"/>
      <c r="CY231" s="1352"/>
      <c r="CZ231" s="1352"/>
      <c r="DA231" s="1477"/>
      <c r="DB231" s="1477"/>
      <c r="DC231" s="1411"/>
      <c r="DD231" s="1411"/>
      <c r="DE231" s="1484"/>
      <c r="DF231" s="1484"/>
      <c r="DG231" s="1352"/>
      <c r="DH231" s="1352"/>
      <c r="DI231" s="1352"/>
      <c r="DJ231" s="1352"/>
      <c r="DK231" s="1352"/>
      <c r="DL231" s="1352"/>
      <c r="DM231" s="1352"/>
      <c r="DN231" s="1352"/>
      <c r="DO231" s="1352"/>
      <c r="DP231" s="1352"/>
      <c r="DQ231" s="1485"/>
      <c r="DR231" s="1485"/>
      <c r="DS231" s="1485"/>
      <c r="DT231" s="1485"/>
      <c r="DU231" s="1485"/>
      <c r="DV231" s="1485"/>
      <c r="DW231" s="1485"/>
      <c r="DX231" s="1485"/>
      <c r="DY231" s="1485"/>
      <c r="DZ231" s="1485"/>
      <c r="EA231" s="1485"/>
      <c r="EB231" s="1485"/>
    </row>
    <row r="232" spans="1:132" s="1327" customFormat="1" ht="20.25" x14ac:dyDescent="0.3">
      <c r="A232" s="1829"/>
      <c r="B232" s="1324">
        <f t="shared" si="18"/>
        <v>84</v>
      </c>
      <c r="C232" s="920" t="s">
        <v>16</v>
      </c>
      <c r="D232" s="919">
        <v>12</v>
      </c>
      <c r="E232" s="1325">
        <v>10</v>
      </c>
      <c r="F232" s="1325"/>
      <c r="G232" s="1325"/>
      <c r="H232" s="1325"/>
      <c r="I232" s="1326">
        <f t="shared" si="17"/>
        <v>10</v>
      </c>
      <c r="J232" s="888">
        <f t="shared" si="15"/>
        <v>120</v>
      </c>
      <c r="K232" s="708"/>
      <c r="L232" s="708"/>
      <c r="M232" s="941"/>
      <c r="N232" s="941"/>
      <c r="O232" s="863"/>
      <c r="P232" s="863"/>
      <c r="Q232" s="1379"/>
      <c r="R232" s="1379"/>
      <c r="S232" s="1374"/>
      <c r="T232" s="1374"/>
      <c r="U232" s="813"/>
      <c r="V232" s="813"/>
      <c r="W232" s="1368"/>
      <c r="X232" s="1368"/>
      <c r="Y232" s="1362"/>
      <c r="Z232" s="1362"/>
      <c r="AA232" s="831"/>
      <c r="AB232" s="831"/>
      <c r="AC232" s="1351"/>
      <c r="AD232" s="1351"/>
      <c r="AE232" s="756"/>
      <c r="AF232" s="756"/>
      <c r="AG232" s="1352"/>
      <c r="AH232" s="1352"/>
      <c r="AI232" s="731"/>
      <c r="AJ232" s="731"/>
      <c r="AK232" s="1392"/>
      <c r="AL232" s="1392"/>
      <c r="AM232" s="1397"/>
      <c r="AN232" s="1397"/>
      <c r="AO232" s="1362"/>
      <c r="AP232" s="1362"/>
      <c r="AQ232" s="1402"/>
      <c r="AR232" s="1402"/>
      <c r="AS232" s="774"/>
      <c r="AT232" s="774"/>
      <c r="AU232" s="882"/>
      <c r="AV232" s="882"/>
      <c r="AW232" s="1411"/>
      <c r="AX232" s="1411"/>
      <c r="AY232" s="726"/>
      <c r="AZ232" s="726"/>
      <c r="BA232" s="1352"/>
      <c r="BB232" s="1352"/>
      <c r="BC232" s="891"/>
      <c r="BD232" s="891"/>
      <c r="BE232" s="731"/>
      <c r="BF232" s="731"/>
      <c r="BG232" s="1411"/>
      <c r="BH232" s="1411"/>
      <c r="BI232" s="1392"/>
      <c r="BJ232" s="1392"/>
      <c r="BK232" s="1362"/>
      <c r="BL232" s="1362"/>
      <c r="BM232" s="1351"/>
      <c r="BN232" s="1351"/>
      <c r="BO232" s="1352"/>
      <c r="BP232" s="1352"/>
      <c r="BQ232" s="950"/>
      <c r="BR232" s="950"/>
      <c r="BS232" s="1436"/>
      <c r="BT232" s="1436"/>
      <c r="BU232" s="1441"/>
      <c r="BV232" s="1441"/>
      <c r="BW232" s="1397"/>
      <c r="BX232" s="1397"/>
      <c r="BY232" s="1446"/>
      <c r="BZ232" s="1446"/>
      <c r="CA232" s="1453"/>
      <c r="CB232" s="1453"/>
      <c r="CC232" s="1352"/>
      <c r="CD232" s="1352"/>
      <c r="CE232" s="1460"/>
      <c r="CF232" s="1460"/>
      <c r="CG232" s="900"/>
      <c r="CH232" s="900"/>
      <c r="CI232" s="1368"/>
      <c r="CJ232" s="1368"/>
      <c r="CK232" s="1465"/>
      <c r="CL232" s="1465"/>
      <c r="CM232" s="882"/>
      <c r="CN232" s="882"/>
      <c r="CO232" s="1397"/>
      <c r="CP232" s="1397"/>
      <c r="CQ232" s="753"/>
      <c r="CR232" s="753"/>
      <c r="CS232" s="1374"/>
      <c r="CT232" s="1374"/>
      <c r="CU232" s="882"/>
      <c r="CV232" s="882"/>
      <c r="CW232" s="1392"/>
      <c r="CX232" s="1392"/>
      <c r="CY232" s="1352"/>
      <c r="CZ232" s="1352"/>
      <c r="DA232" s="1477"/>
      <c r="DB232" s="1477"/>
      <c r="DC232" s="1411"/>
      <c r="DD232" s="1411"/>
      <c r="DE232" s="1484"/>
      <c r="DF232" s="1484"/>
      <c r="DG232" s="1352"/>
      <c r="DH232" s="1352"/>
      <c r="DI232" s="1352"/>
      <c r="DJ232" s="1352"/>
      <c r="DK232" s="1352"/>
      <c r="DL232" s="1352"/>
      <c r="DM232" s="1352"/>
      <c r="DN232" s="1352"/>
      <c r="DO232" s="1352"/>
      <c r="DP232" s="1352"/>
      <c r="DQ232" s="1485"/>
      <c r="DR232" s="1485"/>
      <c r="DS232" s="1485"/>
      <c r="DT232" s="1485"/>
      <c r="DU232" s="1485"/>
      <c r="DV232" s="1485"/>
      <c r="DW232" s="1485"/>
      <c r="DX232" s="1485"/>
      <c r="DY232" s="1485"/>
      <c r="DZ232" s="1485"/>
      <c r="EA232" s="1485"/>
      <c r="EB232" s="1485"/>
    </row>
    <row r="233" spans="1:132" s="1327" customFormat="1" ht="20.25" x14ac:dyDescent="0.3">
      <c r="A233" s="1829"/>
      <c r="B233" s="1324">
        <f t="shared" si="18"/>
        <v>85</v>
      </c>
      <c r="C233" s="920" t="s">
        <v>314</v>
      </c>
      <c r="D233" s="919">
        <v>20.5</v>
      </c>
      <c r="E233" s="1325">
        <v>20</v>
      </c>
      <c r="F233" s="1325"/>
      <c r="G233" s="1325"/>
      <c r="H233" s="1325"/>
      <c r="I233" s="1326">
        <f t="shared" si="17"/>
        <v>20</v>
      </c>
      <c r="J233" s="888">
        <f t="shared" si="15"/>
        <v>410</v>
      </c>
      <c r="K233" s="708"/>
      <c r="L233" s="708"/>
      <c r="M233" s="941"/>
      <c r="N233" s="941"/>
      <c r="O233" s="863"/>
      <c r="P233" s="863"/>
      <c r="Q233" s="1379"/>
      <c r="R233" s="1379"/>
      <c r="S233" s="1374"/>
      <c r="T233" s="1374"/>
      <c r="U233" s="813"/>
      <c r="V233" s="813"/>
      <c r="W233" s="1368"/>
      <c r="X233" s="1368"/>
      <c r="Y233" s="1362"/>
      <c r="Z233" s="1362"/>
      <c r="AA233" s="831"/>
      <c r="AB233" s="831"/>
      <c r="AC233" s="1351"/>
      <c r="AD233" s="1351"/>
      <c r="AE233" s="756"/>
      <c r="AF233" s="756"/>
      <c r="AG233" s="1352"/>
      <c r="AH233" s="1352"/>
      <c r="AI233" s="731"/>
      <c r="AJ233" s="731"/>
      <c r="AK233" s="1392"/>
      <c r="AL233" s="1392"/>
      <c r="AM233" s="1397"/>
      <c r="AN233" s="1397"/>
      <c r="AO233" s="1362"/>
      <c r="AP233" s="1362"/>
      <c r="AQ233" s="1402"/>
      <c r="AR233" s="1402"/>
      <c r="AS233" s="774"/>
      <c r="AT233" s="774"/>
      <c r="AU233" s="882"/>
      <c r="AV233" s="882"/>
      <c r="AW233" s="1411"/>
      <c r="AX233" s="1411"/>
      <c r="AY233" s="726"/>
      <c r="AZ233" s="726"/>
      <c r="BA233" s="1352"/>
      <c r="BB233" s="1352"/>
      <c r="BC233" s="891"/>
      <c r="BD233" s="891"/>
      <c r="BE233" s="731"/>
      <c r="BF233" s="731"/>
      <c r="BG233" s="1411"/>
      <c r="BH233" s="1411"/>
      <c r="BI233" s="1392"/>
      <c r="BJ233" s="1392"/>
      <c r="BK233" s="1362"/>
      <c r="BL233" s="1362"/>
      <c r="BM233" s="1351"/>
      <c r="BN233" s="1351"/>
      <c r="BO233" s="1352"/>
      <c r="BP233" s="1352"/>
      <c r="BQ233" s="950"/>
      <c r="BR233" s="950"/>
      <c r="BS233" s="1436"/>
      <c r="BT233" s="1436"/>
      <c r="BU233" s="1441"/>
      <c r="BV233" s="1441"/>
      <c r="BW233" s="1397"/>
      <c r="BX233" s="1397"/>
      <c r="BY233" s="1446"/>
      <c r="BZ233" s="1446"/>
      <c r="CA233" s="1453"/>
      <c r="CB233" s="1453"/>
      <c r="CC233" s="1352"/>
      <c r="CD233" s="1352"/>
      <c r="CE233" s="1460"/>
      <c r="CF233" s="1460"/>
      <c r="CG233" s="900"/>
      <c r="CH233" s="900"/>
      <c r="CI233" s="1368"/>
      <c r="CJ233" s="1368"/>
      <c r="CK233" s="1465"/>
      <c r="CL233" s="1465"/>
      <c r="CM233" s="882"/>
      <c r="CN233" s="882"/>
      <c r="CO233" s="1397"/>
      <c r="CP233" s="1397"/>
      <c r="CQ233" s="753"/>
      <c r="CR233" s="753"/>
      <c r="CS233" s="1374"/>
      <c r="CT233" s="1374"/>
      <c r="CU233" s="882"/>
      <c r="CV233" s="882"/>
      <c r="CW233" s="1392"/>
      <c r="CX233" s="1392"/>
      <c r="CY233" s="1352"/>
      <c r="CZ233" s="1352"/>
      <c r="DA233" s="1477"/>
      <c r="DB233" s="1477"/>
      <c r="DC233" s="1411"/>
      <c r="DD233" s="1411"/>
      <c r="DE233" s="1484"/>
      <c r="DF233" s="1484"/>
      <c r="DG233" s="1352"/>
      <c r="DH233" s="1352"/>
      <c r="DI233" s="1352"/>
      <c r="DJ233" s="1352"/>
      <c r="DK233" s="1352"/>
      <c r="DL233" s="1352"/>
      <c r="DM233" s="1352"/>
      <c r="DN233" s="1352"/>
      <c r="DO233" s="1352"/>
      <c r="DP233" s="1352"/>
      <c r="DQ233" s="1485"/>
      <c r="DR233" s="1485"/>
      <c r="DS233" s="1485"/>
      <c r="DT233" s="1485"/>
      <c r="DU233" s="1485"/>
      <c r="DV233" s="1485"/>
      <c r="DW233" s="1485"/>
      <c r="DX233" s="1485"/>
      <c r="DY233" s="1485"/>
      <c r="DZ233" s="1485"/>
      <c r="EA233" s="1485"/>
      <c r="EB233" s="1485"/>
    </row>
    <row r="234" spans="1:132" s="1327" customFormat="1" ht="20.25" x14ac:dyDescent="0.3">
      <c r="A234" s="1829"/>
      <c r="B234" s="1324">
        <f t="shared" si="18"/>
        <v>86</v>
      </c>
      <c r="C234" s="920" t="s">
        <v>413</v>
      </c>
      <c r="D234" s="919">
        <v>24</v>
      </c>
      <c r="E234" s="1325"/>
      <c r="F234" s="1325"/>
      <c r="G234" s="1325"/>
      <c r="H234" s="1325"/>
      <c r="I234" s="1326">
        <f t="shared" si="17"/>
        <v>0</v>
      </c>
      <c r="J234" s="888">
        <f t="shared" si="15"/>
        <v>0</v>
      </c>
      <c r="K234" s="708"/>
      <c r="L234" s="708"/>
      <c r="M234" s="941"/>
      <c r="N234" s="941"/>
      <c r="O234" s="863"/>
      <c r="P234" s="863"/>
      <c r="Q234" s="1379"/>
      <c r="R234" s="1379"/>
      <c r="S234" s="1374"/>
      <c r="T234" s="1374"/>
      <c r="U234" s="813"/>
      <c r="V234" s="813"/>
      <c r="W234" s="1368"/>
      <c r="X234" s="1368"/>
      <c r="Y234" s="1362"/>
      <c r="Z234" s="1362"/>
      <c r="AA234" s="831"/>
      <c r="AB234" s="831"/>
      <c r="AC234" s="1351"/>
      <c r="AD234" s="1351"/>
      <c r="AE234" s="756"/>
      <c r="AF234" s="756"/>
      <c r="AG234" s="1352"/>
      <c r="AH234" s="1352"/>
      <c r="AI234" s="731"/>
      <c r="AJ234" s="731"/>
      <c r="AK234" s="1392"/>
      <c r="AL234" s="1392"/>
      <c r="AM234" s="1397"/>
      <c r="AN234" s="1397"/>
      <c r="AO234" s="1362"/>
      <c r="AP234" s="1362"/>
      <c r="AQ234" s="1402"/>
      <c r="AR234" s="1402"/>
      <c r="AS234" s="774"/>
      <c r="AT234" s="774"/>
      <c r="AU234" s="882"/>
      <c r="AV234" s="882"/>
      <c r="AW234" s="1411"/>
      <c r="AX234" s="1411"/>
      <c r="AY234" s="726"/>
      <c r="AZ234" s="726"/>
      <c r="BA234" s="1352"/>
      <c r="BB234" s="1352"/>
      <c r="BC234" s="891"/>
      <c r="BD234" s="891"/>
      <c r="BE234" s="731"/>
      <c r="BF234" s="731"/>
      <c r="BG234" s="1411"/>
      <c r="BH234" s="1411"/>
      <c r="BI234" s="1392"/>
      <c r="BJ234" s="1392"/>
      <c r="BK234" s="1362"/>
      <c r="BL234" s="1362"/>
      <c r="BM234" s="1351"/>
      <c r="BN234" s="1351"/>
      <c r="BO234" s="1352"/>
      <c r="BP234" s="1352"/>
      <c r="BQ234" s="950"/>
      <c r="BR234" s="950"/>
      <c r="BS234" s="1436"/>
      <c r="BT234" s="1436"/>
      <c r="BU234" s="1441"/>
      <c r="BV234" s="1441"/>
      <c r="BW234" s="1397"/>
      <c r="BX234" s="1397"/>
      <c r="BY234" s="1446"/>
      <c r="BZ234" s="1446"/>
      <c r="CA234" s="1453"/>
      <c r="CB234" s="1453"/>
      <c r="CC234" s="1352"/>
      <c r="CD234" s="1352"/>
      <c r="CE234" s="1460"/>
      <c r="CF234" s="1460"/>
      <c r="CG234" s="900"/>
      <c r="CH234" s="900"/>
      <c r="CI234" s="1368"/>
      <c r="CJ234" s="1368"/>
      <c r="CK234" s="1465"/>
      <c r="CL234" s="1465"/>
      <c r="CM234" s="882"/>
      <c r="CN234" s="882"/>
      <c r="CO234" s="1397"/>
      <c r="CP234" s="1397"/>
      <c r="CQ234" s="753"/>
      <c r="CR234" s="753"/>
      <c r="CS234" s="1374"/>
      <c r="CT234" s="1374"/>
      <c r="CU234" s="882"/>
      <c r="CV234" s="882"/>
      <c r="CW234" s="1392"/>
      <c r="CX234" s="1392"/>
      <c r="CY234" s="1352"/>
      <c r="CZ234" s="1352"/>
      <c r="DA234" s="1477"/>
      <c r="DB234" s="1477"/>
      <c r="DC234" s="1411"/>
      <c r="DD234" s="1411"/>
      <c r="DE234" s="1484"/>
      <c r="DF234" s="1484"/>
      <c r="DG234" s="1352"/>
      <c r="DH234" s="1352"/>
      <c r="DI234" s="1352"/>
      <c r="DJ234" s="1352"/>
      <c r="DK234" s="1352"/>
      <c r="DL234" s="1352"/>
      <c r="DM234" s="1352"/>
      <c r="DN234" s="1352"/>
      <c r="DO234" s="1352"/>
      <c r="DP234" s="1352"/>
      <c r="DQ234" s="1485"/>
      <c r="DR234" s="1485"/>
      <c r="DS234" s="1485"/>
      <c r="DT234" s="1485"/>
      <c r="DU234" s="1485"/>
      <c r="DV234" s="1485"/>
      <c r="DW234" s="1485"/>
      <c r="DX234" s="1485"/>
      <c r="DY234" s="1485"/>
      <c r="DZ234" s="1485"/>
      <c r="EA234" s="1485"/>
      <c r="EB234" s="1485"/>
    </row>
    <row r="235" spans="1:132" s="1327" customFormat="1" ht="20.25" x14ac:dyDescent="0.3">
      <c r="A235" s="1829"/>
      <c r="B235" s="1324">
        <f t="shared" si="18"/>
        <v>87</v>
      </c>
      <c r="C235" s="920" t="s">
        <v>661</v>
      </c>
      <c r="D235" s="919">
        <v>18</v>
      </c>
      <c r="E235" s="1325"/>
      <c r="F235" s="1325"/>
      <c r="G235" s="1325"/>
      <c r="H235" s="1325"/>
      <c r="I235" s="1326">
        <f t="shared" si="17"/>
        <v>0</v>
      </c>
      <c r="J235" s="888">
        <f t="shared" si="15"/>
        <v>0</v>
      </c>
      <c r="K235" s="708"/>
      <c r="L235" s="708"/>
      <c r="M235" s="941"/>
      <c r="N235" s="941"/>
      <c r="O235" s="863"/>
      <c r="P235" s="863"/>
      <c r="Q235" s="1379"/>
      <c r="R235" s="1379"/>
      <c r="S235" s="1374"/>
      <c r="T235" s="1374"/>
      <c r="U235" s="813"/>
      <c r="V235" s="813"/>
      <c r="W235" s="1368"/>
      <c r="X235" s="1368"/>
      <c r="Y235" s="1362"/>
      <c r="Z235" s="1362"/>
      <c r="AA235" s="831"/>
      <c r="AB235" s="831"/>
      <c r="AC235" s="1351"/>
      <c r="AD235" s="1351"/>
      <c r="AE235" s="756"/>
      <c r="AF235" s="756"/>
      <c r="AG235" s="1352"/>
      <c r="AH235" s="1352"/>
      <c r="AI235" s="731"/>
      <c r="AJ235" s="731"/>
      <c r="AK235" s="1392"/>
      <c r="AL235" s="1392"/>
      <c r="AM235" s="1397"/>
      <c r="AN235" s="1397"/>
      <c r="AO235" s="1362"/>
      <c r="AP235" s="1362"/>
      <c r="AQ235" s="1402"/>
      <c r="AR235" s="1402"/>
      <c r="AS235" s="774"/>
      <c r="AT235" s="774"/>
      <c r="AU235" s="882"/>
      <c r="AV235" s="882"/>
      <c r="AW235" s="1411"/>
      <c r="AX235" s="1411"/>
      <c r="AY235" s="726"/>
      <c r="AZ235" s="726"/>
      <c r="BA235" s="1352"/>
      <c r="BB235" s="1352"/>
      <c r="BC235" s="891"/>
      <c r="BD235" s="891"/>
      <c r="BE235" s="731"/>
      <c r="BF235" s="731"/>
      <c r="BG235" s="1411"/>
      <c r="BH235" s="1411"/>
      <c r="BI235" s="1392"/>
      <c r="BJ235" s="1392"/>
      <c r="BK235" s="1362"/>
      <c r="BL235" s="1362"/>
      <c r="BM235" s="1351"/>
      <c r="BN235" s="1351"/>
      <c r="BO235" s="1352"/>
      <c r="BP235" s="1352"/>
      <c r="BQ235" s="950"/>
      <c r="BR235" s="950"/>
      <c r="BS235" s="1436"/>
      <c r="BT235" s="1436"/>
      <c r="BU235" s="1441"/>
      <c r="BV235" s="1441"/>
      <c r="BW235" s="1397"/>
      <c r="BX235" s="1397"/>
      <c r="BY235" s="1446"/>
      <c r="BZ235" s="1446"/>
      <c r="CA235" s="1453"/>
      <c r="CB235" s="1453"/>
      <c r="CC235" s="1352"/>
      <c r="CD235" s="1352"/>
      <c r="CE235" s="1460"/>
      <c r="CF235" s="1460"/>
      <c r="CG235" s="900"/>
      <c r="CH235" s="900"/>
      <c r="CI235" s="1368"/>
      <c r="CJ235" s="1368"/>
      <c r="CK235" s="1465"/>
      <c r="CL235" s="1465"/>
      <c r="CM235" s="882"/>
      <c r="CN235" s="882"/>
      <c r="CO235" s="1397"/>
      <c r="CP235" s="1397"/>
      <c r="CQ235" s="753"/>
      <c r="CR235" s="753"/>
      <c r="CS235" s="1374"/>
      <c r="CT235" s="1374"/>
      <c r="CU235" s="882"/>
      <c r="CV235" s="882"/>
      <c r="CW235" s="1392"/>
      <c r="CX235" s="1392"/>
      <c r="CY235" s="1352"/>
      <c r="CZ235" s="1352"/>
      <c r="DA235" s="1477"/>
      <c r="DB235" s="1477"/>
      <c r="DC235" s="1411"/>
      <c r="DD235" s="1411"/>
      <c r="DE235" s="1484"/>
      <c r="DF235" s="1484"/>
      <c r="DG235" s="1352"/>
      <c r="DH235" s="1352"/>
      <c r="DI235" s="1352"/>
      <c r="DJ235" s="1352"/>
      <c r="DK235" s="1352"/>
      <c r="DL235" s="1352"/>
      <c r="DM235" s="1352"/>
      <c r="DN235" s="1352"/>
      <c r="DO235" s="1352"/>
      <c r="DP235" s="1352"/>
      <c r="DQ235" s="1485"/>
      <c r="DR235" s="1485"/>
      <c r="DS235" s="1485"/>
      <c r="DT235" s="1485"/>
      <c r="DU235" s="1485"/>
      <c r="DV235" s="1485"/>
      <c r="DW235" s="1485"/>
      <c r="DX235" s="1485"/>
      <c r="DY235" s="1485"/>
      <c r="DZ235" s="1485"/>
      <c r="EA235" s="1485"/>
      <c r="EB235" s="1485"/>
    </row>
    <row r="236" spans="1:132" s="1327" customFormat="1" ht="20.25" x14ac:dyDescent="0.3">
      <c r="A236" s="1829"/>
      <c r="B236" s="1324">
        <f t="shared" si="18"/>
        <v>88</v>
      </c>
      <c r="C236" s="920" t="s">
        <v>939</v>
      </c>
      <c r="D236" s="919">
        <v>19.5</v>
      </c>
      <c r="E236" s="1325">
        <v>60</v>
      </c>
      <c r="F236" s="1325"/>
      <c r="G236" s="1325"/>
      <c r="H236" s="1325"/>
      <c r="I236" s="1326">
        <f t="shared" si="17"/>
        <v>40</v>
      </c>
      <c r="J236" s="888">
        <f t="shared" si="15"/>
        <v>780</v>
      </c>
      <c r="K236" s="708"/>
      <c r="L236" s="708"/>
      <c r="M236" s="941"/>
      <c r="N236" s="941"/>
      <c r="O236" s="863"/>
      <c r="P236" s="863"/>
      <c r="Q236" s="1379">
        <v>10</v>
      </c>
      <c r="R236" s="1379" t="s">
        <v>237</v>
      </c>
      <c r="S236" s="1374"/>
      <c r="T236" s="1374"/>
      <c r="U236" s="813"/>
      <c r="V236" s="813"/>
      <c r="W236" s="1368"/>
      <c r="X236" s="1368"/>
      <c r="Y236" s="1362"/>
      <c r="Z236" s="1362"/>
      <c r="AA236" s="831"/>
      <c r="AB236" s="831"/>
      <c r="AC236" s="1351"/>
      <c r="AD236" s="1351"/>
      <c r="AE236" s="756"/>
      <c r="AF236" s="756"/>
      <c r="AG236" s="1352"/>
      <c r="AH236" s="1352"/>
      <c r="AI236" s="731"/>
      <c r="AJ236" s="731"/>
      <c r="AK236" s="1392"/>
      <c r="AL236" s="1392"/>
      <c r="AM236" s="1397"/>
      <c r="AN236" s="1397"/>
      <c r="AO236" s="1362"/>
      <c r="AP236" s="1362"/>
      <c r="AQ236" s="1402"/>
      <c r="AR236" s="1402"/>
      <c r="AS236" s="774"/>
      <c r="AT236" s="774"/>
      <c r="AU236" s="882"/>
      <c r="AV236" s="882"/>
      <c r="AW236" s="1411"/>
      <c r="AX236" s="1411"/>
      <c r="AY236" s="726"/>
      <c r="AZ236" s="726"/>
      <c r="BA236" s="1352"/>
      <c r="BB236" s="1352"/>
      <c r="BC236" s="891"/>
      <c r="BD236" s="891"/>
      <c r="BE236" s="731"/>
      <c r="BF236" s="731"/>
      <c r="BG236" s="1411"/>
      <c r="BH236" s="1411"/>
      <c r="BI236" s="1392"/>
      <c r="BJ236" s="1392"/>
      <c r="BK236" s="1362"/>
      <c r="BL236" s="1362"/>
      <c r="BM236" s="1351"/>
      <c r="BN236" s="1351"/>
      <c r="BO236" s="1352"/>
      <c r="BP236" s="1352"/>
      <c r="BQ236" s="950"/>
      <c r="BR236" s="950"/>
      <c r="BS236" s="1436"/>
      <c r="BT236" s="1436"/>
      <c r="BU236" s="1441"/>
      <c r="BV236" s="1441"/>
      <c r="BW236" s="1397"/>
      <c r="BX236" s="1397"/>
      <c r="BY236" s="1446"/>
      <c r="BZ236" s="1446"/>
      <c r="CA236" s="1453"/>
      <c r="CB236" s="1453"/>
      <c r="CC236" s="1352"/>
      <c r="CD236" s="1352"/>
      <c r="CE236" s="1460"/>
      <c r="CF236" s="1460"/>
      <c r="CG236" s="900"/>
      <c r="CH236" s="900"/>
      <c r="CI236" s="1368"/>
      <c r="CJ236" s="1368"/>
      <c r="CK236" s="1465"/>
      <c r="CL236" s="1465"/>
      <c r="CM236" s="882"/>
      <c r="CN236" s="882"/>
      <c r="CO236" s="1397"/>
      <c r="CP236" s="1397"/>
      <c r="CQ236" s="753"/>
      <c r="CR236" s="753"/>
      <c r="CS236" s="1374">
        <v>10</v>
      </c>
      <c r="CT236" s="1374" t="s">
        <v>230</v>
      </c>
      <c r="CU236" s="882"/>
      <c r="CV236" s="882"/>
      <c r="CW236" s="1392"/>
      <c r="CX236" s="1392"/>
      <c r="CY236" s="1352"/>
      <c r="CZ236" s="1352"/>
      <c r="DA236" s="1477"/>
      <c r="DB236" s="1477"/>
      <c r="DC236" s="1411"/>
      <c r="DD236" s="1411"/>
      <c r="DE236" s="1484"/>
      <c r="DF236" s="1484"/>
      <c r="DG236" s="1352"/>
      <c r="DH236" s="1352"/>
      <c r="DI236" s="1352"/>
      <c r="DJ236" s="1352"/>
      <c r="DK236" s="1352"/>
      <c r="DL236" s="1352"/>
      <c r="DM236" s="1352"/>
      <c r="DN236" s="1352"/>
      <c r="DO236" s="1352"/>
      <c r="DP236" s="1352"/>
      <c r="DQ236" s="1485"/>
      <c r="DR236" s="1485"/>
      <c r="DS236" s="1485"/>
      <c r="DT236" s="1485"/>
      <c r="DU236" s="1485"/>
      <c r="DV236" s="1485"/>
      <c r="DW236" s="1485"/>
      <c r="DX236" s="1485"/>
      <c r="DY236" s="1485"/>
      <c r="DZ236" s="1485"/>
      <c r="EA236" s="1485"/>
      <c r="EB236" s="1485"/>
    </row>
    <row r="237" spans="1:132" s="1327" customFormat="1" ht="20.25" x14ac:dyDescent="0.3">
      <c r="A237" s="1829"/>
      <c r="B237" s="1324">
        <f t="shared" si="18"/>
        <v>89</v>
      </c>
      <c r="C237" s="995" t="s">
        <v>75</v>
      </c>
      <c r="D237" s="919">
        <v>10.5</v>
      </c>
      <c r="E237" s="1325">
        <v>370</v>
      </c>
      <c r="F237" s="1325"/>
      <c r="G237" s="1325"/>
      <c r="H237" s="1325"/>
      <c r="I237" s="1326">
        <f t="shared" si="17"/>
        <v>210</v>
      </c>
      <c r="J237" s="888">
        <f t="shared" si="15"/>
        <v>2205</v>
      </c>
      <c r="K237" s="708">
        <v>10</v>
      </c>
      <c r="L237" s="708" t="s">
        <v>233</v>
      </c>
      <c r="M237" s="941"/>
      <c r="N237" s="941"/>
      <c r="O237" s="863"/>
      <c r="P237" s="863"/>
      <c r="Q237" s="1379">
        <v>10</v>
      </c>
      <c r="R237" s="1379" t="s">
        <v>214</v>
      </c>
      <c r="S237" s="1374"/>
      <c r="T237" s="1374"/>
      <c r="U237" s="813">
        <v>60</v>
      </c>
      <c r="V237" s="813" t="s">
        <v>218</v>
      </c>
      <c r="W237" s="1368"/>
      <c r="X237" s="1368"/>
      <c r="Y237" s="1362"/>
      <c r="Z237" s="1362"/>
      <c r="AA237" s="831"/>
      <c r="AB237" s="831"/>
      <c r="AC237" s="1351"/>
      <c r="AD237" s="1351"/>
      <c r="AE237" s="756"/>
      <c r="AF237" s="756"/>
      <c r="AG237" s="1352"/>
      <c r="AH237" s="1352"/>
      <c r="AI237" s="731"/>
      <c r="AJ237" s="731"/>
      <c r="AK237" s="1392"/>
      <c r="AL237" s="1392"/>
      <c r="AM237" s="1397"/>
      <c r="AN237" s="1397"/>
      <c r="AO237" s="1362">
        <v>10</v>
      </c>
      <c r="AP237" s="1362" t="s">
        <v>214</v>
      </c>
      <c r="AQ237" s="1402"/>
      <c r="AR237" s="1402"/>
      <c r="AS237" s="774"/>
      <c r="AT237" s="774"/>
      <c r="AU237" s="882"/>
      <c r="AV237" s="882"/>
      <c r="AW237" s="1411"/>
      <c r="AX237" s="1411"/>
      <c r="AY237" s="726"/>
      <c r="AZ237" s="726"/>
      <c r="BA237" s="1352"/>
      <c r="BB237" s="1352"/>
      <c r="BC237" s="891"/>
      <c r="BD237" s="891"/>
      <c r="BE237" s="731"/>
      <c r="BF237" s="731"/>
      <c r="BG237" s="1411"/>
      <c r="BH237" s="1411"/>
      <c r="BI237" s="1392">
        <v>20</v>
      </c>
      <c r="BJ237" s="1392" t="s">
        <v>218</v>
      </c>
      <c r="BK237" s="1362"/>
      <c r="BL237" s="1362"/>
      <c r="BM237" s="1351"/>
      <c r="BN237" s="1351"/>
      <c r="BO237" s="1352"/>
      <c r="BP237" s="1352"/>
      <c r="BQ237" s="950"/>
      <c r="BR237" s="950"/>
      <c r="BS237" s="1436"/>
      <c r="BT237" s="1436"/>
      <c r="BU237" s="1441"/>
      <c r="BV237" s="1441"/>
      <c r="BW237" s="1397"/>
      <c r="BX237" s="1397"/>
      <c r="BY237" s="1446"/>
      <c r="BZ237" s="1446"/>
      <c r="CA237" s="1453"/>
      <c r="CB237" s="1453"/>
      <c r="CC237" s="1352"/>
      <c r="CD237" s="1352"/>
      <c r="CE237" s="1460"/>
      <c r="CF237" s="1460"/>
      <c r="CG237" s="900"/>
      <c r="CH237" s="900"/>
      <c r="CI237" s="1368"/>
      <c r="CJ237" s="1368"/>
      <c r="CK237" s="1465"/>
      <c r="CL237" s="1465"/>
      <c r="CM237" s="882">
        <v>30</v>
      </c>
      <c r="CN237" s="882" t="s">
        <v>214</v>
      </c>
      <c r="CO237" s="1397"/>
      <c r="CP237" s="1397"/>
      <c r="CQ237" s="753"/>
      <c r="CR237" s="753"/>
      <c r="CS237" s="1374"/>
      <c r="CT237" s="1374"/>
      <c r="CU237" s="882">
        <v>20</v>
      </c>
      <c r="CV237" s="882" t="s">
        <v>218</v>
      </c>
      <c r="CW237" s="1392"/>
      <c r="CX237" s="1392"/>
      <c r="CY237" s="1352"/>
      <c r="CZ237" s="1352"/>
      <c r="DA237" s="1477"/>
      <c r="DB237" s="1477"/>
      <c r="DC237" s="1411"/>
      <c r="DD237" s="1411"/>
      <c r="DE237" s="1484"/>
      <c r="DF237" s="1484"/>
      <c r="DG237" s="1352"/>
      <c r="DH237" s="1352"/>
      <c r="DI237" s="1352"/>
      <c r="DJ237" s="1352"/>
      <c r="DK237" s="1352"/>
      <c r="DL237" s="1352"/>
      <c r="DM237" s="1352"/>
      <c r="DN237" s="1352"/>
      <c r="DO237" s="1352"/>
      <c r="DP237" s="1352"/>
      <c r="DQ237" s="1485"/>
      <c r="DR237" s="1485"/>
      <c r="DS237" s="1485"/>
      <c r="DT237" s="1485"/>
      <c r="DU237" s="1485"/>
      <c r="DV237" s="1485"/>
      <c r="DW237" s="1485"/>
      <c r="DX237" s="1485"/>
      <c r="DY237" s="1485"/>
      <c r="DZ237" s="1485"/>
      <c r="EA237" s="1485"/>
      <c r="EB237" s="1485"/>
    </row>
    <row r="238" spans="1:132" s="1327" customFormat="1" ht="20.25" x14ac:dyDescent="0.3">
      <c r="A238" s="1829"/>
      <c r="B238" s="1324">
        <f t="shared" si="18"/>
        <v>90</v>
      </c>
      <c r="C238" s="920" t="s">
        <v>415</v>
      </c>
      <c r="D238" s="919">
        <v>14</v>
      </c>
      <c r="E238" s="1325"/>
      <c r="F238" s="1325"/>
      <c r="G238" s="1325"/>
      <c r="H238" s="1325"/>
      <c r="I238" s="1326">
        <f t="shared" si="17"/>
        <v>0</v>
      </c>
      <c r="J238" s="888">
        <f t="shared" si="15"/>
        <v>0</v>
      </c>
      <c r="K238" s="708"/>
      <c r="L238" s="708"/>
      <c r="M238" s="941"/>
      <c r="N238" s="941"/>
      <c r="O238" s="863"/>
      <c r="P238" s="863"/>
      <c r="Q238" s="1379"/>
      <c r="R238" s="1379"/>
      <c r="S238" s="1374"/>
      <c r="T238" s="1374"/>
      <c r="U238" s="813"/>
      <c r="V238" s="813"/>
      <c r="W238" s="1368"/>
      <c r="X238" s="1368"/>
      <c r="Y238" s="1362"/>
      <c r="Z238" s="1362"/>
      <c r="AA238" s="831"/>
      <c r="AB238" s="831"/>
      <c r="AC238" s="1351"/>
      <c r="AD238" s="1351"/>
      <c r="AE238" s="756"/>
      <c r="AF238" s="756"/>
      <c r="AG238" s="1352"/>
      <c r="AH238" s="1352"/>
      <c r="AI238" s="731"/>
      <c r="AJ238" s="731"/>
      <c r="AK238" s="1392"/>
      <c r="AL238" s="1392"/>
      <c r="AM238" s="1397"/>
      <c r="AN238" s="1397"/>
      <c r="AO238" s="1362"/>
      <c r="AP238" s="1362"/>
      <c r="AQ238" s="1402"/>
      <c r="AR238" s="1402"/>
      <c r="AS238" s="774"/>
      <c r="AT238" s="774"/>
      <c r="AU238" s="882"/>
      <c r="AV238" s="882"/>
      <c r="AW238" s="1411"/>
      <c r="AX238" s="1411"/>
      <c r="AY238" s="726"/>
      <c r="AZ238" s="726"/>
      <c r="BA238" s="1352"/>
      <c r="BB238" s="1352"/>
      <c r="BC238" s="891"/>
      <c r="BD238" s="891"/>
      <c r="BE238" s="731"/>
      <c r="BF238" s="731"/>
      <c r="BG238" s="1411"/>
      <c r="BH238" s="1411"/>
      <c r="BI238" s="1392"/>
      <c r="BJ238" s="1392"/>
      <c r="BK238" s="1362"/>
      <c r="BL238" s="1362"/>
      <c r="BM238" s="1351"/>
      <c r="BN238" s="1351"/>
      <c r="BO238" s="1352"/>
      <c r="BP238" s="1352"/>
      <c r="BQ238" s="950"/>
      <c r="BR238" s="950"/>
      <c r="BS238" s="1436"/>
      <c r="BT238" s="1436"/>
      <c r="BU238" s="1441"/>
      <c r="BV238" s="1441"/>
      <c r="BW238" s="1397"/>
      <c r="BX238" s="1397"/>
      <c r="BY238" s="1446"/>
      <c r="BZ238" s="1446"/>
      <c r="CA238" s="1453"/>
      <c r="CB238" s="1453"/>
      <c r="CC238" s="1352"/>
      <c r="CD238" s="1352"/>
      <c r="CE238" s="1460"/>
      <c r="CF238" s="1460"/>
      <c r="CG238" s="900"/>
      <c r="CH238" s="900"/>
      <c r="CI238" s="1368"/>
      <c r="CJ238" s="1368"/>
      <c r="CK238" s="1465"/>
      <c r="CL238" s="1465"/>
      <c r="CM238" s="882"/>
      <c r="CN238" s="882"/>
      <c r="CO238" s="1397"/>
      <c r="CP238" s="1397"/>
      <c r="CQ238" s="753"/>
      <c r="CR238" s="753"/>
      <c r="CS238" s="1374"/>
      <c r="CT238" s="1374"/>
      <c r="CU238" s="882"/>
      <c r="CV238" s="882"/>
      <c r="CW238" s="1392"/>
      <c r="CX238" s="1392"/>
      <c r="CY238" s="1352"/>
      <c r="CZ238" s="1352"/>
      <c r="DA238" s="1477"/>
      <c r="DB238" s="1477"/>
      <c r="DC238" s="1411"/>
      <c r="DD238" s="1411"/>
      <c r="DE238" s="1484"/>
      <c r="DF238" s="1484"/>
      <c r="DG238" s="1352"/>
      <c r="DH238" s="1352"/>
      <c r="DI238" s="1352"/>
      <c r="DJ238" s="1352"/>
      <c r="DK238" s="1352"/>
      <c r="DL238" s="1352"/>
      <c r="DM238" s="1352"/>
      <c r="DN238" s="1352"/>
      <c r="DO238" s="1352"/>
      <c r="DP238" s="1352"/>
      <c r="DQ238" s="1485"/>
      <c r="DR238" s="1485"/>
      <c r="DS238" s="1485"/>
      <c r="DT238" s="1485"/>
      <c r="DU238" s="1485"/>
      <c r="DV238" s="1485"/>
      <c r="DW238" s="1485"/>
      <c r="DX238" s="1485"/>
      <c r="DY238" s="1485"/>
      <c r="DZ238" s="1485"/>
      <c r="EA238" s="1485"/>
      <c r="EB238" s="1485"/>
    </row>
    <row r="239" spans="1:132" s="1327" customFormat="1" ht="20.25" x14ac:dyDescent="0.3">
      <c r="A239" s="1829"/>
      <c r="B239" s="1324">
        <f t="shared" si="18"/>
        <v>91</v>
      </c>
      <c r="C239" s="920" t="s">
        <v>190</v>
      </c>
      <c r="D239" s="919">
        <v>16</v>
      </c>
      <c r="E239" s="1325">
        <v>30</v>
      </c>
      <c r="F239" s="1325">
        <v>10</v>
      </c>
      <c r="G239" s="1325"/>
      <c r="H239" s="1325"/>
      <c r="I239" s="1326">
        <f t="shared" si="17"/>
        <v>10</v>
      </c>
      <c r="J239" s="888">
        <f t="shared" si="15"/>
        <v>160</v>
      </c>
      <c r="K239" s="708"/>
      <c r="L239" s="708"/>
      <c r="M239" s="941"/>
      <c r="N239" s="941"/>
      <c r="O239" s="863"/>
      <c r="P239" s="863"/>
      <c r="Q239" s="1379">
        <v>10</v>
      </c>
      <c r="R239" s="1379" t="s">
        <v>213</v>
      </c>
      <c r="S239" s="1374"/>
      <c r="T239" s="1374"/>
      <c r="U239" s="813"/>
      <c r="V239" s="813"/>
      <c r="W239" s="1368"/>
      <c r="X239" s="1368"/>
      <c r="Y239" s="1362"/>
      <c r="Z239" s="1362"/>
      <c r="AA239" s="831"/>
      <c r="AB239" s="831"/>
      <c r="AC239" s="1351">
        <v>20</v>
      </c>
      <c r="AD239" s="1351" t="s">
        <v>213</v>
      </c>
      <c r="AE239" s="756"/>
      <c r="AF239" s="756"/>
      <c r="AG239" s="1352"/>
      <c r="AH239" s="1352"/>
      <c r="AI239" s="731"/>
      <c r="AJ239" s="731"/>
      <c r="AK239" s="1392"/>
      <c r="AL239" s="1392"/>
      <c r="AM239" s="1397"/>
      <c r="AN239" s="1397"/>
      <c r="AO239" s="1362"/>
      <c r="AP239" s="1362"/>
      <c r="AQ239" s="1402"/>
      <c r="AR239" s="1402"/>
      <c r="AS239" s="774"/>
      <c r="AT239" s="774"/>
      <c r="AU239" s="882"/>
      <c r="AV239" s="882"/>
      <c r="AW239" s="1411"/>
      <c r="AX239" s="1411"/>
      <c r="AY239" s="726"/>
      <c r="AZ239" s="726"/>
      <c r="BA239" s="1352"/>
      <c r="BB239" s="1352"/>
      <c r="BC239" s="891"/>
      <c r="BD239" s="891"/>
      <c r="BE239" s="731"/>
      <c r="BF239" s="731"/>
      <c r="BG239" s="1411"/>
      <c r="BH239" s="1411"/>
      <c r="BI239" s="1392"/>
      <c r="BJ239" s="1392"/>
      <c r="BK239" s="1362"/>
      <c r="BL239" s="1362"/>
      <c r="BM239" s="1351"/>
      <c r="BN239" s="1351"/>
      <c r="BO239" s="1352"/>
      <c r="BP239" s="1352"/>
      <c r="BQ239" s="950"/>
      <c r="BR239" s="950"/>
      <c r="BS239" s="1436"/>
      <c r="BT239" s="1436"/>
      <c r="BU239" s="1441"/>
      <c r="BV239" s="1441"/>
      <c r="BW239" s="1397"/>
      <c r="BX239" s="1397"/>
      <c r="BY239" s="1446"/>
      <c r="BZ239" s="1446"/>
      <c r="CA239" s="1453"/>
      <c r="CB239" s="1453"/>
      <c r="CC239" s="1352"/>
      <c r="CD239" s="1352"/>
      <c r="CE239" s="1460"/>
      <c r="CF239" s="1460"/>
      <c r="CG239" s="900"/>
      <c r="CH239" s="900"/>
      <c r="CI239" s="1368"/>
      <c r="CJ239" s="1368"/>
      <c r="CK239" s="1465"/>
      <c r="CL239" s="1465"/>
      <c r="CM239" s="882"/>
      <c r="CN239" s="882"/>
      <c r="CO239" s="1397"/>
      <c r="CP239" s="1397"/>
      <c r="CQ239" s="753"/>
      <c r="CR239" s="753"/>
      <c r="CS239" s="1374"/>
      <c r="CT239" s="1374"/>
      <c r="CU239" s="882"/>
      <c r="CV239" s="882"/>
      <c r="CW239" s="1392"/>
      <c r="CX239" s="1392"/>
      <c r="CY239" s="1352"/>
      <c r="CZ239" s="1352"/>
      <c r="DA239" s="1477"/>
      <c r="DB239" s="1477"/>
      <c r="DC239" s="1411"/>
      <c r="DD239" s="1411"/>
      <c r="DE239" s="1484"/>
      <c r="DF239" s="1484"/>
      <c r="DG239" s="1352"/>
      <c r="DH239" s="1352"/>
      <c r="DI239" s="1352"/>
      <c r="DJ239" s="1352"/>
      <c r="DK239" s="1352"/>
      <c r="DL239" s="1352"/>
      <c r="DM239" s="1352"/>
      <c r="DN239" s="1352"/>
      <c r="DO239" s="1352"/>
      <c r="DP239" s="1352"/>
      <c r="DQ239" s="1485"/>
      <c r="DR239" s="1485"/>
      <c r="DS239" s="1485"/>
      <c r="DT239" s="1485"/>
      <c r="DU239" s="1485"/>
      <c r="DV239" s="1485"/>
      <c r="DW239" s="1485"/>
      <c r="DX239" s="1485"/>
      <c r="DY239" s="1485"/>
      <c r="DZ239" s="1485"/>
      <c r="EA239" s="1485"/>
      <c r="EB239" s="1485"/>
    </row>
    <row r="240" spans="1:132" s="1327" customFormat="1" ht="20.25" x14ac:dyDescent="0.3">
      <c r="A240" s="1829"/>
      <c r="B240" s="1324">
        <f t="shared" si="18"/>
        <v>92</v>
      </c>
      <c r="C240" s="920" t="s">
        <v>1100</v>
      </c>
      <c r="D240" s="919">
        <v>15</v>
      </c>
      <c r="E240" s="1325">
        <v>350</v>
      </c>
      <c r="F240" s="1325"/>
      <c r="G240" s="1325"/>
      <c r="H240" s="1325"/>
      <c r="I240" s="1326">
        <f t="shared" si="17"/>
        <v>280</v>
      </c>
      <c r="J240" s="888">
        <f t="shared" si="15"/>
        <v>4200</v>
      </c>
      <c r="K240" s="708"/>
      <c r="L240" s="708"/>
      <c r="M240" s="941"/>
      <c r="N240" s="941"/>
      <c r="O240" s="863"/>
      <c r="P240" s="863"/>
      <c r="Q240" s="1379">
        <v>10</v>
      </c>
      <c r="R240" s="1379" t="s">
        <v>213</v>
      </c>
      <c r="S240" s="1374"/>
      <c r="T240" s="1374"/>
      <c r="U240" s="813"/>
      <c r="V240" s="813"/>
      <c r="W240" s="1368"/>
      <c r="X240" s="1368"/>
      <c r="Y240" s="1362"/>
      <c r="Z240" s="1362"/>
      <c r="AA240" s="831"/>
      <c r="AB240" s="831"/>
      <c r="AC240" s="1351"/>
      <c r="AD240" s="1351"/>
      <c r="AE240" s="756"/>
      <c r="AF240" s="756"/>
      <c r="AG240" s="1352"/>
      <c r="AH240" s="1352"/>
      <c r="AI240" s="731"/>
      <c r="AJ240" s="731"/>
      <c r="AK240" s="1392"/>
      <c r="AL240" s="1392"/>
      <c r="AM240" s="1397">
        <v>50</v>
      </c>
      <c r="AN240" s="1397" t="s">
        <v>219</v>
      </c>
      <c r="AO240" s="1362"/>
      <c r="AP240" s="1362"/>
      <c r="AQ240" s="1402"/>
      <c r="AR240" s="1402"/>
      <c r="AS240" s="774"/>
      <c r="AT240" s="774"/>
      <c r="AU240" s="882"/>
      <c r="AV240" s="882"/>
      <c r="AW240" s="1411"/>
      <c r="AX240" s="1411"/>
      <c r="AY240" s="726"/>
      <c r="AZ240" s="726"/>
      <c r="BA240" s="1352"/>
      <c r="BB240" s="1352"/>
      <c r="BC240" s="891"/>
      <c r="BD240" s="891"/>
      <c r="BE240" s="731"/>
      <c r="BF240" s="731"/>
      <c r="BG240" s="1411"/>
      <c r="BH240" s="1411"/>
      <c r="BI240" s="1392"/>
      <c r="BJ240" s="1392"/>
      <c r="BK240" s="1362"/>
      <c r="BL240" s="1362"/>
      <c r="BM240" s="1351"/>
      <c r="BN240" s="1351"/>
      <c r="BO240" s="1352"/>
      <c r="BP240" s="1352"/>
      <c r="BQ240" s="950"/>
      <c r="BR240" s="950"/>
      <c r="BS240" s="1436"/>
      <c r="BT240" s="1436"/>
      <c r="BU240" s="1441"/>
      <c r="BV240" s="1441"/>
      <c r="BW240" s="1397"/>
      <c r="BX240" s="1397"/>
      <c r="BY240" s="1446"/>
      <c r="BZ240" s="1446"/>
      <c r="CA240" s="1453"/>
      <c r="CB240" s="1453"/>
      <c r="CC240" s="1352"/>
      <c r="CD240" s="1352"/>
      <c r="CE240" s="1460"/>
      <c r="CF240" s="1460"/>
      <c r="CG240" s="900"/>
      <c r="CH240" s="900"/>
      <c r="CI240" s="1368"/>
      <c r="CJ240" s="1368"/>
      <c r="CK240" s="1465"/>
      <c r="CL240" s="1465"/>
      <c r="CM240" s="882"/>
      <c r="CN240" s="882"/>
      <c r="CO240" s="1397"/>
      <c r="CP240" s="1397"/>
      <c r="CQ240" s="753">
        <v>10</v>
      </c>
      <c r="CR240" s="753" t="s">
        <v>211</v>
      </c>
      <c r="CS240" s="1374"/>
      <c r="CT240" s="1374"/>
      <c r="CU240" s="882"/>
      <c r="CV240" s="882"/>
      <c r="CW240" s="1392"/>
      <c r="CX240" s="1392"/>
      <c r="CY240" s="1352"/>
      <c r="CZ240" s="1352"/>
      <c r="DA240" s="1477"/>
      <c r="DB240" s="1477"/>
      <c r="DC240" s="1411"/>
      <c r="DD240" s="1411"/>
      <c r="DE240" s="1484"/>
      <c r="DF240" s="1484"/>
      <c r="DG240" s="1352"/>
      <c r="DH240" s="1352"/>
      <c r="DI240" s="1352"/>
      <c r="DJ240" s="1352"/>
      <c r="DK240" s="1352"/>
      <c r="DL240" s="1352"/>
      <c r="DM240" s="1352"/>
      <c r="DN240" s="1352"/>
      <c r="DO240" s="1352"/>
      <c r="DP240" s="1352"/>
      <c r="DQ240" s="1485"/>
      <c r="DR240" s="1485"/>
      <c r="DS240" s="1485"/>
      <c r="DT240" s="1485"/>
      <c r="DU240" s="1485"/>
      <c r="DV240" s="1485"/>
      <c r="DW240" s="1485"/>
      <c r="DX240" s="1485"/>
      <c r="DY240" s="1485"/>
      <c r="DZ240" s="1485"/>
      <c r="EA240" s="1485"/>
      <c r="EB240" s="1485"/>
    </row>
    <row r="241" spans="1:132" s="1327" customFormat="1" ht="20.25" x14ac:dyDescent="0.3">
      <c r="A241" s="1829"/>
      <c r="B241" s="1324">
        <f t="shared" si="18"/>
        <v>93</v>
      </c>
      <c r="C241" s="920" t="s">
        <v>1054</v>
      </c>
      <c r="D241" s="919">
        <v>24</v>
      </c>
      <c r="E241" s="1325">
        <v>70</v>
      </c>
      <c r="F241" s="1325"/>
      <c r="G241" s="1325"/>
      <c r="H241" s="1325"/>
      <c r="I241" s="1326">
        <f t="shared" si="17"/>
        <v>70</v>
      </c>
      <c r="J241" s="888">
        <f t="shared" si="15"/>
        <v>1680</v>
      </c>
      <c r="K241" s="708"/>
      <c r="L241" s="708"/>
      <c r="M241" s="941"/>
      <c r="N241" s="941"/>
      <c r="O241" s="863"/>
      <c r="P241" s="863"/>
      <c r="Q241" s="1379"/>
      <c r="R241" s="1379"/>
      <c r="S241" s="1374"/>
      <c r="T241" s="1374"/>
      <c r="U241" s="813"/>
      <c r="V241" s="813"/>
      <c r="W241" s="1368"/>
      <c r="X241" s="1368"/>
      <c r="Y241" s="1362"/>
      <c r="Z241" s="1362"/>
      <c r="AA241" s="831"/>
      <c r="AB241" s="831"/>
      <c r="AC241" s="1351"/>
      <c r="AD241" s="1351"/>
      <c r="AE241" s="756"/>
      <c r="AF241" s="756"/>
      <c r="AG241" s="1352"/>
      <c r="AH241" s="1352"/>
      <c r="AI241" s="731"/>
      <c r="AJ241" s="731"/>
      <c r="AK241" s="1392"/>
      <c r="AL241" s="1392"/>
      <c r="AM241" s="1397"/>
      <c r="AN241" s="1397"/>
      <c r="AO241" s="1362"/>
      <c r="AP241" s="1362"/>
      <c r="AQ241" s="1402"/>
      <c r="AR241" s="1402"/>
      <c r="AS241" s="774"/>
      <c r="AT241" s="774"/>
      <c r="AU241" s="882"/>
      <c r="AV241" s="882"/>
      <c r="AW241" s="1411"/>
      <c r="AX241" s="1411"/>
      <c r="AY241" s="726"/>
      <c r="AZ241" s="726"/>
      <c r="BA241" s="1352"/>
      <c r="BB241" s="1352"/>
      <c r="BC241" s="891"/>
      <c r="BD241" s="891"/>
      <c r="BE241" s="731"/>
      <c r="BF241" s="731"/>
      <c r="BG241" s="1411"/>
      <c r="BH241" s="1411"/>
      <c r="BI241" s="1392"/>
      <c r="BJ241" s="1392"/>
      <c r="BK241" s="1362"/>
      <c r="BL241" s="1362"/>
      <c r="BM241" s="1351"/>
      <c r="BN241" s="1351"/>
      <c r="BO241" s="1352"/>
      <c r="BP241" s="1352"/>
      <c r="BQ241" s="950"/>
      <c r="BR241" s="950"/>
      <c r="BS241" s="1436"/>
      <c r="BT241" s="1436"/>
      <c r="BU241" s="1441"/>
      <c r="BV241" s="1441"/>
      <c r="BW241" s="1397"/>
      <c r="BX241" s="1397"/>
      <c r="BY241" s="1446"/>
      <c r="BZ241" s="1446"/>
      <c r="CA241" s="1453"/>
      <c r="CB241" s="1453"/>
      <c r="CC241" s="1352"/>
      <c r="CD241" s="1352"/>
      <c r="CE241" s="1460"/>
      <c r="CF241" s="1460"/>
      <c r="CG241" s="900"/>
      <c r="CH241" s="900"/>
      <c r="CI241" s="1368"/>
      <c r="CJ241" s="1368"/>
      <c r="CK241" s="1465"/>
      <c r="CL241" s="1465"/>
      <c r="CM241" s="882"/>
      <c r="CN241" s="882"/>
      <c r="CO241" s="1397"/>
      <c r="CP241" s="1397"/>
      <c r="CQ241" s="753"/>
      <c r="CR241" s="753"/>
      <c r="CS241" s="1374"/>
      <c r="CT241" s="1374"/>
      <c r="CU241" s="882"/>
      <c r="CV241" s="882"/>
      <c r="CW241" s="1392"/>
      <c r="CX241" s="1392"/>
      <c r="CY241" s="1352"/>
      <c r="CZ241" s="1352"/>
      <c r="DA241" s="1477"/>
      <c r="DB241" s="1477"/>
      <c r="DC241" s="1411"/>
      <c r="DD241" s="1411"/>
      <c r="DE241" s="1484"/>
      <c r="DF241" s="1484"/>
      <c r="DG241" s="1352"/>
      <c r="DH241" s="1352"/>
      <c r="DI241" s="1352"/>
      <c r="DJ241" s="1352"/>
      <c r="DK241" s="1352"/>
      <c r="DL241" s="1352"/>
      <c r="DM241" s="1352"/>
      <c r="DN241" s="1352"/>
      <c r="DO241" s="1352"/>
      <c r="DP241" s="1352"/>
      <c r="DQ241" s="1485"/>
      <c r="DR241" s="1485"/>
      <c r="DS241" s="1485"/>
      <c r="DT241" s="1485"/>
      <c r="DU241" s="1485"/>
      <c r="DV241" s="1485"/>
      <c r="DW241" s="1485"/>
      <c r="DX241" s="1485"/>
      <c r="DY241" s="1485"/>
      <c r="DZ241" s="1485"/>
      <c r="EA241" s="1485"/>
      <c r="EB241" s="1485"/>
    </row>
    <row r="242" spans="1:132" s="1327" customFormat="1" ht="20.25" x14ac:dyDescent="0.3">
      <c r="A242" s="1829"/>
      <c r="B242" s="1324">
        <f t="shared" si="18"/>
        <v>94</v>
      </c>
      <c r="C242" s="920" t="s">
        <v>1041</v>
      </c>
      <c r="D242" s="919">
        <v>21</v>
      </c>
      <c r="E242" s="1325">
        <v>100</v>
      </c>
      <c r="F242" s="1325"/>
      <c r="G242" s="1325"/>
      <c r="H242" s="1325"/>
      <c r="I242" s="1326">
        <f t="shared" si="17"/>
        <v>15</v>
      </c>
      <c r="J242" s="888">
        <f t="shared" si="15"/>
        <v>315</v>
      </c>
      <c r="K242" s="708"/>
      <c r="L242" s="708"/>
      <c r="M242" s="941">
        <v>20</v>
      </c>
      <c r="N242" s="941" t="s">
        <v>237</v>
      </c>
      <c r="O242" s="863">
        <v>10</v>
      </c>
      <c r="P242" s="863" t="s">
        <v>229</v>
      </c>
      <c r="Q242" s="1379"/>
      <c r="R242" s="1379"/>
      <c r="S242" s="1374">
        <v>10</v>
      </c>
      <c r="T242" s="1374" t="s">
        <v>237</v>
      </c>
      <c r="U242" s="813"/>
      <c r="V242" s="813"/>
      <c r="W242" s="1368"/>
      <c r="X242" s="1368"/>
      <c r="Y242" s="1362"/>
      <c r="Z242" s="1362"/>
      <c r="AA242" s="831"/>
      <c r="AB242" s="831"/>
      <c r="AC242" s="1351">
        <v>20</v>
      </c>
      <c r="AD242" s="1351" t="s">
        <v>237</v>
      </c>
      <c r="AE242" s="756"/>
      <c r="AF242" s="756"/>
      <c r="AG242" s="1352"/>
      <c r="AH242" s="1352"/>
      <c r="AI242" s="731"/>
      <c r="AJ242" s="731"/>
      <c r="AK242" s="1392"/>
      <c r="AL242" s="1392"/>
      <c r="AM242" s="1397"/>
      <c r="AN242" s="1397"/>
      <c r="AO242" s="1362">
        <v>10</v>
      </c>
      <c r="AP242" s="1362" t="s">
        <v>230</v>
      </c>
      <c r="AQ242" s="1402"/>
      <c r="AR242" s="1402"/>
      <c r="AS242" s="774"/>
      <c r="AT242" s="774"/>
      <c r="AU242" s="882"/>
      <c r="AV242" s="882"/>
      <c r="AW242" s="1411"/>
      <c r="AX242" s="1411"/>
      <c r="AY242" s="726"/>
      <c r="AZ242" s="726"/>
      <c r="BA242" s="1352"/>
      <c r="BB242" s="1352"/>
      <c r="BC242" s="891"/>
      <c r="BD242" s="891"/>
      <c r="BE242" s="731"/>
      <c r="BF242" s="731"/>
      <c r="BG242" s="1411"/>
      <c r="BH242" s="1411"/>
      <c r="BI242" s="1392"/>
      <c r="BJ242" s="1392"/>
      <c r="BK242" s="1362"/>
      <c r="BL242" s="1362"/>
      <c r="BM242" s="1351"/>
      <c r="BN242" s="1351"/>
      <c r="BO242" s="1352"/>
      <c r="BP242" s="1352"/>
      <c r="BQ242" s="950"/>
      <c r="BR242" s="950"/>
      <c r="BS242" s="1436"/>
      <c r="BT242" s="1436"/>
      <c r="BU242" s="1441"/>
      <c r="BV242" s="1441"/>
      <c r="BW242" s="1397"/>
      <c r="BX242" s="1397"/>
      <c r="BY242" s="1446"/>
      <c r="BZ242" s="1446"/>
      <c r="CA242" s="1453"/>
      <c r="CB242" s="1453"/>
      <c r="CC242" s="1352"/>
      <c r="CD242" s="1352"/>
      <c r="CE242" s="1460"/>
      <c r="CF242" s="1460"/>
      <c r="CG242" s="900"/>
      <c r="CH242" s="900"/>
      <c r="CI242" s="1368"/>
      <c r="CJ242" s="1368"/>
      <c r="CK242" s="1465">
        <v>15</v>
      </c>
      <c r="CL242" s="1465" t="s">
        <v>230</v>
      </c>
      <c r="CM242" s="882"/>
      <c r="CN242" s="882"/>
      <c r="CO242" s="1397"/>
      <c r="CP242" s="1397"/>
      <c r="CQ242" s="753"/>
      <c r="CR242" s="753"/>
      <c r="CS242" s="1374"/>
      <c r="CT242" s="1374"/>
      <c r="CU242" s="882"/>
      <c r="CV242" s="882"/>
      <c r="CW242" s="1392"/>
      <c r="CX242" s="1392"/>
      <c r="CY242" s="1352"/>
      <c r="CZ242" s="1352"/>
      <c r="DA242" s="1477"/>
      <c r="DB242" s="1477"/>
      <c r="DC242" s="1411"/>
      <c r="DD242" s="1411"/>
      <c r="DE242" s="1484"/>
      <c r="DF242" s="1484"/>
      <c r="DG242" s="1352"/>
      <c r="DH242" s="1352"/>
      <c r="DI242" s="1352"/>
      <c r="DJ242" s="1352"/>
      <c r="DK242" s="1352"/>
      <c r="DL242" s="1352"/>
      <c r="DM242" s="1352"/>
      <c r="DN242" s="1352"/>
      <c r="DO242" s="1352"/>
      <c r="DP242" s="1352"/>
      <c r="DQ242" s="1485"/>
      <c r="DR242" s="1485"/>
      <c r="DS242" s="1485"/>
      <c r="DT242" s="1485"/>
      <c r="DU242" s="1485"/>
      <c r="DV242" s="1485"/>
      <c r="DW242" s="1485"/>
      <c r="DX242" s="1485"/>
      <c r="DY242" s="1485"/>
      <c r="DZ242" s="1485"/>
      <c r="EA242" s="1485"/>
      <c r="EB242" s="1485"/>
    </row>
    <row r="243" spans="1:132" s="1327" customFormat="1" ht="20.25" x14ac:dyDescent="0.3">
      <c r="A243" s="1829"/>
      <c r="B243" s="1324">
        <f t="shared" si="18"/>
        <v>95</v>
      </c>
      <c r="C243" s="920" t="s">
        <v>88</v>
      </c>
      <c r="D243" s="919">
        <v>19</v>
      </c>
      <c r="E243" s="1325">
        <v>40</v>
      </c>
      <c r="F243" s="1325"/>
      <c r="G243" s="1325"/>
      <c r="H243" s="1325"/>
      <c r="I243" s="1326">
        <f t="shared" si="17"/>
        <v>40</v>
      </c>
      <c r="J243" s="888">
        <f t="shared" si="15"/>
        <v>760</v>
      </c>
      <c r="K243" s="708"/>
      <c r="L243" s="708"/>
      <c r="M243" s="941"/>
      <c r="N243" s="941"/>
      <c r="O243" s="863"/>
      <c r="P243" s="863"/>
      <c r="Q243" s="1379"/>
      <c r="R243" s="1379"/>
      <c r="S243" s="1374"/>
      <c r="T243" s="1374"/>
      <c r="U243" s="813"/>
      <c r="V243" s="813"/>
      <c r="W243" s="1368"/>
      <c r="X243" s="1368"/>
      <c r="Y243" s="1362"/>
      <c r="Z243" s="1362"/>
      <c r="AA243" s="831"/>
      <c r="AB243" s="831"/>
      <c r="AC243" s="1351"/>
      <c r="AD243" s="1351"/>
      <c r="AE243" s="756"/>
      <c r="AF243" s="756"/>
      <c r="AG243" s="1352"/>
      <c r="AH243" s="1352"/>
      <c r="AI243" s="731"/>
      <c r="AJ243" s="731"/>
      <c r="AK243" s="1392"/>
      <c r="AL243" s="1392"/>
      <c r="AM243" s="1397"/>
      <c r="AN243" s="1397"/>
      <c r="AO243" s="1362"/>
      <c r="AP243" s="1362"/>
      <c r="AQ243" s="1402"/>
      <c r="AR243" s="1402"/>
      <c r="AS243" s="774"/>
      <c r="AT243" s="774"/>
      <c r="AU243" s="882"/>
      <c r="AV243" s="882"/>
      <c r="AW243" s="1411"/>
      <c r="AX243" s="1411"/>
      <c r="AY243" s="726"/>
      <c r="AZ243" s="726"/>
      <c r="BA243" s="1352"/>
      <c r="BB243" s="1352"/>
      <c r="BC243" s="891"/>
      <c r="BD243" s="891"/>
      <c r="BE243" s="731"/>
      <c r="BF243" s="731"/>
      <c r="BG243" s="1411"/>
      <c r="BH243" s="1411"/>
      <c r="BI243" s="1392"/>
      <c r="BJ243" s="1392"/>
      <c r="BK243" s="1362"/>
      <c r="BL243" s="1362"/>
      <c r="BM243" s="1351"/>
      <c r="BN243" s="1351"/>
      <c r="BO243" s="1352"/>
      <c r="BP243" s="1352"/>
      <c r="BQ243" s="950"/>
      <c r="BR243" s="950"/>
      <c r="BS243" s="1436"/>
      <c r="BT243" s="1436"/>
      <c r="BU243" s="1441"/>
      <c r="BV243" s="1441"/>
      <c r="BW243" s="1397"/>
      <c r="BX243" s="1397"/>
      <c r="BY243" s="1446"/>
      <c r="BZ243" s="1446"/>
      <c r="CA243" s="1453"/>
      <c r="CB243" s="1453"/>
      <c r="CC243" s="1352"/>
      <c r="CD243" s="1352"/>
      <c r="CE243" s="1460"/>
      <c r="CF243" s="1460"/>
      <c r="CG243" s="900"/>
      <c r="CH243" s="900"/>
      <c r="CI243" s="1368"/>
      <c r="CJ243" s="1368"/>
      <c r="CK243" s="1465"/>
      <c r="CL243" s="1465"/>
      <c r="CM243" s="882"/>
      <c r="CN243" s="882"/>
      <c r="CO243" s="1397"/>
      <c r="CP243" s="1397"/>
      <c r="CQ243" s="753"/>
      <c r="CR243" s="753"/>
      <c r="CS243" s="1374"/>
      <c r="CT243" s="1374"/>
      <c r="CU243" s="882"/>
      <c r="CV243" s="882"/>
      <c r="CW243" s="1392"/>
      <c r="CX243" s="1392"/>
      <c r="CY243" s="1352"/>
      <c r="CZ243" s="1352"/>
      <c r="DA243" s="1477"/>
      <c r="DB243" s="1477"/>
      <c r="DC243" s="1411"/>
      <c r="DD243" s="1411"/>
      <c r="DE243" s="1484"/>
      <c r="DF243" s="1484"/>
      <c r="DG243" s="1352"/>
      <c r="DH243" s="1352"/>
      <c r="DI243" s="1352"/>
      <c r="DJ243" s="1352"/>
      <c r="DK243" s="1352"/>
      <c r="DL243" s="1352"/>
      <c r="DM243" s="1352"/>
      <c r="DN243" s="1352"/>
      <c r="DO243" s="1352"/>
      <c r="DP243" s="1352"/>
      <c r="DQ243" s="1485"/>
      <c r="DR243" s="1485"/>
      <c r="DS243" s="1485"/>
      <c r="DT243" s="1485"/>
      <c r="DU243" s="1485"/>
      <c r="DV243" s="1485"/>
      <c r="DW243" s="1485"/>
      <c r="DX243" s="1485"/>
      <c r="DY243" s="1485"/>
      <c r="DZ243" s="1485"/>
      <c r="EA243" s="1485"/>
      <c r="EB243" s="1485"/>
    </row>
    <row r="244" spans="1:132" s="1327" customFormat="1" ht="20.25" x14ac:dyDescent="0.3">
      <c r="A244" s="1829"/>
      <c r="B244" s="1324">
        <f t="shared" si="18"/>
        <v>96</v>
      </c>
      <c r="C244" s="920" t="s">
        <v>1037</v>
      </c>
      <c r="D244" s="919">
        <v>22</v>
      </c>
      <c r="E244" s="1325">
        <v>20</v>
      </c>
      <c r="F244" s="1325"/>
      <c r="G244" s="1325"/>
      <c r="H244" s="1325"/>
      <c r="I244" s="1326">
        <f t="shared" si="17"/>
        <v>10</v>
      </c>
      <c r="J244" s="888">
        <f t="shared" si="15"/>
        <v>220</v>
      </c>
      <c r="K244" s="708"/>
      <c r="L244" s="708"/>
      <c r="M244" s="941"/>
      <c r="N244" s="941"/>
      <c r="O244" s="863"/>
      <c r="P244" s="863"/>
      <c r="Q244" s="1379"/>
      <c r="R244" s="1379"/>
      <c r="S244" s="1374"/>
      <c r="T244" s="1374"/>
      <c r="U244" s="813"/>
      <c r="V244" s="813"/>
      <c r="W244" s="1368"/>
      <c r="X244" s="1368"/>
      <c r="Y244" s="1362"/>
      <c r="Z244" s="1362"/>
      <c r="AA244" s="831"/>
      <c r="AB244" s="831"/>
      <c r="AC244" s="1351"/>
      <c r="AD244" s="1351"/>
      <c r="AE244" s="756"/>
      <c r="AF244" s="756"/>
      <c r="AG244" s="1352"/>
      <c r="AH244" s="1352"/>
      <c r="AI244" s="731"/>
      <c r="AJ244" s="731"/>
      <c r="AK244" s="1392"/>
      <c r="AL244" s="1392"/>
      <c r="AM244" s="1397"/>
      <c r="AN244" s="1397"/>
      <c r="AO244" s="1362"/>
      <c r="AP244" s="1362"/>
      <c r="AQ244" s="1402"/>
      <c r="AR244" s="1402"/>
      <c r="AS244" s="774"/>
      <c r="AT244" s="774"/>
      <c r="AU244" s="882"/>
      <c r="AV244" s="882"/>
      <c r="AW244" s="1411"/>
      <c r="AX244" s="1411"/>
      <c r="AY244" s="726"/>
      <c r="AZ244" s="726"/>
      <c r="BA244" s="1352"/>
      <c r="BB244" s="1352"/>
      <c r="BC244" s="891"/>
      <c r="BD244" s="891"/>
      <c r="BE244" s="731"/>
      <c r="BF244" s="731"/>
      <c r="BG244" s="1411"/>
      <c r="BH244" s="1411"/>
      <c r="BI244" s="1392"/>
      <c r="BJ244" s="1392"/>
      <c r="BK244" s="1362">
        <v>10</v>
      </c>
      <c r="BL244" s="1362" t="s">
        <v>226</v>
      </c>
      <c r="BM244" s="1351"/>
      <c r="BN244" s="1351"/>
      <c r="BO244" s="1352"/>
      <c r="BP244" s="1352"/>
      <c r="BQ244" s="950"/>
      <c r="BR244" s="950"/>
      <c r="BS244" s="1436"/>
      <c r="BT244" s="1436"/>
      <c r="BU244" s="1441"/>
      <c r="BV244" s="1441"/>
      <c r="BW244" s="1397"/>
      <c r="BX244" s="1397"/>
      <c r="BY244" s="1446"/>
      <c r="BZ244" s="1446"/>
      <c r="CA244" s="1453"/>
      <c r="CB244" s="1453"/>
      <c r="CC244" s="1352"/>
      <c r="CD244" s="1352"/>
      <c r="CE244" s="1460"/>
      <c r="CF244" s="1460"/>
      <c r="CG244" s="900"/>
      <c r="CH244" s="900"/>
      <c r="CI244" s="1368"/>
      <c r="CJ244" s="1368"/>
      <c r="CK244" s="1465"/>
      <c r="CL244" s="1465"/>
      <c r="CM244" s="882"/>
      <c r="CN244" s="882"/>
      <c r="CO244" s="1397"/>
      <c r="CP244" s="1397"/>
      <c r="CQ244" s="753"/>
      <c r="CR244" s="753"/>
      <c r="CS244" s="1374"/>
      <c r="CT244" s="1374"/>
      <c r="CU244" s="882"/>
      <c r="CV244" s="882"/>
      <c r="CW244" s="1392"/>
      <c r="CX244" s="1392"/>
      <c r="CY244" s="1352"/>
      <c r="CZ244" s="1352"/>
      <c r="DA244" s="1477"/>
      <c r="DB244" s="1477"/>
      <c r="DC244" s="1411"/>
      <c r="DD244" s="1411"/>
      <c r="DE244" s="1484"/>
      <c r="DF244" s="1484"/>
      <c r="DG244" s="1352"/>
      <c r="DH244" s="1352"/>
      <c r="DI244" s="1352"/>
      <c r="DJ244" s="1352"/>
      <c r="DK244" s="1352"/>
      <c r="DL244" s="1352"/>
      <c r="DM244" s="1352"/>
      <c r="DN244" s="1352"/>
      <c r="DO244" s="1352"/>
      <c r="DP244" s="1352"/>
      <c r="DQ244" s="1485"/>
      <c r="DR244" s="1485"/>
      <c r="DS244" s="1485"/>
      <c r="DT244" s="1485"/>
      <c r="DU244" s="1485"/>
      <c r="DV244" s="1485"/>
      <c r="DW244" s="1485"/>
      <c r="DX244" s="1485"/>
      <c r="DY244" s="1485"/>
      <c r="DZ244" s="1485"/>
      <c r="EA244" s="1485"/>
      <c r="EB244" s="1485"/>
    </row>
    <row r="245" spans="1:132" s="1327" customFormat="1" ht="20.25" x14ac:dyDescent="0.3">
      <c r="A245" s="1829"/>
      <c r="B245" s="1324">
        <f t="shared" si="18"/>
        <v>97</v>
      </c>
      <c r="C245" s="920" t="s">
        <v>1045</v>
      </c>
      <c r="D245" s="919">
        <v>28</v>
      </c>
      <c r="E245" s="1325">
        <v>10</v>
      </c>
      <c r="F245" s="1325"/>
      <c r="G245" s="1325"/>
      <c r="H245" s="1325"/>
      <c r="I245" s="1326">
        <f t="shared" si="17"/>
        <v>0</v>
      </c>
      <c r="J245" s="888">
        <f t="shared" si="15"/>
        <v>0</v>
      </c>
      <c r="K245" s="708"/>
      <c r="L245" s="708"/>
      <c r="M245" s="941"/>
      <c r="N245" s="941"/>
      <c r="O245" s="863"/>
      <c r="P245" s="863"/>
      <c r="Q245" s="1379"/>
      <c r="R245" s="1379"/>
      <c r="S245" s="1374"/>
      <c r="T245" s="1374"/>
      <c r="U245" s="813">
        <v>10</v>
      </c>
      <c r="V245" s="813" t="s">
        <v>266</v>
      </c>
      <c r="W245" s="1368"/>
      <c r="X245" s="1368"/>
      <c r="Y245" s="1362"/>
      <c r="Z245" s="1362"/>
      <c r="AA245" s="831"/>
      <c r="AB245" s="831"/>
      <c r="AC245" s="1351"/>
      <c r="AD245" s="1351"/>
      <c r="AE245" s="756"/>
      <c r="AF245" s="756"/>
      <c r="AG245" s="1352"/>
      <c r="AH245" s="1352"/>
      <c r="AI245" s="731"/>
      <c r="AJ245" s="731"/>
      <c r="AK245" s="1392"/>
      <c r="AL245" s="1392"/>
      <c r="AM245" s="1397"/>
      <c r="AN245" s="1397"/>
      <c r="AO245" s="1362"/>
      <c r="AP245" s="1362"/>
      <c r="AQ245" s="1402"/>
      <c r="AR245" s="1402"/>
      <c r="AS245" s="774"/>
      <c r="AT245" s="774"/>
      <c r="AU245" s="882"/>
      <c r="AV245" s="882"/>
      <c r="AW245" s="1411"/>
      <c r="AX245" s="1411"/>
      <c r="AY245" s="726"/>
      <c r="AZ245" s="726"/>
      <c r="BA245" s="1352"/>
      <c r="BB245" s="1352"/>
      <c r="BC245" s="891"/>
      <c r="BD245" s="891"/>
      <c r="BE245" s="731"/>
      <c r="BF245" s="731"/>
      <c r="BG245" s="1411"/>
      <c r="BH245" s="1411"/>
      <c r="BI245" s="1392"/>
      <c r="BJ245" s="1392"/>
      <c r="BK245" s="1362"/>
      <c r="BL245" s="1362"/>
      <c r="BM245" s="1351"/>
      <c r="BN245" s="1351"/>
      <c r="BO245" s="1352"/>
      <c r="BP245" s="1352"/>
      <c r="BQ245" s="950"/>
      <c r="BR245" s="950"/>
      <c r="BS245" s="1436"/>
      <c r="BT245" s="1436"/>
      <c r="BU245" s="1441"/>
      <c r="BV245" s="1441"/>
      <c r="BW245" s="1397"/>
      <c r="BX245" s="1397"/>
      <c r="BY245" s="1446"/>
      <c r="BZ245" s="1446"/>
      <c r="CA245" s="1453"/>
      <c r="CB245" s="1453"/>
      <c r="CC245" s="1352"/>
      <c r="CD245" s="1352"/>
      <c r="CE245" s="1460"/>
      <c r="CF245" s="1460"/>
      <c r="CG245" s="900"/>
      <c r="CH245" s="900"/>
      <c r="CI245" s="1368"/>
      <c r="CJ245" s="1368"/>
      <c r="CK245" s="1465"/>
      <c r="CL245" s="1465"/>
      <c r="CM245" s="882"/>
      <c r="CN245" s="882"/>
      <c r="CO245" s="1397"/>
      <c r="CP245" s="1397"/>
      <c r="CQ245" s="753"/>
      <c r="CR245" s="753"/>
      <c r="CS245" s="1374"/>
      <c r="CT245" s="1374"/>
      <c r="CU245" s="882"/>
      <c r="CV245" s="882"/>
      <c r="CW245" s="1392"/>
      <c r="CX245" s="1392"/>
      <c r="CY245" s="1352"/>
      <c r="CZ245" s="1352"/>
      <c r="DA245" s="1477"/>
      <c r="DB245" s="1477"/>
      <c r="DC245" s="1411"/>
      <c r="DD245" s="1411"/>
      <c r="DE245" s="1484"/>
      <c r="DF245" s="1484"/>
      <c r="DG245" s="1352"/>
      <c r="DH245" s="1352"/>
      <c r="DI245" s="1352"/>
      <c r="DJ245" s="1352"/>
      <c r="DK245" s="1352"/>
      <c r="DL245" s="1352"/>
      <c r="DM245" s="1352"/>
      <c r="DN245" s="1352"/>
      <c r="DO245" s="1352"/>
      <c r="DP245" s="1352"/>
      <c r="DQ245" s="1485"/>
      <c r="DR245" s="1485"/>
      <c r="DS245" s="1485"/>
      <c r="DT245" s="1485"/>
      <c r="DU245" s="1485"/>
      <c r="DV245" s="1485"/>
      <c r="DW245" s="1485"/>
      <c r="DX245" s="1485"/>
      <c r="DY245" s="1485"/>
      <c r="DZ245" s="1485"/>
      <c r="EA245" s="1485"/>
      <c r="EB245" s="1485"/>
    </row>
    <row r="246" spans="1:132" s="1327" customFormat="1" ht="20.25" x14ac:dyDescent="0.3">
      <c r="A246" s="1829"/>
      <c r="B246" s="1324">
        <f t="shared" si="18"/>
        <v>98</v>
      </c>
      <c r="C246" s="920" t="s">
        <v>47</v>
      </c>
      <c r="D246" s="919">
        <v>19.5</v>
      </c>
      <c r="E246" s="1325">
        <v>110</v>
      </c>
      <c r="F246" s="1325"/>
      <c r="G246" s="1325"/>
      <c r="H246" s="1325"/>
      <c r="I246" s="1326">
        <f t="shared" si="17"/>
        <v>15</v>
      </c>
      <c r="J246" s="888">
        <f t="shared" si="15"/>
        <v>292.5</v>
      </c>
      <c r="K246" s="708"/>
      <c r="L246" s="708"/>
      <c r="M246" s="941"/>
      <c r="N246" s="941"/>
      <c r="O246" s="863"/>
      <c r="P246" s="863"/>
      <c r="Q246" s="1379"/>
      <c r="R246" s="1379"/>
      <c r="S246" s="1374"/>
      <c r="T246" s="1374"/>
      <c r="U246" s="813"/>
      <c r="V246" s="813"/>
      <c r="W246" s="1368">
        <v>10</v>
      </c>
      <c r="X246" s="1368" t="s">
        <v>237</v>
      </c>
      <c r="Y246" s="1362"/>
      <c r="Z246" s="1362"/>
      <c r="AA246" s="831"/>
      <c r="AB246" s="831"/>
      <c r="AC246" s="1351"/>
      <c r="AD246" s="1351"/>
      <c r="AE246" s="756">
        <v>70</v>
      </c>
      <c r="AF246" s="756" t="s">
        <v>237</v>
      </c>
      <c r="AG246" s="1352"/>
      <c r="AH246" s="1352"/>
      <c r="AI246" s="731"/>
      <c r="AJ246" s="731"/>
      <c r="AK246" s="1392"/>
      <c r="AL246" s="1392"/>
      <c r="AM246" s="1397"/>
      <c r="AN246" s="1397"/>
      <c r="AO246" s="1362"/>
      <c r="AP246" s="1362"/>
      <c r="AQ246" s="1402"/>
      <c r="AR246" s="1402"/>
      <c r="AS246" s="774"/>
      <c r="AT246" s="774"/>
      <c r="AU246" s="882"/>
      <c r="AV246" s="882"/>
      <c r="AW246" s="1411"/>
      <c r="AX246" s="1411"/>
      <c r="AY246" s="726"/>
      <c r="AZ246" s="726"/>
      <c r="BA246" s="1352"/>
      <c r="BB246" s="1352"/>
      <c r="BC246" s="891"/>
      <c r="BD246" s="891"/>
      <c r="BE246" s="731"/>
      <c r="BF246" s="731"/>
      <c r="BG246" s="1411"/>
      <c r="BH246" s="1411"/>
      <c r="BI246" s="1392"/>
      <c r="BJ246" s="1392"/>
      <c r="BK246" s="1362"/>
      <c r="BL246" s="1362"/>
      <c r="BM246" s="1351"/>
      <c r="BN246" s="1351"/>
      <c r="BO246" s="1352"/>
      <c r="BP246" s="1352"/>
      <c r="BQ246" s="950"/>
      <c r="BR246" s="950"/>
      <c r="BS246" s="1436"/>
      <c r="BT246" s="1436"/>
      <c r="BU246" s="1441"/>
      <c r="BV246" s="1441"/>
      <c r="BW246" s="1397"/>
      <c r="BX246" s="1397"/>
      <c r="BY246" s="1446"/>
      <c r="BZ246" s="1446"/>
      <c r="CA246" s="1453"/>
      <c r="CB246" s="1453"/>
      <c r="CC246" s="1352"/>
      <c r="CD246" s="1352"/>
      <c r="CE246" s="1460"/>
      <c r="CF246" s="1460"/>
      <c r="CG246" s="900"/>
      <c r="CH246" s="900"/>
      <c r="CI246" s="1368">
        <v>10</v>
      </c>
      <c r="CJ246" s="1368" t="s">
        <v>230</v>
      </c>
      <c r="CK246" s="1465"/>
      <c r="CL246" s="1465"/>
      <c r="CM246" s="882">
        <v>5</v>
      </c>
      <c r="CN246" s="882" t="s">
        <v>229</v>
      </c>
      <c r="CO246" s="1397"/>
      <c r="CP246" s="1397"/>
      <c r="CQ246" s="753"/>
      <c r="CR246" s="753"/>
      <c r="CS246" s="1374"/>
      <c r="CT246" s="1374"/>
      <c r="CU246" s="882"/>
      <c r="CV246" s="882"/>
      <c r="CW246" s="1392"/>
      <c r="CX246" s="1392"/>
      <c r="CY246" s="1352"/>
      <c r="CZ246" s="1352"/>
      <c r="DA246" s="1477"/>
      <c r="DB246" s="1477"/>
      <c r="DC246" s="1411"/>
      <c r="DD246" s="1411"/>
      <c r="DE246" s="1484"/>
      <c r="DF246" s="1484"/>
      <c r="DG246" s="1352"/>
      <c r="DH246" s="1352"/>
      <c r="DI246" s="1352"/>
      <c r="DJ246" s="1352"/>
      <c r="DK246" s="1352"/>
      <c r="DL246" s="1352"/>
      <c r="DM246" s="1352"/>
      <c r="DN246" s="1352"/>
      <c r="DO246" s="1352"/>
      <c r="DP246" s="1352"/>
      <c r="DQ246" s="1485"/>
      <c r="DR246" s="1485"/>
      <c r="DS246" s="1485"/>
      <c r="DT246" s="1485"/>
      <c r="DU246" s="1485"/>
      <c r="DV246" s="1485"/>
      <c r="DW246" s="1485"/>
      <c r="DX246" s="1485"/>
      <c r="DY246" s="1485"/>
      <c r="DZ246" s="1485"/>
      <c r="EA246" s="1485"/>
      <c r="EB246" s="1485"/>
    </row>
    <row r="247" spans="1:132" s="1327" customFormat="1" ht="20.25" x14ac:dyDescent="0.3">
      <c r="A247" s="1829"/>
      <c r="B247" s="1324">
        <f t="shared" si="18"/>
        <v>99</v>
      </c>
      <c r="C247" s="920" t="s">
        <v>555</v>
      </c>
      <c r="D247" s="919">
        <v>17.5</v>
      </c>
      <c r="E247" s="1325">
        <v>80</v>
      </c>
      <c r="F247" s="1325"/>
      <c r="G247" s="1325"/>
      <c r="H247" s="1325"/>
      <c r="I247" s="1326">
        <f t="shared" si="17"/>
        <v>50</v>
      </c>
      <c r="J247" s="888">
        <f t="shared" si="15"/>
        <v>875</v>
      </c>
      <c r="K247" s="708"/>
      <c r="L247" s="708"/>
      <c r="M247" s="941"/>
      <c r="N247" s="941"/>
      <c r="O247" s="863"/>
      <c r="P247" s="863"/>
      <c r="Q247" s="1379"/>
      <c r="R247" s="1379"/>
      <c r="S247" s="1374"/>
      <c r="T247" s="1374"/>
      <c r="U247" s="813"/>
      <c r="V247" s="813"/>
      <c r="W247" s="1368"/>
      <c r="X247" s="1368"/>
      <c r="Y247" s="1362"/>
      <c r="Z247" s="1362"/>
      <c r="AA247" s="831"/>
      <c r="AB247" s="831"/>
      <c r="AC247" s="1351"/>
      <c r="AD247" s="1351"/>
      <c r="AE247" s="756"/>
      <c r="AF247" s="756"/>
      <c r="AG247" s="1352"/>
      <c r="AH247" s="1352"/>
      <c r="AI247" s="731"/>
      <c r="AJ247" s="731"/>
      <c r="AK247" s="1392"/>
      <c r="AL247" s="1392"/>
      <c r="AM247" s="1397"/>
      <c r="AN247" s="1397"/>
      <c r="AO247" s="1362"/>
      <c r="AP247" s="1362"/>
      <c r="AQ247" s="1402"/>
      <c r="AR247" s="1402"/>
      <c r="AS247" s="774"/>
      <c r="AT247" s="774"/>
      <c r="AU247" s="882"/>
      <c r="AV247" s="882"/>
      <c r="AW247" s="1411"/>
      <c r="AX247" s="1411"/>
      <c r="AY247" s="726"/>
      <c r="AZ247" s="726"/>
      <c r="BA247" s="1352"/>
      <c r="BB247" s="1352"/>
      <c r="BC247" s="891"/>
      <c r="BD247" s="891"/>
      <c r="BE247" s="731"/>
      <c r="BF247" s="731"/>
      <c r="BG247" s="1411"/>
      <c r="BH247" s="1411"/>
      <c r="BI247" s="1392">
        <v>10</v>
      </c>
      <c r="BJ247" s="1392" t="s">
        <v>237</v>
      </c>
      <c r="BK247" s="1362"/>
      <c r="BL247" s="1362"/>
      <c r="BM247" s="1351"/>
      <c r="BN247" s="1351"/>
      <c r="BO247" s="1352"/>
      <c r="BP247" s="1352"/>
      <c r="BQ247" s="950"/>
      <c r="BR247" s="950"/>
      <c r="BS247" s="1436"/>
      <c r="BT247" s="1436"/>
      <c r="BU247" s="1441"/>
      <c r="BV247" s="1441"/>
      <c r="BW247" s="1397"/>
      <c r="BX247" s="1397"/>
      <c r="BY247" s="1446"/>
      <c r="BZ247" s="1446"/>
      <c r="CA247" s="1453"/>
      <c r="CB247" s="1453"/>
      <c r="CC247" s="1352"/>
      <c r="CD247" s="1352"/>
      <c r="CE247" s="1460"/>
      <c r="CF247" s="1460"/>
      <c r="CG247" s="900"/>
      <c r="CH247" s="900"/>
      <c r="CI247" s="1368"/>
      <c r="CJ247" s="1368"/>
      <c r="CK247" s="1465"/>
      <c r="CL247" s="1465"/>
      <c r="CM247" s="882"/>
      <c r="CN247" s="882"/>
      <c r="CO247" s="1397"/>
      <c r="CP247" s="1397"/>
      <c r="CQ247" s="753">
        <v>10</v>
      </c>
      <c r="CR247" s="753" t="s">
        <v>213</v>
      </c>
      <c r="CS247" s="1374"/>
      <c r="CT247" s="1374"/>
      <c r="CU247" s="882"/>
      <c r="CV247" s="882"/>
      <c r="CW247" s="1392"/>
      <c r="CX247" s="1392"/>
      <c r="CY247" s="1352">
        <v>10</v>
      </c>
      <c r="CZ247" s="1352" t="s">
        <v>228</v>
      </c>
      <c r="DA247" s="1477"/>
      <c r="DB247" s="1477"/>
      <c r="DC247" s="1411"/>
      <c r="DD247" s="1411"/>
      <c r="DE247" s="1484"/>
      <c r="DF247" s="1484"/>
      <c r="DG247" s="1352"/>
      <c r="DH247" s="1352"/>
      <c r="DI247" s="1352"/>
      <c r="DJ247" s="1352"/>
      <c r="DK247" s="1352"/>
      <c r="DL247" s="1352"/>
      <c r="DM247" s="1352"/>
      <c r="DN247" s="1352"/>
      <c r="DO247" s="1352"/>
      <c r="DP247" s="1352"/>
      <c r="DQ247" s="1485"/>
      <c r="DR247" s="1485"/>
      <c r="DS247" s="1485"/>
      <c r="DT247" s="1485"/>
      <c r="DU247" s="1485"/>
      <c r="DV247" s="1485"/>
      <c r="DW247" s="1485"/>
      <c r="DX247" s="1485"/>
      <c r="DY247" s="1485"/>
      <c r="DZ247" s="1485"/>
      <c r="EA247" s="1485"/>
      <c r="EB247" s="1485"/>
    </row>
    <row r="248" spans="1:132" s="1327" customFormat="1" ht="20.25" x14ac:dyDescent="0.3">
      <c r="A248" s="1829"/>
      <c r="B248" s="1324">
        <f t="shared" si="18"/>
        <v>100</v>
      </c>
      <c r="C248" s="995" t="s">
        <v>930</v>
      </c>
      <c r="D248" s="919">
        <v>19.5</v>
      </c>
      <c r="E248" s="1325">
        <v>430</v>
      </c>
      <c r="F248" s="1325"/>
      <c r="G248" s="1325"/>
      <c r="H248" s="1325"/>
      <c r="I248" s="1326">
        <f t="shared" si="17"/>
        <v>260</v>
      </c>
      <c r="J248" s="888">
        <f t="shared" si="15"/>
        <v>5070</v>
      </c>
      <c r="K248" s="708"/>
      <c r="L248" s="708"/>
      <c r="M248" s="941"/>
      <c r="N248" s="941"/>
      <c r="O248" s="863"/>
      <c r="P248" s="863"/>
      <c r="Q248" s="1379"/>
      <c r="R248" s="1379"/>
      <c r="S248" s="1374"/>
      <c r="T248" s="1374"/>
      <c r="U248" s="813"/>
      <c r="V248" s="813"/>
      <c r="W248" s="1368"/>
      <c r="X248" s="1368"/>
      <c r="Y248" s="1362"/>
      <c r="Z248" s="1362"/>
      <c r="AA248" s="831"/>
      <c r="AB248" s="831"/>
      <c r="AC248" s="1351"/>
      <c r="AD248" s="1351"/>
      <c r="AE248" s="756"/>
      <c r="AF248" s="756"/>
      <c r="AG248" s="1352"/>
      <c r="AH248" s="1352"/>
      <c r="AI248" s="731"/>
      <c r="AJ248" s="731"/>
      <c r="AK248" s="1392"/>
      <c r="AL248" s="1392"/>
      <c r="AM248" s="1397"/>
      <c r="AN248" s="1397"/>
      <c r="AO248" s="1362"/>
      <c r="AP248" s="1362"/>
      <c r="AQ248" s="1402"/>
      <c r="AR248" s="1402"/>
      <c r="AS248" s="774"/>
      <c r="AT248" s="774"/>
      <c r="AU248" s="882"/>
      <c r="AV248" s="882"/>
      <c r="AW248" s="1411"/>
      <c r="AX248" s="1411"/>
      <c r="AY248" s="726"/>
      <c r="AZ248" s="726"/>
      <c r="BA248" s="1352"/>
      <c r="BB248" s="1352"/>
      <c r="BC248" s="891"/>
      <c r="BD248" s="891"/>
      <c r="BE248" s="731"/>
      <c r="BF248" s="731"/>
      <c r="BG248" s="1411"/>
      <c r="BH248" s="1411"/>
      <c r="BI248" s="1392"/>
      <c r="BJ248" s="1392"/>
      <c r="BK248" s="1362"/>
      <c r="BL248" s="1362"/>
      <c r="BM248" s="1351"/>
      <c r="BN248" s="1351"/>
      <c r="BO248" s="1352"/>
      <c r="BP248" s="1352"/>
      <c r="BQ248" s="950"/>
      <c r="BR248" s="950"/>
      <c r="BS248" s="1436"/>
      <c r="BT248" s="1436"/>
      <c r="BU248" s="1441"/>
      <c r="BV248" s="1441"/>
      <c r="BW248" s="1397">
        <v>50</v>
      </c>
      <c r="BX248" s="1397" t="s">
        <v>228</v>
      </c>
      <c r="BY248" s="1446">
        <v>10</v>
      </c>
      <c r="BZ248" s="1446" t="s">
        <v>226</v>
      </c>
      <c r="CA248" s="1453"/>
      <c r="CB248" s="1453"/>
      <c r="CC248" s="1352"/>
      <c r="CD248" s="1352"/>
      <c r="CE248" s="1460"/>
      <c r="CF248" s="1460"/>
      <c r="CG248" s="900"/>
      <c r="CH248" s="900"/>
      <c r="CI248" s="1368"/>
      <c r="CJ248" s="1368"/>
      <c r="CK248" s="1465"/>
      <c r="CL248" s="1465"/>
      <c r="CM248" s="882"/>
      <c r="CN248" s="882"/>
      <c r="CO248" s="1397">
        <v>10</v>
      </c>
      <c r="CP248" s="1397" t="s">
        <v>230</v>
      </c>
      <c r="CQ248" s="753">
        <v>10</v>
      </c>
      <c r="CR248" s="753" t="s">
        <v>237</v>
      </c>
      <c r="CS248" s="1374"/>
      <c r="CT248" s="1374"/>
      <c r="CU248" s="882"/>
      <c r="CV248" s="882"/>
      <c r="CW248" s="1392"/>
      <c r="CX248" s="1392"/>
      <c r="CY248" s="1352"/>
      <c r="CZ248" s="1352"/>
      <c r="DA248" s="1477">
        <v>40</v>
      </c>
      <c r="DB248" s="1477" t="s">
        <v>231</v>
      </c>
      <c r="DC248" s="1411">
        <v>50</v>
      </c>
      <c r="DD248" s="1411" t="s">
        <v>237</v>
      </c>
      <c r="DE248" s="1484"/>
      <c r="DF248" s="1484"/>
      <c r="DG248" s="1352"/>
      <c r="DH248" s="1352"/>
      <c r="DI248" s="1352"/>
      <c r="DJ248" s="1352"/>
      <c r="DK248" s="1352"/>
      <c r="DL248" s="1352"/>
      <c r="DM248" s="1352"/>
      <c r="DN248" s="1352"/>
      <c r="DO248" s="1352"/>
      <c r="DP248" s="1352"/>
      <c r="DQ248" s="1485"/>
      <c r="DR248" s="1485"/>
      <c r="DS248" s="1485"/>
      <c r="DT248" s="1485"/>
      <c r="DU248" s="1485"/>
      <c r="DV248" s="1485"/>
      <c r="DW248" s="1485"/>
      <c r="DX248" s="1485"/>
      <c r="DY248" s="1485"/>
      <c r="DZ248" s="1485"/>
      <c r="EA248" s="1485"/>
      <c r="EB248" s="1485"/>
    </row>
    <row r="249" spans="1:132" s="1327" customFormat="1" ht="20.25" x14ac:dyDescent="0.3">
      <c r="A249" s="1339"/>
      <c r="B249" s="1324">
        <f t="shared" si="18"/>
        <v>101</v>
      </c>
      <c r="C249" s="920" t="s">
        <v>992</v>
      </c>
      <c r="D249" s="919">
        <v>36</v>
      </c>
      <c r="E249" s="1325">
        <v>100</v>
      </c>
      <c r="F249" s="1325"/>
      <c r="G249" s="1325"/>
      <c r="H249" s="1325"/>
      <c r="I249" s="1326">
        <f t="shared" si="17"/>
        <v>35</v>
      </c>
      <c r="J249" s="888">
        <f t="shared" si="15"/>
        <v>1260</v>
      </c>
      <c r="K249" s="708"/>
      <c r="L249" s="708"/>
      <c r="M249" s="941"/>
      <c r="N249" s="941"/>
      <c r="O249" s="863"/>
      <c r="P249" s="863"/>
      <c r="Q249" s="1379">
        <v>10</v>
      </c>
      <c r="R249" s="1379" t="s">
        <v>343</v>
      </c>
      <c r="S249" s="1374"/>
      <c r="T249" s="1374"/>
      <c r="U249" s="813"/>
      <c r="V249" s="813"/>
      <c r="W249" s="1368"/>
      <c r="X249" s="1368"/>
      <c r="Y249" s="1362"/>
      <c r="Z249" s="1362"/>
      <c r="AA249" s="831"/>
      <c r="AB249" s="831"/>
      <c r="AC249" s="1351">
        <v>20</v>
      </c>
      <c r="AD249" s="1351" t="s">
        <v>343</v>
      </c>
      <c r="AE249" s="756"/>
      <c r="AF249" s="756"/>
      <c r="AG249" s="1352"/>
      <c r="AH249" s="1352"/>
      <c r="AI249" s="731"/>
      <c r="AJ249" s="731"/>
      <c r="AK249" s="1392"/>
      <c r="AL249" s="1392"/>
      <c r="AM249" s="1397"/>
      <c r="AN249" s="1397"/>
      <c r="AO249" s="1362">
        <v>20</v>
      </c>
      <c r="AP249" s="1362" t="s">
        <v>343</v>
      </c>
      <c r="AQ249" s="1402"/>
      <c r="AR249" s="1402"/>
      <c r="AS249" s="774"/>
      <c r="AT249" s="774"/>
      <c r="AU249" s="882"/>
      <c r="AV249" s="882"/>
      <c r="AW249" s="1411"/>
      <c r="AX249" s="1411"/>
      <c r="AY249" s="726"/>
      <c r="AZ249" s="726"/>
      <c r="BA249" s="1352"/>
      <c r="BB249" s="1352"/>
      <c r="BC249" s="891"/>
      <c r="BD249" s="891"/>
      <c r="BE249" s="731"/>
      <c r="BF249" s="731"/>
      <c r="BG249" s="1411"/>
      <c r="BH249" s="1411"/>
      <c r="BI249" s="1392"/>
      <c r="BJ249" s="1392"/>
      <c r="BK249" s="1362"/>
      <c r="BL249" s="1362"/>
      <c r="BM249" s="1351"/>
      <c r="BN249" s="1351"/>
      <c r="BO249" s="1352"/>
      <c r="BP249" s="1352"/>
      <c r="BQ249" s="950"/>
      <c r="BR249" s="950"/>
      <c r="BS249" s="1436"/>
      <c r="BT249" s="1436"/>
      <c r="BU249" s="1441"/>
      <c r="BV249" s="1441"/>
      <c r="BW249" s="1397"/>
      <c r="BX249" s="1397"/>
      <c r="BY249" s="1446"/>
      <c r="BZ249" s="1446"/>
      <c r="CA249" s="1453"/>
      <c r="CB249" s="1453"/>
      <c r="CC249" s="1352"/>
      <c r="CD249" s="1352"/>
      <c r="CE249" s="1460"/>
      <c r="CF249" s="1460"/>
      <c r="CG249" s="900"/>
      <c r="CH249" s="900"/>
      <c r="CI249" s="1368"/>
      <c r="CJ249" s="1368"/>
      <c r="CK249" s="1465"/>
      <c r="CL249" s="1465"/>
      <c r="CM249" s="882"/>
      <c r="CN249" s="882"/>
      <c r="CO249" s="1397"/>
      <c r="CP249" s="1397"/>
      <c r="CQ249" s="753"/>
      <c r="CR249" s="753"/>
      <c r="CS249" s="1374">
        <v>10</v>
      </c>
      <c r="CT249" s="1374" t="s">
        <v>246</v>
      </c>
      <c r="CU249" s="882"/>
      <c r="CV249" s="882"/>
      <c r="CW249" s="1392"/>
      <c r="CX249" s="1392"/>
      <c r="CY249" s="1352"/>
      <c r="CZ249" s="1352"/>
      <c r="DA249" s="1477">
        <v>5</v>
      </c>
      <c r="DB249" s="1477" t="s">
        <v>246</v>
      </c>
      <c r="DC249" s="1411"/>
      <c r="DD249" s="1411"/>
      <c r="DE249" s="1484"/>
      <c r="DF249" s="1484"/>
      <c r="DG249" s="1352"/>
      <c r="DH249" s="1352"/>
      <c r="DI249" s="1352"/>
      <c r="DJ249" s="1352"/>
      <c r="DK249" s="1352"/>
      <c r="DL249" s="1352"/>
      <c r="DM249" s="1352"/>
      <c r="DN249" s="1352"/>
      <c r="DO249" s="1352"/>
      <c r="DP249" s="1352"/>
      <c r="DQ249" s="1485"/>
      <c r="DR249" s="1485"/>
      <c r="DS249" s="1485"/>
      <c r="DT249" s="1485"/>
      <c r="DU249" s="1485"/>
      <c r="DV249" s="1485"/>
      <c r="DW249" s="1485"/>
      <c r="DX249" s="1485"/>
      <c r="DY249" s="1485"/>
      <c r="DZ249" s="1485"/>
      <c r="EA249" s="1485"/>
      <c r="EB249" s="1485"/>
    </row>
    <row r="250" spans="1:132" s="1327" customFormat="1" ht="20.25" x14ac:dyDescent="0.3">
      <c r="A250" s="1339"/>
      <c r="B250" s="1324">
        <f t="shared" si="18"/>
        <v>102</v>
      </c>
      <c r="C250" s="995" t="s">
        <v>863</v>
      </c>
      <c r="D250" s="919">
        <v>32</v>
      </c>
      <c r="E250" s="1325">
        <v>120</v>
      </c>
      <c r="F250" s="1325"/>
      <c r="G250" s="1325"/>
      <c r="H250" s="1325"/>
      <c r="I250" s="1326">
        <f t="shared" si="17"/>
        <v>10</v>
      </c>
      <c r="J250" s="888">
        <f t="shared" si="15"/>
        <v>320</v>
      </c>
      <c r="K250" s="708"/>
      <c r="L250" s="708"/>
      <c r="M250" s="941">
        <v>60</v>
      </c>
      <c r="N250" s="941" t="s">
        <v>227</v>
      </c>
      <c r="O250" s="863">
        <v>10</v>
      </c>
      <c r="P250" s="863" t="s">
        <v>216</v>
      </c>
      <c r="Q250" s="1379"/>
      <c r="R250" s="1379"/>
      <c r="S250" s="1374">
        <v>10</v>
      </c>
      <c r="T250" s="1374" t="s">
        <v>216</v>
      </c>
      <c r="U250" s="813">
        <v>10</v>
      </c>
      <c r="V250" s="813" t="s">
        <v>343</v>
      </c>
      <c r="W250" s="1368"/>
      <c r="X250" s="1368"/>
      <c r="Y250" s="1362"/>
      <c r="Z250" s="1362"/>
      <c r="AA250" s="831"/>
      <c r="AB250" s="831"/>
      <c r="AC250" s="1351"/>
      <c r="AD250" s="1351"/>
      <c r="AE250" s="756"/>
      <c r="AF250" s="756"/>
      <c r="AG250" s="1352"/>
      <c r="AH250" s="1352"/>
      <c r="AI250" s="731"/>
      <c r="AJ250" s="731"/>
      <c r="AK250" s="1392"/>
      <c r="AL250" s="1392"/>
      <c r="AM250" s="1397"/>
      <c r="AN250" s="1397"/>
      <c r="AO250" s="1362"/>
      <c r="AP250" s="1362"/>
      <c r="AQ250" s="1402"/>
      <c r="AR250" s="1402"/>
      <c r="AS250" s="774"/>
      <c r="AT250" s="774"/>
      <c r="AU250" s="882"/>
      <c r="AV250" s="882"/>
      <c r="AW250" s="1411"/>
      <c r="AX250" s="1411"/>
      <c r="AY250" s="726"/>
      <c r="AZ250" s="726"/>
      <c r="BA250" s="1352"/>
      <c r="BB250" s="1352"/>
      <c r="BC250" s="891"/>
      <c r="BD250" s="891"/>
      <c r="BE250" s="731"/>
      <c r="BF250" s="731"/>
      <c r="BG250" s="1411"/>
      <c r="BH250" s="1411"/>
      <c r="BI250" s="1392"/>
      <c r="BJ250" s="1392"/>
      <c r="BK250" s="1362"/>
      <c r="BL250" s="1362"/>
      <c r="BM250" s="1351">
        <v>10</v>
      </c>
      <c r="BN250" s="1351" t="s">
        <v>216</v>
      </c>
      <c r="BO250" s="1352"/>
      <c r="BP250" s="1352"/>
      <c r="BQ250" s="950"/>
      <c r="BR250" s="950"/>
      <c r="BS250" s="1436"/>
      <c r="BT250" s="1436"/>
      <c r="BU250" s="1441"/>
      <c r="BV250" s="1441"/>
      <c r="BW250" s="1397"/>
      <c r="BX250" s="1397"/>
      <c r="BY250" s="1446">
        <v>10</v>
      </c>
      <c r="BZ250" s="1446" t="s">
        <v>216</v>
      </c>
      <c r="CA250" s="1453"/>
      <c r="CB250" s="1453"/>
      <c r="CC250" s="1352"/>
      <c r="CD250" s="1352"/>
      <c r="CE250" s="1460"/>
      <c r="CF250" s="1460"/>
      <c r="CG250" s="900"/>
      <c r="CH250" s="900"/>
      <c r="CI250" s="1368"/>
      <c r="CJ250" s="1368"/>
      <c r="CK250" s="1465"/>
      <c r="CL250" s="1465"/>
      <c r="CM250" s="882"/>
      <c r="CN250" s="882"/>
      <c r="CO250" s="1397"/>
      <c r="CP250" s="1397"/>
      <c r="CQ250" s="753"/>
      <c r="CR250" s="753"/>
      <c r="CS250" s="1374"/>
      <c r="CT250" s="1374"/>
      <c r="CU250" s="882"/>
      <c r="CV250" s="882"/>
      <c r="CW250" s="1392"/>
      <c r="CX250" s="1392"/>
      <c r="CY250" s="1352"/>
      <c r="CZ250" s="1352"/>
      <c r="DA250" s="1477"/>
      <c r="DB250" s="1477"/>
      <c r="DC250" s="1411"/>
      <c r="DD250" s="1411"/>
      <c r="DE250" s="1484"/>
      <c r="DF250" s="1484"/>
      <c r="DG250" s="1352"/>
      <c r="DH250" s="1352"/>
      <c r="DI250" s="1352"/>
      <c r="DJ250" s="1352"/>
      <c r="DK250" s="1352"/>
      <c r="DL250" s="1352"/>
      <c r="DM250" s="1352"/>
      <c r="DN250" s="1352"/>
      <c r="DO250" s="1352"/>
      <c r="DP250" s="1352"/>
      <c r="DQ250" s="1485"/>
      <c r="DR250" s="1485"/>
      <c r="DS250" s="1485"/>
      <c r="DT250" s="1485"/>
      <c r="DU250" s="1485"/>
      <c r="DV250" s="1485"/>
      <c r="DW250" s="1485"/>
      <c r="DX250" s="1485"/>
      <c r="DY250" s="1485"/>
      <c r="DZ250" s="1485"/>
      <c r="EA250" s="1485"/>
      <c r="EB250" s="1485"/>
    </row>
    <row r="251" spans="1:132" s="1327" customFormat="1" ht="20.25" x14ac:dyDescent="0.3">
      <c r="A251" s="1339"/>
      <c r="B251" s="1324">
        <f t="shared" si="18"/>
        <v>103</v>
      </c>
      <c r="C251" s="995" t="s">
        <v>864</v>
      </c>
      <c r="D251" s="919">
        <v>29</v>
      </c>
      <c r="E251" s="1325">
        <v>150</v>
      </c>
      <c r="F251" s="1325"/>
      <c r="G251" s="1325"/>
      <c r="H251" s="1325"/>
      <c r="I251" s="1326">
        <f t="shared" si="17"/>
        <v>70</v>
      </c>
      <c r="J251" s="888">
        <f t="shared" si="15"/>
        <v>2030</v>
      </c>
      <c r="K251" s="708"/>
      <c r="L251" s="708"/>
      <c r="M251" s="941"/>
      <c r="N251" s="941"/>
      <c r="O251" s="863">
        <v>10</v>
      </c>
      <c r="P251" s="863" t="s">
        <v>216</v>
      </c>
      <c r="Q251" s="1379">
        <v>10</v>
      </c>
      <c r="R251" s="1379" t="s">
        <v>266</v>
      </c>
      <c r="S251" s="1374"/>
      <c r="T251" s="1374"/>
      <c r="U251" s="813"/>
      <c r="V251" s="813"/>
      <c r="W251" s="1368"/>
      <c r="X251" s="1368"/>
      <c r="Y251" s="1362"/>
      <c r="Z251" s="1362"/>
      <c r="AA251" s="831"/>
      <c r="AB251" s="831"/>
      <c r="AC251" s="1351">
        <v>20</v>
      </c>
      <c r="AD251" s="1351" t="s">
        <v>266</v>
      </c>
      <c r="AE251" s="756"/>
      <c r="AF251" s="756"/>
      <c r="AG251" s="1352"/>
      <c r="AH251" s="1352"/>
      <c r="AI251" s="731"/>
      <c r="AJ251" s="731"/>
      <c r="AK251" s="1392"/>
      <c r="AL251" s="1392"/>
      <c r="AM251" s="1397">
        <v>10</v>
      </c>
      <c r="AN251" s="1397" t="s">
        <v>343</v>
      </c>
      <c r="AO251" s="1362"/>
      <c r="AP251" s="1362"/>
      <c r="AQ251" s="1402">
        <v>10</v>
      </c>
      <c r="AR251" s="1402" t="s">
        <v>266</v>
      </c>
      <c r="AS251" s="774"/>
      <c r="AT251" s="774"/>
      <c r="AU251" s="882"/>
      <c r="AV251" s="882"/>
      <c r="AW251" s="1411"/>
      <c r="AX251" s="1411"/>
      <c r="AY251" s="726"/>
      <c r="AZ251" s="726"/>
      <c r="BA251" s="1352"/>
      <c r="BB251" s="1352"/>
      <c r="BC251" s="891"/>
      <c r="BD251" s="891"/>
      <c r="BE251" s="731"/>
      <c r="BF251" s="731"/>
      <c r="BG251" s="1411"/>
      <c r="BH251" s="1411"/>
      <c r="BI251" s="1392"/>
      <c r="BJ251" s="1392"/>
      <c r="BK251" s="1362"/>
      <c r="BL251" s="1362"/>
      <c r="BM251" s="1351"/>
      <c r="BN251" s="1351"/>
      <c r="BO251" s="1352"/>
      <c r="BP251" s="1352"/>
      <c r="BQ251" s="950"/>
      <c r="BR251" s="950"/>
      <c r="BS251" s="1436"/>
      <c r="BT251" s="1436"/>
      <c r="BU251" s="1441"/>
      <c r="BV251" s="1441"/>
      <c r="BW251" s="1397"/>
      <c r="BX251" s="1397"/>
      <c r="BY251" s="1446"/>
      <c r="BZ251" s="1446"/>
      <c r="CA251" s="1453"/>
      <c r="CB251" s="1453"/>
      <c r="CC251" s="1352"/>
      <c r="CD251" s="1352"/>
      <c r="CE251" s="1460"/>
      <c r="CF251" s="1460"/>
      <c r="CG251" s="900"/>
      <c r="CH251" s="900"/>
      <c r="CI251" s="1368"/>
      <c r="CJ251" s="1368"/>
      <c r="CK251" s="1465"/>
      <c r="CL251" s="1465"/>
      <c r="CM251" s="882"/>
      <c r="CN251" s="882"/>
      <c r="CO251" s="1397"/>
      <c r="CP251" s="1397"/>
      <c r="CQ251" s="753">
        <v>10</v>
      </c>
      <c r="CR251" s="753" t="s">
        <v>343</v>
      </c>
      <c r="CS251" s="1374">
        <v>10</v>
      </c>
      <c r="CT251" s="1374" t="s">
        <v>227</v>
      </c>
      <c r="CU251" s="882"/>
      <c r="CV251" s="882"/>
      <c r="CW251" s="1392"/>
      <c r="CX251" s="1392"/>
      <c r="CY251" s="1352"/>
      <c r="CZ251" s="1352"/>
      <c r="DA251" s="1477"/>
      <c r="DB251" s="1477"/>
      <c r="DC251" s="1411"/>
      <c r="DD251" s="1411"/>
      <c r="DE251" s="1484"/>
      <c r="DF251" s="1484"/>
      <c r="DG251" s="1352"/>
      <c r="DH251" s="1352"/>
      <c r="DI251" s="1352"/>
      <c r="DJ251" s="1352"/>
      <c r="DK251" s="1352"/>
      <c r="DL251" s="1352"/>
      <c r="DM251" s="1352"/>
      <c r="DN251" s="1352"/>
      <c r="DO251" s="1352"/>
      <c r="DP251" s="1352"/>
      <c r="DQ251" s="1485"/>
      <c r="DR251" s="1485"/>
      <c r="DS251" s="1485"/>
      <c r="DT251" s="1485"/>
      <c r="DU251" s="1485"/>
      <c r="DV251" s="1485"/>
      <c r="DW251" s="1485"/>
      <c r="DX251" s="1485"/>
      <c r="DY251" s="1485"/>
      <c r="DZ251" s="1485"/>
      <c r="EA251" s="1485"/>
      <c r="EB251" s="1485"/>
    </row>
    <row r="252" spans="1:132" s="1327" customFormat="1" ht="20.25" x14ac:dyDescent="0.3">
      <c r="A252" s="1339"/>
      <c r="B252" s="1324">
        <f t="shared" si="18"/>
        <v>104</v>
      </c>
      <c r="C252" s="920" t="s">
        <v>421</v>
      </c>
      <c r="D252" s="919">
        <v>14</v>
      </c>
      <c r="E252" s="1325">
        <v>90</v>
      </c>
      <c r="F252" s="1325"/>
      <c r="G252" s="1325"/>
      <c r="H252" s="1325"/>
      <c r="I252" s="1326">
        <f t="shared" si="17"/>
        <v>70</v>
      </c>
      <c r="J252" s="888">
        <f t="shared" si="15"/>
        <v>980</v>
      </c>
      <c r="K252" s="708"/>
      <c r="L252" s="708"/>
      <c r="M252" s="941"/>
      <c r="N252" s="941"/>
      <c r="O252" s="863"/>
      <c r="P252" s="863"/>
      <c r="Q252" s="1379">
        <v>10</v>
      </c>
      <c r="R252" s="1379" t="s">
        <v>210</v>
      </c>
      <c r="S252" s="1374"/>
      <c r="T252" s="1374"/>
      <c r="U252" s="813"/>
      <c r="V252" s="813"/>
      <c r="W252" s="1368">
        <v>10</v>
      </c>
      <c r="X252" s="1368" t="s">
        <v>236</v>
      </c>
      <c r="Y252" s="1362"/>
      <c r="Z252" s="1362"/>
      <c r="AA252" s="831"/>
      <c r="AB252" s="831"/>
      <c r="AC252" s="1351"/>
      <c r="AD252" s="1351"/>
      <c r="AE252" s="756"/>
      <c r="AF252" s="756"/>
      <c r="AG252" s="1352"/>
      <c r="AH252" s="1352"/>
      <c r="AI252" s="731"/>
      <c r="AJ252" s="731"/>
      <c r="AK252" s="1392"/>
      <c r="AL252" s="1392"/>
      <c r="AM252" s="1397"/>
      <c r="AN252" s="1397"/>
      <c r="AO252" s="1362"/>
      <c r="AP252" s="1362"/>
      <c r="AQ252" s="1402"/>
      <c r="AR252" s="1402"/>
      <c r="AS252" s="774"/>
      <c r="AT252" s="774"/>
      <c r="AU252" s="882"/>
      <c r="AV252" s="882"/>
      <c r="AW252" s="1411"/>
      <c r="AX252" s="1411"/>
      <c r="AY252" s="726"/>
      <c r="AZ252" s="726"/>
      <c r="BA252" s="1352"/>
      <c r="BB252" s="1352"/>
      <c r="BC252" s="891"/>
      <c r="BD252" s="891"/>
      <c r="BE252" s="731"/>
      <c r="BF252" s="731"/>
      <c r="BG252" s="1411"/>
      <c r="BH252" s="1411"/>
      <c r="BI252" s="1392"/>
      <c r="BJ252" s="1392"/>
      <c r="BK252" s="1362"/>
      <c r="BL252" s="1362"/>
      <c r="BM252" s="1351"/>
      <c r="BN252" s="1351"/>
      <c r="BO252" s="1352"/>
      <c r="BP252" s="1352"/>
      <c r="BQ252" s="950"/>
      <c r="BR252" s="950"/>
      <c r="BS252" s="1436"/>
      <c r="BT252" s="1436"/>
      <c r="BU252" s="1441"/>
      <c r="BV252" s="1441"/>
      <c r="BW252" s="1397"/>
      <c r="BX252" s="1397"/>
      <c r="BY252" s="1446"/>
      <c r="BZ252" s="1446"/>
      <c r="CA252" s="1453"/>
      <c r="CB252" s="1453"/>
      <c r="CC252" s="1352"/>
      <c r="CD252" s="1352"/>
      <c r="CE252" s="1460"/>
      <c r="CF252" s="1460"/>
      <c r="CG252" s="900"/>
      <c r="CH252" s="900"/>
      <c r="CI252" s="1368"/>
      <c r="CJ252" s="1368"/>
      <c r="CK252" s="1465"/>
      <c r="CL252" s="1465"/>
      <c r="CM252" s="882"/>
      <c r="CN252" s="882"/>
      <c r="CO252" s="1397"/>
      <c r="CP252" s="1397"/>
      <c r="CQ252" s="753"/>
      <c r="CR252" s="753"/>
      <c r="CS252" s="1374"/>
      <c r="CT252" s="1374"/>
      <c r="CU252" s="882"/>
      <c r="CV252" s="882"/>
      <c r="CW252" s="1392"/>
      <c r="CX252" s="1392"/>
      <c r="CY252" s="1352"/>
      <c r="CZ252" s="1352"/>
      <c r="DA252" s="1477"/>
      <c r="DB252" s="1477"/>
      <c r="DC252" s="1411"/>
      <c r="DD252" s="1411"/>
      <c r="DE252" s="1484"/>
      <c r="DF252" s="1484"/>
      <c r="DG252" s="1352"/>
      <c r="DH252" s="1352"/>
      <c r="DI252" s="1352"/>
      <c r="DJ252" s="1352"/>
      <c r="DK252" s="1352"/>
      <c r="DL252" s="1352"/>
      <c r="DM252" s="1352"/>
      <c r="DN252" s="1352"/>
      <c r="DO252" s="1352"/>
      <c r="DP252" s="1352"/>
      <c r="DQ252" s="1485"/>
      <c r="DR252" s="1485"/>
      <c r="DS252" s="1485"/>
      <c r="DT252" s="1485"/>
      <c r="DU252" s="1485"/>
      <c r="DV252" s="1485"/>
      <c r="DW252" s="1485"/>
      <c r="DX252" s="1485"/>
      <c r="DY252" s="1485"/>
      <c r="DZ252" s="1485"/>
      <c r="EA252" s="1485"/>
      <c r="EB252" s="1485"/>
    </row>
    <row r="253" spans="1:132" s="1327" customFormat="1" ht="20.25" x14ac:dyDescent="0.3">
      <c r="A253" s="1339"/>
      <c r="B253" s="1324">
        <f t="shared" si="18"/>
        <v>105</v>
      </c>
      <c r="C253" s="920" t="s">
        <v>422</v>
      </c>
      <c r="D253" s="919">
        <v>14</v>
      </c>
      <c r="E253" s="1325"/>
      <c r="F253" s="1325"/>
      <c r="G253" s="1325"/>
      <c r="H253" s="1325"/>
      <c r="I253" s="1326">
        <f t="shared" si="17"/>
        <v>0</v>
      </c>
      <c r="J253" s="888">
        <f t="shared" si="15"/>
        <v>0</v>
      </c>
      <c r="K253" s="708"/>
      <c r="L253" s="708"/>
      <c r="M253" s="941"/>
      <c r="N253" s="941"/>
      <c r="O253" s="863"/>
      <c r="P253" s="863"/>
      <c r="Q253" s="1379"/>
      <c r="R253" s="1379"/>
      <c r="S253" s="1374"/>
      <c r="T253" s="1374"/>
      <c r="U253" s="813"/>
      <c r="V253" s="813"/>
      <c r="W253" s="1368"/>
      <c r="X253" s="1368"/>
      <c r="Y253" s="1362"/>
      <c r="Z253" s="1362"/>
      <c r="AA253" s="831"/>
      <c r="AB253" s="831"/>
      <c r="AC253" s="1351"/>
      <c r="AD253" s="1351"/>
      <c r="AE253" s="756"/>
      <c r="AF253" s="756"/>
      <c r="AG253" s="1352"/>
      <c r="AH253" s="1352"/>
      <c r="AI253" s="731"/>
      <c r="AJ253" s="731"/>
      <c r="AK253" s="1392"/>
      <c r="AL253" s="1392"/>
      <c r="AM253" s="1397"/>
      <c r="AN253" s="1397"/>
      <c r="AO253" s="1362"/>
      <c r="AP253" s="1362"/>
      <c r="AQ253" s="1402"/>
      <c r="AR253" s="1402"/>
      <c r="AS253" s="774"/>
      <c r="AT253" s="774"/>
      <c r="AU253" s="882"/>
      <c r="AV253" s="882"/>
      <c r="AW253" s="1411"/>
      <c r="AX253" s="1411"/>
      <c r="AY253" s="726"/>
      <c r="AZ253" s="726"/>
      <c r="BA253" s="1352"/>
      <c r="BB253" s="1352"/>
      <c r="BC253" s="891"/>
      <c r="BD253" s="891"/>
      <c r="BE253" s="731"/>
      <c r="BF253" s="731"/>
      <c r="BG253" s="1411"/>
      <c r="BH253" s="1411"/>
      <c r="BI253" s="1392"/>
      <c r="BJ253" s="1392"/>
      <c r="BK253" s="1362"/>
      <c r="BL253" s="1362"/>
      <c r="BM253" s="1351"/>
      <c r="BN253" s="1351"/>
      <c r="BO253" s="1352"/>
      <c r="BP253" s="1352"/>
      <c r="BQ253" s="950"/>
      <c r="BR253" s="950"/>
      <c r="BS253" s="1436"/>
      <c r="BT253" s="1436"/>
      <c r="BU253" s="1441"/>
      <c r="BV253" s="1441"/>
      <c r="BW253" s="1397"/>
      <c r="BX253" s="1397"/>
      <c r="BY253" s="1446"/>
      <c r="BZ253" s="1446"/>
      <c r="CA253" s="1453"/>
      <c r="CB253" s="1453"/>
      <c r="CC253" s="1352"/>
      <c r="CD253" s="1352"/>
      <c r="CE253" s="1460"/>
      <c r="CF253" s="1460"/>
      <c r="CG253" s="900"/>
      <c r="CH253" s="900"/>
      <c r="CI253" s="1368"/>
      <c r="CJ253" s="1368"/>
      <c r="CK253" s="1465"/>
      <c r="CL253" s="1465"/>
      <c r="CM253" s="882"/>
      <c r="CN253" s="882"/>
      <c r="CO253" s="1397"/>
      <c r="CP253" s="1397"/>
      <c r="CQ253" s="753"/>
      <c r="CR253" s="753"/>
      <c r="CS253" s="1374"/>
      <c r="CT253" s="1374"/>
      <c r="CU253" s="882"/>
      <c r="CV253" s="882"/>
      <c r="CW253" s="1392"/>
      <c r="CX253" s="1392"/>
      <c r="CY253" s="1352"/>
      <c r="CZ253" s="1352"/>
      <c r="DA253" s="1477"/>
      <c r="DB253" s="1477"/>
      <c r="DC253" s="1411"/>
      <c r="DD253" s="1411"/>
      <c r="DE253" s="1484"/>
      <c r="DF253" s="1484"/>
      <c r="DG253" s="1352"/>
      <c r="DH253" s="1352"/>
      <c r="DI253" s="1352"/>
      <c r="DJ253" s="1352"/>
      <c r="DK253" s="1352"/>
      <c r="DL253" s="1352"/>
      <c r="DM253" s="1352"/>
      <c r="DN253" s="1352"/>
      <c r="DO253" s="1352"/>
      <c r="DP253" s="1352"/>
      <c r="DQ253" s="1485"/>
      <c r="DR253" s="1485"/>
      <c r="DS253" s="1485"/>
      <c r="DT253" s="1485"/>
      <c r="DU253" s="1485"/>
      <c r="DV253" s="1485"/>
      <c r="DW253" s="1485"/>
      <c r="DX253" s="1485"/>
      <c r="DY253" s="1485"/>
      <c r="DZ253" s="1485"/>
      <c r="EA253" s="1485"/>
      <c r="EB253" s="1485"/>
    </row>
    <row r="254" spans="1:132" s="1327" customFormat="1" ht="20.25" x14ac:dyDescent="0.3">
      <c r="A254" s="1339"/>
      <c r="B254" s="1324">
        <f t="shared" si="18"/>
        <v>106</v>
      </c>
      <c r="C254" s="995" t="s">
        <v>1139</v>
      </c>
      <c r="D254" s="919">
        <v>34</v>
      </c>
      <c r="E254" s="1325">
        <v>240</v>
      </c>
      <c r="F254" s="1325"/>
      <c r="G254" s="1325"/>
      <c r="H254" s="1325"/>
      <c r="I254" s="1326">
        <f t="shared" si="17"/>
        <v>55</v>
      </c>
      <c r="J254" s="888">
        <f t="shared" si="15"/>
        <v>1870</v>
      </c>
      <c r="K254" s="708">
        <v>20</v>
      </c>
      <c r="L254" s="708" t="s">
        <v>343</v>
      </c>
      <c r="M254" s="941"/>
      <c r="N254" s="941"/>
      <c r="O254" s="863"/>
      <c r="P254" s="863"/>
      <c r="Q254" s="1379"/>
      <c r="R254" s="1379"/>
      <c r="S254" s="1374"/>
      <c r="T254" s="1374"/>
      <c r="U254" s="813"/>
      <c r="V254" s="813"/>
      <c r="W254" s="1368"/>
      <c r="X254" s="1368"/>
      <c r="Y254" s="1362"/>
      <c r="Z254" s="1362"/>
      <c r="AA254" s="831"/>
      <c r="AB254" s="831"/>
      <c r="AC254" s="1351"/>
      <c r="AD254" s="1351"/>
      <c r="AE254" s="756"/>
      <c r="AF254" s="756"/>
      <c r="AG254" s="1352"/>
      <c r="AH254" s="1352"/>
      <c r="AI254" s="731"/>
      <c r="AJ254" s="731"/>
      <c r="AK254" s="1392"/>
      <c r="AL254" s="1392"/>
      <c r="AM254" s="1397"/>
      <c r="AN254" s="1397"/>
      <c r="AO254" s="1362">
        <v>40</v>
      </c>
      <c r="AP254" s="1362" t="s">
        <v>493</v>
      </c>
      <c r="AQ254" s="1402"/>
      <c r="AR254" s="1402"/>
      <c r="AS254" s="774"/>
      <c r="AT254" s="774"/>
      <c r="AU254" s="882"/>
      <c r="AV254" s="882"/>
      <c r="AW254" s="1411"/>
      <c r="AX254" s="1411"/>
      <c r="AY254" s="726"/>
      <c r="AZ254" s="726"/>
      <c r="BA254" s="1352"/>
      <c r="BB254" s="1352"/>
      <c r="BC254" s="891"/>
      <c r="BD254" s="891"/>
      <c r="BE254" s="731"/>
      <c r="BF254" s="731"/>
      <c r="BG254" s="1411"/>
      <c r="BH254" s="1411"/>
      <c r="BI254" s="1392"/>
      <c r="BJ254" s="1392"/>
      <c r="BK254" s="1362">
        <v>40</v>
      </c>
      <c r="BL254" s="1362" t="s">
        <v>238</v>
      </c>
      <c r="BM254" s="1351">
        <v>5</v>
      </c>
      <c r="BN254" s="1351" t="s">
        <v>216</v>
      </c>
      <c r="BO254" s="1352">
        <v>5</v>
      </c>
      <c r="BP254" s="1352" t="s">
        <v>216</v>
      </c>
      <c r="BQ254" s="950">
        <v>5</v>
      </c>
      <c r="BR254" s="950" t="s">
        <v>343</v>
      </c>
      <c r="BS254" s="1436">
        <v>5</v>
      </c>
      <c r="BT254" s="1436" t="s">
        <v>343</v>
      </c>
      <c r="BU254" s="1441"/>
      <c r="BV254" s="1441"/>
      <c r="BW254" s="1397"/>
      <c r="BX254" s="1397"/>
      <c r="BY254" s="1446"/>
      <c r="BZ254" s="1446"/>
      <c r="CA254" s="1453"/>
      <c r="CB254" s="1453"/>
      <c r="CC254" s="1352">
        <v>10</v>
      </c>
      <c r="CD254" s="1352" t="s">
        <v>216</v>
      </c>
      <c r="CE254" s="1460"/>
      <c r="CF254" s="1460"/>
      <c r="CG254" s="900"/>
      <c r="CH254" s="900"/>
      <c r="CI254" s="1368">
        <v>5</v>
      </c>
      <c r="CJ254" s="1368" t="s">
        <v>216</v>
      </c>
      <c r="CK254" s="1465">
        <v>5</v>
      </c>
      <c r="CL254" s="1465" t="s">
        <v>246</v>
      </c>
      <c r="CM254" s="882"/>
      <c r="CN254" s="882"/>
      <c r="CO254" s="1397"/>
      <c r="CP254" s="1397"/>
      <c r="CQ254" s="753">
        <v>15</v>
      </c>
      <c r="CR254" s="753" t="s">
        <v>246</v>
      </c>
      <c r="CS254" s="1374">
        <v>30</v>
      </c>
      <c r="CT254" s="1374" t="s">
        <v>493</v>
      </c>
      <c r="CU254" s="882"/>
      <c r="CV254" s="882"/>
      <c r="CW254" s="1392"/>
      <c r="CX254" s="1392"/>
      <c r="CY254" s="1352"/>
      <c r="CZ254" s="1352"/>
      <c r="DA254" s="1477"/>
      <c r="DB254" s="1477"/>
      <c r="DC254" s="1411"/>
      <c r="DD254" s="1411"/>
      <c r="DE254" s="1484"/>
      <c r="DF254" s="1484"/>
      <c r="DG254" s="1352"/>
      <c r="DH254" s="1352"/>
      <c r="DI254" s="1352"/>
      <c r="DJ254" s="1352"/>
      <c r="DK254" s="1352"/>
      <c r="DL254" s="1352"/>
      <c r="DM254" s="1352"/>
      <c r="DN254" s="1352"/>
      <c r="DO254" s="1352"/>
      <c r="DP254" s="1352"/>
      <c r="DQ254" s="1485"/>
      <c r="DR254" s="1485"/>
      <c r="DS254" s="1485"/>
      <c r="DT254" s="1485"/>
      <c r="DU254" s="1485"/>
      <c r="DV254" s="1485"/>
      <c r="DW254" s="1485"/>
      <c r="DX254" s="1485"/>
      <c r="DY254" s="1485"/>
      <c r="DZ254" s="1485"/>
      <c r="EA254" s="1485"/>
      <c r="EB254" s="1485"/>
    </row>
    <row r="255" spans="1:132" s="1327" customFormat="1" ht="20.25" x14ac:dyDescent="0.3">
      <c r="A255" s="1339"/>
      <c r="B255" s="1324">
        <f t="shared" si="18"/>
        <v>107</v>
      </c>
      <c r="C255" s="920" t="s">
        <v>1040</v>
      </c>
      <c r="D255" s="919">
        <v>30</v>
      </c>
      <c r="E255" s="1325">
        <v>180</v>
      </c>
      <c r="F255" s="1325">
        <v>140</v>
      </c>
      <c r="G255" s="1325"/>
      <c r="H255" s="1325"/>
      <c r="I255" s="1326">
        <f t="shared" si="17"/>
        <v>130</v>
      </c>
      <c r="J255" s="888">
        <f t="shared" si="15"/>
        <v>3900</v>
      </c>
      <c r="K255" s="708"/>
      <c r="L255" s="708"/>
      <c r="M255" s="941"/>
      <c r="N255" s="941"/>
      <c r="O255" s="863"/>
      <c r="P255" s="863"/>
      <c r="Q255" s="1379"/>
      <c r="R255" s="1379"/>
      <c r="S255" s="1374"/>
      <c r="T255" s="1374"/>
      <c r="U255" s="813"/>
      <c r="V255" s="813"/>
      <c r="W255" s="1368"/>
      <c r="X255" s="1368"/>
      <c r="Y255" s="1362"/>
      <c r="Z255" s="1362"/>
      <c r="AA255" s="831"/>
      <c r="AB255" s="831"/>
      <c r="AC255" s="1351"/>
      <c r="AD255" s="1351"/>
      <c r="AE255" s="756"/>
      <c r="AF255" s="756"/>
      <c r="AG255" s="1352"/>
      <c r="AH255" s="1352"/>
      <c r="AI255" s="731"/>
      <c r="AJ255" s="731"/>
      <c r="AK255" s="1392"/>
      <c r="AL255" s="1392"/>
      <c r="AM255" s="1397">
        <v>10</v>
      </c>
      <c r="AN255" s="1397" t="s">
        <v>227</v>
      </c>
      <c r="AO255" s="1362">
        <v>30</v>
      </c>
      <c r="AP255" s="1362" t="s">
        <v>227</v>
      </c>
      <c r="AQ255" s="1402"/>
      <c r="AR255" s="1402"/>
      <c r="AS255" s="774"/>
      <c r="AT255" s="774"/>
      <c r="AU255" s="882"/>
      <c r="AV255" s="882"/>
      <c r="AW255" s="1411"/>
      <c r="AX255" s="1411"/>
      <c r="AY255" s="726"/>
      <c r="AZ255" s="726"/>
      <c r="BA255" s="1352">
        <v>10</v>
      </c>
      <c r="BB255" s="1352" t="s">
        <v>343</v>
      </c>
      <c r="BC255" s="891">
        <v>10</v>
      </c>
      <c r="BD255" s="891" t="s">
        <v>343</v>
      </c>
      <c r="BE255" s="731"/>
      <c r="BF255" s="731"/>
      <c r="BG255" s="1411"/>
      <c r="BH255" s="1411"/>
      <c r="BI255" s="1392"/>
      <c r="BJ255" s="1392"/>
      <c r="BK255" s="1362"/>
      <c r="BL255" s="1362"/>
      <c r="BM255" s="1351"/>
      <c r="BN255" s="1351"/>
      <c r="BO255" s="1352"/>
      <c r="BP255" s="1352"/>
      <c r="BQ255" s="950"/>
      <c r="BR255" s="950"/>
      <c r="BS255" s="1436"/>
      <c r="BT255" s="1436"/>
      <c r="BU255" s="1441"/>
      <c r="BV255" s="1441"/>
      <c r="BW255" s="1397"/>
      <c r="BX255" s="1397"/>
      <c r="BY255" s="1446"/>
      <c r="BZ255" s="1446"/>
      <c r="CA255" s="1453"/>
      <c r="CB255" s="1453"/>
      <c r="CC255" s="1352"/>
      <c r="CD255" s="1352"/>
      <c r="CE255" s="1460"/>
      <c r="CF255" s="1460"/>
      <c r="CG255" s="900"/>
      <c r="CH255" s="900"/>
      <c r="CI255" s="1368"/>
      <c r="CJ255" s="1368"/>
      <c r="CK255" s="1465"/>
      <c r="CL255" s="1465"/>
      <c r="CM255" s="882"/>
      <c r="CN255" s="882"/>
      <c r="CO255" s="1397"/>
      <c r="CP255" s="1397"/>
      <c r="CQ255" s="753">
        <v>10</v>
      </c>
      <c r="CR255" s="753" t="s">
        <v>266</v>
      </c>
      <c r="CS255" s="1374"/>
      <c r="CT255" s="1374"/>
      <c r="CU255" s="882"/>
      <c r="CV255" s="882"/>
      <c r="CW255" s="1392">
        <v>20</v>
      </c>
      <c r="CX255" s="1392" t="s">
        <v>227</v>
      </c>
      <c r="CY255" s="1352"/>
      <c r="CZ255" s="1352"/>
      <c r="DA255" s="1477">
        <v>50</v>
      </c>
      <c r="DB255" s="1477" t="s">
        <v>227</v>
      </c>
      <c r="DC255" s="1411">
        <v>50</v>
      </c>
      <c r="DD255" s="1411" t="s">
        <v>266</v>
      </c>
      <c r="DE255" s="1484"/>
      <c r="DF255" s="1484"/>
      <c r="DG255" s="1352"/>
      <c r="DH255" s="1352"/>
      <c r="DI255" s="1352"/>
      <c r="DJ255" s="1352"/>
      <c r="DK255" s="1352"/>
      <c r="DL255" s="1352"/>
      <c r="DM255" s="1352"/>
      <c r="DN255" s="1352"/>
      <c r="DO255" s="1352"/>
      <c r="DP255" s="1352"/>
      <c r="DQ255" s="1485"/>
      <c r="DR255" s="1485"/>
      <c r="DS255" s="1485"/>
      <c r="DT255" s="1485"/>
      <c r="DU255" s="1485"/>
      <c r="DV255" s="1485"/>
      <c r="DW255" s="1485"/>
      <c r="DX255" s="1485"/>
      <c r="DY255" s="1485"/>
      <c r="DZ255" s="1485"/>
      <c r="EA255" s="1485"/>
      <c r="EB255" s="1485"/>
    </row>
    <row r="256" spans="1:132" s="1327" customFormat="1" ht="20.25" x14ac:dyDescent="0.3">
      <c r="A256" s="1339"/>
      <c r="B256" s="1324">
        <f t="shared" si="18"/>
        <v>108</v>
      </c>
      <c r="C256" s="920" t="s">
        <v>275</v>
      </c>
      <c r="D256" s="919">
        <v>25</v>
      </c>
      <c r="E256" s="1325">
        <v>40</v>
      </c>
      <c r="F256" s="1325"/>
      <c r="G256" s="1325"/>
      <c r="H256" s="1325"/>
      <c r="I256" s="1326">
        <f t="shared" si="17"/>
        <v>40</v>
      </c>
      <c r="J256" s="888">
        <f t="shared" si="15"/>
        <v>1000</v>
      </c>
      <c r="K256" s="708"/>
      <c r="L256" s="708"/>
      <c r="M256" s="941"/>
      <c r="N256" s="941"/>
      <c r="O256" s="863"/>
      <c r="P256" s="863"/>
      <c r="Q256" s="1379"/>
      <c r="R256" s="1379"/>
      <c r="S256" s="1374"/>
      <c r="T256" s="1374"/>
      <c r="U256" s="813"/>
      <c r="V256" s="813"/>
      <c r="W256" s="1368"/>
      <c r="X256" s="1368"/>
      <c r="Y256" s="1362"/>
      <c r="Z256" s="1362"/>
      <c r="AA256" s="831"/>
      <c r="AB256" s="831"/>
      <c r="AC256" s="1351"/>
      <c r="AD256" s="1351"/>
      <c r="AE256" s="756"/>
      <c r="AF256" s="756"/>
      <c r="AG256" s="1352"/>
      <c r="AH256" s="1352"/>
      <c r="AI256" s="731"/>
      <c r="AJ256" s="731"/>
      <c r="AK256" s="1392"/>
      <c r="AL256" s="1392"/>
      <c r="AM256" s="1397"/>
      <c r="AN256" s="1397"/>
      <c r="AO256" s="1362"/>
      <c r="AP256" s="1362"/>
      <c r="AQ256" s="1402"/>
      <c r="AR256" s="1402"/>
      <c r="AS256" s="774"/>
      <c r="AT256" s="774"/>
      <c r="AU256" s="882"/>
      <c r="AV256" s="882"/>
      <c r="AW256" s="1411"/>
      <c r="AX256" s="1411"/>
      <c r="AY256" s="726"/>
      <c r="AZ256" s="726"/>
      <c r="BA256" s="1352"/>
      <c r="BB256" s="1352"/>
      <c r="BC256" s="891"/>
      <c r="BD256" s="891"/>
      <c r="BE256" s="731"/>
      <c r="BF256" s="731"/>
      <c r="BG256" s="1411"/>
      <c r="BH256" s="1411"/>
      <c r="BI256" s="1392"/>
      <c r="BJ256" s="1392"/>
      <c r="BK256" s="1362"/>
      <c r="BL256" s="1362"/>
      <c r="BM256" s="1351"/>
      <c r="BN256" s="1351"/>
      <c r="BO256" s="1352"/>
      <c r="BP256" s="1352"/>
      <c r="BQ256" s="950"/>
      <c r="BR256" s="950"/>
      <c r="BS256" s="1436"/>
      <c r="BT256" s="1436"/>
      <c r="BU256" s="1441"/>
      <c r="BV256" s="1441"/>
      <c r="BW256" s="1397"/>
      <c r="BX256" s="1397"/>
      <c r="BY256" s="1446"/>
      <c r="BZ256" s="1446"/>
      <c r="CA256" s="1453"/>
      <c r="CB256" s="1453"/>
      <c r="CC256" s="1352"/>
      <c r="CD256" s="1352"/>
      <c r="CE256" s="1460"/>
      <c r="CF256" s="1460"/>
      <c r="CG256" s="900"/>
      <c r="CH256" s="900"/>
      <c r="CI256" s="1368"/>
      <c r="CJ256" s="1368"/>
      <c r="CK256" s="1465"/>
      <c r="CL256" s="1465"/>
      <c r="CM256" s="882"/>
      <c r="CN256" s="882"/>
      <c r="CO256" s="1397"/>
      <c r="CP256" s="1397"/>
      <c r="CQ256" s="753"/>
      <c r="CR256" s="753"/>
      <c r="CS256" s="1374"/>
      <c r="CT256" s="1374"/>
      <c r="CU256" s="882"/>
      <c r="CV256" s="882"/>
      <c r="CW256" s="1392"/>
      <c r="CX256" s="1392"/>
      <c r="CY256" s="1352"/>
      <c r="CZ256" s="1352"/>
      <c r="DA256" s="1477"/>
      <c r="DB256" s="1477"/>
      <c r="DC256" s="1411"/>
      <c r="DD256" s="1411"/>
      <c r="DE256" s="1484"/>
      <c r="DF256" s="1484"/>
      <c r="DG256" s="1352"/>
      <c r="DH256" s="1352"/>
      <c r="DI256" s="1352"/>
      <c r="DJ256" s="1352"/>
      <c r="DK256" s="1352"/>
      <c r="DL256" s="1352"/>
      <c r="DM256" s="1352"/>
      <c r="DN256" s="1352"/>
      <c r="DO256" s="1352"/>
      <c r="DP256" s="1352"/>
      <c r="DQ256" s="1485"/>
      <c r="DR256" s="1485"/>
      <c r="DS256" s="1485"/>
      <c r="DT256" s="1485"/>
      <c r="DU256" s="1485"/>
      <c r="DV256" s="1485"/>
      <c r="DW256" s="1485"/>
      <c r="DX256" s="1485"/>
      <c r="DY256" s="1485"/>
      <c r="DZ256" s="1485"/>
      <c r="EA256" s="1485"/>
      <c r="EB256" s="1485"/>
    </row>
    <row r="257" spans="1:132" s="1327" customFormat="1" ht="20.25" x14ac:dyDescent="0.3">
      <c r="A257" s="1339"/>
      <c r="B257" s="1324">
        <f t="shared" si="18"/>
        <v>109</v>
      </c>
      <c r="C257" s="995" t="s">
        <v>754</v>
      </c>
      <c r="D257" s="919">
        <v>31.5</v>
      </c>
      <c r="E257" s="1325"/>
      <c r="F257" s="1325"/>
      <c r="G257" s="1325"/>
      <c r="H257" s="1325"/>
      <c r="I257" s="1326">
        <f t="shared" si="17"/>
        <v>0</v>
      </c>
      <c r="J257" s="888">
        <f t="shared" si="15"/>
        <v>0</v>
      </c>
      <c r="K257" s="708"/>
      <c r="L257" s="708"/>
      <c r="M257" s="941"/>
      <c r="N257" s="941"/>
      <c r="O257" s="863"/>
      <c r="P257" s="863"/>
      <c r="Q257" s="1379"/>
      <c r="R257" s="1379"/>
      <c r="S257" s="1374"/>
      <c r="T257" s="1374"/>
      <c r="U257" s="813"/>
      <c r="V257" s="813"/>
      <c r="W257" s="1368"/>
      <c r="X257" s="1368"/>
      <c r="Y257" s="1362"/>
      <c r="Z257" s="1362"/>
      <c r="AA257" s="831"/>
      <c r="AB257" s="831"/>
      <c r="AC257" s="1351"/>
      <c r="AD257" s="1351"/>
      <c r="AE257" s="756"/>
      <c r="AF257" s="756"/>
      <c r="AG257" s="1352"/>
      <c r="AH257" s="1352"/>
      <c r="AI257" s="731"/>
      <c r="AJ257" s="731"/>
      <c r="AK257" s="1392"/>
      <c r="AL257" s="1392"/>
      <c r="AM257" s="1397"/>
      <c r="AN257" s="1397"/>
      <c r="AO257" s="1362"/>
      <c r="AP257" s="1362"/>
      <c r="AQ257" s="1402"/>
      <c r="AR257" s="1402"/>
      <c r="AS257" s="774"/>
      <c r="AT257" s="774"/>
      <c r="AU257" s="882"/>
      <c r="AV257" s="882"/>
      <c r="AW257" s="1411"/>
      <c r="AX257" s="1411"/>
      <c r="AY257" s="726"/>
      <c r="AZ257" s="726"/>
      <c r="BA257" s="1352"/>
      <c r="BB257" s="1352"/>
      <c r="BC257" s="891"/>
      <c r="BD257" s="891"/>
      <c r="BE257" s="731"/>
      <c r="BF257" s="731"/>
      <c r="BG257" s="1411"/>
      <c r="BH257" s="1411"/>
      <c r="BI257" s="1392"/>
      <c r="BJ257" s="1392"/>
      <c r="BK257" s="1362"/>
      <c r="BL257" s="1362"/>
      <c r="BM257" s="1351"/>
      <c r="BN257" s="1351"/>
      <c r="BO257" s="1352"/>
      <c r="BP257" s="1352"/>
      <c r="BQ257" s="950"/>
      <c r="BR257" s="950"/>
      <c r="BS257" s="1436"/>
      <c r="BT257" s="1436"/>
      <c r="BU257" s="1441"/>
      <c r="BV257" s="1441"/>
      <c r="BW257" s="1397"/>
      <c r="BX257" s="1397"/>
      <c r="BY257" s="1446"/>
      <c r="BZ257" s="1446"/>
      <c r="CA257" s="1453"/>
      <c r="CB257" s="1453"/>
      <c r="CC257" s="1352"/>
      <c r="CD257" s="1352"/>
      <c r="CE257" s="1460"/>
      <c r="CF257" s="1460"/>
      <c r="CG257" s="900"/>
      <c r="CH257" s="900"/>
      <c r="CI257" s="1368"/>
      <c r="CJ257" s="1368"/>
      <c r="CK257" s="1465"/>
      <c r="CL257" s="1465"/>
      <c r="CM257" s="882"/>
      <c r="CN257" s="882"/>
      <c r="CO257" s="1397"/>
      <c r="CP257" s="1397"/>
      <c r="CQ257" s="753"/>
      <c r="CR257" s="753"/>
      <c r="CS257" s="1374"/>
      <c r="CT257" s="1374"/>
      <c r="CU257" s="882"/>
      <c r="CV257" s="882"/>
      <c r="CW257" s="1392"/>
      <c r="CX257" s="1392"/>
      <c r="CY257" s="1352"/>
      <c r="CZ257" s="1352"/>
      <c r="DA257" s="1477"/>
      <c r="DB257" s="1477"/>
      <c r="DC257" s="1411"/>
      <c r="DD257" s="1411"/>
      <c r="DE257" s="1484"/>
      <c r="DF257" s="1484"/>
      <c r="DG257" s="1352"/>
      <c r="DH257" s="1352"/>
      <c r="DI257" s="1352"/>
      <c r="DJ257" s="1352"/>
      <c r="DK257" s="1352"/>
      <c r="DL257" s="1352"/>
      <c r="DM257" s="1352"/>
      <c r="DN257" s="1352"/>
      <c r="DO257" s="1352"/>
      <c r="DP257" s="1352"/>
      <c r="DQ257" s="1485"/>
      <c r="DR257" s="1485"/>
      <c r="DS257" s="1485"/>
      <c r="DT257" s="1485"/>
      <c r="DU257" s="1485"/>
      <c r="DV257" s="1485"/>
      <c r="DW257" s="1485"/>
      <c r="DX257" s="1485"/>
      <c r="DY257" s="1485"/>
      <c r="DZ257" s="1485"/>
      <c r="EA257" s="1485"/>
      <c r="EB257" s="1485"/>
    </row>
    <row r="258" spans="1:132" s="1327" customFormat="1" ht="20.25" x14ac:dyDescent="0.3">
      <c r="A258" s="1339"/>
      <c r="B258" s="1324">
        <f t="shared" si="18"/>
        <v>110</v>
      </c>
      <c r="C258" s="920" t="s">
        <v>771</v>
      </c>
      <c r="D258" s="919">
        <v>20</v>
      </c>
      <c r="E258" s="1325">
        <v>150</v>
      </c>
      <c r="F258" s="1325"/>
      <c r="G258" s="1325"/>
      <c r="H258" s="1325"/>
      <c r="I258" s="1326">
        <f t="shared" si="17"/>
        <v>40</v>
      </c>
      <c r="J258" s="888">
        <f t="shared" si="15"/>
        <v>800</v>
      </c>
      <c r="K258" s="708"/>
      <c r="L258" s="708"/>
      <c r="M258" s="941">
        <v>50</v>
      </c>
      <c r="N258" s="941" t="s">
        <v>237</v>
      </c>
      <c r="O258" s="863"/>
      <c r="P258" s="863"/>
      <c r="Q258" s="1379"/>
      <c r="R258" s="1379"/>
      <c r="S258" s="1374"/>
      <c r="T258" s="1374"/>
      <c r="U258" s="813"/>
      <c r="V258" s="813"/>
      <c r="W258" s="1368"/>
      <c r="X258" s="1368"/>
      <c r="Y258" s="1362"/>
      <c r="Z258" s="1362"/>
      <c r="AA258" s="831"/>
      <c r="AB258" s="831"/>
      <c r="AC258" s="1351"/>
      <c r="AD258" s="1351"/>
      <c r="AE258" s="756"/>
      <c r="AF258" s="756"/>
      <c r="AG258" s="1352"/>
      <c r="AH258" s="1352"/>
      <c r="AI258" s="731"/>
      <c r="AJ258" s="731"/>
      <c r="AK258" s="1392"/>
      <c r="AL258" s="1392"/>
      <c r="AM258" s="1397"/>
      <c r="AN258" s="1397"/>
      <c r="AO258" s="1362"/>
      <c r="AP258" s="1362"/>
      <c r="AQ258" s="1402"/>
      <c r="AR258" s="1402"/>
      <c r="AS258" s="774"/>
      <c r="AT258" s="774"/>
      <c r="AU258" s="882"/>
      <c r="AV258" s="882"/>
      <c r="AW258" s="1411"/>
      <c r="AX258" s="1411"/>
      <c r="AY258" s="726"/>
      <c r="AZ258" s="726"/>
      <c r="BA258" s="1352"/>
      <c r="BB258" s="1352"/>
      <c r="BC258" s="891"/>
      <c r="BD258" s="891"/>
      <c r="BE258" s="731"/>
      <c r="BF258" s="731"/>
      <c r="BG258" s="1411"/>
      <c r="BH258" s="1411"/>
      <c r="BI258" s="1392"/>
      <c r="BJ258" s="1392"/>
      <c r="BK258" s="1362"/>
      <c r="BL258" s="1362"/>
      <c r="BM258" s="1351"/>
      <c r="BN258" s="1351"/>
      <c r="BO258" s="1352"/>
      <c r="BP258" s="1352"/>
      <c r="BQ258" s="950"/>
      <c r="BR258" s="950"/>
      <c r="BS258" s="1436"/>
      <c r="BT258" s="1436"/>
      <c r="BU258" s="1441"/>
      <c r="BV258" s="1441"/>
      <c r="BW258" s="1397"/>
      <c r="BX258" s="1397"/>
      <c r="BY258" s="1446"/>
      <c r="BZ258" s="1446"/>
      <c r="CA258" s="1453"/>
      <c r="CB258" s="1453"/>
      <c r="CC258" s="1352"/>
      <c r="CD258" s="1352"/>
      <c r="CE258" s="1460"/>
      <c r="CF258" s="1460"/>
      <c r="CG258" s="900"/>
      <c r="CH258" s="900"/>
      <c r="CI258" s="1368"/>
      <c r="CJ258" s="1368"/>
      <c r="CK258" s="1465">
        <v>10</v>
      </c>
      <c r="CL258" s="1465" t="s">
        <v>229</v>
      </c>
      <c r="CM258" s="882">
        <v>50</v>
      </c>
      <c r="CN258" s="882" t="s">
        <v>335</v>
      </c>
      <c r="CO258" s="1397"/>
      <c r="CP258" s="1397"/>
      <c r="CQ258" s="753"/>
      <c r="CR258" s="753"/>
      <c r="CS258" s="1374"/>
      <c r="CT258" s="1374"/>
      <c r="CU258" s="882"/>
      <c r="CV258" s="882"/>
      <c r="CW258" s="1392"/>
      <c r="CX258" s="1392"/>
      <c r="CY258" s="1352"/>
      <c r="CZ258" s="1352"/>
      <c r="DA258" s="1477"/>
      <c r="DB258" s="1477"/>
      <c r="DC258" s="1411"/>
      <c r="DD258" s="1411"/>
      <c r="DE258" s="1484"/>
      <c r="DF258" s="1484"/>
      <c r="DG258" s="1352"/>
      <c r="DH258" s="1352"/>
      <c r="DI258" s="1352"/>
      <c r="DJ258" s="1352"/>
      <c r="DK258" s="1352"/>
      <c r="DL258" s="1352"/>
      <c r="DM258" s="1352"/>
      <c r="DN258" s="1352"/>
      <c r="DO258" s="1352"/>
      <c r="DP258" s="1352"/>
      <c r="DQ258" s="1485"/>
      <c r="DR258" s="1485"/>
      <c r="DS258" s="1485"/>
      <c r="DT258" s="1485"/>
      <c r="DU258" s="1485"/>
      <c r="DV258" s="1485"/>
      <c r="DW258" s="1485"/>
      <c r="DX258" s="1485"/>
      <c r="DY258" s="1485"/>
      <c r="DZ258" s="1485"/>
      <c r="EA258" s="1485"/>
      <c r="EB258" s="1485"/>
    </row>
    <row r="259" spans="1:132" s="1327" customFormat="1" ht="20.25" x14ac:dyDescent="0.3">
      <c r="A259" s="1339"/>
      <c r="B259" s="1324">
        <f t="shared" si="18"/>
        <v>111</v>
      </c>
      <c r="C259" s="920" t="s">
        <v>759</v>
      </c>
      <c r="D259" s="919">
        <v>35</v>
      </c>
      <c r="E259" s="1325"/>
      <c r="F259" s="1325"/>
      <c r="G259" s="1325"/>
      <c r="H259" s="1325"/>
      <c r="I259" s="1326">
        <f t="shared" si="17"/>
        <v>0</v>
      </c>
      <c r="J259" s="888">
        <f t="shared" si="15"/>
        <v>0</v>
      </c>
      <c r="K259" s="708"/>
      <c r="L259" s="708"/>
      <c r="M259" s="941"/>
      <c r="N259" s="941"/>
      <c r="O259" s="863"/>
      <c r="P259" s="863"/>
      <c r="Q259" s="1379"/>
      <c r="R259" s="1379"/>
      <c r="S259" s="1374"/>
      <c r="T259" s="1374"/>
      <c r="U259" s="813"/>
      <c r="V259" s="813"/>
      <c r="W259" s="1368"/>
      <c r="X259" s="1368"/>
      <c r="Y259" s="1362"/>
      <c r="Z259" s="1362"/>
      <c r="AA259" s="831"/>
      <c r="AB259" s="831"/>
      <c r="AC259" s="1351"/>
      <c r="AD259" s="1351"/>
      <c r="AE259" s="756"/>
      <c r="AF259" s="756"/>
      <c r="AG259" s="1352"/>
      <c r="AH259" s="1352"/>
      <c r="AI259" s="731"/>
      <c r="AJ259" s="731"/>
      <c r="AK259" s="1392"/>
      <c r="AL259" s="1392"/>
      <c r="AM259" s="1397"/>
      <c r="AN259" s="1397"/>
      <c r="AO259" s="1362"/>
      <c r="AP259" s="1362"/>
      <c r="AQ259" s="1402"/>
      <c r="AR259" s="1402"/>
      <c r="AS259" s="774"/>
      <c r="AT259" s="774"/>
      <c r="AU259" s="882"/>
      <c r="AV259" s="882"/>
      <c r="AW259" s="1411"/>
      <c r="AX259" s="1411"/>
      <c r="AY259" s="726"/>
      <c r="AZ259" s="726"/>
      <c r="BA259" s="1352"/>
      <c r="BB259" s="1352"/>
      <c r="BC259" s="891"/>
      <c r="BD259" s="891"/>
      <c r="BE259" s="731"/>
      <c r="BF259" s="731"/>
      <c r="BG259" s="1411"/>
      <c r="BH259" s="1411"/>
      <c r="BI259" s="1392"/>
      <c r="BJ259" s="1392"/>
      <c r="BK259" s="1362"/>
      <c r="BL259" s="1362"/>
      <c r="BM259" s="1351"/>
      <c r="BN259" s="1351"/>
      <c r="BO259" s="1352"/>
      <c r="BP259" s="1352"/>
      <c r="BQ259" s="950"/>
      <c r="BR259" s="950"/>
      <c r="BS259" s="1436"/>
      <c r="BT259" s="1436"/>
      <c r="BU259" s="1441"/>
      <c r="BV259" s="1441"/>
      <c r="BW259" s="1397"/>
      <c r="BX259" s="1397"/>
      <c r="BY259" s="1446"/>
      <c r="BZ259" s="1446"/>
      <c r="CA259" s="1453"/>
      <c r="CB259" s="1453"/>
      <c r="CC259" s="1352"/>
      <c r="CD259" s="1352"/>
      <c r="CE259" s="1460"/>
      <c r="CF259" s="1460"/>
      <c r="CG259" s="900"/>
      <c r="CH259" s="900"/>
      <c r="CI259" s="1368"/>
      <c r="CJ259" s="1368"/>
      <c r="CK259" s="1465"/>
      <c r="CL259" s="1465"/>
      <c r="CM259" s="882"/>
      <c r="CN259" s="882"/>
      <c r="CO259" s="1397"/>
      <c r="CP259" s="1397"/>
      <c r="CQ259" s="753"/>
      <c r="CR259" s="753"/>
      <c r="CS259" s="1374"/>
      <c r="CT259" s="1374"/>
      <c r="CU259" s="882"/>
      <c r="CV259" s="882"/>
      <c r="CW259" s="1392"/>
      <c r="CX259" s="1392"/>
      <c r="CY259" s="1352"/>
      <c r="CZ259" s="1352"/>
      <c r="DA259" s="1477"/>
      <c r="DB259" s="1477"/>
      <c r="DC259" s="1411"/>
      <c r="DD259" s="1411"/>
      <c r="DE259" s="1484"/>
      <c r="DF259" s="1484"/>
      <c r="DG259" s="1352"/>
      <c r="DH259" s="1352"/>
      <c r="DI259" s="1352"/>
      <c r="DJ259" s="1352"/>
      <c r="DK259" s="1352"/>
      <c r="DL259" s="1352"/>
      <c r="DM259" s="1352"/>
      <c r="DN259" s="1352"/>
      <c r="DO259" s="1352"/>
      <c r="DP259" s="1352"/>
      <c r="DQ259" s="1485"/>
      <c r="DR259" s="1485"/>
      <c r="DS259" s="1485"/>
      <c r="DT259" s="1485"/>
      <c r="DU259" s="1485"/>
      <c r="DV259" s="1485"/>
      <c r="DW259" s="1485"/>
      <c r="DX259" s="1485"/>
      <c r="DY259" s="1485"/>
      <c r="DZ259" s="1485"/>
      <c r="EA259" s="1485"/>
      <c r="EB259" s="1485"/>
    </row>
    <row r="260" spans="1:132" s="1327" customFormat="1" ht="20.25" x14ac:dyDescent="0.3">
      <c r="A260" s="1339"/>
      <c r="B260" s="1324">
        <f t="shared" si="18"/>
        <v>112</v>
      </c>
      <c r="C260" s="995" t="s">
        <v>760</v>
      </c>
      <c r="D260" s="919">
        <v>23</v>
      </c>
      <c r="E260" s="1325">
        <v>30</v>
      </c>
      <c r="F260" s="1325"/>
      <c r="G260" s="1325"/>
      <c r="H260" s="1325"/>
      <c r="I260" s="1326">
        <f t="shared" si="17"/>
        <v>0</v>
      </c>
      <c r="J260" s="888">
        <f t="shared" si="15"/>
        <v>0</v>
      </c>
      <c r="K260" s="708"/>
      <c r="L260" s="708"/>
      <c r="M260" s="941"/>
      <c r="N260" s="941"/>
      <c r="O260" s="863"/>
      <c r="P260" s="863"/>
      <c r="Q260" s="1379"/>
      <c r="R260" s="1379"/>
      <c r="S260" s="1374"/>
      <c r="T260" s="1374"/>
      <c r="U260" s="813"/>
      <c r="V260" s="813"/>
      <c r="W260" s="1368"/>
      <c r="X260" s="1368"/>
      <c r="Y260" s="1362"/>
      <c r="Z260" s="1362"/>
      <c r="AA260" s="831"/>
      <c r="AB260" s="831"/>
      <c r="AC260" s="1351"/>
      <c r="AD260" s="1351"/>
      <c r="AE260" s="756"/>
      <c r="AF260" s="756"/>
      <c r="AG260" s="1352"/>
      <c r="AH260" s="1352"/>
      <c r="AI260" s="731"/>
      <c r="AJ260" s="731"/>
      <c r="AK260" s="1392"/>
      <c r="AL260" s="1392"/>
      <c r="AM260" s="1397"/>
      <c r="AN260" s="1397"/>
      <c r="AO260" s="1362"/>
      <c r="AP260" s="1362"/>
      <c r="AQ260" s="1402"/>
      <c r="AR260" s="1402"/>
      <c r="AS260" s="774"/>
      <c r="AT260" s="774"/>
      <c r="AU260" s="882"/>
      <c r="AV260" s="882"/>
      <c r="AW260" s="1411"/>
      <c r="AX260" s="1411"/>
      <c r="AY260" s="726"/>
      <c r="AZ260" s="726"/>
      <c r="BA260" s="1352"/>
      <c r="BB260" s="1352"/>
      <c r="BC260" s="891">
        <v>10</v>
      </c>
      <c r="BD260" s="891" t="s">
        <v>229</v>
      </c>
      <c r="BE260" s="731"/>
      <c r="BF260" s="731"/>
      <c r="BG260" s="1411"/>
      <c r="BH260" s="1411"/>
      <c r="BI260" s="1392">
        <v>10</v>
      </c>
      <c r="BJ260" s="1392" t="s">
        <v>230</v>
      </c>
      <c r="BK260" s="1362"/>
      <c r="BL260" s="1362"/>
      <c r="BM260" s="1351"/>
      <c r="BN260" s="1351"/>
      <c r="BO260" s="1352"/>
      <c r="BP260" s="1352"/>
      <c r="BQ260" s="950"/>
      <c r="BR260" s="950"/>
      <c r="BS260" s="1436"/>
      <c r="BT260" s="1436"/>
      <c r="BU260" s="1441"/>
      <c r="BV260" s="1441"/>
      <c r="BW260" s="1397"/>
      <c r="BX260" s="1397"/>
      <c r="BY260" s="1446"/>
      <c r="BZ260" s="1446"/>
      <c r="CA260" s="1453"/>
      <c r="CB260" s="1453"/>
      <c r="CC260" s="1352"/>
      <c r="CD260" s="1352"/>
      <c r="CE260" s="1460"/>
      <c r="CF260" s="1460"/>
      <c r="CG260" s="900"/>
      <c r="CH260" s="900"/>
      <c r="CI260" s="1368"/>
      <c r="CJ260" s="1368"/>
      <c r="CK260" s="1465"/>
      <c r="CL260" s="1465"/>
      <c r="CM260" s="882"/>
      <c r="CN260" s="882"/>
      <c r="CO260" s="1397"/>
      <c r="CP260" s="1397"/>
      <c r="CQ260" s="753"/>
      <c r="CR260" s="753"/>
      <c r="CS260" s="1374">
        <v>10</v>
      </c>
      <c r="CT260" s="1374" t="s">
        <v>229</v>
      </c>
      <c r="CU260" s="882"/>
      <c r="CV260" s="882"/>
      <c r="CW260" s="1392"/>
      <c r="CX260" s="1392"/>
      <c r="CY260" s="1352"/>
      <c r="CZ260" s="1352"/>
      <c r="DA260" s="1477"/>
      <c r="DB260" s="1477"/>
      <c r="DC260" s="1411"/>
      <c r="DD260" s="1411"/>
      <c r="DE260" s="1484"/>
      <c r="DF260" s="1484"/>
      <c r="DG260" s="1352"/>
      <c r="DH260" s="1352"/>
      <c r="DI260" s="1352"/>
      <c r="DJ260" s="1352"/>
      <c r="DK260" s="1352"/>
      <c r="DL260" s="1352"/>
      <c r="DM260" s="1352"/>
      <c r="DN260" s="1352"/>
      <c r="DO260" s="1352"/>
      <c r="DP260" s="1352"/>
      <c r="DQ260" s="1485"/>
      <c r="DR260" s="1485"/>
      <c r="DS260" s="1485"/>
      <c r="DT260" s="1485"/>
      <c r="DU260" s="1485"/>
      <c r="DV260" s="1485"/>
      <c r="DW260" s="1485"/>
      <c r="DX260" s="1485"/>
      <c r="DY260" s="1485"/>
      <c r="DZ260" s="1485"/>
      <c r="EA260" s="1485"/>
      <c r="EB260" s="1485"/>
    </row>
    <row r="261" spans="1:132" s="1327" customFormat="1" ht="20.25" x14ac:dyDescent="0.3">
      <c r="A261" s="1339"/>
      <c r="B261" s="1324">
        <f t="shared" si="18"/>
        <v>113</v>
      </c>
      <c r="C261" s="920" t="s">
        <v>568</v>
      </c>
      <c r="D261" s="919">
        <v>38.5</v>
      </c>
      <c r="E261" s="1325">
        <v>75</v>
      </c>
      <c r="F261" s="1325"/>
      <c r="G261" s="1325"/>
      <c r="H261" s="1325"/>
      <c r="I261" s="1326">
        <f t="shared" si="17"/>
        <v>0</v>
      </c>
      <c r="J261" s="888">
        <f t="shared" si="15"/>
        <v>0</v>
      </c>
      <c r="K261" s="708"/>
      <c r="L261" s="708"/>
      <c r="M261" s="941"/>
      <c r="N261" s="941"/>
      <c r="O261" s="863">
        <v>20</v>
      </c>
      <c r="P261" s="863" t="s">
        <v>246</v>
      </c>
      <c r="Q261" s="1379">
        <v>10</v>
      </c>
      <c r="R261" s="1379" t="s">
        <v>216</v>
      </c>
      <c r="S261" s="1374"/>
      <c r="T261" s="1374"/>
      <c r="U261" s="813">
        <v>5</v>
      </c>
      <c r="V261" s="813" t="s">
        <v>246</v>
      </c>
      <c r="W261" s="1368"/>
      <c r="X261" s="1368"/>
      <c r="Y261" s="1362"/>
      <c r="Z261" s="1362"/>
      <c r="AA261" s="831"/>
      <c r="AB261" s="831"/>
      <c r="AC261" s="1351"/>
      <c r="AD261" s="1351"/>
      <c r="AE261" s="756">
        <v>10</v>
      </c>
      <c r="AF261" s="756" t="s">
        <v>246</v>
      </c>
      <c r="AG261" s="1352"/>
      <c r="AH261" s="1352"/>
      <c r="AI261" s="731"/>
      <c r="AJ261" s="731"/>
      <c r="AK261" s="1392"/>
      <c r="AL261" s="1392"/>
      <c r="AM261" s="1397"/>
      <c r="AN261" s="1397"/>
      <c r="AO261" s="1362">
        <v>20</v>
      </c>
      <c r="AP261" s="1362" t="s">
        <v>246</v>
      </c>
      <c r="AQ261" s="1402"/>
      <c r="AR261" s="1402"/>
      <c r="AS261" s="774"/>
      <c r="AT261" s="774"/>
      <c r="AU261" s="882">
        <v>10</v>
      </c>
      <c r="AV261" s="882" t="s">
        <v>264</v>
      </c>
      <c r="AW261" s="1411"/>
      <c r="AX261" s="1411"/>
      <c r="AY261" s="726"/>
      <c r="AZ261" s="726"/>
      <c r="BA261" s="1352"/>
      <c r="BB261" s="1352"/>
      <c r="BC261" s="891"/>
      <c r="BD261" s="891"/>
      <c r="BE261" s="731"/>
      <c r="BF261" s="731"/>
      <c r="BG261" s="1411"/>
      <c r="BH261" s="1411"/>
      <c r="BI261" s="1392"/>
      <c r="BJ261" s="1392"/>
      <c r="BK261" s="1362"/>
      <c r="BL261" s="1362"/>
      <c r="BM261" s="1351"/>
      <c r="BN261" s="1351"/>
      <c r="BO261" s="1352"/>
      <c r="BP261" s="1352"/>
      <c r="BQ261" s="950"/>
      <c r="BR261" s="950"/>
      <c r="BS261" s="1436"/>
      <c r="BT261" s="1436"/>
      <c r="BU261" s="1441"/>
      <c r="BV261" s="1441"/>
      <c r="BW261" s="1397"/>
      <c r="BX261" s="1397"/>
      <c r="BY261" s="1446"/>
      <c r="BZ261" s="1446"/>
      <c r="CA261" s="1453"/>
      <c r="CB261" s="1453"/>
      <c r="CC261" s="1352"/>
      <c r="CD261" s="1352"/>
      <c r="CE261" s="1460"/>
      <c r="CF261" s="1460"/>
      <c r="CG261" s="900"/>
      <c r="CH261" s="900"/>
      <c r="CI261" s="1368"/>
      <c r="CJ261" s="1368"/>
      <c r="CK261" s="1465"/>
      <c r="CL261" s="1465"/>
      <c r="CM261" s="882"/>
      <c r="CN261" s="882"/>
      <c r="CO261" s="1397"/>
      <c r="CP261" s="1397"/>
      <c r="CQ261" s="753"/>
      <c r="CR261" s="753"/>
      <c r="CS261" s="1374"/>
      <c r="CT261" s="1374"/>
      <c r="CU261" s="882"/>
      <c r="CV261" s="882"/>
      <c r="CW261" s="1392"/>
      <c r="CX261" s="1392"/>
      <c r="CY261" s="1352"/>
      <c r="CZ261" s="1352"/>
      <c r="DA261" s="1477"/>
      <c r="DB261" s="1477"/>
      <c r="DC261" s="1411"/>
      <c r="DD261" s="1411"/>
      <c r="DE261" s="1484"/>
      <c r="DF261" s="1484"/>
      <c r="DG261" s="1352"/>
      <c r="DH261" s="1352"/>
      <c r="DI261" s="1352"/>
      <c r="DJ261" s="1352"/>
      <c r="DK261" s="1352"/>
      <c r="DL261" s="1352"/>
      <c r="DM261" s="1352"/>
      <c r="DN261" s="1352"/>
      <c r="DO261" s="1352"/>
      <c r="DP261" s="1352"/>
      <c r="DQ261" s="1485"/>
      <c r="DR261" s="1485"/>
      <c r="DS261" s="1485"/>
      <c r="DT261" s="1485"/>
      <c r="DU261" s="1485"/>
      <c r="DV261" s="1485"/>
      <c r="DW261" s="1485"/>
      <c r="DX261" s="1485"/>
      <c r="DY261" s="1485"/>
      <c r="DZ261" s="1485"/>
      <c r="EA261" s="1485"/>
      <c r="EB261" s="1485"/>
    </row>
    <row r="262" spans="1:132" s="1327" customFormat="1" ht="20.25" x14ac:dyDescent="0.3">
      <c r="A262" s="1339"/>
      <c r="B262" s="1324">
        <f t="shared" si="18"/>
        <v>114</v>
      </c>
      <c r="C262" s="920" t="s">
        <v>978</v>
      </c>
      <c r="D262" s="919">
        <v>21.5</v>
      </c>
      <c r="E262" s="1325"/>
      <c r="F262" s="1325"/>
      <c r="G262" s="1325"/>
      <c r="H262" s="1325"/>
      <c r="I262" s="1326">
        <f t="shared" si="17"/>
        <v>0</v>
      </c>
      <c r="J262" s="888">
        <f t="shared" si="15"/>
        <v>0</v>
      </c>
      <c r="K262" s="708"/>
      <c r="L262" s="708"/>
      <c r="M262" s="941"/>
      <c r="N262" s="941"/>
      <c r="O262" s="863"/>
      <c r="P262" s="863"/>
      <c r="Q262" s="1379"/>
      <c r="R262" s="1379"/>
      <c r="S262" s="1374"/>
      <c r="T262" s="1374"/>
      <c r="U262" s="813"/>
      <c r="V262" s="813"/>
      <c r="W262" s="1368"/>
      <c r="X262" s="1368"/>
      <c r="Y262" s="1362"/>
      <c r="Z262" s="1362"/>
      <c r="AA262" s="831"/>
      <c r="AB262" s="831"/>
      <c r="AC262" s="1351"/>
      <c r="AD262" s="1351"/>
      <c r="AE262" s="756"/>
      <c r="AF262" s="756"/>
      <c r="AG262" s="1352"/>
      <c r="AH262" s="1352"/>
      <c r="AI262" s="731"/>
      <c r="AJ262" s="731"/>
      <c r="AK262" s="1392"/>
      <c r="AL262" s="1392"/>
      <c r="AM262" s="1397"/>
      <c r="AN262" s="1397"/>
      <c r="AO262" s="1362"/>
      <c r="AP262" s="1362"/>
      <c r="AQ262" s="1402"/>
      <c r="AR262" s="1402"/>
      <c r="AS262" s="774"/>
      <c r="AT262" s="774"/>
      <c r="AU262" s="882"/>
      <c r="AV262" s="882"/>
      <c r="AW262" s="1411"/>
      <c r="AX262" s="1411"/>
      <c r="AY262" s="726"/>
      <c r="AZ262" s="726"/>
      <c r="BA262" s="1352"/>
      <c r="BB262" s="1352"/>
      <c r="BC262" s="891"/>
      <c r="BD262" s="891"/>
      <c r="BE262" s="731"/>
      <c r="BF262" s="731"/>
      <c r="BG262" s="1411"/>
      <c r="BH262" s="1411"/>
      <c r="BI262" s="1392"/>
      <c r="BJ262" s="1392"/>
      <c r="BK262" s="1362"/>
      <c r="BL262" s="1362"/>
      <c r="BM262" s="1351"/>
      <c r="BN262" s="1351"/>
      <c r="BO262" s="1352"/>
      <c r="BP262" s="1352"/>
      <c r="BQ262" s="950"/>
      <c r="BR262" s="950"/>
      <c r="BS262" s="1436"/>
      <c r="BT262" s="1436"/>
      <c r="BU262" s="1441"/>
      <c r="BV262" s="1441"/>
      <c r="BW262" s="1397"/>
      <c r="BX262" s="1397"/>
      <c r="BY262" s="1446"/>
      <c r="BZ262" s="1446"/>
      <c r="CA262" s="1453"/>
      <c r="CB262" s="1453"/>
      <c r="CC262" s="1352"/>
      <c r="CD262" s="1352"/>
      <c r="CE262" s="1460"/>
      <c r="CF262" s="1460"/>
      <c r="CG262" s="900"/>
      <c r="CH262" s="900"/>
      <c r="CI262" s="1368"/>
      <c r="CJ262" s="1368"/>
      <c r="CK262" s="1465"/>
      <c r="CL262" s="1465"/>
      <c r="CM262" s="882"/>
      <c r="CN262" s="882"/>
      <c r="CO262" s="1397"/>
      <c r="CP262" s="1397"/>
      <c r="CQ262" s="753"/>
      <c r="CR262" s="753"/>
      <c r="CS262" s="1374"/>
      <c r="CT262" s="1374"/>
      <c r="CU262" s="882"/>
      <c r="CV262" s="882"/>
      <c r="CW262" s="1392"/>
      <c r="CX262" s="1392"/>
      <c r="CY262" s="1352"/>
      <c r="CZ262" s="1352"/>
      <c r="DA262" s="1477"/>
      <c r="DB262" s="1477"/>
      <c r="DC262" s="1411"/>
      <c r="DD262" s="1411"/>
      <c r="DE262" s="1484"/>
      <c r="DF262" s="1484"/>
      <c r="DG262" s="1352"/>
      <c r="DH262" s="1352"/>
      <c r="DI262" s="1352"/>
      <c r="DJ262" s="1352"/>
      <c r="DK262" s="1352"/>
      <c r="DL262" s="1352"/>
      <c r="DM262" s="1352"/>
      <c r="DN262" s="1352"/>
      <c r="DO262" s="1352"/>
      <c r="DP262" s="1352"/>
      <c r="DQ262" s="1485"/>
      <c r="DR262" s="1485"/>
      <c r="DS262" s="1485"/>
      <c r="DT262" s="1485"/>
      <c r="DU262" s="1485"/>
      <c r="DV262" s="1485"/>
      <c r="DW262" s="1485"/>
      <c r="DX262" s="1485"/>
      <c r="DY262" s="1485"/>
      <c r="DZ262" s="1485"/>
      <c r="EA262" s="1485"/>
      <c r="EB262" s="1485"/>
    </row>
    <row r="263" spans="1:132" s="1327" customFormat="1" ht="20.25" x14ac:dyDescent="0.3">
      <c r="A263" s="1339"/>
      <c r="B263" s="1324">
        <f t="shared" si="18"/>
        <v>115</v>
      </c>
      <c r="C263" s="995" t="s">
        <v>749</v>
      </c>
      <c r="D263" s="919">
        <v>18.5</v>
      </c>
      <c r="E263" s="1325">
        <v>220</v>
      </c>
      <c r="F263" s="1325">
        <v>40</v>
      </c>
      <c r="G263" s="1325"/>
      <c r="H263" s="1325"/>
      <c r="I263" s="1326">
        <f t="shared" si="17"/>
        <v>90</v>
      </c>
      <c r="J263" s="888">
        <f t="shared" si="15"/>
        <v>1665</v>
      </c>
      <c r="K263" s="708">
        <v>30</v>
      </c>
      <c r="L263" s="708" t="s">
        <v>237</v>
      </c>
      <c r="M263" s="941"/>
      <c r="N263" s="941"/>
      <c r="O263" s="863"/>
      <c r="P263" s="863"/>
      <c r="Q263" s="1379">
        <v>20</v>
      </c>
      <c r="R263" s="1379" t="s">
        <v>237</v>
      </c>
      <c r="S263" s="1374"/>
      <c r="T263" s="1374"/>
      <c r="U263" s="813"/>
      <c r="V263" s="813"/>
      <c r="W263" s="1368"/>
      <c r="X263" s="1368"/>
      <c r="Y263" s="1362"/>
      <c r="Z263" s="1362"/>
      <c r="AA263" s="831"/>
      <c r="AB263" s="831"/>
      <c r="AC263" s="1351"/>
      <c r="AD263" s="1351"/>
      <c r="AE263" s="756"/>
      <c r="AF263" s="756"/>
      <c r="AG263" s="1352"/>
      <c r="AH263" s="1352"/>
      <c r="AI263" s="731"/>
      <c r="AJ263" s="731"/>
      <c r="AK263" s="1392"/>
      <c r="AL263" s="1392"/>
      <c r="AM263" s="1397"/>
      <c r="AN263" s="1397"/>
      <c r="AO263" s="1362"/>
      <c r="AP263" s="1362"/>
      <c r="AQ263" s="1402"/>
      <c r="AR263" s="1402"/>
      <c r="AS263" s="774"/>
      <c r="AT263" s="774"/>
      <c r="AU263" s="882"/>
      <c r="AV263" s="882"/>
      <c r="AW263" s="1411"/>
      <c r="AX263" s="1411"/>
      <c r="AY263" s="726"/>
      <c r="AZ263" s="726"/>
      <c r="BA263" s="1352"/>
      <c r="BB263" s="1352"/>
      <c r="BC263" s="891"/>
      <c r="BD263" s="891"/>
      <c r="BE263" s="731">
        <v>10</v>
      </c>
      <c r="BF263" s="731" t="s">
        <v>229</v>
      </c>
      <c r="BG263" s="1411"/>
      <c r="BH263" s="1411"/>
      <c r="BI263" s="1392">
        <v>10</v>
      </c>
      <c r="BJ263" s="1392" t="s">
        <v>237</v>
      </c>
      <c r="BK263" s="1362"/>
      <c r="BL263" s="1362"/>
      <c r="BM263" s="1351"/>
      <c r="BN263" s="1351"/>
      <c r="BO263" s="1352"/>
      <c r="BP263" s="1352"/>
      <c r="BQ263" s="950"/>
      <c r="BR263" s="950"/>
      <c r="BS263" s="1436"/>
      <c r="BT263" s="1436"/>
      <c r="BU263" s="1441">
        <v>20</v>
      </c>
      <c r="BV263" s="1441" t="s">
        <v>237</v>
      </c>
      <c r="BW263" s="1397"/>
      <c r="BX263" s="1397"/>
      <c r="BY263" s="1446"/>
      <c r="BZ263" s="1446"/>
      <c r="CA263" s="1453"/>
      <c r="CB263" s="1453"/>
      <c r="CC263" s="1352"/>
      <c r="CD263" s="1352"/>
      <c r="CE263" s="1460"/>
      <c r="CF263" s="1460"/>
      <c r="CG263" s="900"/>
      <c r="CH263" s="900"/>
      <c r="CI263" s="1368"/>
      <c r="CJ263" s="1368"/>
      <c r="CK263" s="1465"/>
      <c r="CL263" s="1465"/>
      <c r="CM263" s="882">
        <v>50</v>
      </c>
      <c r="CN263" s="882" t="s">
        <v>237</v>
      </c>
      <c r="CO263" s="1397"/>
      <c r="CP263" s="1397"/>
      <c r="CQ263" s="753"/>
      <c r="CR263" s="753"/>
      <c r="CS263" s="1374"/>
      <c r="CT263" s="1374"/>
      <c r="CU263" s="882">
        <v>10</v>
      </c>
      <c r="CV263" s="882" t="s">
        <v>237</v>
      </c>
      <c r="CW263" s="1392"/>
      <c r="CX263" s="1392"/>
      <c r="CY263" s="1352"/>
      <c r="CZ263" s="1352"/>
      <c r="DA263" s="1477">
        <v>20</v>
      </c>
      <c r="DB263" s="1477" t="s">
        <v>213</v>
      </c>
      <c r="DC263" s="1411"/>
      <c r="DD263" s="1411"/>
      <c r="DE263" s="1484"/>
      <c r="DF263" s="1484"/>
      <c r="DG263" s="1352"/>
      <c r="DH263" s="1352"/>
      <c r="DI263" s="1352"/>
      <c r="DJ263" s="1352"/>
      <c r="DK263" s="1352"/>
      <c r="DL263" s="1352"/>
      <c r="DM263" s="1352"/>
      <c r="DN263" s="1352"/>
      <c r="DO263" s="1352"/>
      <c r="DP263" s="1352"/>
      <c r="DQ263" s="1485"/>
      <c r="DR263" s="1485"/>
      <c r="DS263" s="1485"/>
      <c r="DT263" s="1485"/>
      <c r="DU263" s="1485"/>
      <c r="DV263" s="1485"/>
      <c r="DW263" s="1485"/>
      <c r="DX263" s="1485"/>
      <c r="DY263" s="1485"/>
      <c r="DZ263" s="1485"/>
      <c r="EA263" s="1485"/>
      <c r="EB263" s="1485"/>
    </row>
    <row r="264" spans="1:132" s="1327" customFormat="1" ht="20.25" x14ac:dyDescent="0.3">
      <c r="A264" s="1339"/>
      <c r="B264" s="1324">
        <f t="shared" si="18"/>
        <v>116</v>
      </c>
      <c r="C264" s="920" t="s">
        <v>1149</v>
      </c>
      <c r="D264" s="919">
        <v>30.5</v>
      </c>
      <c r="E264" s="1325">
        <v>50</v>
      </c>
      <c r="F264" s="1325"/>
      <c r="G264" s="1325"/>
      <c r="H264" s="1325"/>
      <c r="I264" s="1326">
        <f t="shared" si="17"/>
        <v>40</v>
      </c>
      <c r="J264" s="888">
        <f t="shared" si="15"/>
        <v>1220</v>
      </c>
      <c r="K264" s="708"/>
      <c r="L264" s="708"/>
      <c r="M264" s="941"/>
      <c r="N264" s="941"/>
      <c r="O264" s="863"/>
      <c r="P264" s="863"/>
      <c r="Q264" s="1379"/>
      <c r="R264" s="1379"/>
      <c r="S264" s="1374"/>
      <c r="T264" s="1374"/>
      <c r="U264" s="813"/>
      <c r="V264" s="813"/>
      <c r="W264" s="1368"/>
      <c r="X264" s="1368"/>
      <c r="Y264" s="1362"/>
      <c r="Z264" s="1362"/>
      <c r="AA264" s="831"/>
      <c r="AB264" s="831"/>
      <c r="AC264" s="1351"/>
      <c r="AD264" s="1351"/>
      <c r="AE264" s="756"/>
      <c r="AF264" s="756"/>
      <c r="AG264" s="1352"/>
      <c r="AH264" s="1352"/>
      <c r="AI264" s="731"/>
      <c r="AJ264" s="731"/>
      <c r="AK264" s="1392"/>
      <c r="AL264" s="1392"/>
      <c r="AM264" s="1397"/>
      <c r="AN264" s="1397"/>
      <c r="AO264" s="1362"/>
      <c r="AP264" s="1362"/>
      <c r="AQ264" s="1402"/>
      <c r="AR264" s="1402"/>
      <c r="AS264" s="774"/>
      <c r="AT264" s="774"/>
      <c r="AU264" s="882"/>
      <c r="AV264" s="882"/>
      <c r="AW264" s="1411"/>
      <c r="AX264" s="1411"/>
      <c r="AY264" s="726"/>
      <c r="AZ264" s="726"/>
      <c r="BA264" s="1352"/>
      <c r="BB264" s="1352"/>
      <c r="BC264" s="891"/>
      <c r="BD264" s="891"/>
      <c r="BE264" s="731"/>
      <c r="BF264" s="731"/>
      <c r="BG264" s="1411"/>
      <c r="BH264" s="1411"/>
      <c r="BI264" s="1392"/>
      <c r="BJ264" s="1392"/>
      <c r="BK264" s="1362"/>
      <c r="BL264" s="1362"/>
      <c r="BM264" s="1351"/>
      <c r="BN264" s="1351"/>
      <c r="BO264" s="1352"/>
      <c r="BP264" s="1352"/>
      <c r="BQ264" s="950"/>
      <c r="BR264" s="950"/>
      <c r="BS264" s="1436"/>
      <c r="BT264" s="1436"/>
      <c r="BU264" s="1441"/>
      <c r="BV264" s="1441"/>
      <c r="BW264" s="1397"/>
      <c r="BX264" s="1397"/>
      <c r="BY264" s="1446"/>
      <c r="BZ264" s="1446"/>
      <c r="CA264" s="1453"/>
      <c r="CB264" s="1453"/>
      <c r="CC264" s="1352"/>
      <c r="CD264" s="1352"/>
      <c r="CE264" s="1460"/>
      <c r="CF264" s="1460"/>
      <c r="CG264" s="900"/>
      <c r="CH264" s="900"/>
      <c r="CI264" s="1368"/>
      <c r="CJ264" s="1368"/>
      <c r="CK264" s="1465"/>
      <c r="CL264" s="1465"/>
      <c r="CM264" s="882"/>
      <c r="CN264" s="882"/>
      <c r="CO264" s="1397"/>
      <c r="CP264" s="1397"/>
      <c r="CQ264" s="753"/>
      <c r="CR264" s="753"/>
      <c r="CS264" s="1374">
        <v>10</v>
      </c>
      <c r="CT264" s="1374" t="s">
        <v>227</v>
      </c>
      <c r="CU264" s="882"/>
      <c r="CV264" s="882"/>
      <c r="CW264" s="1392"/>
      <c r="CX264" s="1392"/>
      <c r="CY264" s="1352"/>
      <c r="CZ264" s="1352"/>
      <c r="DA264" s="1477"/>
      <c r="DB264" s="1477"/>
      <c r="DC264" s="1411"/>
      <c r="DD264" s="1411"/>
      <c r="DE264" s="1484"/>
      <c r="DF264" s="1484"/>
      <c r="DG264" s="1352"/>
      <c r="DH264" s="1352"/>
      <c r="DI264" s="1352"/>
      <c r="DJ264" s="1352"/>
      <c r="DK264" s="1352"/>
      <c r="DL264" s="1352"/>
      <c r="DM264" s="1352"/>
      <c r="DN264" s="1352"/>
      <c r="DO264" s="1352"/>
      <c r="DP264" s="1352"/>
      <c r="DQ264" s="1485"/>
      <c r="DR264" s="1485"/>
      <c r="DS264" s="1485"/>
      <c r="DT264" s="1485"/>
      <c r="DU264" s="1485"/>
      <c r="DV264" s="1485"/>
      <c r="DW264" s="1485"/>
      <c r="DX264" s="1485"/>
      <c r="DY264" s="1485"/>
      <c r="DZ264" s="1485"/>
      <c r="EA264" s="1485"/>
      <c r="EB264" s="1485"/>
    </row>
    <row r="265" spans="1:132" s="1327" customFormat="1" ht="20.25" x14ac:dyDescent="0.3">
      <c r="A265" s="1339"/>
      <c r="B265" s="1324">
        <f t="shared" si="18"/>
        <v>117</v>
      </c>
      <c r="C265" s="995" t="s">
        <v>844</v>
      </c>
      <c r="D265" s="919">
        <v>23</v>
      </c>
      <c r="E265" s="1325"/>
      <c r="F265" s="1325"/>
      <c r="G265" s="1325"/>
      <c r="H265" s="1325"/>
      <c r="I265" s="1326">
        <f t="shared" si="17"/>
        <v>0</v>
      </c>
      <c r="J265" s="888">
        <f t="shared" si="15"/>
        <v>0</v>
      </c>
      <c r="K265" s="708"/>
      <c r="L265" s="708"/>
      <c r="M265" s="941"/>
      <c r="N265" s="941"/>
      <c r="O265" s="863"/>
      <c r="P265" s="863"/>
      <c r="Q265" s="1379"/>
      <c r="R265" s="1379"/>
      <c r="S265" s="1374"/>
      <c r="T265" s="1374"/>
      <c r="U265" s="813"/>
      <c r="V265" s="813"/>
      <c r="W265" s="1368"/>
      <c r="X265" s="1368"/>
      <c r="Y265" s="1362"/>
      <c r="Z265" s="1362"/>
      <c r="AA265" s="831"/>
      <c r="AB265" s="831"/>
      <c r="AC265" s="1351"/>
      <c r="AD265" s="1351"/>
      <c r="AE265" s="756"/>
      <c r="AF265" s="756"/>
      <c r="AG265" s="1352"/>
      <c r="AH265" s="1352"/>
      <c r="AI265" s="731"/>
      <c r="AJ265" s="731"/>
      <c r="AK265" s="1392"/>
      <c r="AL265" s="1392"/>
      <c r="AM265" s="1397"/>
      <c r="AN265" s="1397"/>
      <c r="AO265" s="1362"/>
      <c r="AP265" s="1362"/>
      <c r="AQ265" s="1402"/>
      <c r="AR265" s="1402"/>
      <c r="AS265" s="774"/>
      <c r="AT265" s="774"/>
      <c r="AU265" s="882"/>
      <c r="AV265" s="882"/>
      <c r="AW265" s="1411"/>
      <c r="AX265" s="1411"/>
      <c r="AY265" s="726"/>
      <c r="AZ265" s="726"/>
      <c r="BA265" s="1352"/>
      <c r="BB265" s="1352"/>
      <c r="BC265" s="891"/>
      <c r="BD265" s="891"/>
      <c r="BE265" s="731"/>
      <c r="BF265" s="731"/>
      <c r="BG265" s="1411"/>
      <c r="BH265" s="1411"/>
      <c r="BI265" s="1392"/>
      <c r="BJ265" s="1392"/>
      <c r="BK265" s="1362"/>
      <c r="BL265" s="1362"/>
      <c r="BM265" s="1351"/>
      <c r="BN265" s="1351"/>
      <c r="BO265" s="1352"/>
      <c r="BP265" s="1352"/>
      <c r="BQ265" s="950"/>
      <c r="BR265" s="950"/>
      <c r="BS265" s="1436"/>
      <c r="BT265" s="1436"/>
      <c r="BU265" s="1441"/>
      <c r="BV265" s="1441"/>
      <c r="BW265" s="1397"/>
      <c r="BX265" s="1397"/>
      <c r="BY265" s="1446"/>
      <c r="BZ265" s="1446"/>
      <c r="CA265" s="1453"/>
      <c r="CB265" s="1453"/>
      <c r="CC265" s="1352"/>
      <c r="CD265" s="1352"/>
      <c r="CE265" s="1460"/>
      <c r="CF265" s="1460"/>
      <c r="CG265" s="900"/>
      <c r="CH265" s="900"/>
      <c r="CI265" s="1368"/>
      <c r="CJ265" s="1368"/>
      <c r="CK265" s="1465"/>
      <c r="CL265" s="1465"/>
      <c r="CM265" s="882"/>
      <c r="CN265" s="882"/>
      <c r="CO265" s="1397"/>
      <c r="CP265" s="1397"/>
      <c r="CQ265" s="753"/>
      <c r="CR265" s="753"/>
      <c r="CS265" s="1374"/>
      <c r="CT265" s="1374"/>
      <c r="CU265" s="882"/>
      <c r="CV265" s="882"/>
      <c r="CW265" s="1392"/>
      <c r="CX265" s="1392"/>
      <c r="CY265" s="1352"/>
      <c r="CZ265" s="1352"/>
      <c r="DA265" s="1477"/>
      <c r="DB265" s="1477"/>
      <c r="DC265" s="1411"/>
      <c r="DD265" s="1411"/>
      <c r="DE265" s="1484"/>
      <c r="DF265" s="1484"/>
      <c r="DG265" s="1352"/>
      <c r="DH265" s="1352"/>
      <c r="DI265" s="1352"/>
      <c r="DJ265" s="1352"/>
      <c r="DK265" s="1352"/>
      <c r="DL265" s="1352"/>
      <c r="DM265" s="1352"/>
      <c r="DN265" s="1352"/>
      <c r="DO265" s="1352"/>
      <c r="DP265" s="1352"/>
      <c r="DQ265" s="1485"/>
      <c r="DR265" s="1485"/>
      <c r="DS265" s="1485"/>
      <c r="DT265" s="1485"/>
      <c r="DU265" s="1485"/>
      <c r="DV265" s="1485"/>
      <c r="DW265" s="1485"/>
      <c r="DX265" s="1485"/>
      <c r="DY265" s="1485"/>
      <c r="DZ265" s="1485"/>
      <c r="EA265" s="1485"/>
      <c r="EB265" s="1485"/>
    </row>
    <row r="266" spans="1:132" s="1327" customFormat="1" ht="20.25" x14ac:dyDescent="0.3">
      <c r="A266" s="1339"/>
      <c r="B266" s="1324">
        <f t="shared" si="18"/>
        <v>118</v>
      </c>
      <c r="C266" s="920" t="s">
        <v>426</v>
      </c>
      <c r="D266" s="919">
        <v>15</v>
      </c>
      <c r="E266" s="1325">
        <v>170</v>
      </c>
      <c r="F266" s="1325"/>
      <c r="G266" s="1325"/>
      <c r="H266" s="1325"/>
      <c r="I266" s="1326">
        <f t="shared" si="17"/>
        <v>50</v>
      </c>
      <c r="J266" s="888">
        <f t="shared" si="15"/>
        <v>750</v>
      </c>
      <c r="K266" s="708">
        <v>10</v>
      </c>
      <c r="L266" s="708" t="s">
        <v>236</v>
      </c>
      <c r="M266" s="941"/>
      <c r="N266" s="941"/>
      <c r="O266" s="863"/>
      <c r="P266" s="863"/>
      <c r="Q266" s="1379">
        <v>10</v>
      </c>
      <c r="R266" s="1379" t="s">
        <v>209</v>
      </c>
      <c r="S266" s="1374"/>
      <c r="T266" s="1374"/>
      <c r="U266" s="813"/>
      <c r="V266" s="813"/>
      <c r="W266" s="1368"/>
      <c r="X266" s="1368"/>
      <c r="Y266" s="1362"/>
      <c r="Z266" s="1362"/>
      <c r="AA266" s="831"/>
      <c r="AB266" s="831"/>
      <c r="AC266" s="1351"/>
      <c r="AD266" s="1351"/>
      <c r="AE266" s="756"/>
      <c r="AF266" s="756"/>
      <c r="AG266" s="1352"/>
      <c r="AH266" s="1352"/>
      <c r="AI266" s="731"/>
      <c r="AJ266" s="731"/>
      <c r="AK266" s="1392"/>
      <c r="AL266" s="1392"/>
      <c r="AM266" s="1397"/>
      <c r="AN266" s="1397"/>
      <c r="AO266" s="1362"/>
      <c r="AP266" s="1362"/>
      <c r="AQ266" s="1402"/>
      <c r="AR266" s="1402"/>
      <c r="AS266" s="774">
        <v>10</v>
      </c>
      <c r="AT266" s="774" t="s">
        <v>236</v>
      </c>
      <c r="AU266" s="882"/>
      <c r="AV266" s="882"/>
      <c r="AW266" s="1411"/>
      <c r="AX266" s="1411"/>
      <c r="AY266" s="726"/>
      <c r="AZ266" s="726"/>
      <c r="BA266" s="1352"/>
      <c r="BB266" s="1352"/>
      <c r="BC266" s="891"/>
      <c r="BD266" s="891"/>
      <c r="BE266" s="731"/>
      <c r="BF266" s="731"/>
      <c r="BG266" s="1411"/>
      <c r="BH266" s="1411"/>
      <c r="BI266" s="1392"/>
      <c r="BJ266" s="1392"/>
      <c r="BK266" s="1362">
        <v>10</v>
      </c>
      <c r="BL266" s="1362" t="s">
        <v>211</v>
      </c>
      <c r="BM266" s="1351"/>
      <c r="BN266" s="1351"/>
      <c r="BO266" s="1352"/>
      <c r="BP266" s="1352"/>
      <c r="BQ266" s="950"/>
      <c r="BR266" s="950"/>
      <c r="BS266" s="1436"/>
      <c r="BT266" s="1436"/>
      <c r="BU266" s="1441"/>
      <c r="BV266" s="1441"/>
      <c r="BW266" s="1397"/>
      <c r="BX266" s="1397"/>
      <c r="BY266" s="1446"/>
      <c r="BZ266" s="1446"/>
      <c r="CA266" s="1453"/>
      <c r="CB266" s="1453"/>
      <c r="CC266" s="1352"/>
      <c r="CD266" s="1352"/>
      <c r="CE266" s="1460"/>
      <c r="CF266" s="1460"/>
      <c r="CG266" s="900"/>
      <c r="CH266" s="900"/>
      <c r="CI266" s="1368"/>
      <c r="CJ266" s="1368"/>
      <c r="CK266" s="1465"/>
      <c r="CL266" s="1465"/>
      <c r="CM266" s="882">
        <v>20</v>
      </c>
      <c r="CN266" s="882" t="s">
        <v>213</v>
      </c>
      <c r="CO266" s="1397"/>
      <c r="CP266" s="1397"/>
      <c r="CQ266" s="753"/>
      <c r="CR266" s="753"/>
      <c r="CS266" s="1374">
        <v>10</v>
      </c>
      <c r="CT266" s="1374" t="s">
        <v>219</v>
      </c>
      <c r="CU266" s="882"/>
      <c r="CV266" s="882"/>
      <c r="CW266" s="1392"/>
      <c r="CX266" s="1392"/>
      <c r="CY266" s="1352"/>
      <c r="CZ266" s="1352"/>
      <c r="DA266" s="1477"/>
      <c r="DB266" s="1477"/>
      <c r="DC266" s="1411">
        <v>50</v>
      </c>
      <c r="DD266" s="1411" t="s">
        <v>219</v>
      </c>
      <c r="DE266" s="1484"/>
      <c r="DF266" s="1484"/>
      <c r="DG266" s="1352"/>
      <c r="DH266" s="1352"/>
      <c r="DI266" s="1352"/>
      <c r="DJ266" s="1352"/>
      <c r="DK266" s="1352"/>
      <c r="DL266" s="1352"/>
      <c r="DM266" s="1352"/>
      <c r="DN266" s="1352"/>
      <c r="DO266" s="1352"/>
      <c r="DP266" s="1352"/>
      <c r="DQ266" s="1485"/>
      <c r="DR266" s="1485"/>
      <c r="DS266" s="1485"/>
      <c r="DT266" s="1485"/>
      <c r="DU266" s="1485"/>
      <c r="DV266" s="1485"/>
      <c r="DW266" s="1485"/>
      <c r="DX266" s="1485"/>
      <c r="DY266" s="1485"/>
      <c r="DZ266" s="1485"/>
      <c r="EA266" s="1485"/>
      <c r="EB266" s="1485"/>
    </row>
    <row r="267" spans="1:132" s="1327" customFormat="1" ht="20.25" x14ac:dyDescent="0.3">
      <c r="A267" s="1339"/>
      <c r="B267" s="1324">
        <f t="shared" si="18"/>
        <v>119</v>
      </c>
      <c r="C267" s="920" t="s">
        <v>931</v>
      </c>
      <c r="D267" s="919">
        <v>30.5</v>
      </c>
      <c r="E267" s="1325"/>
      <c r="F267" s="1325"/>
      <c r="G267" s="1325"/>
      <c r="H267" s="1325"/>
      <c r="I267" s="1326">
        <f t="shared" si="17"/>
        <v>0</v>
      </c>
      <c r="J267" s="888">
        <f t="shared" si="15"/>
        <v>0</v>
      </c>
      <c r="K267" s="708"/>
      <c r="L267" s="708"/>
      <c r="M267" s="941"/>
      <c r="N267" s="941"/>
      <c r="O267" s="863"/>
      <c r="P267" s="863"/>
      <c r="Q267" s="1379"/>
      <c r="R267" s="1379"/>
      <c r="S267" s="1374"/>
      <c r="T267" s="1374"/>
      <c r="U267" s="813"/>
      <c r="V267" s="813"/>
      <c r="W267" s="1368"/>
      <c r="X267" s="1368"/>
      <c r="Y267" s="1362"/>
      <c r="Z267" s="1362"/>
      <c r="AA267" s="831"/>
      <c r="AB267" s="831"/>
      <c r="AC267" s="1351"/>
      <c r="AD267" s="1351"/>
      <c r="AE267" s="756"/>
      <c r="AF267" s="756"/>
      <c r="AG267" s="1352"/>
      <c r="AH267" s="1352"/>
      <c r="AI267" s="731"/>
      <c r="AJ267" s="731"/>
      <c r="AK267" s="1392"/>
      <c r="AL267" s="1392"/>
      <c r="AM267" s="1397"/>
      <c r="AN267" s="1397"/>
      <c r="AO267" s="1362"/>
      <c r="AP267" s="1362"/>
      <c r="AQ267" s="1402"/>
      <c r="AR267" s="1402"/>
      <c r="AS267" s="774"/>
      <c r="AT267" s="774"/>
      <c r="AU267" s="882"/>
      <c r="AV267" s="882"/>
      <c r="AW267" s="1411"/>
      <c r="AX267" s="1411"/>
      <c r="AY267" s="726"/>
      <c r="AZ267" s="726"/>
      <c r="BA267" s="1352"/>
      <c r="BB267" s="1352"/>
      <c r="BC267" s="891"/>
      <c r="BD267" s="891"/>
      <c r="BE267" s="731"/>
      <c r="BF267" s="731"/>
      <c r="BG267" s="1411"/>
      <c r="BH267" s="1411"/>
      <c r="BI267" s="1392"/>
      <c r="BJ267" s="1392"/>
      <c r="BK267" s="1362"/>
      <c r="BL267" s="1362"/>
      <c r="BM267" s="1351"/>
      <c r="BN267" s="1351"/>
      <c r="BO267" s="1352"/>
      <c r="BP267" s="1352"/>
      <c r="BQ267" s="950"/>
      <c r="BR267" s="950"/>
      <c r="BS267" s="1436"/>
      <c r="BT267" s="1436"/>
      <c r="BU267" s="1441"/>
      <c r="BV267" s="1441"/>
      <c r="BW267" s="1397"/>
      <c r="BX267" s="1397"/>
      <c r="BY267" s="1446"/>
      <c r="BZ267" s="1446"/>
      <c r="CA267" s="1453"/>
      <c r="CB267" s="1453"/>
      <c r="CC267" s="1352"/>
      <c r="CD267" s="1352"/>
      <c r="CE267" s="1460"/>
      <c r="CF267" s="1460"/>
      <c r="CG267" s="900"/>
      <c r="CH267" s="900"/>
      <c r="CI267" s="1368"/>
      <c r="CJ267" s="1368"/>
      <c r="CK267" s="1465"/>
      <c r="CL267" s="1465"/>
      <c r="CM267" s="882"/>
      <c r="CN267" s="882"/>
      <c r="CO267" s="1397"/>
      <c r="CP267" s="1397"/>
      <c r="CQ267" s="753"/>
      <c r="CR267" s="753"/>
      <c r="CS267" s="1374"/>
      <c r="CT267" s="1374"/>
      <c r="CU267" s="882"/>
      <c r="CV267" s="882"/>
      <c r="CW267" s="1392"/>
      <c r="CX267" s="1392"/>
      <c r="CY267" s="1352"/>
      <c r="CZ267" s="1352"/>
      <c r="DA267" s="1477"/>
      <c r="DB267" s="1477"/>
      <c r="DC267" s="1411"/>
      <c r="DD267" s="1411"/>
      <c r="DE267" s="1484"/>
      <c r="DF267" s="1484"/>
      <c r="DG267" s="1352"/>
      <c r="DH267" s="1352"/>
      <c r="DI267" s="1352"/>
      <c r="DJ267" s="1352"/>
      <c r="DK267" s="1352"/>
      <c r="DL267" s="1352"/>
      <c r="DM267" s="1352"/>
      <c r="DN267" s="1352"/>
      <c r="DO267" s="1352"/>
      <c r="DP267" s="1352"/>
      <c r="DQ267" s="1485"/>
      <c r="DR267" s="1485"/>
      <c r="DS267" s="1485"/>
      <c r="DT267" s="1485"/>
      <c r="DU267" s="1485"/>
      <c r="DV267" s="1485"/>
      <c r="DW267" s="1485"/>
      <c r="DX267" s="1485"/>
      <c r="DY267" s="1485"/>
      <c r="DZ267" s="1485"/>
      <c r="EA267" s="1485"/>
      <c r="EB267" s="1485"/>
    </row>
    <row r="268" spans="1:132" s="1327" customFormat="1" ht="20.25" x14ac:dyDescent="0.3">
      <c r="A268" s="1339"/>
      <c r="B268" s="1324">
        <f t="shared" si="18"/>
        <v>120</v>
      </c>
      <c r="C268" s="995" t="s">
        <v>752</v>
      </c>
      <c r="D268" s="919">
        <v>33</v>
      </c>
      <c r="E268" s="1325"/>
      <c r="F268" s="1325"/>
      <c r="G268" s="1325"/>
      <c r="H268" s="1325"/>
      <c r="I268" s="1326">
        <f t="shared" si="17"/>
        <v>0</v>
      </c>
      <c r="J268" s="888">
        <f t="shared" si="15"/>
        <v>0</v>
      </c>
      <c r="K268" s="708"/>
      <c r="L268" s="708"/>
      <c r="M268" s="941"/>
      <c r="N268" s="941"/>
      <c r="O268" s="863"/>
      <c r="P268" s="863"/>
      <c r="Q268" s="1379"/>
      <c r="R268" s="1379"/>
      <c r="S268" s="1374"/>
      <c r="T268" s="1374"/>
      <c r="U268" s="813"/>
      <c r="V268" s="813"/>
      <c r="W268" s="1368"/>
      <c r="X268" s="1368"/>
      <c r="Y268" s="1362"/>
      <c r="Z268" s="1362"/>
      <c r="AA268" s="831"/>
      <c r="AB268" s="831"/>
      <c r="AC268" s="1351"/>
      <c r="AD268" s="1351"/>
      <c r="AE268" s="756"/>
      <c r="AF268" s="756"/>
      <c r="AG268" s="1352"/>
      <c r="AH268" s="1352"/>
      <c r="AI268" s="731"/>
      <c r="AJ268" s="731"/>
      <c r="AK268" s="1392"/>
      <c r="AL268" s="1392"/>
      <c r="AM268" s="1397"/>
      <c r="AN268" s="1397"/>
      <c r="AO268" s="1362"/>
      <c r="AP268" s="1362"/>
      <c r="AQ268" s="1402"/>
      <c r="AR268" s="1402"/>
      <c r="AS268" s="774"/>
      <c r="AT268" s="774"/>
      <c r="AU268" s="882"/>
      <c r="AV268" s="882"/>
      <c r="AW268" s="1411"/>
      <c r="AX268" s="1411"/>
      <c r="AY268" s="726"/>
      <c r="AZ268" s="726"/>
      <c r="BA268" s="1352"/>
      <c r="BB268" s="1352"/>
      <c r="BC268" s="891"/>
      <c r="BD268" s="891"/>
      <c r="BE268" s="731"/>
      <c r="BF268" s="731"/>
      <c r="BG268" s="1411"/>
      <c r="BH268" s="1411"/>
      <c r="BI268" s="1392"/>
      <c r="BJ268" s="1392"/>
      <c r="BK268" s="1362"/>
      <c r="BL268" s="1362"/>
      <c r="BM268" s="1351"/>
      <c r="BN268" s="1351"/>
      <c r="BO268" s="1352"/>
      <c r="BP268" s="1352"/>
      <c r="BQ268" s="950"/>
      <c r="BR268" s="950"/>
      <c r="BS268" s="1436"/>
      <c r="BT268" s="1436"/>
      <c r="BU268" s="1441"/>
      <c r="BV268" s="1441"/>
      <c r="BW268" s="1397"/>
      <c r="BX268" s="1397"/>
      <c r="BY268" s="1446"/>
      <c r="BZ268" s="1446"/>
      <c r="CA268" s="1453"/>
      <c r="CB268" s="1453"/>
      <c r="CC268" s="1352"/>
      <c r="CD268" s="1352"/>
      <c r="CE268" s="1460"/>
      <c r="CF268" s="1460"/>
      <c r="CG268" s="900"/>
      <c r="CH268" s="900"/>
      <c r="CI268" s="1368"/>
      <c r="CJ268" s="1368"/>
      <c r="CK268" s="1465"/>
      <c r="CL268" s="1465"/>
      <c r="CM268" s="882"/>
      <c r="CN268" s="882"/>
      <c r="CO268" s="1397"/>
      <c r="CP268" s="1397"/>
      <c r="CQ268" s="753"/>
      <c r="CR268" s="753"/>
      <c r="CS268" s="1374"/>
      <c r="CT268" s="1374"/>
      <c r="CU268" s="882"/>
      <c r="CV268" s="882"/>
      <c r="CW268" s="1392"/>
      <c r="CX268" s="1392"/>
      <c r="CY268" s="1352"/>
      <c r="CZ268" s="1352"/>
      <c r="DA268" s="1477"/>
      <c r="DB268" s="1477"/>
      <c r="DC268" s="1411"/>
      <c r="DD268" s="1411"/>
      <c r="DE268" s="1484"/>
      <c r="DF268" s="1484"/>
      <c r="DG268" s="1352"/>
      <c r="DH268" s="1352"/>
      <c r="DI268" s="1352"/>
      <c r="DJ268" s="1352"/>
      <c r="DK268" s="1352"/>
      <c r="DL268" s="1352"/>
      <c r="DM268" s="1352"/>
      <c r="DN268" s="1352"/>
      <c r="DO268" s="1352"/>
      <c r="DP268" s="1352"/>
      <c r="DQ268" s="1485"/>
      <c r="DR268" s="1485"/>
      <c r="DS268" s="1485"/>
      <c r="DT268" s="1485"/>
      <c r="DU268" s="1485"/>
      <c r="DV268" s="1485"/>
      <c r="DW268" s="1485"/>
      <c r="DX268" s="1485"/>
      <c r="DY268" s="1485"/>
      <c r="DZ268" s="1485"/>
      <c r="EA268" s="1485"/>
      <c r="EB268" s="1485"/>
    </row>
    <row r="269" spans="1:132" s="1327" customFormat="1" ht="20.25" x14ac:dyDescent="0.3">
      <c r="A269" s="1339"/>
      <c r="B269" s="1324">
        <f t="shared" si="18"/>
        <v>121</v>
      </c>
      <c r="C269" s="920" t="s">
        <v>663</v>
      </c>
      <c r="D269" s="919">
        <v>36</v>
      </c>
      <c r="E269" s="1325">
        <v>10</v>
      </c>
      <c r="F269" s="1325"/>
      <c r="G269" s="1325"/>
      <c r="H269" s="1325"/>
      <c r="I269" s="1326">
        <f t="shared" si="17"/>
        <v>0</v>
      </c>
      <c r="J269" s="888">
        <f t="shared" si="15"/>
        <v>0</v>
      </c>
      <c r="K269" s="708"/>
      <c r="L269" s="708"/>
      <c r="M269" s="941"/>
      <c r="N269" s="941"/>
      <c r="O269" s="863">
        <v>10</v>
      </c>
      <c r="P269" s="863" t="s">
        <v>246</v>
      </c>
      <c r="Q269" s="1379"/>
      <c r="R269" s="1379"/>
      <c r="S269" s="1374"/>
      <c r="T269" s="1374"/>
      <c r="U269" s="813"/>
      <c r="V269" s="813"/>
      <c r="W269" s="1368"/>
      <c r="X269" s="1368"/>
      <c r="Y269" s="1362"/>
      <c r="Z269" s="1362"/>
      <c r="AA269" s="831"/>
      <c r="AB269" s="831"/>
      <c r="AC269" s="1351"/>
      <c r="AD269" s="1351"/>
      <c r="AE269" s="756"/>
      <c r="AF269" s="756"/>
      <c r="AG269" s="1352"/>
      <c r="AH269" s="1352"/>
      <c r="AI269" s="731"/>
      <c r="AJ269" s="731"/>
      <c r="AK269" s="1392"/>
      <c r="AL269" s="1392"/>
      <c r="AM269" s="1397"/>
      <c r="AN269" s="1397"/>
      <c r="AO269" s="1362"/>
      <c r="AP269" s="1362"/>
      <c r="AQ269" s="1402"/>
      <c r="AR269" s="1402"/>
      <c r="AS269" s="774"/>
      <c r="AT269" s="774"/>
      <c r="AU269" s="882"/>
      <c r="AV269" s="882"/>
      <c r="AW269" s="1411"/>
      <c r="AX269" s="1411"/>
      <c r="AY269" s="726"/>
      <c r="AZ269" s="726"/>
      <c r="BA269" s="1352"/>
      <c r="BB269" s="1352"/>
      <c r="BC269" s="891"/>
      <c r="BD269" s="891"/>
      <c r="BE269" s="731"/>
      <c r="BF269" s="731"/>
      <c r="BG269" s="1411"/>
      <c r="BH269" s="1411"/>
      <c r="BI269" s="1392"/>
      <c r="BJ269" s="1392"/>
      <c r="BK269" s="1362"/>
      <c r="BL269" s="1362"/>
      <c r="BM269" s="1351"/>
      <c r="BN269" s="1351"/>
      <c r="BO269" s="1352"/>
      <c r="BP269" s="1352"/>
      <c r="BQ269" s="950"/>
      <c r="BR269" s="950"/>
      <c r="BS269" s="1436"/>
      <c r="BT269" s="1436"/>
      <c r="BU269" s="1441"/>
      <c r="BV269" s="1441"/>
      <c r="BW269" s="1397"/>
      <c r="BX269" s="1397"/>
      <c r="BY269" s="1446"/>
      <c r="BZ269" s="1446"/>
      <c r="CA269" s="1453"/>
      <c r="CB269" s="1453"/>
      <c r="CC269" s="1352"/>
      <c r="CD269" s="1352"/>
      <c r="CE269" s="1460"/>
      <c r="CF269" s="1460"/>
      <c r="CG269" s="900"/>
      <c r="CH269" s="900"/>
      <c r="CI269" s="1368"/>
      <c r="CJ269" s="1368"/>
      <c r="CK269" s="1465"/>
      <c r="CL269" s="1465"/>
      <c r="CM269" s="882"/>
      <c r="CN269" s="882"/>
      <c r="CO269" s="1397"/>
      <c r="CP269" s="1397"/>
      <c r="CQ269" s="753"/>
      <c r="CR269" s="753"/>
      <c r="CS269" s="1374"/>
      <c r="CT269" s="1374"/>
      <c r="CU269" s="882"/>
      <c r="CV269" s="882"/>
      <c r="CW269" s="1392"/>
      <c r="CX269" s="1392"/>
      <c r="CY269" s="1352"/>
      <c r="CZ269" s="1352"/>
      <c r="DA269" s="1477"/>
      <c r="DB269" s="1477"/>
      <c r="DC269" s="1411"/>
      <c r="DD269" s="1411"/>
      <c r="DE269" s="1484"/>
      <c r="DF269" s="1484"/>
      <c r="DG269" s="1352"/>
      <c r="DH269" s="1352"/>
      <c r="DI269" s="1352"/>
      <c r="DJ269" s="1352"/>
      <c r="DK269" s="1352"/>
      <c r="DL269" s="1352"/>
      <c r="DM269" s="1352"/>
      <c r="DN269" s="1352"/>
      <c r="DO269" s="1352"/>
      <c r="DP269" s="1352"/>
      <c r="DQ269" s="1485"/>
      <c r="DR269" s="1485"/>
      <c r="DS269" s="1485"/>
      <c r="DT269" s="1485"/>
      <c r="DU269" s="1485"/>
      <c r="DV269" s="1485"/>
      <c r="DW269" s="1485"/>
      <c r="DX269" s="1485"/>
      <c r="DY269" s="1485"/>
      <c r="DZ269" s="1485"/>
      <c r="EA269" s="1485"/>
      <c r="EB269" s="1485"/>
    </row>
    <row r="270" spans="1:132" s="1327" customFormat="1" ht="20.25" x14ac:dyDescent="0.3">
      <c r="A270" s="1339"/>
      <c r="B270" s="1324">
        <f t="shared" si="18"/>
        <v>122</v>
      </c>
      <c r="C270" s="920" t="s">
        <v>831</v>
      </c>
      <c r="D270" s="919">
        <v>19.5</v>
      </c>
      <c r="E270" s="1325"/>
      <c r="F270" s="1325"/>
      <c r="G270" s="1325"/>
      <c r="H270" s="1325"/>
      <c r="I270" s="1326">
        <f t="shared" si="17"/>
        <v>0</v>
      </c>
      <c r="J270" s="888">
        <f t="shared" si="15"/>
        <v>0</v>
      </c>
      <c r="K270" s="708"/>
      <c r="L270" s="708"/>
      <c r="M270" s="941"/>
      <c r="N270" s="941"/>
      <c r="O270" s="863"/>
      <c r="P270" s="863"/>
      <c r="Q270" s="1379"/>
      <c r="R270" s="1379"/>
      <c r="S270" s="1374"/>
      <c r="T270" s="1374"/>
      <c r="U270" s="813"/>
      <c r="V270" s="813"/>
      <c r="W270" s="1368"/>
      <c r="X270" s="1368"/>
      <c r="Y270" s="1362"/>
      <c r="Z270" s="1362"/>
      <c r="AA270" s="831"/>
      <c r="AB270" s="831"/>
      <c r="AC270" s="1351"/>
      <c r="AD270" s="1351"/>
      <c r="AE270" s="756"/>
      <c r="AF270" s="756"/>
      <c r="AG270" s="1352"/>
      <c r="AH270" s="1352"/>
      <c r="AI270" s="731"/>
      <c r="AJ270" s="731"/>
      <c r="AK270" s="1392"/>
      <c r="AL270" s="1392"/>
      <c r="AM270" s="1397"/>
      <c r="AN270" s="1397"/>
      <c r="AO270" s="1362"/>
      <c r="AP270" s="1362"/>
      <c r="AQ270" s="1402"/>
      <c r="AR270" s="1402"/>
      <c r="AS270" s="774"/>
      <c r="AT270" s="774"/>
      <c r="AU270" s="882"/>
      <c r="AV270" s="882"/>
      <c r="AW270" s="1411"/>
      <c r="AX270" s="1411"/>
      <c r="AY270" s="726"/>
      <c r="AZ270" s="726"/>
      <c r="BA270" s="1352"/>
      <c r="BB270" s="1352"/>
      <c r="BC270" s="891"/>
      <c r="BD270" s="891"/>
      <c r="BE270" s="731"/>
      <c r="BF270" s="731"/>
      <c r="BG270" s="1411"/>
      <c r="BH270" s="1411"/>
      <c r="BI270" s="1392"/>
      <c r="BJ270" s="1392"/>
      <c r="BK270" s="1362"/>
      <c r="BL270" s="1362"/>
      <c r="BM270" s="1351"/>
      <c r="BN270" s="1351"/>
      <c r="BO270" s="1352"/>
      <c r="BP270" s="1352"/>
      <c r="BQ270" s="950"/>
      <c r="BR270" s="950"/>
      <c r="BS270" s="1436"/>
      <c r="BT270" s="1436"/>
      <c r="BU270" s="1441"/>
      <c r="BV270" s="1441"/>
      <c r="BW270" s="1397"/>
      <c r="BX270" s="1397"/>
      <c r="BY270" s="1446"/>
      <c r="BZ270" s="1446"/>
      <c r="CA270" s="1453"/>
      <c r="CB270" s="1453"/>
      <c r="CC270" s="1352"/>
      <c r="CD270" s="1352"/>
      <c r="CE270" s="1460"/>
      <c r="CF270" s="1460"/>
      <c r="CG270" s="900"/>
      <c r="CH270" s="900"/>
      <c r="CI270" s="1368"/>
      <c r="CJ270" s="1368"/>
      <c r="CK270" s="1465"/>
      <c r="CL270" s="1465"/>
      <c r="CM270" s="882"/>
      <c r="CN270" s="882"/>
      <c r="CO270" s="1397"/>
      <c r="CP270" s="1397"/>
      <c r="CQ270" s="753"/>
      <c r="CR270" s="753"/>
      <c r="CS270" s="1374"/>
      <c r="CT270" s="1374"/>
      <c r="CU270" s="882"/>
      <c r="CV270" s="882"/>
      <c r="CW270" s="1392"/>
      <c r="CX270" s="1392"/>
      <c r="CY270" s="1352"/>
      <c r="CZ270" s="1352"/>
      <c r="DA270" s="1477"/>
      <c r="DB270" s="1477"/>
      <c r="DC270" s="1411"/>
      <c r="DD270" s="1411"/>
      <c r="DE270" s="1484"/>
      <c r="DF270" s="1484"/>
      <c r="DG270" s="1352"/>
      <c r="DH270" s="1352"/>
      <c r="DI270" s="1352"/>
      <c r="DJ270" s="1352"/>
      <c r="DK270" s="1352"/>
      <c r="DL270" s="1352"/>
      <c r="DM270" s="1352"/>
      <c r="DN270" s="1352"/>
      <c r="DO270" s="1352"/>
      <c r="DP270" s="1352"/>
      <c r="DQ270" s="1485"/>
      <c r="DR270" s="1485"/>
      <c r="DS270" s="1485"/>
      <c r="DT270" s="1485"/>
      <c r="DU270" s="1485"/>
      <c r="DV270" s="1485"/>
      <c r="DW270" s="1485"/>
      <c r="DX270" s="1485"/>
      <c r="DY270" s="1485"/>
      <c r="DZ270" s="1485"/>
      <c r="EA270" s="1485"/>
      <c r="EB270" s="1485"/>
    </row>
    <row r="271" spans="1:132" s="1327" customFormat="1" ht="20.25" x14ac:dyDescent="0.3">
      <c r="A271" s="1339"/>
      <c r="B271" s="1324">
        <f t="shared" si="18"/>
        <v>123</v>
      </c>
      <c r="C271" s="920" t="s">
        <v>647</v>
      </c>
      <c r="D271" s="919">
        <v>17.5</v>
      </c>
      <c r="E271" s="1325">
        <v>110</v>
      </c>
      <c r="F271" s="1325"/>
      <c r="G271" s="1325"/>
      <c r="H271" s="1325"/>
      <c r="I271" s="1326">
        <f t="shared" si="17"/>
        <v>10</v>
      </c>
      <c r="J271" s="888">
        <f t="shared" si="15"/>
        <v>175</v>
      </c>
      <c r="K271" s="708"/>
      <c r="L271" s="708"/>
      <c r="M271" s="941"/>
      <c r="N271" s="941"/>
      <c r="O271" s="863"/>
      <c r="P271" s="863"/>
      <c r="Q271" s="1379">
        <v>10</v>
      </c>
      <c r="R271" s="1379" t="s">
        <v>211</v>
      </c>
      <c r="S271" s="1374"/>
      <c r="T271" s="1374"/>
      <c r="U271" s="813">
        <v>10</v>
      </c>
      <c r="V271" s="813" t="s">
        <v>228</v>
      </c>
      <c r="W271" s="1368"/>
      <c r="X271" s="1368"/>
      <c r="Y271" s="1362"/>
      <c r="Z271" s="1362"/>
      <c r="AA271" s="831"/>
      <c r="AB271" s="831"/>
      <c r="AC271" s="1351">
        <v>10</v>
      </c>
      <c r="AD271" s="1351" t="s">
        <v>211</v>
      </c>
      <c r="AE271" s="756"/>
      <c r="AF271" s="756"/>
      <c r="AG271" s="1352"/>
      <c r="AH271" s="1352"/>
      <c r="AI271" s="731"/>
      <c r="AJ271" s="731"/>
      <c r="AK271" s="1392"/>
      <c r="AL271" s="1392"/>
      <c r="AM271" s="1397"/>
      <c r="AN271" s="1397"/>
      <c r="AO271" s="1362"/>
      <c r="AP271" s="1362"/>
      <c r="AQ271" s="1402"/>
      <c r="AR271" s="1402"/>
      <c r="AS271" s="774"/>
      <c r="AT271" s="774"/>
      <c r="AU271" s="882"/>
      <c r="AV271" s="882"/>
      <c r="AW271" s="1411"/>
      <c r="AX271" s="1411"/>
      <c r="AY271" s="726"/>
      <c r="AZ271" s="726"/>
      <c r="BA271" s="1352"/>
      <c r="BB271" s="1352"/>
      <c r="BC271" s="891"/>
      <c r="BD271" s="891"/>
      <c r="BE271" s="731"/>
      <c r="BF271" s="731"/>
      <c r="BG271" s="1411"/>
      <c r="BH271" s="1411"/>
      <c r="BI271" s="1392"/>
      <c r="BJ271" s="1392"/>
      <c r="BK271" s="1362"/>
      <c r="BL271" s="1362"/>
      <c r="BM271" s="1351"/>
      <c r="BN271" s="1351"/>
      <c r="BO271" s="1352"/>
      <c r="BP271" s="1352"/>
      <c r="BQ271" s="950"/>
      <c r="BR271" s="950"/>
      <c r="BS271" s="1436"/>
      <c r="BT271" s="1436"/>
      <c r="BU271" s="1441"/>
      <c r="BV271" s="1441"/>
      <c r="BW271" s="1397"/>
      <c r="BX271" s="1397"/>
      <c r="BY271" s="1446"/>
      <c r="BZ271" s="1446"/>
      <c r="CA271" s="1453"/>
      <c r="CB271" s="1453"/>
      <c r="CC271" s="1352"/>
      <c r="CD271" s="1352"/>
      <c r="CE271" s="1460"/>
      <c r="CF271" s="1460"/>
      <c r="CG271" s="900"/>
      <c r="CH271" s="900"/>
      <c r="CI271" s="1368"/>
      <c r="CJ271" s="1368"/>
      <c r="CK271" s="1465"/>
      <c r="CL271" s="1465"/>
      <c r="CM271" s="882"/>
      <c r="CN271" s="882"/>
      <c r="CO271" s="1397"/>
      <c r="CP271" s="1397"/>
      <c r="CQ271" s="753"/>
      <c r="CR271" s="753"/>
      <c r="CS271" s="1374"/>
      <c r="CT271" s="1374"/>
      <c r="CU271" s="882"/>
      <c r="CV271" s="882"/>
      <c r="CW271" s="1392">
        <v>70</v>
      </c>
      <c r="CX271" s="1392" t="s">
        <v>213</v>
      </c>
      <c r="CY271" s="1352"/>
      <c r="CZ271" s="1352"/>
      <c r="DA271" s="1477"/>
      <c r="DB271" s="1477"/>
      <c r="DC271" s="1411"/>
      <c r="DD271" s="1411"/>
      <c r="DE271" s="1484"/>
      <c r="DF271" s="1484"/>
      <c r="DG271" s="1352"/>
      <c r="DH271" s="1352"/>
      <c r="DI271" s="1352"/>
      <c r="DJ271" s="1352"/>
      <c r="DK271" s="1352"/>
      <c r="DL271" s="1352"/>
      <c r="DM271" s="1352"/>
      <c r="DN271" s="1352"/>
      <c r="DO271" s="1352"/>
      <c r="DP271" s="1352"/>
      <c r="DQ271" s="1485"/>
      <c r="DR271" s="1485"/>
      <c r="DS271" s="1485"/>
      <c r="DT271" s="1485"/>
      <c r="DU271" s="1485"/>
      <c r="DV271" s="1485"/>
      <c r="DW271" s="1485"/>
      <c r="DX271" s="1485"/>
      <c r="DY271" s="1485"/>
      <c r="DZ271" s="1485"/>
      <c r="EA271" s="1485"/>
      <c r="EB271" s="1485"/>
    </row>
    <row r="272" spans="1:132" s="1327" customFormat="1" ht="20.25" x14ac:dyDescent="0.3">
      <c r="A272" s="1339"/>
      <c r="B272" s="1324">
        <f t="shared" si="18"/>
        <v>124</v>
      </c>
      <c r="C272" s="920" t="s">
        <v>1044</v>
      </c>
      <c r="D272" s="919">
        <v>24</v>
      </c>
      <c r="E272" s="1325">
        <v>30</v>
      </c>
      <c r="F272" s="1325"/>
      <c r="G272" s="1325"/>
      <c r="H272" s="1325"/>
      <c r="I272" s="1326">
        <f t="shared" si="17"/>
        <v>10</v>
      </c>
      <c r="J272" s="888">
        <f t="shared" si="15"/>
        <v>240</v>
      </c>
      <c r="K272" s="708"/>
      <c r="L272" s="708"/>
      <c r="M272" s="941"/>
      <c r="N272" s="941"/>
      <c r="O272" s="863"/>
      <c r="P272" s="863"/>
      <c r="Q272" s="1379">
        <v>10</v>
      </c>
      <c r="R272" s="1379" t="s">
        <v>226</v>
      </c>
      <c r="S272" s="1374"/>
      <c r="T272" s="1374"/>
      <c r="U272" s="813"/>
      <c r="V272" s="813"/>
      <c r="W272" s="1368"/>
      <c r="X272" s="1368"/>
      <c r="Y272" s="1362"/>
      <c r="Z272" s="1362"/>
      <c r="AA272" s="831"/>
      <c r="AB272" s="831"/>
      <c r="AC272" s="1351"/>
      <c r="AD272" s="1351"/>
      <c r="AE272" s="756"/>
      <c r="AF272" s="756"/>
      <c r="AG272" s="1352"/>
      <c r="AH272" s="1352"/>
      <c r="AI272" s="731"/>
      <c r="AJ272" s="731"/>
      <c r="AK272" s="1392"/>
      <c r="AL272" s="1392"/>
      <c r="AM272" s="1397"/>
      <c r="AN272" s="1397"/>
      <c r="AO272" s="1362"/>
      <c r="AP272" s="1362"/>
      <c r="AQ272" s="1402"/>
      <c r="AR272" s="1402"/>
      <c r="AS272" s="774"/>
      <c r="AT272" s="774"/>
      <c r="AU272" s="882"/>
      <c r="AV272" s="882"/>
      <c r="AW272" s="1411"/>
      <c r="AX272" s="1411"/>
      <c r="AY272" s="726"/>
      <c r="AZ272" s="726"/>
      <c r="BA272" s="1352"/>
      <c r="BB272" s="1352"/>
      <c r="BC272" s="891"/>
      <c r="BD272" s="891"/>
      <c r="BE272" s="731"/>
      <c r="BF272" s="731"/>
      <c r="BG272" s="1411"/>
      <c r="BH272" s="1411"/>
      <c r="BI272" s="1392"/>
      <c r="BJ272" s="1392"/>
      <c r="BK272" s="1362"/>
      <c r="BL272" s="1362"/>
      <c r="BM272" s="1351"/>
      <c r="BN272" s="1351"/>
      <c r="BO272" s="1352"/>
      <c r="BP272" s="1352"/>
      <c r="BQ272" s="950"/>
      <c r="BR272" s="950"/>
      <c r="BS272" s="1436"/>
      <c r="BT272" s="1436"/>
      <c r="BU272" s="1441"/>
      <c r="BV272" s="1441"/>
      <c r="BW272" s="1397"/>
      <c r="BX272" s="1397"/>
      <c r="BY272" s="1446"/>
      <c r="BZ272" s="1446"/>
      <c r="CA272" s="1453"/>
      <c r="CB272" s="1453"/>
      <c r="CC272" s="1352"/>
      <c r="CD272" s="1352"/>
      <c r="CE272" s="1460"/>
      <c r="CF272" s="1460"/>
      <c r="CG272" s="900"/>
      <c r="CH272" s="900"/>
      <c r="CI272" s="1368"/>
      <c r="CJ272" s="1368"/>
      <c r="CK272" s="1465"/>
      <c r="CL272" s="1465"/>
      <c r="CM272" s="882"/>
      <c r="CN272" s="882"/>
      <c r="CO272" s="1397"/>
      <c r="CP272" s="1397"/>
      <c r="CQ272" s="753"/>
      <c r="CR272" s="753"/>
      <c r="CS272" s="1374"/>
      <c r="CT272" s="1374"/>
      <c r="CU272" s="882"/>
      <c r="CV272" s="882"/>
      <c r="CW272" s="1392"/>
      <c r="CX272" s="1392"/>
      <c r="CY272" s="1352"/>
      <c r="CZ272" s="1352"/>
      <c r="DA272" s="1477">
        <v>10</v>
      </c>
      <c r="DB272" s="1477" t="s">
        <v>225</v>
      </c>
      <c r="DC272" s="1411"/>
      <c r="DD272" s="1411"/>
      <c r="DE272" s="1484"/>
      <c r="DF272" s="1484"/>
      <c r="DG272" s="1352"/>
      <c r="DH272" s="1352"/>
      <c r="DI272" s="1352"/>
      <c r="DJ272" s="1352"/>
      <c r="DK272" s="1352"/>
      <c r="DL272" s="1352"/>
      <c r="DM272" s="1352"/>
      <c r="DN272" s="1352"/>
      <c r="DO272" s="1352"/>
      <c r="DP272" s="1352"/>
      <c r="DQ272" s="1485"/>
      <c r="DR272" s="1485"/>
      <c r="DS272" s="1485"/>
      <c r="DT272" s="1485"/>
      <c r="DU272" s="1485"/>
      <c r="DV272" s="1485"/>
      <c r="DW272" s="1485"/>
      <c r="DX272" s="1485"/>
      <c r="DY272" s="1485"/>
      <c r="DZ272" s="1485"/>
      <c r="EA272" s="1485"/>
      <c r="EB272" s="1485"/>
    </row>
    <row r="273" spans="1:132" s="1327" customFormat="1" ht="20.25" x14ac:dyDescent="0.3">
      <c r="A273" s="1339"/>
      <c r="B273" s="1324">
        <f t="shared" si="18"/>
        <v>125</v>
      </c>
      <c r="C273" s="920" t="s">
        <v>1043</v>
      </c>
      <c r="D273" s="919">
        <v>21.5</v>
      </c>
      <c r="E273" s="1325">
        <v>80</v>
      </c>
      <c r="F273" s="1325"/>
      <c r="G273" s="1325"/>
      <c r="H273" s="1325"/>
      <c r="I273" s="1326">
        <f t="shared" si="17"/>
        <v>30</v>
      </c>
      <c r="J273" s="888">
        <f t="shared" si="15"/>
        <v>645</v>
      </c>
      <c r="K273" s="708"/>
      <c r="L273" s="708"/>
      <c r="M273" s="941"/>
      <c r="N273" s="941"/>
      <c r="O273" s="863"/>
      <c r="P273" s="863"/>
      <c r="Q273" s="1379">
        <v>10</v>
      </c>
      <c r="R273" s="1379" t="s">
        <v>226</v>
      </c>
      <c r="S273" s="1374">
        <v>10</v>
      </c>
      <c r="T273" s="1374" t="s">
        <v>280</v>
      </c>
      <c r="U273" s="813">
        <v>10</v>
      </c>
      <c r="V273" s="813" t="s">
        <v>280</v>
      </c>
      <c r="W273" s="1368"/>
      <c r="X273" s="1368"/>
      <c r="Y273" s="1362"/>
      <c r="Z273" s="1362"/>
      <c r="AA273" s="831"/>
      <c r="AB273" s="831"/>
      <c r="AC273" s="1351">
        <v>10</v>
      </c>
      <c r="AD273" s="1351" t="s">
        <v>280</v>
      </c>
      <c r="AE273" s="756">
        <v>10</v>
      </c>
      <c r="AF273" s="756" t="s">
        <v>280</v>
      </c>
      <c r="AG273" s="1352"/>
      <c r="AH273" s="1352"/>
      <c r="AI273" s="731"/>
      <c r="AJ273" s="731"/>
      <c r="AK273" s="1392"/>
      <c r="AL273" s="1392"/>
      <c r="AM273" s="1397"/>
      <c r="AN273" s="1397"/>
      <c r="AO273" s="1362"/>
      <c r="AP273" s="1362"/>
      <c r="AQ273" s="1402"/>
      <c r="AR273" s="1402"/>
      <c r="AS273" s="774"/>
      <c r="AT273" s="774"/>
      <c r="AU273" s="882"/>
      <c r="AV273" s="882"/>
      <c r="AW273" s="1411"/>
      <c r="AX273" s="1411"/>
      <c r="AY273" s="726"/>
      <c r="AZ273" s="726"/>
      <c r="BA273" s="1352"/>
      <c r="BB273" s="1352"/>
      <c r="BC273" s="891"/>
      <c r="BD273" s="891"/>
      <c r="BE273" s="731"/>
      <c r="BF273" s="731"/>
      <c r="BG273" s="1411"/>
      <c r="BH273" s="1411"/>
      <c r="BI273" s="1392"/>
      <c r="BJ273" s="1392"/>
      <c r="BK273" s="1362"/>
      <c r="BL273" s="1362"/>
      <c r="BM273" s="1351"/>
      <c r="BN273" s="1351"/>
      <c r="BO273" s="1352"/>
      <c r="BP273" s="1352"/>
      <c r="BQ273" s="950"/>
      <c r="BR273" s="950"/>
      <c r="BS273" s="1436"/>
      <c r="BT273" s="1436"/>
      <c r="BU273" s="1441"/>
      <c r="BV273" s="1441"/>
      <c r="BW273" s="1397"/>
      <c r="BX273" s="1397"/>
      <c r="BY273" s="1446"/>
      <c r="BZ273" s="1446"/>
      <c r="CA273" s="1453"/>
      <c r="CB273" s="1453"/>
      <c r="CC273" s="1352"/>
      <c r="CD273" s="1352"/>
      <c r="CE273" s="1460"/>
      <c r="CF273" s="1460"/>
      <c r="CG273" s="900"/>
      <c r="CH273" s="900"/>
      <c r="CI273" s="1368"/>
      <c r="CJ273" s="1368"/>
      <c r="CK273" s="1465"/>
      <c r="CL273" s="1465"/>
      <c r="CM273" s="882"/>
      <c r="CN273" s="882"/>
      <c r="CO273" s="1397"/>
      <c r="CP273" s="1397"/>
      <c r="CQ273" s="753"/>
      <c r="CR273" s="753"/>
      <c r="CS273" s="1374"/>
      <c r="CT273" s="1374"/>
      <c r="CU273" s="882"/>
      <c r="CV273" s="882"/>
      <c r="CW273" s="1392"/>
      <c r="CX273" s="1392"/>
      <c r="CY273" s="1352"/>
      <c r="CZ273" s="1352"/>
      <c r="DA273" s="1477"/>
      <c r="DB273" s="1477"/>
      <c r="DC273" s="1411"/>
      <c r="DD273" s="1411"/>
      <c r="DE273" s="1484"/>
      <c r="DF273" s="1484"/>
      <c r="DG273" s="1352"/>
      <c r="DH273" s="1352"/>
      <c r="DI273" s="1352"/>
      <c r="DJ273" s="1352"/>
      <c r="DK273" s="1352"/>
      <c r="DL273" s="1352"/>
      <c r="DM273" s="1352"/>
      <c r="DN273" s="1352"/>
      <c r="DO273" s="1352"/>
      <c r="DP273" s="1352"/>
      <c r="DQ273" s="1485"/>
      <c r="DR273" s="1485"/>
      <c r="DS273" s="1485"/>
      <c r="DT273" s="1485"/>
      <c r="DU273" s="1485"/>
      <c r="DV273" s="1485"/>
      <c r="DW273" s="1485"/>
      <c r="DX273" s="1485"/>
      <c r="DY273" s="1485"/>
      <c r="DZ273" s="1485"/>
      <c r="EA273" s="1485"/>
      <c r="EB273" s="1485"/>
    </row>
    <row r="274" spans="1:132" s="1327" customFormat="1" ht="20.25" x14ac:dyDescent="0.3">
      <c r="A274" s="1339"/>
      <c r="B274" s="1324">
        <f t="shared" si="18"/>
        <v>126</v>
      </c>
      <c r="C274" s="1322" t="s">
        <v>981</v>
      </c>
      <c r="D274" s="919">
        <v>18</v>
      </c>
      <c r="E274" s="1325">
        <v>100</v>
      </c>
      <c r="F274" s="1325"/>
      <c r="G274" s="1325"/>
      <c r="H274" s="1325"/>
      <c r="I274" s="1326">
        <f t="shared" si="17"/>
        <v>0</v>
      </c>
      <c r="J274" s="888">
        <f t="shared" si="15"/>
        <v>0</v>
      </c>
      <c r="K274" s="708">
        <v>10</v>
      </c>
      <c r="L274" s="708" t="s">
        <v>217</v>
      </c>
      <c r="M274" s="941">
        <v>10</v>
      </c>
      <c r="N274" s="941" t="s">
        <v>1096</v>
      </c>
      <c r="O274" s="863">
        <v>40</v>
      </c>
      <c r="P274" s="863" t="s">
        <v>217</v>
      </c>
      <c r="Q274" s="1379">
        <v>20</v>
      </c>
      <c r="R274" s="1379" t="s">
        <v>232</v>
      </c>
      <c r="S274" s="1374">
        <v>20</v>
      </c>
      <c r="T274" s="1374" t="s">
        <v>217</v>
      </c>
      <c r="U274" s="813"/>
      <c r="V274" s="813"/>
      <c r="W274" s="1368"/>
      <c r="X274" s="1368"/>
      <c r="Y274" s="1362"/>
      <c r="Z274" s="1362"/>
      <c r="AA274" s="831"/>
      <c r="AB274" s="831"/>
      <c r="AC274" s="1351"/>
      <c r="AD274" s="1351"/>
      <c r="AE274" s="756"/>
      <c r="AF274" s="756"/>
      <c r="AG274" s="1352"/>
      <c r="AH274" s="1352"/>
      <c r="AI274" s="731"/>
      <c r="AJ274" s="731"/>
      <c r="AK274" s="1392"/>
      <c r="AL274" s="1392"/>
      <c r="AM274" s="1397"/>
      <c r="AN274" s="1397"/>
      <c r="AO274" s="1362"/>
      <c r="AP274" s="1362"/>
      <c r="AQ274" s="1402"/>
      <c r="AR274" s="1402"/>
      <c r="AS274" s="774"/>
      <c r="AT274" s="774"/>
      <c r="AU274" s="882"/>
      <c r="AV274" s="882"/>
      <c r="AW274" s="1411"/>
      <c r="AX274" s="1411"/>
      <c r="AY274" s="726"/>
      <c r="AZ274" s="726"/>
      <c r="BA274" s="1352"/>
      <c r="BB274" s="1352"/>
      <c r="BC274" s="891"/>
      <c r="BD274" s="891"/>
      <c r="BE274" s="731"/>
      <c r="BF274" s="731"/>
      <c r="BG274" s="1411"/>
      <c r="BH274" s="1411"/>
      <c r="BI274" s="1392"/>
      <c r="BJ274" s="1392"/>
      <c r="BK274" s="1362"/>
      <c r="BL274" s="1362"/>
      <c r="BM274" s="1351"/>
      <c r="BN274" s="1351"/>
      <c r="BO274" s="1352"/>
      <c r="BP274" s="1352"/>
      <c r="BQ274" s="950"/>
      <c r="BR274" s="950"/>
      <c r="BS274" s="1436"/>
      <c r="BT274" s="1436"/>
      <c r="BU274" s="1441"/>
      <c r="BV274" s="1441"/>
      <c r="BW274" s="1397"/>
      <c r="BX274" s="1397"/>
      <c r="BY274" s="1446"/>
      <c r="BZ274" s="1446"/>
      <c r="CA274" s="1453"/>
      <c r="CB274" s="1453"/>
      <c r="CC274" s="1352"/>
      <c r="CD274" s="1352"/>
      <c r="CE274" s="1460"/>
      <c r="CF274" s="1460"/>
      <c r="CG274" s="900"/>
      <c r="CH274" s="900"/>
      <c r="CI274" s="1368"/>
      <c r="CJ274" s="1368"/>
      <c r="CK274" s="1465"/>
      <c r="CL274" s="1465"/>
      <c r="CM274" s="882"/>
      <c r="CN274" s="882"/>
      <c r="CO274" s="1397"/>
      <c r="CP274" s="1397"/>
      <c r="CQ274" s="753"/>
      <c r="CR274" s="753"/>
      <c r="CS274" s="1374"/>
      <c r="CT274" s="1374"/>
      <c r="CU274" s="882"/>
      <c r="CV274" s="882"/>
      <c r="CW274" s="1392"/>
      <c r="CX274" s="1392"/>
      <c r="CY274" s="1352"/>
      <c r="CZ274" s="1352"/>
      <c r="DA274" s="1477"/>
      <c r="DB274" s="1477"/>
      <c r="DC274" s="1411"/>
      <c r="DD274" s="1411"/>
      <c r="DE274" s="1484"/>
      <c r="DF274" s="1484"/>
      <c r="DG274" s="1352"/>
      <c r="DH274" s="1352"/>
      <c r="DI274" s="1352"/>
      <c r="DJ274" s="1352"/>
      <c r="DK274" s="1352"/>
      <c r="DL274" s="1352"/>
      <c r="DM274" s="1352"/>
      <c r="DN274" s="1352"/>
      <c r="DO274" s="1352"/>
      <c r="DP274" s="1352"/>
      <c r="DQ274" s="1485"/>
      <c r="DR274" s="1485"/>
      <c r="DS274" s="1485"/>
      <c r="DT274" s="1485"/>
      <c r="DU274" s="1485"/>
      <c r="DV274" s="1485"/>
      <c r="DW274" s="1485"/>
      <c r="DX274" s="1485"/>
      <c r="DY274" s="1485"/>
      <c r="DZ274" s="1485"/>
      <c r="EA274" s="1485"/>
      <c r="EB274" s="1485"/>
    </row>
    <row r="275" spans="1:132" s="1327" customFormat="1" ht="20.25" x14ac:dyDescent="0.3">
      <c r="A275" s="1339"/>
      <c r="B275" s="1324">
        <f t="shared" si="18"/>
        <v>127</v>
      </c>
      <c r="C275" s="995" t="s">
        <v>1142</v>
      </c>
      <c r="D275" s="919">
        <v>27</v>
      </c>
      <c r="E275" s="1325">
        <v>80</v>
      </c>
      <c r="F275" s="1325"/>
      <c r="G275" s="1325"/>
      <c r="H275" s="1325"/>
      <c r="I275" s="1326">
        <f t="shared" si="17"/>
        <v>0</v>
      </c>
      <c r="J275" s="888">
        <f t="shared" si="15"/>
        <v>0</v>
      </c>
      <c r="K275" s="708"/>
      <c r="L275" s="708"/>
      <c r="M275" s="941"/>
      <c r="N275" s="941"/>
      <c r="O275" s="863"/>
      <c r="P275" s="863"/>
      <c r="Q275" s="1379"/>
      <c r="R275" s="1379"/>
      <c r="S275" s="1374"/>
      <c r="T275" s="1374"/>
      <c r="U275" s="813"/>
      <c r="V275" s="813"/>
      <c r="W275" s="1368"/>
      <c r="X275" s="1368"/>
      <c r="Y275" s="1362"/>
      <c r="Z275" s="1362"/>
      <c r="AA275" s="831"/>
      <c r="AB275" s="831"/>
      <c r="AC275" s="1351"/>
      <c r="AD275" s="1351"/>
      <c r="AE275" s="756"/>
      <c r="AF275" s="756"/>
      <c r="AG275" s="1352"/>
      <c r="AH275" s="1352"/>
      <c r="AI275" s="731"/>
      <c r="AJ275" s="731"/>
      <c r="AK275" s="1392"/>
      <c r="AL275" s="1392"/>
      <c r="AM275" s="1397"/>
      <c r="AN275" s="1397"/>
      <c r="AO275" s="1362"/>
      <c r="AP275" s="1362"/>
      <c r="AQ275" s="1402"/>
      <c r="AR275" s="1402"/>
      <c r="AS275" s="774"/>
      <c r="AT275" s="774"/>
      <c r="AU275" s="882"/>
      <c r="AV275" s="882"/>
      <c r="AW275" s="1411"/>
      <c r="AX275" s="1411"/>
      <c r="AY275" s="726"/>
      <c r="AZ275" s="726"/>
      <c r="BA275" s="1352"/>
      <c r="BB275" s="1352"/>
      <c r="BC275" s="891"/>
      <c r="BD275" s="891"/>
      <c r="BE275" s="731"/>
      <c r="BF275" s="731"/>
      <c r="BG275" s="1411"/>
      <c r="BH275" s="1411"/>
      <c r="BI275" s="1392"/>
      <c r="BJ275" s="1392"/>
      <c r="BK275" s="1362">
        <v>10</v>
      </c>
      <c r="BL275" s="1362" t="s">
        <v>717</v>
      </c>
      <c r="BM275" s="1351"/>
      <c r="BN275" s="1351"/>
      <c r="BO275" s="1352"/>
      <c r="BP275" s="1352"/>
      <c r="BQ275" s="950"/>
      <c r="BR275" s="950"/>
      <c r="BS275" s="1436"/>
      <c r="BT275" s="1436"/>
      <c r="BU275" s="1441"/>
      <c r="BV275" s="1441"/>
      <c r="BW275" s="1397"/>
      <c r="BX275" s="1397"/>
      <c r="BY275" s="1446">
        <v>20</v>
      </c>
      <c r="BZ275" s="1446" t="s">
        <v>216</v>
      </c>
      <c r="CA275" s="1453"/>
      <c r="CB275" s="1453"/>
      <c r="CC275" s="1352"/>
      <c r="CD275" s="1352"/>
      <c r="CE275" s="1460"/>
      <c r="CF275" s="1460"/>
      <c r="CG275" s="900"/>
      <c r="CH275" s="900"/>
      <c r="CI275" s="1368"/>
      <c r="CJ275" s="1368"/>
      <c r="CK275" s="1465">
        <v>40</v>
      </c>
      <c r="CL275" s="1465" t="s">
        <v>246</v>
      </c>
      <c r="CM275" s="882"/>
      <c r="CN275" s="882"/>
      <c r="CO275" s="1397">
        <v>10</v>
      </c>
      <c r="CP275" s="1397" t="s">
        <v>227</v>
      </c>
      <c r="CQ275" s="753"/>
      <c r="CR275" s="753"/>
      <c r="CS275" s="1374"/>
      <c r="CT275" s="1374"/>
      <c r="CU275" s="882"/>
      <c r="CV275" s="882"/>
      <c r="CW275" s="1392"/>
      <c r="CX275" s="1392"/>
      <c r="CY275" s="1352"/>
      <c r="CZ275" s="1352"/>
      <c r="DA275" s="1477"/>
      <c r="DB275" s="1477"/>
      <c r="DC275" s="1411"/>
      <c r="DD275" s="1411"/>
      <c r="DE275" s="1484"/>
      <c r="DF275" s="1484"/>
      <c r="DG275" s="1352"/>
      <c r="DH275" s="1352"/>
      <c r="DI275" s="1352"/>
      <c r="DJ275" s="1352"/>
      <c r="DK275" s="1352"/>
      <c r="DL275" s="1352"/>
      <c r="DM275" s="1352"/>
      <c r="DN275" s="1352"/>
      <c r="DO275" s="1352"/>
      <c r="DP275" s="1352"/>
      <c r="DQ275" s="1485"/>
      <c r="DR275" s="1485"/>
      <c r="DS275" s="1485"/>
      <c r="DT275" s="1485"/>
      <c r="DU275" s="1485"/>
      <c r="DV275" s="1485"/>
      <c r="DW275" s="1485"/>
      <c r="DX275" s="1485"/>
      <c r="DY275" s="1485"/>
      <c r="DZ275" s="1485"/>
      <c r="EA275" s="1485"/>
      <c r="EB275" s="1485"/>
    </row>
    <row r="276" spans="1:132" s="1327" customFormat="1" ht="20.25" x14ac:dyDescent="0.3">
      <c r="A276" s="1339"/>
      <c r="B276" s="1324">
        <f>B275+1</f>
        <v>128</v>
      </c>
      <c r="C276" s="920" t="s">
        <v>856</v>
      </c>
      <c r="D276" s="919">
        <v>18</v>
      </c>
      <c r="E276" s="1325">
        <v>0</v>
      </c>
      <c r="F276" s="1325">
        <v>10</v>
      </c>
      <c r="G276" s="1325">
        <v>20</v>
      </c>
      <c r="H276" s="1325"/>
      <c r="I276" s="1326">
        <f t="shared" si="17"/>
        <v>10</v>
      </c>
      <c r="J276" s="888">
        <f t="shared" si="15"/>
        <v>180</v>
      </c>
      <c r="K276" s="708"/>
      <c r="L276" s="708"/>
      <c r="M276" s="941"/>
      <c r="N276" s="941"/>
      <c r="O276" s="863"/>
      <c r="P276" s="863"/>
      <c r="Q276" s="1379">
        <v>10</v>
      </c>
      <c r="R276" s="1379" t="s">
        <v>230</v>
      </c>
      <c r="S276" s="1374"/>
      <c r="T276" s="1374"/>
      <c r="U276" s="813"/>
      <c r="V276" s="813"/>
      <c r="W276" s="1368"/>
      <c r="X276" s="1368"/>
      <c r="Y276" s="1362"/>
      <c r="Z276" s="1362"/>
      <c r="AA276" s="831"/>
      <c r="AB276" s="831"/>
      <c r="AC276" s="1351">
        <v>10</v>
      </c>
      <c r="AD276" s="1351" t="s">
        <v>228</v>
      </c>
      <c r="AE276" s="756"/>
      <c r="AF276" s="756"/>
      <c r="AG276" s="1352"/>
      <c r="AH276" s="1352"/>
      <c r="AI276" s="731"/>
      <c r="AJ276" s="731"/>
      <c r="AK276" s="1392"/>
      <c r="AL276" s="1392"/>
      <c r="AM276" s="1397"/>
      <c r="AN276" s="1397"/>
      <c r="AO276" s="1362"/>
      <c r="AP276" s="1362"/>
      <c r="AQ276" s="1402"/>
      <c r="AR276" s="1402"/>
      <c r="AS276" s="774"/>
      <c r="AT276" s="774"/>
      <c r="AU276" s="882"/>
      <c r="AV276" s="882"/>
      <c r="AW276" s="1411"/>
      <c r="AX276" s="1411"/>
      <c r="AY276" s="726"/>
      <c r="AZ276" s="726"/>
      <c r="BA276" s="1352"/>
      <c r="BB276" s="1352"/>
      <c r="BC276" s="891"/>
      <c r="BD276" s="891"/>
      <c r="BE276" s="731"/>
      <c r="BF276" s="731"/>
      <c r="BG276" s="1411"/>
      <c r="BH276" s="1411"/>
      <c r="BI276" s="1392"/>
      <c r="BJ276" s="1392"/>
      <c r="BK276" s="1362"/>
      <c r="BL276" s="1362"/>
      <c r="BM276" s="1351"/>
      <c r="BN276" s="1351"/>
      <c r="BO276" s="1352"/>
      <c r="BP276" s="1352"/>
      <c r="BQ276" s="950"/>
      <c r="BR276" s="950"/>
      <c r="BS276" s="1436"/>
      <c r="BT276" s="1436"/>
      <c r="BU276" s="1441"/>
      <c r="BV276" s="1441"/>
      <c r="BW276" s="1397"/>
      <c r="BX276" s="1397"/>
      <c r="BY276" s="1446"/>
      <c r="BZ276" s="1446"/>
      <c r="CA276" s="1453"/>
      <c r="CB276" s="1453"/>
      <c r="CC276" s="1352"/>
      <c r="CD276" s="1352"/>
      <c r="CE276" s="1460"/>
      <c r="CF276" s="1460"/>
      <c r="CG276" s="900"/>
      <c r="CH276" s="900"/>
      <c r="CI276" s="1368"/>
      <c r="CJ276" s="1368"/>
      <c r="CK276" s="1465"/>
      <c r="CL276" s="1465"/>
      <c r="CM276" s="882"/>
      <c r="CN276" s="882"/>
      <c r="CO276" s="1397"/>
      <c r="CP276" s="1397"/>
      <c r="CQ276" s="753"/>
      <c r="CR276" s="753"/>
      <c r="CS276" s="1374"/>
      <c r="CT276" s="1374"/>
      <c r="CU276" s="882"/>
      <c r="CV276" s="882"/>
      <c r="CW276" s="1392"/>
      <c r="CX276" s="1392"/>
      <c r="CY276" s="1352"/>
      <c r="CZ276" s="1352"/>
      <c r="DA276" s="1477"/>
      <c r="DB276" s="1477"/>
      <c r="DC276" s="1411"/>
      <c r="DD276" s="1411"/>
      <c r="DE276" s="1484"/>
      <c r="DF276" s="1484"/>
      <c r="DG276" s="1352"/>
      <c r="DH276" s="1352"/>
      <c r="DI276" s="1352"/>
      <c r="DJ276" s="1352"/>
      <c r="DK276" s="1352"/>
      <c r="DL276" s="1352"/>
      <c r="DM276" s="1352"/>
      <c r="DN276" s="1352"/>
      <c r="DO276" s="1352"/>
      <c r="DP276" s="1352"/>
      <c r="DQ276" s="1485"/>
      <c r="DR276" s="1485"/>
      <c r="DS276" s="1485"/>
      <c r="DT276" s="1485"/>
      <c r="DU276" s="1485"/>
      <c r="DV276" s="1485"/>
      <c r="DW276" s="1485"/>
      <c r="DX276" s="1485"/>
      <c r="DY276" s="1485"/>
      <c r="DZ276" s="1485"/>
      <c r="EA276" s="1485"/>
      <c r="EB276" s="1485"/>
    </row>
    <row r="277" spans="1:132" s="1327" customFormat="1" ht="20.25" x14ac:dyDescent="0.3">
      <c r="A277" s="1339"/>
      <c r="B277" s="1324">
        <f t="shared" ref="B277:B298" si="19">B276+1</f>
        <v>129</v>
      </c>
      <c r="C277" s="920" t="s">
        <v>496</v>
      </c>
      <c r="D277" s="919">
        <v>19</v>
      </c>
      <c r="E277" s="1325">
        <v>70</v>
      </c>
      <c r="F277" s="1325"/>
      <c r="G277" s="1325"/>
      <c r="H277" s="1325"/>
      <c r="I277" s="1326">
        <f t="shared" si="17"/>
        <v>0</v>
      </c>
      <c r="J277" s="888">
        <f t="shared" si="15"/>
        <v>0</v>
      </c>
      <c r="K277" s="708"/>
      <c r="L277" s="708"/>
      <c r="M277" s="941"/>
      <c r="N277" s="941"/>
      <c r="O277" s="863"/>
      <c r="P277" s="863"/>
      <c r="Q277" s="1379">
        <v>10</v>
      </c>
      <c r="R277" s="1379" t="s">
        <v>237</v>
      </c>
      <c r="S277" s="1374"/>
      <c r="T277" s="1374"/>
      <c r="U277" s="813"/>
      <c r="V277" s="813"/>
      <c r="W277" s="1368"/>
      <c r="X277" s="1368"/>
      <c r="Y277" s="1362"/>
      <c r="Z277" s="1362"/>
      <c r="AA277" s="831"/>
      <c r="AB277" s="831"/>
      <c r="AC277" s="1351"/>
      <c r="AD277" s="1351"/>
      <c r="AE277" s="756"/>
      <c r="AF277" s="756"/>
      <c r="AG277" s="1352"/>
      <c r="AH277" s="1352"/>
      <c r="AI277" s="731"/>
      <c r="AJ277" s="731"/>
      <c r="AK277" s="1392"/>
      <c r="AL277" s="1392"/>
      <c r="AM277" s="1397"/>
      <c r="AN277" s="1397"/>
      <c r="AO277" s="1362"/>
      <c r="AP277" s="1362"/>
      <c r="AQ277" s="1402"/>
      <c r="AR277" s="1402"/>
      <c r="AS277" s="774"/>
      <c r="AT277" s="774"/>
      <c r="AU277" s="882"/>
      <c r="AV277" s="882"/>
      <c r="AW277" s="1411"/>
      <c r="AX277" s="1411"/>
      <c r="AY277" s="726"/>
      <c r="AZ277" s="726"/>
      <c r="BA277" s="1352"/>
      <c r="BB277" s="1352"/>
      <c r="BC277" s="891"/>
      <c r="BD277" s="891"/>
      <c r="BE277" s="731"/>
      <c r="BF277" s="731"/>
      <c r="BG277" s="1411"/>
      <c r="BH277" s="1411"/>
      <c r="BI277" s="1392"/>
      <c r="BJ277" s="1392"/>
      <c r="BK277" s="1362"/>
      <c r="BL277" s="1362"/>
      <c r="BM277" s="1351"/>
      <c r="BN277" s="1351"/>
      <c r="BO277" s="1352"/>
      <c r="BP277" s="1352"/>
      <c r="BQ277" s="950"/>
      <c r="BR277" s="950"/>
      <c r="BS277" s="1436"/>
      <c r="BT277" s="1436"/>
      <c r="BU277" s="1441"/>
      <c r="BV277" s="1441"/>
      <c r="BW277" s="1397"/>
      <c r="BX277" s="1397"/>
      <c r="BY277" s="1446"/>
      <c r="BZ277" s="1446"/>
      <c r="CA277" s="1453"/>
      <c r="CB277" s="1453"/>
      <c r="CC277" s="1352"/>
      <c r="CD277" s="1352"/>
      <c r="CE277" s="1460"/>
      <c r="CF277" s="1460"/>
      <c r="CG277" s="900"/>
      <c r="CH277" s="900"/>
      <c r="CI277" s="1368"/>
      <c r="CJ277" s="1368"/>
      <c r="CK277" s="1465"/>
      <c r="CL277" s="1465"/>
      <c r="CM277" s="882">
        <v>40</v>
      </c>
      <c r="CN277" s="882" t="s">
        <v>228</v>
      </c>
      <c r="CO277" s="1397"/>
      <c r="CP277" s="1397"/>
      <c r="CQ277" s="753"/>
      <c r="CR277" s="753"/>
      <c r="CS277" s="1374"/>
      <c r="CT277" s="1374"/>
      <c r="CU277" s="882"/>
      <c r="CV277" s="882"/>
      <c r="CW277" s="1392"/>
      <c r="CX277" s="1392"/>
      <c r="CY277" s="1352"/>
      <c r="CZ277" s="1352"/>
      <c r="DA277" s="1477">
        <v>20</v>
      </c>
      <c r="DB277" s="1477" t="s">
        <v>335</v>
      </c>
      <c r="DC277" s="1411"/>
      <c r="DD277" s="1411"/>
      <c r="DE277" s="1484"/>
      <c r="DF277" s="1484"/>
      <c r="DG277" s="1352"/>
      <c r="DH277" s="1352"/>
      <c r="DI277" s="1352"/>
      <c r="DJ277" s="1352"/>
      <c r="DK277" s="1352"/>
      <c r="DL277" s="1352"/>
      <c r="DM277" s="1352"/>
      <c r="DN277" s="1352"/>
      <c r="DO277" s="1352"/>
      <c r="DP277" s="1352"/>
      <c r="DQ277" s="1485"/>
      <c r="DR277" s="1485"/>
      <c r="DS277" s="1485"/>
      <c r="DT277" s="1485"/>
      <c r="DU277" s="1485"/>
      <c r="DV277" s="1485"/>
      <c r="DW277" s="1485"/>
      <c r="DX277" s="1485"/>
      <c r="DY277" s="1485"/>
      <c r="DZ277" s="1485"/>
      <c r="EA277" s="1485"/>
      <c r="EB277" s="1485"/>
    </row>
    <row r="278" spans="1:132" s="1327" customFormat="1" ht="20.25" x14ac:dyDescent="0.3">
      <c r="A278" s="1339"/>
      <c r="B278" s="1324">
        <f t="shared" si="19"/>
        <v>130</v>
      </c>
      <c r="C278" s="920" t="s">
        <v>541</v>
      </c>
      <c r="D278" s="919">
        <v>12</v>
      </c>
      <c r="E278" s="1325"/>
      <c r="F278" s="1325"/>
      <c r="G278" s="1325"/>
      <c r="H278" s="1325"/>
      <c r="I278" s="1326">
        <f t="shared" si="17"/>
        <v>0</v>
      </c>
      <c r="J278" s="888">
        <f t="shared" si="15"/>
        <v>0</v>
      </c>
      <c r="K278" s="708"/>
      <c r="L278" s="708"/>
      <c r="M278" s="941"/>
      <c r="N278" s="941"/>
      <c r="O278" s="863"/>
      <c r="P278" s="863"/>
      <c r="Q278" s="1379"/>
      <c r="R278" s="1379"/>
      <c r="S278" s="1374"/>
      <c r="T278" s="1374"/>
      <c r="U278" s="813"/>
      <c r="V278" s="813"/>
      <c r="W278" s="1368"/>
      <c r="X278" s="1368"/>
      <c r="Y278" s="1362"/>
      <c r="Z278" s="1362"/>
      <c r="AA278" s="831"/>
      <c r="AB278" s="831"/>
      <c r="AC278" s="1351"/>
      <c r="AD278" s="1351"/>
      <c r="AE278" s="756"/>
      <c r="AF278" s="756"/>
      <c r="AG278" s="1352"/>
      <c r="AH278" s="1352"/>
      <c r="AI278" s="731"/>
      <c r="AJ278" s="731"/>
      <c r="AK278" s="1392"/>
      <c r="AL278" s="1392"/>
      <c r="AM278" s="1397"/>
      <c r="AN278" s="1397"/>
      <c r="AO278" s="1362"/>
      <c r="AP278" s="1362"/>
      <c r="AQ278" s="1402"/>
      <c r="AR278" s="1402"/>
      <c r="AS278" s="774"/>
      <c r="AT278" s="774"/>
      <c r="AU278" s="882"/>
      <c r="AV278" s="882"/>
      <c r="AW278" s="1411"/>
      <c r="AX278" s="1411"/>
      <c r="AY278" s="726"/>
      <c r="AZ278" s="726"/>
      <c r="BA278" s="1352"/>
      <c r="BB278" s="1352"/>
      <c r="BC278" s="891"/>
      <c r="BD278" s="891"/>
      <c r="BE278" s="731"/>
      <c r="BF278" s="731"/>
      <c r="BG278" s="1411"/>
      <c r="BH278" s="1411"/>
      <c r="BI278" s="1392"/>
      <c r="BJ278" s="1392"/>
      <c r="BK278" s="1362"/>
      <c r="BL278" s="1362"/>
      <c r="BM278" s="1351"/>
      <c r="BN278" s="1351"/>
      <c r="BO278" s="1352"/>
      <c r="BP278" s="1352"/>
      <c r="BQ278" s="950"/>
      <c r="BR278" s="950"/>
      <c r="BS278" s="1436"/>
      <c r="BT278" s="1436"/>
      <c r="BU278" s="1441"/>
      <c r="BV278" s="1441"/>
      <c r="BW278" s="1397"/>
      <c r="BX278" s="1397"/>
      <c r="BY278" s="1446"/>
      <c r="BZ278" s="1446"/>
      <c r="CA278" s="1453"/>
      <c r="CB278" s="1453"/>
      <c r="CC278" s="1352"/>
      <c r="CD278" s="1352"/>
      <c r="CE278" s="1460"/>
      <c r="CF278" s="1460"/>
      <c r="CG278" s="900"/>
      <c r="CH278" s="900"/>
      <c r="CI278" s="1368"/>
      <c r="CJ278" s="1368"/>
      <c r="CK278" s="1465"/>
      <c r="CL278" s="1465"/>
      <c r="CM278" s="882"/>
      <c r="CN278" s="882"/>
      <c r="CO278" s="1397"/>
      <c r="CP278" s="1397"/>
      <c r="CQ278" s="753"/>
      <c r="CR278" s="753"/>
      <c r="CS278" s="1374"/>
      <c r="CT278" s="1374"/>
      <c r="CU278" s="882"/>
      <c r="CV278" s="882"/>
      <c r="CW278" s="1392"/>
      <c r="CX278" s="1392"/>
      <c r="CY278" s="1352"/>
      <c r="CZ278" s="1352"/>
      <c r="DA278" s="1477"/>
      <c r="DB278" s="1477"/>
      <c r="DC278" s="1411"/>
      <c r="DD278" s="1411"/>
      <c r="DE278" s="1484"/>
      <c r="DF278" s="1484"/>
      <c r="DG278" s="1352"/>
      <c r="DH278" s="1352"/>
      <c r="DI278" s="1352"/>
      <c r="DJ278" s="1352"/>
      <c r="DK278" s="1352"/>
      <c r="DL278" s="1352"/>
      <c r="DM278" s="1352"/>
      <c r="DN278" s="1352"/>
      <c r="DO278" s="1352"/>
      <c r="DP278" s="1352"/>
      <c r="DQ278" s="1485"/>
      <c r="DR278" s="1485"/>
      <c r="DS278" s="1485"/>
      <c r="DT278" s="1485"/>
      <c r="DU278" s="1485"/>
      <c r="DV278" s="1485"/>
      <c r="DW278" s="1485"/>
      <c r="DX278" s="1485"/>
      <c r="DY278" s="1485"/>
      <c r="DZ278" s="1485"/>
      <c r="EA278" s="1485"/>
      <c r="EB278" s="1485"/>
    </row>
    <row r="279" spans="1:132" s="1327" customFormat="1" ht="20.25" x14ac:dyDescent="0.3">
      <c r="A279" s="1829" t="s">
        <v>7</v>
      </c>
      <c r="B279" s="1324">
        <f t="shared" si="19"/>
        <v>131</v>
      </c>
      <c r="C279" s="920" t="s">
        <v>632</v>
      </c>
      <c r="D279" s="919">
        <v>29</v>
      </c>
      <c r="E279" s="1325"/>
      <c r="F279" s="1325"/>
      <c r="G279" s="1325"/>
      <c r="H279" s="1325"/>
      <c r="I279" s="1326">
        <f t="shared" si="17"/>
        <v>0</v>
      </c>
      <c r="J279" s="888">
        <f t="shared" si="15"/>
        <v>0</v>
      </c>
      <c r="K279" s="708"/>
      <c r="L279" s="708"/>
      <c r="M279" s="941"/>
      <c r="N279" s="941"/>
      <c r="O279" s="863"/>
      <c r="P279" s="863"/>
      <c r="Q279" s="1379"/>
      <c r="R279" s="1379"/>
      <c r="S279" s="1374"/>
      <c r="T279" s="1374"/>
      <c r="U279" s="813"/>
      <c r="V279" s="813"/>
      <c r="W279" s="1368"/>
      <c r="X279" s="1368"/>
      <c r="Y279" s="1362"/>
      <c r="Z279" s="1362"/>
      <c r="AA279" s="831"/>
      <c r="AB279" s="831"/>
      <c r="AC279" s="1351"/>
      <c r="AD279" s="1351"/>
      <c r="AE279" s="756"/>
      <c r="AF279" s="756"/>
      <c r="AG279" s="1352"/>
      <c r="AH279" s="1352"/>
      <c r="AI279" s="731"/>
      <c r="AJ279" s="731"/>
      <c r="AK279" s="1392"/>
      <c r="AL279" s="1392"/>
      <c r="AM279" s="1397"/>
      <c r="AN279" s="1397"/>
      <c r="AO279" s="1362"/>
      <c r="AP279" s="1362"/>
      <c r="AQ279" s="1402"/>
      <c r="AR279" s="1402"/>
      <c r="AS279" s="774"/>
      <c r="AT279" s="774"/>
      <c r="AU279" s="882"/>
      <c r="AV279" s="882"/>
      <c r="AW279" s="1411"/>
      <c r="AX279" s="1411"/>
      <c r="AY279" s="726"/>
      <c r="AZ279" s="726"/>
      <c r="BA279" s="1352"/>
      <c r="BB279" s="1352"/>
      <c r="BC279" s="891"/>
      <c r="BD279" s="891"/>
      <c r="BE279" s="731"/>
      <c r="BF279" s="731"/>
      <c r="BG279" s="1411"/>
      <c r="BH279" s="1411"/>
      <c r="BI279" s="1392"/>
      <c r="BJ279" s="1392"/>
      <c r="BK279" s="1362"/>
      <c r="BL279" s="1362"/>
      <c r="BM279" s="1351"/>
      <c r="BN279" s="1351"/>
      <c r="BO279" s="1352"/>
      <c r="BP279" s="1352"/>
      <c r="BQ279" s="950"/>
      <c r="BR279" s="950"/>
      <c r="BS279" s="1436"/>
      <c r="BT279" s="1436"/>
      <c r="BU279" s="1441"/>
      <c r="BV279" s="1441"/>
      <c r="BW279" s="1397"/>
      <c r="BX279" s="1397"/>
      <c r="BY279" s="1446"/>
      <c r="BZ279" s="1446"/>
      <c r="CA279" s="1453"/>
      <c r="CB279" s="1453"/>
      <c r="CC279" s="1352"/>
      <c r="CD279" s="1352"/>
      <c r="CE279" s="1460"/>
      <c r="CF279" s="1460"/>
      <c r="CG279" s="900"/>
      <c r="CH279" s="900"/>
      <c r="CI279" s="1368"/>
      <c r="CJ279" s="1368"/>
      <c r="CK279" s="1465"/>
      <c r="CL279" s="1465"/>
      <c r="CM279" s="882"/>
      <c r="CN279" s="882"/>
      <c r="CO279" s="1397"/>
      <c r="CP279" s="1397"/>
      <c r="CQ279" s="753"/>
      <c r="CR279" s="753"/>
      <c r="CS279" s="1374"/>
      <c r="CT279" s="1374"/>
      <c r="CU279" s="882"/>
      <c r="CV279" s="882"/>
      <c r="CW279" s="1392"/>
      <c r="CX279" s="1392"/>
      <c r="CY279" s="1352"/>
      <c r="CZ279" s="1352"/>
      <c r="DA279" s="1477"/>
      <c r="DB279" s="1477"/>
      <c r="DC279" s="1411"/>
      <c r="DD279" s="1411"/>
      <c r="DE279" s="1484"/>
      <c r="DF279" s="1484"/>
      <c r="DG279" s="1352"/>
      <c r="DH279" s="1352"/>
      <c r="DI279" s="1352"/>
      <c r="DJ279" s="1352"/>
      <c r="DK279" s="1352"/>
      <c r="DL279" s="1352"/>
      <c r="DM279" s="1352"/>
      <c r="DN279" s="1352"/>
      <c r="DO279" s="1352"/>
      <c r="DP279" s="1352"/>
      <c r="DQ279" s="1485"/>
      <c r="DR279" s="1485"/>
      <c r="DS279" s="1485"/>
      <c r="DT279" s="1485"/>
      <c r="DU279" s="1485"/>
      <c r="DV279" s="1485"/>
      <c r="DW279" s="1485"/>
      <c r="DX279" s="1485"/>
      <c r="DY279" s="1485"/>
      <c r="DZ279" s="1485"/>
      <c r="EA279" s="1485"/>
      <c r="EB279" s="1485"/>
    </row>
    <row r="280" spans="1:132" s="1327" customFormat="1" ht="20.25" x14ac:dyDescent="0.3">
      <c r="A280" s="1829"/>
      <c r="B280" s="1324">
        <f t="shared" si="19"/>
        <v>132</v>
      </c>
      <c r="C280" s="920" t="s">
        <v>1033</v>
      </c>
      <c r="D280" s="919">
        <v>11</v>
      </c>
      <c r="E280" s="1325">
        <v>180</v>
      </c>
      <c r="F280" s="1325"/>
      <c r="G280" s="1325"/>
      <c r="H280" s="1325"/>
      <c r="I280" s="1326">
        <f t="shared" ref="I280:I343" si="20">E280+F280+G280+H280-SUM(K280:LP280)</f>
        <v>50</v>
      </c>
      <c r="J280" s="888">
        <f t="shared" si="15"/>
        <v>550</v>
      </c>
      <c r="K280" s="708"/>
      <c r="L280" s="708"/>
      <c r="M280" s="941"/>
      <c r="N280" s="941"/>
      <c r="O280" s="863">
        <v>30</v>
      </c>
      <c r="P280" s="863" t="s">
        <v>214</v>
      </c>
      <c r="Q280" s="1379"/>
      <c r="R280" s="1379"/>
      <c r="S280" s="1374"/>
      <c r="T280" s="1374"/>
      <c r="U280" s="813"/>
      <c r="V280" s="813"/>
      <c r="W280" s="1368"/>
      <c r="X280" s="1368"/>
      <c r="Y280" s="1362"/>
      <c r="Z280" s="1362"/>
      <c r="AA280" s="831"/>
      <c r="AB280" s="831"/>
      <c r="AC280" s="1351"/>
      <c r="AD280" s="1351"/>
      <c r="AE280" s="756"/>
      <c r="AF280" s="756"/>
      <c r="AG280" s="1352">
        <v>10</v>
      </c>
      <c r="AH280" s="1352" t="s">
        <v>214</v>
      </c>
      <c r="AI280" s="731"/>
      <c r="AJ280" s="731"/>
      <c r="AK280" s="1392"/>
      <c r="AL280" s="1392"/>
      <c r="AM280" s="1397">
        <v>10</v>
      </c>
      <c r="AN280" s="1397" t="s">
        <v>214</v>
      </c>
      <c r="AO280" s="1362">
        <v>10</v>
      </c>
      <c r="AP280" s="1362" t="s">
        <v>214</v>
      </c>
      <c r="AQ280" s="1402">
        <v>10</v>
      </c>
      <c r="AR280" s="1402" t="s">
        <v>233</v>
      </c>
      <c r="AS280" s="774"/>
      <c r="AT280" s="774"/>
      <c r="AU280" s="882"/>
      <c r="AV280" s="882"/>
      <c r="AW280" s="1411"/>
      <c r="AX280" s="1411"/>
      <c r="AY280" s="726"/>
      <c r="AZ280" s="726"/>
      <c r="BA280" s="1352">
        <v>10</v>
      </c>
      <c r="BB280" s="1352" t="s">
        <v>233</v>
      </c>
      <c r="BC280" s="891"/>
      <c r="BD280" s="891"/>
      <c r="BE280" s="731"/>
      <c r="BF280" s="731"/>
      <c r="BG280" s="1411"/>
      <c r="BH280" s="1411"/>
      <c r="BI280" s="1392"/>
      <c r="BJ280" s="1392"/>
      <c r="BK280" s="1362"/>
      <c r="BL280" s="1362"/>
      <c r="BM280" s="1351"/>
      <c r="BN280" s="1351"/>
      <c r="BO280" s="1352"/>
      <c r="BP280" s="1352"/>
      <c r="BQ280" s="950"/>
      <c r="BR280" s="950"/>
      <c r="BS280" s="1436"/>
      <c r="BT280" s="1436"/>
      <c r="BU280" s="1441"/>
      <c r="BV280" s="1441"/>
      <c r="BW280" s="1397"/>
      <c r="BX280" s="1397"/>
      <c r="BY280" s="1446"/>
      <c r="BZ280" s="1446"/>
      <c r="CA280" s="1453"/>
      <c r="CB280" s="1453"/>
      <c r="CC280" s="1352"/>
      <c r="CD280" s="1352"/>
      <c r="CE280" s="1460"/>
      <c r="CF280" s="1460"/>
      <c r="CG280" s="900"/>
      <c r="CH280" s="900"/>
      <c r="CI280" s="1368"/>
      <c r="CJ280" s="1368"/>
      <c r="CK280" s="1465"/>
      <c r="CL280" s="1465"/>
      <c r="CM280" s="882"/>
      <c r="CN280" s="882"/>
      <c r="CO280" s="1397"/>
      <c r="CP280" s="1397"/>
      <c r="CQ280" s="753"/>
      <c r="CR280" s="753"/>
      <c r="CS280" s="1374"/>
      <c r="CT280" s="1374"/>
      <c r="CU280" s="882"/>
      <c r="CV280" s="882"/>
      <c r="CW280" s="1392"/>
      <c r="CX280" s="1392"/>
      <c r="CY280" s="1352">
        <v>50</v>
      </c>
      <c r="CZ280" s="1352" t="s">
        <v>214</v>
      </c>
      <c r="DA280" s="1477"/>
      <c r="DB280" s="1477"/>
      <c r="DC280" s="1411"/>
      <c r="DD280" s="1411"/>
      <c r="DE280" s="1484"/>
      <c r="DF280" s="1484"/>
      <c r="DG280" s="1352"/>
      <c r="DH280" s="1352"/>
      <c r="DI280" s="1352"/>
      <c r="DJ280" s="1352"/>
      <c r="DK280" s="1352"/>
      <c r="DL280" s="1352"/>
      <c r="DM280" s="1352"/>
      <c r="DN280" s="1352"/>
      <c r="DO280" s="1352"/>
      <c r="DP280" s="1352"/>
      <c r="DQ280" s="1485"/>
      <c r="DR280" s="1485"/>
      <c r="DS280" s="1485"/>
      <c r="DT280" s="1485"/>
      <c r="DU280" s="1485"/>
      <c r="DV280" s="1485"/>
      <c r="DW280" s="1485"/>
      <c r="DX280" s="1485"/>
      <c r="DY280" s="1485"/>
      <c r="DZ280" s="1485"/>
      <c r="EA280" s="1485"/>
      <c r="EB280" s="1485"/>
    </row>
    <row r="281" spans="1:132" s="1327" customFormat="1" ht="20.25" x14ac:dyDescent="0.3">
      <c r="A281" s="1339"/>
      <c r="B281" s="1324">
        <f t="shared" si="19"/>
        <v>133</v>
      </c>
      <c r="C281" s="995" t="s">
        <v>820</v>
      </c>
      <c r="D281" s="919">
        <v>28.5</v>
      </c>
      <c r="E281" s="1325"/>
      <c r="F281" s="1325"/>
      <c r="G281" s="1325"/>
      <c r="H281" s="1325"/>
      <c r="I281" s="1326">
        <f t="shared" si="20"/>
        <v>0</v>
      </c>
      <c r="J281" s="888">
        <f t="shared" si="15"/>
        <v>0</v>
      </c>
      <c r="K281" s="708"/>
      <c r="L281" s="708"/>
      <c r="M281" s="941"/>
      <c r="N281" s="941"/>
      <c r="O281" s="863"/>
      <c r="P281" s="863"/>
      <c r="Q281" s="1379"/>
      <c r="R281" s="1379"/>
      <c r="S281" s="1374"/>
      <c r="T281" s="1374"/>
      <c r="U281" s="813"/>
      <c r="V281" s="813"/>
      <c r="W281" s="1368"/>
      <c r="X281" s="1368"/>
      <c r="Y281" s="1362"/>
      <c r="Z281" s="1362"/>
      <c r="AA281" s="831"/>
      <c r="AB281" s="831"/>
      <c r="AC281" s="1351"/>
      <c r="AD281" s="1351"/>
      <c r="AE281" s="756"/>
      <c r="AF281" s="756"/>
      <c r="AG281" s="1352"/>
      <c r="AH281" s="1352"/>
      <c r="AI281" s="731"/>
      <c r="AJ281" s="731"/>
      <c r="AK281" s="1392"/>
      <c r="AL281" s="1392"/>
      <c r="AM281" s="1397"/>
      <c r="AN281" s="1397"/>
      <c r="AO281" s="1362"/>
      <c r="AP281" s="1362"/>
      <c r="AQ281" s="1402"/>
      <c r="AR281" s="1402"/>
      <c r="AS281" s="774"/>
      <c r="AT281" s="774"/>
      <c r="AU281" s="882"/>
      <c r="AV281" s="882"/>
      <c r="AW281" s="1411"/>
      <c r="AX281" s="1411"/>
      <c r="AY281" s="726"/>
      <c r="AZ281" s="726"/>
      <c r="BA281" s="1352"/>
      <c r="BB281" s="1352"/>
      <c r="BC281" s="891"/>
      <c r="BD281" s="891"/>
      <c r="BE281" s="731"/>
      <c r="BF281" s="731"/>
      <c r="BG281" s="1411"/>
      <c r="BH281" s="1411"/>
      <c r="BI281" s="1392"/>
      <c r="BJ281" s="1392"/>
      <c r="BK281" s="1362"/>
      <c r="BL281" s="1362"/>
      <c r="BM281" s="1351"/>
      <c r="BN281" s="1351"/>
      <c r="BO281" s="1352"/>
      <c r="BP281" s="1352"/>
      <c r="BQ281" s="950"/>
      <c r="BR281" s="950"/>
      <c r="BS281" s="1436"/>
      <c r="BT281" s="1436"/>
      <c r="BU281" s="1441"/>
      <c r="BV281" s="1441"/>
      <c r="BW281" s="1397"/>
      <c r="BX281" s="1397"/>
      <c r="BY281" s="1446"/>
      <c r="BZ281" s="1446"/>
      <c r="CA281" s="1453"/>
      <c r="CB281" s="1453"/>
      <c r="CC281" s="1352"/>
      <c r="CD281" s="1352"/>
      <c r="CE281" s="1460"/>
      <c r="CF281" s="1460"/>
      <c r="CG281" s="900"/>
      <c r="CH281" s="900"/>
      <c r="CI281" s="1368"/>
      <c r="CJ281" s="1368"/>
      <c r="CK281" s="1465"/>
      <c r="CL281" s="1465"/>
      <c r="CM281" s="882"/>
      <c r="CN281" s="882"/>
      <c r="CO281" s="1397"/>
      <c r="CP281" s="1397"/>
      <c r="CQ281" s="753"/>
      <c r="CR281" s="753"/>
      <c r="CS281" s="1374"/>
      <c r="CT281" s="1374"/>
      <c r="CU281" s="882"/>
      <c r="CV281" s="882"/>
      <c r="CW281" s="1392"/>
      <c r="CX281" s="1392"/>
      <c r="CY281" s="1352"/>
      <c r="CZ281" s="1352"/>
      <c r="DA281" s="1477"/>
      <c r="DB281" s="1477"/>
      <c r="DC281" s="1411"/>
      <c r="DD281" s="1411"/>
      <c r="DE281" s="1484"/>
      <c r="DF281" s="1484"/>
      <c r="DG281" s="1352"/>
      <c r="DH281" s="1352"/>
      <c r="DI281" s="1352"/>
      <c r="DJ281" s="1352"/>
      <c r="DK281" s="1352"/>
      <c r="DL281" s="1352"/>
      <c r="DM281" s="1352"/>
      <c r="DN281" s="1352"/>
      <c r="DO281" s="1352"/>
      <c r="DP281" s="1352"/>
      <c r="DQ281" s="1485"/>
      <c r="DR281" s="1485"/>
      <c r="DS281" s="1485"/>
      <c r="DT281" s="1485"/>
      <c r="DU281" s="1485"/>
      <c r="DV281" s="1485"/>
      <c r="DW281" s="1485"/>
      <c r="DX281" s="1485"/>
      <c r="DY281" s="1485"/>
      <c r="DZ281" s="1485"/>
      <c r="EA281" s="1485"/>
      <c r="EB281" s="1485"/>
    </row>
    <row r="282" spans="1:132" s="1327" customFormat="1" ht="20.25" x14ac:dyDescent="0.3">
      <c r="A282" s="1339"/>
      <c r="B282" s="1324">
        <f t="shared" si="19"/>
        <v>134</v>
      </c>
      <c r="C282" s="920" t="s">
        <v>761</v>
      </c>
      <c r="D282" s="919">
        <v>30</v>
      </c>
      <c r="E282" s="1325"/>
      <c r="F282" s="1325"/>
      <c r="G282" s="1325"/>
      <c r="H282" s="1325"/>
      <c r="I282" s="1326">
        <f t="shared" si="20"/>
        <v>0</v>
      </c>
      <c r="J282" s="888">
        <f t="shared" si="15"/>
        <v>0</v>
      </c>
      <c r="K282" s="708"/>
      <c r="L282" s="708"/>
      <c r="M282" s="941"/>
      <c r="N282" s="941"/>
      <c r="O282" s="863"/>
      <c r="P282" s="863"/>
      <c r="Q282" s="1379"/>
      <c r="R282" s="1379"/>
      <c r="S282" s="1374"/>
      <c r="T282" s="1374"/>
      <c r="U282" s="813"/>
      <c r="V282" s="813"/>
      <c r="W282" s="1368"/>
      <c r="X282" s="1368"/>
      <c r="Y282" s="1362"/>
      <c r="Z282" s="1362"/>
      <c r="AA282" s="831"/>
      <c r="AB282" s="831"/>
      <c r="AC282" s="1351"/>
      <c r="AD282" s="1351"/>
      <c r="AE282" s="756"/>
      <c r="AF282" s="756"/>
      <c r="AG282" s="1352"/>
      <c r="AH282" s="1352"/>
      <c r="AI282" s="731"/>
      <c r="AJ282" s="731"/>
      <c r="AK282" s="1392"/>
      <c r="AL282" s="1392"/>
      <c r="AM282" s="1397"/>
      <c r="AN282" s="1397"/>
      <c r="AO282" s="1362"/>
      <c r="AP282" s="1362"/>
      <c r="AQ282" s="1402"/>
      <c r="AR282" s="1402"/>
      <c r="AS282" s="774"/>
      <c r="AT282" s="774"/>
      <c r="AU282" s="882"/>
      <c r="AV282" s="882"/>
      <c r="AW282" s="1411"/>
      <c r="AX282" s="1411"/>
      <c r="AY282" s="726"/>
      <c r="AZ282" s="726"/>
      <c r="BA282" s="1352"/>
      <c r="BB282" s="1352"/>
      <c r="BC282" s="891"/>
      <c r="BD282" s="891"/>
      <c r="BE282" s="731"/>
      <c r="BF282" s="731"/>
      <c r="BG282" s="1411"/>
      <c r="BH282" s="1411"/>
      <c r="BI282" s="1392"/>
      <c r="BJ282" s="1392"/>
      <c r="BK282" s="1362"/>
      <c r="BL282" s="1362"/>
      <c r="BM282" s="1351"/>
      <c r="BN282" s="1351"/>
      <c r="BO282" s="1352"/>
      <c r="BP282" s="1352"/>
      <c r="BQ282" s="950"/>
      <c r="BR282" s="950"/>
      <c r="BS282" s="1436"/>
      <c r="BT282" s="1436"/>
      <c r="BU282" s="1441"/>
      <c r="BV282" s="1441"/>
      <c r="BW282" s="1397"/>
      <c r="BX282" s="1397"/>
      <c r="BY282" s="1446"/>
      <c r="BZ282" s="1446"/>
      <c r="CA282" s="1453"/>
      <c r="CB282" s="1453"/>
      <c r="CC282" s="1352"/>
      <c r="CD282" s="1352"/>
      <c r="CE282" s="1460"/>
      <c r="CF282" s="1460"/>
      <c r="CG282" s="900"/>
      <c r="CH282" s="900"/>
      <c r="CI282" s="1368"/>
      <c r="CJ282" s="1368"/>
      <c r="CK282" s="1465"/>
      <c r="CL282" s="1465"/>
      <c r="CM282" s="882"/>
      <c r="CN282" s="882"/>
      <c r="CO282" s="1397"/>
      <c r="CP282" s="1397"/>
      <c r="CQ282" s="753"/>
      <c r="CR282" s="753"/>
      <c r="CS282" s="1374"/>
      <c r="CT282" s="1374"/>
      <c r="CU282" s="882"/>
      <c r="CV282" s="882"/>
      <c r="CW282" s="1392"/>
      <c r="CX282" s="1392"/>
      <c r="CY282" s="1352"/>
      <c r="CZ282" s="1352"/>
      <c r="DA282" s="1477"/>
      <c r="DB282" s="1477"/>
      <c r="DC282" s="1411"/>
      <c r="DD282" s="1411"/>
      <c r="DE282" s="1484"/>
      <c r="DF282" s="1484"/>
      <c r="DG282" s="1352"/>
      <c r="DH282" s="1352"/>
      <c r="DI282" s="1352"/>
      <c r="DJ282" s="1352"/>
      <c r="DK282" s="1352"/>
      <c r="DL282" s="1352"/>
      <c r="DM282" s="1352"/>
      <c r="DN282" s="1352"/>
      <c r="DO282" s="1352"/>
      <c r="DP282" s="1352"/>
      <c r="DQ282" s="1485"/>
      <c r="DR282" s="1485"/>
      <c r="DS282" s="1485"/>
      <c r="DT282" s="1485"/>
      <c r="DU282" s="1485"/>
      <c r="DV282" s="1485"/>
      <c r="DW282" s="1485"/>
      <c r="DX282" s="1485"/>
      <c r="DY282" s="1485"/>
      <c r="DZ282" s="1485"/>
      <c r="EA282" s="1485"/>
      <c r="EB282" s="1485"/>
    </row>
    <row r="283" spans="1:132" s="1327" customFormat="1" ht="20.25" x14ac:dyDescent="0.3">
      <c r="A283" s="1339"/>
      <c r="B283" s="1324">
        <f t="shared" si="19"/>
        <v>135</v>
      </c>
      <c r="C283" s="920" t="s">
        <v>662</v>
      </c>
      <c r="D283" s="919">
        <v>17</v>
      </c>
      <c r="E283" s="1325"/>
      <c r="F283" s="1325"/>
      <c r="G283" s="1325"/>
      <c r="H283" s="1325"/>
      <c r="I283" s="1326">
        <f t="shared" si="20"/>
        <v>0</v>
      </c>
      <c r="J283" s="888">
        <f t="shared" ref="J283:J385" si="21">I283*D283</f>
        <v>0</v>
      </c>
      <c r="K283" s="708"/>
      <c r="L283" s="708"/>
      <c r="M283" s="941"/>
      <c r="N283" s="941"/>
      <c r="O283" s="863"/>
      <c r="P283" s="863"/>
      <c r="Q283" s="1379"/>
      <c r="R283" s="1379"/>
      <c r="S283" s="1374"/>
      <c r="T283" s="1374"/>
      <c r="U283" s="813"/>
      <c r="V283" s="813"/>
      <c r="W283" s="1368"/>
      <c r="X283" s="1368"/>
      <c r="Y283" s="1362"/>
      <c r="Z283" s="1362"/>
      <c r="AA283" s="831"/>
      <c r="AB283" s="831"/>
      <c r="AC283" s="1351"/>
      <c r="AD283" s="1351"/>
      <c r="AE283" s="756"/>
      <c r="AF283" s="756"/>
      <c r="AG283" s="1352"/>
      <c r="AH283" s="1352"/>
      <c r="AI283" s="731"/>
      <c r="AJ283" s="731"/>
      <c r="AK283" s="1392"/>
      <c r="AL283" s="1392"/>
      <c r="AM283" s="1397"/>
      <c r="AN283" s="1397"/>
      <c r="AO283" s="1362"/>
      <c r="AP283" s="1362"/>
      <c r="AQ283" s="1402"/>
      <c r="AR283" s="1402"/>
      <c r="AS283" s="774"/>
      <c r="AT283" s="774"/>
      <c r="AU283" s="882"/>
      <c r="AV283" s="882"/>
      <c r="AW283" s="1411"/>
      <c r="AX283" s="1411"/>
      <c r="AY283" s="726"/>
      <c r="AZ283" s="726"/>
      <c r="BA283" s="1352"/>
      <c r="BB283" s="1352"/>
      <c r="BC283" s="891"/>
      <c r="BD283" s="891"/>
      <c r="BE283" s="731"/>
      <c r="BF283" s="731"/>
      <c r="BG283" s="1411"/>
      <c r="BH283" s="1411"/>
      <c r="BI283" s="1392"/>
      <c r="BJ283" s="1392"/>
      <c r="BK283" s="1362"/>
      <c r="BL283" s="1362"/>
      <c r="BM283" s="1351"/>
      <c r="BN283" s="1351"/>
      <c r="BO283" s="1352"/>
      <c r="BP283" s="1352"/>
      <c r="BQ283" s="950"/>
      <c r="BR283" s="950"/>
      <c r="BS283" s="1436"/>
      <c r="BT283" s="1436"/>
      <c r="BU283" s="1441"/>
      <c r="BV283" s="1441"/>
      <c r="BW283" s="1397"/>
      <c r="BX283" s="1397"/>
      <c r="BY283" s="1446"/>
      <c r="BZ283" s="1446"/>
      <c r="CA283" s="1453"/>
      <c r="CB283" s="1453"/>
      <c r="CC283" s="1352"/>
      <c r="CD283" s="1352"/>
      <c r="CE283" s="1460"/>
      <c r="CF283" s="1460"/>
      <c r="CG283" s="900"/>
      <c r="CH283" s="900"/>
      <c r="CI283" s="1368"/>
      <c r="CJ283" s="1368"/>
      <c r="CK283" s="1465"/>
      <c r="CL283" s="1465"/>
      <c r="CM283" s="882"/>
      <c r="CN283" s="882"/>
      <c r="CO283" s="1397"/>
      <c r="CP283" s="1397"/>
      <c r="CQ283" s="753"/>
      <c r="CR283" s="753"/>
      <c r="CS283" s="1374"/>
      <c r="CT283" s="1374"/>
      <c r="CU283" s="882"/>
      <c r="CV283" s="882"/>
      <c r="CW283" s="1392"/>
      <c r="CX283" s="1392"/>
      <c r="CY283" s="1352"/>
      <c r="CZ283" s="1352"/>
      <c r="DA283" s="1477"/>
      <c r="DB283" s="1477"/>
      <c r="DC283" s="1411"/>
      <c r="DD283" s="1411"/>
      <c r="DE283" s="1484"/>
      <c r="DF283" s="1484"/>
      <c r="DG283" s="1352"/>
      <c r="DH283" s="1352"/>
      <c r="DI283" s="1352"/>
      <c r="DJ283" s="1352"/>
      <c r="DK283" s="1352"/>
      <c r="DL283" s="1352"/>
      <c r="DM283" s="1352"/>
      <c r="DN283" s="1352"/>
      <c r="DO283" s="1352"/>
      <c r="DP283" s="1352"/>
      <c r="DQ283" s="1485"/>
      <c r="DR283" s="1485"/>
      <c r="DS283" s="1485"/>
      <c r="DT283" s="1485"/>
      <c r="DU283" s="1485"/>
      <c r="DV283" s="1485"/>
      <c r="DW283" s="1485"/>
      <c r="DX283" s="1485"/>
      <c r="DY283" s="1485"/>
      <c r="DZ283" s="1485"/>
      <c r="EA283" s="1485"/>
      <c r="EB283" s="1485"/>
    </row>
    <row r="284" spans="1:132" s="1327" customFormat="1" ht="20.25" x14ac:dyDescent="0.3">
      <c r="A284" s="1339"/>
      <c r="B284" s="1324">
        <f t="shared" si="19"/>
        <v>136</v>
      </c>
      <c r="C284" s="920" t="s">
        <v>929</v>
      </c>
      <c r="D284" s="919">
        <v>10.5</v>
      </c>
      <c r="E284" s="1325">
        <v>10</v>
      </c>
      <c r="F284" s="1325"/>
      <c r="G284" s="1325"/>
      <c r="H284" s="1325"/>
      <c r="I284" s="1326">
        <f t="shared" si="20"/>
        <v>0</v>
      </c>
      <c r="J284" s="888">
        <f t="shared" si="21"/>
        <v>0</v>
      </c>
      <c r="K284" s="708"/>
      <c r="L284" s="708"/>
      <c r="M284" s="941"/>
      <c r="N284" s="941"/>
      <c r="O284" s="863">
        <v>10</v>
      </c>
      <c r="P284" s="863" t="s">
        <v>210</v>
      </c>
      <c r="Q284" s="1379"/>
      <c r="R284" s="1379"/>
      <c r="S284" s="1374"/>
      <c r="T284" s="1374"/>
      <c r="U284" s="813"/>
      <c r="V284" s="813"/>
      <c r="W284" s="1368"/>
      <c r="X284" s="1368"/>
      <c r="Y284" s="1362"/>
      <c r="Z284" s="1362"/>
      <c r="AA284" s="831"/>
      <c r="AB284" s="831"/>
      <c r="AC284" s="1351"/>
      <c r="AD284" s="1351"/>
      <c r="AE284" s="756"/>
      <c r="AF284" s="756"/>
      <c r="AG284" s="1352"/>
      <c r="AH284" s="1352"/>
      <c r="AI284" s="731"/>
      <c r="AJ284" s="731"/>
      <c r="AK284" s="1392"/>
      <c r="AL284" s="1392"/>
      <c r="AM284" s="1397"/>
      <c r="AN284" s="1397"/>
      <c r="AO284" s="1362"/>
      <c r="AP284" s="1362"/>
      <c r="AQ284" s="1402"/>
      <c r="AR284" s="1402"/>
      <c r="AS284" s="774"/>
      <c r="AT284" s="774"/>
      <c r="AU284" s="882"/>
      <c r="AV284" s="882"/>
      <c r="AW284" s="1411"/>
      <c r="AX284" s="1411"/>
      <c r="AY284" s="726"/>
      <c r="AZ284" s="726"/>
      <c r="BA284" s="1352"/>
      <c r="BB284" s="1352"/>
      <c r="BC284" s="891"/>
      <c r="BD284" s="891"/>
      <c r="BE284" s="731"/>
      <c r="BF284" s="731"/>
      <c r="BG284" s="1411"/>
      <c r="BH284" s="1411"/>
      <c r="BI284" s="1392"/>
      <c r="BJ284" s="1392"/>
      <c r="BK284" s="1362"/>
      <c r="BL284" s="1362"/>
      <c r="BM284" s="1351"/>
      <c r="BN284" s="1351"/>
      <c r="BO284" s="1352"/>
      <c r="BP284" s="1352"/>
      <c r="BQ284" s="950"/>
      <c r="BR284" s="950"/>
      <c r="BS284" s="1436"/>
      <c r="BT284" s="1436"/>
      <c r="BU284" s="1441"/>
      <c r="BV284" s="1441"/>
      <c r="BW284" s="1397"/>
      <c r="BX284" s="1397"/>
      <c r="BY284" s="1446"/>
      <c r="BZ284" s="1446"/>
      <c r="CA284" s="1453"/>
      <c r="CB284" s="1453"/>
      <c r="CC284" s="1352"/>
      <c r="CD284" s="1352"/>
      <c r="CE284" s="1460"/>
      <c r="CF284" s="1460"/>
      <c r="CG284" s="900"/>
      <c r="CH284" s="900"/>
      <c r="CI284" s="1368"/>
      <c r="CJ284" s="1368"/>
      <c r="CK284" s="1465"/>
      <c r="CL284" s="1465"/>
      <c r="CM284" s="882"/>
      <c r="CN284" s="882"/>
      <c r="CO284" s="1397"/>
      <c r="CP284" s="1397"/>
      <c r="CQ284" s="753"/>
      <c r="CR284" s="753"/>
      <c r="CS284" s="1374"/>
      <c r="CT284" s="1374"/>
      <c r="CU284" s="882"/>
      <c r="CV284" s="882"/>
      <c r="CW284" s="1392"/>
      <c r="CX284" s="1392"/>
      <c r="CY284" s="1352"/>
      <c r="CZ284" s="1352"/>
      <c r="DA284" s="1477"/>
      <c r="DB284" s="1477"/>
      <c r="DC284" s="1411"/>
      <c r="DD284" s="1411"/>
      <c r="DE284" s="1484"/>
      <c r="DF284" s="1484"/>
      <c r="DG284" s="1352"/>
      <c r="DH284" s="1352"/>
      <c r="DI284" s="1352"/>
      <c r="DJ284" s="1352"/>
      <c r="DK284" s="1352"/>
      <c r="DL284" s="1352"/>
      <c r="DM284" s="1352"/>
      <c r="DN284" s="1352"/>
      <c r="DO284" s="1352"/>
      <c r="DP284" s="1352"/>
      <c r="DQ284" s="1485"/>
      <c r="DR284" s="1485"/>
      <c r="DS284" s="1485"/>
      <c r="DT284" s="1485"/>
      <c r="DU284" s="1485"/>
      <c r="DV284" s="1485"/>
      <c r="DW284" s="1485"/>
      <c r="DX284" s="1485"/>
      <c r="DY284" s="1485"/>
      <c r="DZ284" s="1485"/>
      <c r="EA284" s="1485"/>
      <c r="EB284" s="1485"/>
    </row>
    <row r="285" spans="1:132" s="1327" customFormat="1" ht="20.25" x14ac:dyDescent="0.3">
      <c r="A285" s="1829" t="s">
        <v>7</v>
      </c>
      <c r="B285" s="1324">
        <f t="shared" si="19"/>
        <v>137</v>
      </c>
      <c r="C285" s="920" t="s">
        <v>894</v>
      </c>
      <c r="D285" s="919">
        <v>9.1999999999999993</v>
      </c>
      <c r="E285" s="1325">
        <v>200</v>
      </c>
      <c r="F285" s="1325">
        <v>90</v>
      </c>
      <c r="G285" s="1325">
        <v>160</v>
      </c>
      <c r="H285" s="1325"/>
      <c r="I285" s="1326">
        <f t="shared" si="20"/>
        <v>270</v>
      </c>
      <c r="J285" s="888">
        <f t="shared" si="21"/>
        <v>2484</v>
      </c>
      <c r="K285" s="708"/>
      <c r="L285" s="708"/>
      <c r="M285" s="941"/>
      <c r="N285" s="941"/>
      <c r="O285" s="863"/>
      <c r="P285" s="863"/>
      <c r="Q285" s="1379"/>
      <c r="R285" s="1379"/>
      <c r="S285" s="1374"/>
      <c r="T285" s="1374"/>
      <c r="U285" s="813"/>
      <c r="V285" s="813"/>
      <c r="W285" s="1368"/>
      <c r="X285" s="1368"/>
      <c r="Y285" s="1362"/>
      <c r="Z285" s="1362"/>
      <c r="AA285" s="831"/>
      <c r="AB285" s="831"/>
      <c r="AC285" s="1351">
        <v>20</v>
      </c>
      <c r="AD285" s="1351" t="s">
        <v>214</v>
      </c>
      <c r="AE285" s="756"/>
      <c r="AF285" s="756"/>
      <c r="AG285" s="1352"/>
      <c r="AH285" s="1352"/>
      <c r="AI285" s="731"/>
      <c r="AJ285" s="731"/>
      <c r="AK285" s="1392"/>
      <c r="AL285" s="1392"/>
      <c r="AM285" s="1397"/>
      <c r="AN285" s="1397"/>
      <c r="AO285" s="1362">
        <v>20</v>
      </c>
      <c r="AP285" s="1362" t="s">
        <v>218</v>
      </c>
      <c r="AQ285" s="1402"/>
      <c r="AR285" s="1402"/>
      <c r="AS285" s="774"/>
      <c r="AT285" s="774"/>
      <c r="AU285" s="882"/>
      <c r="AV285" s="882"/>
      <c r="AW285" s="1411"/>
      <c r="AX285" s="1411"/>
      <c r="AY285" s="726"/>
      <c r="AZ285" s="726"/>
      <c r="BA285" s="1352"/>
      <c r="BB285" s="1352"/>
      <c r="BC285" s="891"/>
      <c r="BD285" s="891"/>
      <c r="BE285" s="731">
        <v>20</v>
      </c>
      <c r="BF285" s="731" t="s">
        <v>215</v>
      </c>
      <c r="BG285" s="1411"/>
      <c r="BH285" s="1411"/>
      <c r="BI285" s="1392">
        <v>40</v>
      </c>
      <c r="BJ285" s="1392" t="s">
        <v>212</v>
      </c>
      <c r="BK285" s="1362"/>
      <c r="BL285" s="1362"/>
      <c r="BM285" s="1351"/>
      <c r="BN285" s="1351"/>
      <c r="BO285" s="1352"/>
      <c r="BP285" s="1352"/>
      <c r="BQ285" s="950"/>
      <c r="BR285" s="950"/>
      <c r="BS285" s="1436"/>
      <c r="BT285" s="1436"/>
      <c r="BU285" s="1441"/>
      <c r="BV285" s="1441"/>
      <c r="BW285" s="1397">
        <v>20</v>
      </c>
      <c r="BX285" s="1397" t="s">
        <v>215</v>
      </c>
      <c r="BY285" s="1446"/>
      <c r="BZ285" s="1446"/>
      <c r="CA285" s="1453"/>
      <c r="CB285" s="1453"/>
      <c r="CC285" s="1352"/>
      <c r="CD285" s="1352"/>
      <c r="CE285" s="1460"/>
      <c r="CF285" s="1460"/>
      <c r="CG285" s="900"/>
      <c r="CH285" s="900"/>
      <c r="CI285" s="1368"/>
      <c r="CJ285" s="1368"/>
      <c r="CK285" s="1465">
        <v>20</v>
      </c>
      <c r="CL285" s="1465" t="s">
        <v>233</v>
      </c>
      <c r="CM285" s="882">
        <v>10</v>
      </c>
      <c r="CN285" s="882" t="s">
        <v>214</v>
      </c>
      <c r="CO285" s="1397"/>
      <c r="CP285" s="1397"/>
      <c r="CQ285" s="753"/>
      <c r="CR285" s="753"/>
      <c r="CS285" s="1374"/>
      <c r="CT285" s="1374"/>
      <c r="CU285" s="882">
        <v>10</v>
      </c>
      <c r="CV285" s="882" t="s">
        <v>218</v>
      </c>
      <c r="CW285" s="1392"/>
      <c r="CX285" s="1392"/>
      <c r="CY285" s="1352">
        <v>10</v>
      </c>
      <c r="CZ285" s="1352" t="s">
        <v>215</v>
      </c>
      <c r="DA285" s="1477">
        <v>10</v>
      </c>
      <c r="DB285" s="1477" t="s">
        <v>215</v>
      </c>
      <c r="DC285" s="1411"/>
      <c r="DD285" s="1411"/>
      <c r="DE285" s="1484"/>
      <c r="DF285" s="1484"/>
      <c r="DG285" s="1352"/>
      <c r="DH285" s="1352"/>
      <c r="DI285" s="1352"/>
      <c r="DJ285" s="1352"/>
      <c r="DK285" s="1352"/>
      <c r="DL285" s="1352"/>
      <c r="DM285" s="1352"/>
      <c r="DN285" s="1352"/>
      <c r="DO285" s="1352"/>
      <c r="DP285" s="1352"/>
      <c r="DQ285" s="1485"/>
      <c r="DR285" s="1485"/>
      <c r="DS285" s="1485"/>
      <c r="DT285" s="1485"/>
      <c r="DU285" s="1485"/>
      <c r="DV285" s="1485"/>
      <c r="DW285" s="1485"/>
      <c r="DX285" s="1485"/>
      <c r="DY285" s="1485"/>
      <c r="DZ285" s="1485"/>
      <c r="EA285" s="1485"/>
      <c r="EB285" s="1485"/>
    </row>
    <row r="286" spans="1:132" s="1327" customFormat="1" ht="20.25" x14ac:dyDescent="0.3">
      <c r="A286" s="1829"/>
      <c r="B286" s="1324">
        <f t="shared" si="19"/>
        <v>138</v>
      </c>
      <c r="C286" s="920" t="s">
        <v>926</v>
      </c>
      <c r="D286" s="919">
        <v>8.5</v>
      </c>
      <c r="E286" s="1325">
        <v>400</v>
      </c>
      <c r="F286" s="1325"/>
      <c r="G286" s="1325"/>
      <c r="H286" s="1325"/>
      <c r="I286" s="1326">
        <f t="shared" si="20"/>
        <v>0</v>
      </c>
      <c r="J286" s="888">
        <f t="shared" si="21"/>
        <v>0</v>
      </c>
      <c r="K286" s="708"/>
      <c r="L286" s="708"/>
      <c r="M286" s="941"/>
      <c r="N286" s="941"/>
      <c r="O286" s="863"/>
      <c r="P286" s="863"/>
      <c r="Q286" s="1379"/>
      <c r="R286" s="1379"/>
      <c r="S286" s="1374"/>
      <c r="T286" s="1374"/>
      <c r="U286" s="813"/>
      <c r="V286" s="813"/>
      <c r="W286" s="1368"/>
      <c r="X286" s="1368"/>
      <c r="Y286" s="1362"/>
      <c r="Z286" s="1362"/>
      <c r="AA286" s="831"/>
      <c r="AB286" s="831"/>
      <c r="AC286" s="1351"/>
      <c r="AD286" s="1351"/>
      <c r="AE286" s="756"/>
      <c r="AF286" s="756"/>
      <c r="AG286" s="1352"/>
      <c r="AH286" s="1352"/>
      <c r="AI286" s="731"/>
      <c r="AJ286" s="731"/>
      <c r="AK286" s="1392"/>
      <c r="AL286" s="1392"/>
      <c r="AM286" s="1397">
        <v>20</v>
      </c>
      <c r="AN286" s="1397" t="s">
        <v>272</v>
      </c>
      <c r="AO286" s="1362"/>
      <c r="AP286" s="1362"/>
      <c r="AQ286" s="1402">
        <v>100</v>
      </c>
      <c r="AR286" s="1402" t="s">
        <v>212</v>
      </c>
      <c r="AS286" s="774"/>
      <c r="AT286" s="774"/>
      <c r="AU286" s="882"/>
      <c r="AV286" s="882"/>
      <c r="AW286" s="1411"/>
      <c r="AX286" s="1411"/>
      <c r="AY286" s="726"/>
      <c r="AZ286" s="726"/>
      <c r="BA286" s="1352"/>
      <c r="BB286" s="1352"/>
      <c r="BC286" s="891"/>
      <c r="BD286" s="891"/>
      <c r="BE286" s="731"/>
      <c r="BF286" s="731"/>
      <c r="BG286" s="1411"/>
      <c r="BH286" s="1411"/>
      <c r="BI286" s="1392"/>
      <c r="BJ286" s="1392"/>
      <c r="BK286" s="1362"/>
      <c r="BL286" s="1362"/>
      <c r="BM286" s="1351"/>
      <c r="BN286" s="1351"/>
      <c r="BO286" s="1352"/>
      <c r="BP286" s="1352"/>
      <c r="BQ286" s="950"/>
      <c r="BR286" s="950"/>
      <c r="BS286" s="1436"/>
      <c r="BT286" s="1436"/>
      <c r="BU286" s="1441"/>
      <c r="BV286" s="1441"/>
      <c r="BW286" s="1397"/>
      <c r="BX286" s="1397"/>
      <c r="BY286" s="1446"/>
      <c r="BZ286" s="1446"/>
      <c r="CA286" s="1453"/>
      <c r="CB286" s="1453"/>
      <c r="CC286" s="1352"/>
      <c r="CD286" s="1352"/>
      <c r="CE286" s="1460"/>
      <c r="CF286" s="1460"/>
      <c r="CG286" s="900">
        <v>100</v>
      </c>
      <c r="CH286" s="900" t="s">
        <v>212</v>
      </c>
      <c r="CI286" s="1368"/>
      <c r="CJ286" s="1368"/>
      <c r="CK286" s="1465">
        <v>10</v>
      </c>
      <c r="CL286" s="1465" t="s">
        <v>214</v>
      </c>
      <c r="CM286" s="882"/>
      <c r="CN286" s="882"/>
      <c r="CO286" s="1397">
        <v>40</v>
      </c>
      <c r="CP286" s="1397" t="s">
        <v>215</v>
      </c>
      <c r="CQ286" s="753"/>
      <c r="CR286" s="753"/>
      <c r="CS286" s="1374"/>
      <c r="CT286" s="1374"/>
      <c r="CU286" s="882">
        <v>10</v>
      </c>
      <c r="CV286" s="882" t="s">
        <v>215</v>
      </c>
      <c r="CW286" s="1392">
        <v>70</v>
      </c>
      <c r="CX286" s="1392" t="s">
        <v>215</v>
      </c>
      <c r="CY286" s="1352"/>
      <c r="CZ286" s="1352"/>
      <c r="DA286" s="1477"/>
      <c r="DB286" s="1477"/>
      <c r="DC286" s="1411">
        <v>50</v>
      </c>
      <c r="DD286" s="1411" t="s">
        <v>212</v>
      </c>
      <c r="DE286" s="1484"/>
      <c r="DF286" s="1484"/>
      <c r="DG286" s="1352"/>
      <c r="DH286" s="1352"/>
      <c r="DI286" s="1352"/>
      <c r="DJ286" s="1352"/>
      <c r="DK286" s="1352"/>
      <c r="DL286" s="1352"/>
      <c r="DM286" s="1352"/>
      <c r="DN286" s="1352"/>
      <c r="DO286" s="1352"/>
      <c r="DP286" s="1352"/>
      <c r="DQ286" s="1485"/>
      <c r="DR286" s="1485"/>
      <c r="DS286" s="1485"/>
      <c r="DT286" s="1485"/>
      <c r="DU286" s="1485"/>
      <c r="DV286" s="1485"/>
      <c r="DW286" s="1485"/>
      <c r="DX286" s="1485"/>
      <c r="DY286" s="1485"/>
      <c r="DZ286" s="1485"/>
      <c r="EA286" s="1485"/>
      <c r="EB286" s="1485"/>
    </row>
    <row r="287" spans="1:132" s="1327" customFormat="1" ht="20.25" x14ac:dyDescent="0.3">
      <c r="A287" s="1339"/>
      <c r="B287" s="1324">
        <f t="shared" si="19"/>
        <v>139</v>
      </c>
      <c r="C287" s="920" t="s">
        <v>1035</v>
      </c>
      <c r="D287" s="919">
        <v>9</v>
      </c>
      <c r="E287" s="1325">
        <v>170</v>
      </c>
      <c r="F287" s="1325"/>
      <c r="G287" s="1325"/>
      <c r="H287" s="1325"/>
      <c r="I287" s="1326">
        <f t="shared" si="20"/>
        <v>30</v>
      </c>
      <c r="J287" s="888">
        <f t="shared" si="21"/>
        <v>270</v>
      </c>
      <c r="K287" s="708"/>
      <c r="L287" s="708"/>
      <c r="M287" s="941"/>
      <c r="N287" s="941"/>
      <c r="O287" s="863"/>
      <c r="P287" s="863"/>
      <c r="Q287" s="1379">
        <v>10</v>
      </c>
      <c r="R287" s="1379" t="s">
        <v>1102</v>
      </c>
      <c r="S287" s="1374"/>
      <c r="T287" s="1374"/>
      <c r="U287" s="813"/>
      <c r="V287" s="813"/>
      <c r="W287" s="1368">
        <v>10</v>
      </c>
      <c r="X287" s="1368" t="s">
        <v>214</v>
      </c>
      <c r="Y287" s="1362">
        <v>50</v>
      </c>
      <c r="Z287" s="1362" t="s">
        <v>218</v>
      </c>
      <c r="AA287" s="831"/>
      <c r="AB287" s="831"/>
      <c r="AC287" s="1351">
        <v>10</v>
      </c>
      <c r="AD287" s="1351" t="s">
        <v>218</v>
      </c>
      <c r="AE287" s="756"/>
      <c r="AF287" s="756"/>
      <c r="AG287" s="1352"/>
      <c r="AH287" s="1352"/>
      <c r="AI287" s="731"/>
      <c r="AJ287" s="731"/>
      <c r="AK287" s="1392"/>
      <c r="AL287" s="1392"/>
      <c r="AM287" s="1397">
        <v>10</v>
      </c>
      <c r="AN287" s="1397" t="s">
        <v>233</v>
      </c>
      <c r="AO287" s="1362"/>
      <c r="AP287" s="1362"/>
      <c r="AQ287" s="1402"/>
      <c r="AR287" s="1402"/>
      <c r="AS287" s="774"/>
      <c r="AT287" s="774"/>
      <c r="AU287" s="882"/>
      <c r="AV287" s="882"/>
      <c r="AW287" s="1411"/>
      <c r="AX287" s="1411"/>
      <c r="AY287" s="726"/>
      <c r="AZ287" s="726"/>
      <c r="BA287" s="1352"/>
      <c r="BB287" s="1352"/>
      <c r="BC287" s="891"/>
      <c r="BD287" s="891"/>
      <c r="BE287" s="731"/>
      <c r="BF287" s="731"/>
      <c r="BG287" s="1411"/>
      <c r="BH287" s="1411"/>
      <c r="BI287" s="1392"/>
      <c r="BJ287" s="1392"/>
      <c r="BK287" s="1362"/>
      <c r="BL287" s="1362"/>
      <c r="BM287" s="1351"/>
      <c r="BN287" s="1351"/>
      <c r="BO287" s="1352"/>
      <c r="BP287" s="1352"/>
      <c r="BQ287" s="950"/>
      <c r="BR287" s="950"/>
      <c r="BS287" s="1436"/>
      <c r="BT287" s="1436"/>
      <c r="BU287" s="1441"/>
      <c r="BV287" s="1441"/>
      <c r="BW287" s="1397"/>
      <c r="BX287" s="1397"/>
      <c r="BY287" s="1446"/>
      <c r="BZ287" s="1446"/>
      <c r="CA287" s="1453"/>
      <c r="CB287" s="1453"/>
      <c r="CC287" s="1352"/>
      <c r="CD287" s="1352"/>
      <c r="CE287" s="1460"/>
      <c r="CF287" s="1460"/>
      <c r="CG287" s="900"/>
      <c r="CH287" s="900"/>
      <c r="CI287" s="1368"/>
      <c r="CJ287" s="1368"/>
      <c r="CK287" s="1465"/>
      <c r="CL287" s="1465"/>
      <c r="CM287" s="882"/>
      <c r="CN287" s="882"/>
      <c r="CO287" s="1397"/>
      <c r="CP287" s="1397"/>
      <c r="CQ287" s="753"/>
      <c r="CR287" s="753"/>
      <c r="CS287" s="1374"/>
      <c r="CT287" s="1374"/>
      <c r="CU287" s="882"/>
      <c r="CV287" s="882"/>
      <c r="CW287" s="1392"/>
      <c r="CX287" s="1392"/>
      <c r="CY287" s="1352"/>
      <c r="CZ287" s="1352"/>
      <c r="DA287" s="1477"/>
      <c r="DB287" s="1477"/>
      <c r="DC287" s="1411">
        <v>50</v>
      </c>
      <c r="DD287" s="1411" t="s">
        <v>218</v>
      </c>
      <c r="DE287" s="1484"/>
      <c r="DF287" s="1484"/>
      <c r="DG287" s="1352"/>
      <c r="DH287" s="1352"/>
      <c r="DI287" s="1352"/>
      <c r="DJ287" s="1352"/>
      <c r="DK287" s="1352"/>
      <c r="DL287" s="1352"/>
      <c r="DM287" s="1352"/>
      <c r="DN287" s="1352"/>
      <c r="DO287" s="1352"/>
      <c r="DP287" s="1352"/>
      <c r="DQ287" s="1485"/>
      <c r="DR287" s="1485"/>
      <c r="DS287" s="1485"/>
      <c r="DT287" s="1485"/>
      <c r="DU287" s="1485"/>
      <c r="DV287" s="1485"/>
      <c r="DW287" s="1485"/>
      <c r="DX287" s="1485"/>
      <c r="DY287" s="1485"/>
      <c r="DZ287" s="1485"/>
      <c r="EA287" s="1485"/>
      <c r="EB287" s="1485"/>
    </row>
    <row r="288" spans="1:132" s="1327" customFormat="1" ht="20.25" x14ac:dyDescent="0.3">
      <c r="A288" s="1339"/>
      <c r="B288" s="1324">
        <f t="shared" si="19"/>
        <v>140</v>
      </c>
      <c r="C288" s="920" t="s">
        <v>1055</v>
      </c>
      <c r="D288" s="919">
        <v>9</v>
      </c>
      <c r="E288" s="1325">
        <v>20</v>
      </c>
      <c r="F288" s="1325"/>
      <c r="G288" s="1325"/>
      <c r="H288" s="1325"/>
      <c r="I288" s="1326">
        <f t="shared" si="20"/>
        <v>10</v>
      </c>
      <c r="J288" s="888">
        <f t="shared" si="21"/>
        <v>90</v>
      </c>
      <c r="K288" s="708"/>
      <c r="L288" s="708"/>
      <c r="M288" s="941"/>
      <c r="N288" s="941"/>
      <c r="O288" s="863"/>
      <c r="P288" s="863"/>
      <c r="Q288" s="1379">
        <v>10</v>
      </c>
      <c r="R288" s="1379" t="s">
        <v>215</v>
      </c>
      <c r="S288" s="1374"/>
      <c r="T288" s="1374"/>
      <c r="U288" s="813"/>
      <c r="V288" s="813"/>
      <c r="W288" s="1368"/>
      <c r="X288" s="1368"/>
      <c r="Y288" s="1362"/>
      <c r="Z288" s="1362"/>
      <c r="AA288" s="831"/>
      <c r="AB288" s="831"/>
      <c r="AC288" s="1351"/>
      <c r="AD288" s="1351"/>
      <c r="AE288" s="756"/>
      <c r="AF288" s="756"/>
      <c r="AG288" s="1352"/>
      <c r="AH288" s="1352"/>
      <c r="AI288" s="731"/>
      <c r="AJ288" s="731"/>
      <c r="AK288" s="1392"/>
      <c r="AL288" s="1392"/>
      <c r="AM288" s="1397"/>
      <c r="AN288" s="1397"/>
      <c r="AO288" s="1362"/>
      <c r="AP288" s="1362"/>
      <c r="AQ288" s="1402"/>
      <c r="AR288" s="1402"/>
      <c r="AS288" s="774"/>
      <c r="AT288" s="774"/>
      <c r="AU288" s="882"/>
      <c r="AV288" s="882"/>
      <c r="AW288" s="1411"/>
      <c r="AX288" s="1411"/>
      <c r="AY288" s="726"/>
      <c r="AZ288" s="726"/>
      <c r="BA288" s="1352"/>
      <c r="BB288" s="1352"/>
      <c r="BC288" s="891"/>
      <c r="BD288" s="891"/>
      <c r="BE288" s="731"/>
      <c r="BF288" s="731"/>
      <c r="BG288" s="1411"/>
      <c r="BH288" s="1411"/>
      <c r="BI288" s="1392"/>
      <c r="BJ288" s="1392"/>
      <c r="BK288" s="1362"/>
      <c r="BL288" s="1362"/>
      <c r="BM288" s="1351"/>
      <c r="BN288" s="1351"/>
      <c r="BO288" s="1352"/>
      <c r="BP288" s="1352"/>
      <c r="BQ288" s="950"/>
      <c r="BR288" s="950"/>
      <c r="BS288" s="1436"/>
      <c r="BT288" s="1436"/>
      <c r="BU288" s="1441"/>
      <c r="BV288" s="1441"/>
      <c r="BW288" s="1397"/>
      <c r="BX288" s="1397"/>
      <c r="BY288" s="1446"/>
      <c r="BZ288" s="1446"/>
      <c r="CA288" s="1453"/>
      <c r="CB288" s="1453"/>
      <c r="CC288" s="1352"/>
      <c r="CD288" s="1352"/>
      <c r="CE288" s="1460"/>
      <c r="CF288" s="1460"/>
      <c r="CG288" s="900"/>
      <c r="CH288" s="900"/>
      <c r="CI288" s="1368"/>
      <c r="CJ288" s="1368"/>
      <c r="CK288" s="1465"/>
      <c r="CL288" s="1465"/>
      <c r="CM288" s="882"/>
      <c r="CN288" s="882"/>
      <c r="CO288" s="1397"/>
      <c r="CP288" s="1397"/>
      <c r="CQ288" s="753"/>
      <c r="CR288" s="753"/>
      <c r="CS288" s="1374"/>
      <c r="CT288" s="1374"/>
      <c r="CU288" s="882"/>
      <c r="CV288" s="882"/>
      <c r="CW288" s="1392"/>
      <c r="CX288" s="1392"/>
      <c r="CY288" s="1352"/>
      <c r="CZ288" s="1352"/>
      <c r="DA288" s="1477"/>
      <c r="DB288" s="1477"/>
      <c r="DC288" s="1411"/>
      <c r="DD288" s="1411"/>
      <c r="DE288" s="1484"/>
      <c r="DF288" s="1484"/>
      <c r="DG288" s="1352"/>
      <c r="DH288" s="1352"/>
      <c r="DI288" s="1352"/>
      <c r="DJ288" s="1352"/>
      <c r="DK288" s="1352"/>
      <c r="DL288" s="1352"/>
      <c r="DM288" s="1352"/>
      <c r="DN288" s="1352"/>
      <c r="DO288" s="1352"/>
      <c r="DP288" s="1352"/>
      <c r="DQ288" s="1485"/>
      <c r="DR288" s="1485"/>
      <c r="DS288" s="1485"/>
      <c r="DT288" s="1485"/>
      <c r="DU288" s="1485"/>
      <c r="DV288" s="1485"/>
      <c r="DW288" s="1485"/>
      <c r="DX288" s="1485"/>
      <c r="DY288" s="1485"/>
      <c r="DZ288" s="1485"/>
      <c r="EA288" s="1485"/>
      <c r="EB288" s="1485"/>
    </row>
    <row r="289" spans="1:132" s="1327" customFormat="1" ht="20.25" x14ac:dyDescent="0.3">
      <c r="A289" s="1339"/>
      <c r="B289" s="1324">
        <f t="shared" si="19"/>
        <v>141</v>
      </c>
      <c r="C289" s="920" t="s">
        <v>918</v>
      </c>
      <c r="D289" s="919">
        <v>11</v>
      </c>
      <c r="E289" s="1325">
        <v>400</v>
      </c>
      <c r="F289" s="1325"/>
      <c r="G289" s="1325"/>
      <c r="H289" s="1325"/>
      <c r="I289" s="1326">
        <f t="shared" si="20"/>
        <v>180</v>
      </c>
      <c r="J289" s="888">
        <f t="shared" si="21"/>
        <v>1980</v>
      </c>
      <c r="K289" s="708">
        <v>30</v>
      </c>
      <c r="L289" s="708" t="s">
        <v>214</v>
      </c>
      <c r="M289" s="941"/>
      <c r="N289" s="941"/>
      <c r="O289" s="863"/>
      <c r="P289" s="863"/>
      <c r="Q289" s="1379">
        <v>10</v>
      </c>
      <c r="R289" s="1379" t="s">
        <v>214</v>
      </c>
      <c r="S289" s="1374"/>
      <c r="T289" s="1374"/>
      <c r="U289" s="813"/>
      <c r="V289" s="813"/>
      <c r="W289" s="1368"/>
      <c r="X289" s="1368"/>
      <c r="Y289" s="1362">
        <v>100</v>
      </c>
      <c r="Z289" s="1362" t="s">
        <v>272</v>
      </c>
      <c r="AA289" s="831"/>
      <c r="AB289" s="831"/>
      <c r="AC289" s="1351">
        <v>10</v>
      </c>
      <c r="AD289" s="1351" t="s">
        <v>236</v>
      </c>
      <c r="AE289" s="756"/>
      <c r="AF289" s="756"/>
      <c r="AG289" s="1352"/>
      <c r="AH289" s="1352"/>
      <c r="AI289" s="731"/>
      <c r="AJ289" s="731"/>
      <c r="AK289" s="1392"/>
      <c r="AL289" s="1392"/>
      <c r="AM289" s="1397">
        <v>10</v>
      </c>
      <c r="AN289" s="1397" t="s">
        <v>233</v>
      </c>
      <c r="AO289" s="1362"/>
      <c r="AP289" s="1362"/>
      <c r="AQ289" s="1402"/>
      <c r="AR289" s="1402"/>
      <c r="AS289" s="774"/>
      <c r="AT289" s="774"/>
      <c r="AU289" s="882"/>
      <c r="AV289" s="882"/>
      <c r="AW289" s="1411"/>
      <c r="AX289" s="1411"/>
      <c r="AY289" s="726"/>
      <c r="AZ289" s="726"/>
      <c r="BA289" s="1352"/>
      <c r="BB289" s="1352"/>
      <c r="BC289" s="891"/>
      <c r="BD289" s="891"/>
      <c r="BE289" s="731"/>
      <c r="BF289" s="731"/>
      <c r="BG289" s="1411"/>
      <c r="BH289" s="1411"/>
      <c r="BI289" s="1392">
        <v>20</v>
      </c>
      <c r="BJ289" s="1392" t="s">
        <v>214</v>
      </c>
      <c r="BK289" s="1362"/>
      <c r="BL289" s="1362"/>
      <c r="BM289" s="1351">
        <v>10</v>
      </c>
      <c r="BN289" s="1351" t="s">
        <v>214</v>
      </c>
      <c r="BO289" s="1352"/>
      <c r="BP289" s="1352"/>
      <c r="BQ289" s="950"/>
      <c r="BR289" s="950"/>
      <c r="BS289" s="1436"/>
      <c r="BT289" s="1436"/>
      <c r="BU289" s="1441"/>
      <c r="BV289" s="1441"/>
      <c r="BW289" s="1397"/>
      <c r="BX289" s="1397"/>
      <c r="BY289" s="1446"/>
      <c r="BZ289" s="1446"/>
      <c r="CA289" s="1453"/>
      <c r="CB289" s="1453"/>
      <c r="CC289" s="1352"/>
      <c r="CD289" s="1352"/>
      <c r="CE289" s="1460"/>
      <c r="CF289" s="1460"/>
      <c r="CG289" s="900"/>
      <c r="CH289" s="900"/>
      <c r="CI289" s="1368"/>
      <c r="CJ289" s="1368"/>
      <c r="CK289" s="1465"/>
      <c r="CL289" s="1465"/>
      <c r="CM289" s="882"/>
      <c r="CN289" s="882"/>
      <c r="CO289" s="1397"/>
      <c r="CP289" s="1397"/>
      <c r="CQ289" s="753">
        <v>10</v>
      </c>
      <c r="CR289" s="753" t="s">
        <v>233</v>
      </c>
      <c r="CS289" s="1374"/>
      <c r="CT289" s="1374"/>
      <c r="CU289" s="882">
        <v>20</v>
      </c>
      <c r="CV289" s="882" t="s">
        <v>214</v>
      </c>
      <c r="CW289" s="1392"/>
      <c r="CX289" s="1392"/>
      <c r="CY289" s="1352"/>
      <c r="CZ289" s="1352"/>
      <c r="DA289" s="1477"/>
      <c r="DB289" s="1477"/>
      <c r="DC289" s="1411"/>
      <c r="DD289" s="1411"/>
      <c r="DE289" s="1484"/>
      <c r="DF289" s="1484"/>
      <c r="DG289" s="1352"/>
      <c r="DH289" s="1352"/>
      <c r="DI289" s="1352"/>
      <c r="DJ289" s="1352"/>
      <c r="DK289" s="1352"/>
      <c r="DL289" s="1352"/>
      <c r="DM289" s="1352"/>
      <c r="DN289" s="1352"/>
      <c r="DO289" s="1352"/>
      <c r="DP289" s="1352"/>
      <c r="DQ289" s="1485"/>
      <c r="DR289" s="1485"/>
      <c r="DS289" s="1485"/>
      <c r="DT289" s="1485"/>
      <c r="DU289" s="1485"/>
      <c r="DV289" s="1485"/>
      <c r="DW289" s="1485"/>
      <c r="DX289" s="1485"/>
      <c r="DY289" s="1485"/>
      <c r="DZ289" s="1485"/>
      <c r="EA289" s="1485"/>
      <c r="EB289" s="1485"/>
    </row>
    <row r="290" spans="1:132" s="1327" customFormat="1" ht="20.25" x14ac:dyDescent="0.3">
      <c r="A290" s="1339"/>
      <c r="B290" s="1324">
        <f t="shared" si="19"/>
        <v>142</v>
      </c>
      <c r="C290" s="920" t="s">
        <v>919</v>
      </c>
      <c r="D290" s="919">
        <v>9.1999999999999993</v>
      </c>
      <c r="E290" s="1325">
        <v>620</v>
      </c>
      <c r="F290" s="1325"/>
      <c r="G290" s="1325"/>
      <c r="H290" s="1325"/>
      <c r="I290" s="1326">
        <f t="shared" si="20"/>
        <v>120</v>
      </c>
      <c r="J290" s="888">
        <f t="shared" si="21"/>
        <v>1104</v>
      </c>
      <c r="K290" s="708">
        <v>30</v>
      </c>
      <c r="L290" s="708" t="s">
        <v>218</v>
      </c>
      <c r="M290" s="941"/>
      <c r="N290" s="941"/>
      <c r="O290" s="863"/>
      <c r="P290" s="863"/>
      <c r="Q290" s="1379">
        <v>20</v>
      </c>
      <c r="R290" s="1379" t="s">
        <v>272</v>
      </c>
      <c r="S290" s="1374"/>
      <c r="T290" s="1374"/>
      <c r="U290" s="813"/>
      <c r="V290" s="813"/>
      <c r="W290" s="1368"/>
      <c r="X290" s="1368"/>
      <c r="Y290" s="1362">
        <v>200</v>
      </c>
      <c r="Z290" s="1362" t="s">
        <v>215</v>
      </c>
      <c r="AA290" s="831"/>
      <c r="AB290" s="831"/>
      <c r="AC290" s="1351">
        <v>20</v>
      </c>
      <c r="AD290" s="1351" t="s">
        <v>214</v>
      </c>
      <c r="AE290" s="756"/>
      <c r="AF290" s="756"/>
      <c r="AG290" s="1352"/>
      <c r="AH290" s="1352"/>
      <c r="AI290" s="731"/>
      <c r="AJ290" s="731"/>
      <c r="AK290" s="1392"/>
      <c r="AL290" s="1392"/>
      <c r="AM290" s="1397"/>
      <c r="AN290" s="1397"/>
      <c r="AO290" s="1362">
        <v>10</v>
      </c>
      <c r="AP290" s="1362" t="s">
        <v>214</v>
      </c>
      <c r="AQ290" s="1402"/>
      <c r="AR290" s="1402"/>
      <c r="AS290" s="774"/>
      <c r="AT290" s="774"/>
      <c r="AU290" s="882"/>
      <c r="AV290" s="882"/>
      <c r="AW290" s="1411">
        <v>10</v>
      </c>
      <c r="AX290" s="1411" t="s">
        <v>233</v>
      </c>
      <c r="AY290" s="726"/>
      <c r="AZ290" s="726"/>
      <c r="BA290" s="1352">
        <v>10</v>
      </c>
      <c r="BB290" s="1352" t="s">
        <v>218</v>
      </c>
      <c r="BC290" s="891"/>
      <c r="BD290" s="891"/>
      <c r="BE290" s="731">
        <v>10</v>
      </c>
      <c r="BF290" s="731" t="s">
        <v>218</v>
      </c>
      <c r="BG290" s="1411"/>
      <c r="BH290" s="1411"/>
      <c r="BI290" s="1392"/>
      <c r="BJ290" s="1392"/>
      <c r="BK290" s="1362"/>
      <c r="BL290" s="1362"/>
      <c r="BM290" s="1351"/>
      <c r="BN290" s="1351"/>
      <c r="BO290" s="1352"/>
      <c r="BP290" s="1352"/>
      <c r="BQ290" s="950"/>
      <c r="BR290" s="950"/>
      <c r="BS290" s="1436">
        <v>10</v>
      </c>
      <c r="BT290" s="1436" t="s">
        <v>233</v>
      </c>
      <c r="BU290" s="1441">
        <v>60</v>
      </c>
      <c r="BV290" s="1441" t="s">
        <v>218</v>
      </c>
      <c r="BW290" s="1397">
        <v>30</v>
      </c>
      <c r="BX290" s="1397" t="s">
        <v>215</v>
      </c>
      <c r="BY290" s="1446"/>
      <c r="BZ290" s="1446"/>
      <c r="CA290" s="1453"/>
      <c r="CB290" s="1453"/>
      <c r="CC290" s="1352"/>
      <c r="CD290" s="1352"/>
      <c r="CE290" s="1460"/>
      <c r="CF290" s="1460"/>
      <c r="CG290" s="900"/>
      <c r="CH290" s="900"/>
      <c r="CI290" s="1368"/>
      <c r="CJ290" s="1368"/>
      <c r="CK290" s="1465"/>
      <c r="CL290" s="1465"/>
      <c r="CM290" s="882"/>
      <c r="CN290" s="882"/>
      <c r="CO290" s="1397">
        <v>40</v>
      </c>
      <c r="CP290" s="1397" t="s">
        <v>218</v>
      </c>
      <c r="CQ290" s="753"/>
      <c r="CR290" s="753"/>
      <c r="CS290" s="1374"/>
      <c r="CT290" s="1374"/>
      <c r="CU290" s="882">
        <v>50</v>
      </c>
      <c r="CV290" s="882" t="s">
        <v>218</v>
      </c>
      <c r="CW290" s="1392"/>
      <c r="CX290" s="1392"/>
      <c r="CY290" s="1352"/>
      <c r="CZ290" s="1352"/>
      <c r="DA290" s="1477"/>
      <c r="DB290" s="1477"/>
      <c r="DC290" s="1411"/>
      <c r="DD290" s="1411"/>
      <c r="DE290" s="1484"/>
      <c r="DF290" s="1484"/>
      <c r="DG290" s="1352"/>
      <c r="DH290" s="1352"/>
      <c r="DI290" s="1352"/>
      <c r="DJ290" s="1352"/>
      <c r="DK290" s="1352"/>
      <c r="DL290" s="1352"/>
      <c r="DM290" s="1352"/>
      <c r="DN290" s="1352"/>
      <c r="DO290" s="1352"/>
      <c r="DP290" s="1352"/>
      <c r="DQ290" s="1485"/>
      <c r="DR290" s="1485"/>
      <c r="DS290" s="1485"/>
      <c r="DT290" s="1485"/>
      <c r="DU290" s="1485"/>
      <c r="DV290" s="1485"/>
      <c r="DW290" s="1485"/>
      <c r="DX290" s="1485"/>
      <c r="DY290" s="1485"/>
      <c r="DZ290" s="1485"/>
      <c r="EA290" s="1485"/>
      <c r="EB290" s="1485"/>
    </row>
    <row r="291" spans="1:132" s="1327" customFormat="1" ht="20.25" x14ac:dyDescent="0.3">
      <c r="A291" s="1339"/>
      <c r="B291" s="1324">
        <f t="shared" si="19"/>
        <v>143</v>
      </c>
      <c r="C291" s="920" t="s">
        <v>748</v>
      </c>
      <c r="D291" s="919">
        <v>11</v>
      </c>
      <c r="E291" s="1325"/>
      <c r="F291" s="1325"/>
      <c r="G291" s="1325"/>
      <c r="H291" s="1325"/>
      <c r="I291" s="1326">
        <f t="shared" si="20"/>
        <v>0</v>
      </c>
      <c r="J291" s="888">
        <f t="shared" si="21"/>
        <v>0</v>
      </c>
      <c r="K291" s="708"/>
      <c r="L291" s="708"/>
      <c r="M291" s="941"/>
      <c r="N291" s="941"/>
      <c r="O291" s="863"/>
      <c r="P291" s="863"/>
      <c r="Q291" s="1379"/>
      <c r="R291" s="1379"/>
      <c r="S291" s="1374"/>
      <c r="T291" s="1374"/>
      <c r="U291" s="813"/>
      <c r="V291" s="813"/>
      <c r="W291" s="1368"/>
      <c r="X291" s="1368"/>
      <c r="Y291" s="1362"/>
      <c r="Z291" s="1362"/>
      <c r="AA291" s="831"/>
      <c r="AB291" s="831"/>
      <c r="AC291" s="1351"/>
      <c r="AD291" s="1351"/>
      <c r="AE291" s="756"/>
      <c r="AF291" s="756"/>
      <c r="AG291" s="1352"/>
      <c r="AH291" s="1352"/>
      <c r="AI291" s="731"/>
      <c r="AJ291" s="731"/>
      <c r="AK291" s="1392"/>
      <c r="AL291" s="1392"/>
      <c r="AM291" s="1397"/>
      <c r="AN291" s="1397"/>
      <c r="AO291" s="1362"/>
      <c r="AP291" s="1362"/>
      <c r="AQ291" s="1402"/>
      <c r="AR291" s="1402"/>
      <c r="AS291" s="774"/>
      <c r="AT291" s="774"/>
      <c r="AU291" s="882"/>
      <c r="AV291" s="882"/>
      <c r="AW291" s="1411"/>
      <c r="AX291" s="1411"/>
      <c r="AY291" s="726"/>
      <c r="AZ291" s="726"/>
      <c r="BA291" s="1352"/>
      <c r="BB291" s="1352"/>
      <c r="BC291" s="891"/>
      <c r="BD291" s="891"/>
      <c r="BE291" s="731"/>
      <c r="BF291" s="731"/>
      <c r="BG291" s="1411"/>
      <c r="BH291" s="1411"/>
      <c r="BI291" s="1392"/>
      <c r="BJ291" s="1392"/>
      <c r="BK291" s="1362"/>
      <c r="BL291" s="1362"/>
      <c r="BM291" s="1351"/>
      <c r="BN291" s="1351"/>
      <c r="BO291" s="1352"/>
      <c r="BP291" s="1352"/>
      <c r="BQ291" s="950"/>
      <c r="BR291" s="950"/>
      <c r="BS291" s="1436"/>
      <c r="BT291" s="1436"/>
      <c r="BU291" s="1441"/>
      <c r="BV291" s="1441"/>
      <c r="BW291" s="1397"/>
      <c r="BX291" s="1397"/>
      <c r="BY291" s="1446"/>
      <c r="BZ291" s="1446"/>
      <c r="CA291" s="1453"/>
      <c r="CB291" s="1453"/>
      <c r="CC291" s="1352"/>
      <c r="CD291" s="1352"/>
      <c r="CE291" s="1460"/>
      <c r="CF291" s="1460"/>
      <c r="CG291" s="900"/>
      <c r="CH291" s="900"/>
      <c r="CI291" s="1368"/>
      <c r="CJ291" s="1368"/>
      <c r="CK291" s="1465"/>
      <c r="CL291" s="1465"/>
      <c r="CM291" s="882"/>
      <c r="CN291" s="882"/>
      <c r="CO291" s="1397"/>
      <c r="CP291" s="1397"/>
      <c r="CQ291" s="753"/>
      <c r="CR291" s="753"/>
      <c r="CS291" s="1374"/>
      <c r="CT291" s="1374"/>
      <c r="CU291" s="882"/>
      <c r="CV291" s="882"/>
      <c r="CW291" s="1392"/>
      <c r="CX291" s="1392"/>
      <c r="CY291" s="1352"/>
      <c r="CZ291" s="1352"/>
      <c r="DA291" s="1477"/>
      <c r="DB291" s="1477"/>
      <c r="DC291" s="1411"/>
      <c r="DD291" s="1411"/>
      <c r="DE291" s="1484"/>
      <c r="DF291" s="1484"/>
      <c r="DG291" s="1352"/>
      <c r="DH291" s="1352"/>
      <c r="DI291" s="1352"/>
      <c r="DJ291" s="1352"/>
      <c r="DK291" s="1352"/>
      <c r="DL291" s="1352"/>
      <c r="DM291" s="1352"/>
      <c r="DN291" s="1352"/>
      <c r="DO291" s="1352"/>
      <c r="DP291" s="1352"/>
      <c r="DQ291" s="1485"/>
      <c r="DR291" s="1485"/>
      <c r="DS291" s="1485"/>
      <c r="DT291" s="1485"/>
      <c r="DU291" s="1485"/>
      <c r="DV291" s="1485"/>
      <c r="DW291" s="1485"/>
      <c r="DX291" s="1485"/>
      <c r="DY291" s="1485"/>
      <c r="DZ291" s="1485"/>
      <c r="EA291" s="1485"/>
      <c r="EB291" s="1485"/>
    </row>
    <row r="292" spans="1:132" s="1327" customFormat="1" ht="20.25" x14ac:dyDescent="0.3">
      <c r="A292" s="1339"/>
      <c r="B292" s="1324">
        <f t="shared" si="19"/>
        <v>144</v>
      </c>
      <c r="C292" s="920" t="s">
        <v>1050</v>
      </c>
      <c r="D292" s="919">
        <v>31</v>
      </c>
      <c r="E292" s="1325">
        <v>120</v>
      </c>
      <c r="F292" s="1325"/>
      <c r="G292" s="1325"/>
      <c r="H292" s="1325"/>
      <c r="I292" s="1326">
        <f t="shared" si="20"/>
        <v>0</v>
      </c>
      <c r="J292" s="888">
        <f t="shared" si="21"/>
        <v>0</v>
      </c>
      <c r="K292" s="708"/>
      <c r="L292" s="708"/>
      <c r="M292" s="941"/>
      <c r="N292" s="941"/>
      <c r="O292" s="863">
        <v>10</v>
      </c>
      <c r="P292" s="863" t="s">
        <v>222</v>
      </c>
      <c r="Q292" s="1379">
        <v>50</v>
      </c>
      <c r="R292" s="1379" t="s">
        <v>227</v>
      </c>
      <c r="S292" s="1374"/>
      <c r="T292" s="1374"/>
      <c r="U292" s="813"/>
      <c r="V292" s="813"/>
      <c r="W292" s="1368"/>
      <c r="X292" s="1368"/>
      <c r="Y292" s="1362"/>
      <c r="Z292" s="1362"/>
      <c r="AA292" s="831"/>
      <c r="AB292" s="831"/>
      <c r="AC292" s="1351"/>
      <c r="AD292" s="1351"/>
      <c r="AE292" s="756"/>
      <c r="AF292" s="756"/>
      <c r="AG292" s="1352"/>
      <c r="AH292" s="1352"/>
      <c r="AI292" s="731"/>
      <c r="AJ292" s="731"/>
      <c r="AK292" s="1392"/>
      <c r="AL292" s="1392"/>
      <c r="AM292" s="1397"/>
      <c r="AN292" s="1397"/>
      <c r="AO292" s="1362"/>
      <c r="AP292" s="1362"/>
      <c r="AQ292" s="1402"/>
      <c r="AR292" s="1402"/>
      <c r="AS292" s="774"/>
      <c r="AT292" s="774"/>
      <c r="AU292" s="882"/>
      <c r="AV292" s="882"/>
      <c r="AW292" s="1411"/>
      <c r="AX292" s="1411"/>
      <c r="AY292" s="726"/>
      <c r="AZ292" s="726"/>
      <c r="BA292" s="1352"/>
      <c r="BB292" s="1352"/>
      <c r="BC292" s="891"/>
      <c r="BD292" s="891"/>
      <c r="BE292" s="731"/>
      <c r="BF292" s="731"/>
      <c r="BG292" s="1411"/>
      <c r="BH292" s="1411"/>
      <c r="BI292" s="1392"/>
      <c r="BJ292" s="1392"/>
      <c r="BK292" s="1362"/>
      <c r="BL292" s="1362"/>
      <c r="BM292" s="1351"/>
      <c r="BN292" s="1351"/>
      <c r="BO292" s="1352"/>
      <c r="BP292" s="1352"/>
      <c r="BQ292" s="950"/>
      <c r="BR292" s="950"/>
      <c r="BS292" s="1436"/>
      <c r="BT292" s="1436"/>
      <c r="BU292" s="1441"/>
      <c r="BV292" s="1441"/>
      <c r="BW292" s="1397"/>
      <c r="BX292" s="1397"/>
      <c r="BY292" s="1446"/>
      <c r="BZ292" s="1446"/>
      <c r="CA292" s="1453"/>
      <c r="CB292" s="1453"/>
      <c r="CC292" s="1352"/>
      <c r="CD292" s="1352"/>
      <c r="CE292" s="1460"/>
      <c r="CF292" s="1460"/>
      <c r="CG292" s="900"/>
      <c r="CH292" s="900"/>
      <c r="CI292" s="1368"/>
      <c r="CJ292" s="1368"/>
      <c r="CK292" s="1465"/>
      <c r="CL292" s="1465"/>
      <c r="CM292" s="882"/>
      <c r="CN292" s="882"/>
      <c r="CO292" s="1397"/>
      <c r="CP292" s="1397"/>
      <c r="CQ292" s="753"/>
      <c r="CR292" s="753"/>
      <c r="CS292" s="1374"/>
      <c r="CT292" s="1374"/>
      <c r="CU292" s="882"/>
      <c r="CV292" s="882"/>
      <c r="CW292" s="1392">
        <v>60</v>
      </c>
      <c r="CX292" s="1392" t="s">
        <v>349</v>
      </c>
      <c r="CY292" s="1352"/>
      <c r="CZ292" s="1352"/>
      <c r="DA292" s="1477"/>
      <c r="DB292" s="1477"/>
      <c r="DC292" s="1411"/>
      <c r="DD292" s="1411"/>
      <c r="DE292" s="1484"/>
      <c r="DF292" s="1484"/>
      <c r="DG292" s="1352"/>
      <c r="DH292" s="1352"/>
      <c r="DI292" s="1352"/>
      <c r="DJ292" s="1352"/>
      <c r="DK292" s="1352"/>
      <c r="DL292" s="1352"/>
      <c r="DM292" s="1352"/>
      <c r="DN292" s="1352"/>
      <c r="DO292" s="1352"/>
      <c r="DP292" s="1352"/>
      <c r="DQ292" s="1485"/>
      <c r="DR292" s="1485"/>
      <c r="DS292" s="1485"/>
      <c r="DT292" s="1485"/>
      <c r="DU292" s="1485"/>
      <c r="DV292" s="1485"/>
      <c r="DW292" s="1485"/>
      <c r="DX292" s="1485"/>
      <c r="DY292" s="1485"/>
      <c r="DZ292" s="1485"/>
      <c r="EA292" s="1485"/>
      <c r="EB292" s="1485"/>
    </row>
    <row r="293" spans="1:132" s="1327" customFormat="1" ht="20.25" x14ac:dyDescent="0.3">
      <c r="A293" s="1339"/>
      <c r="B293" s="1324">
        <f t="shared" si="19"/>
        <v>145</v>
      </c>
      <c r="C293" s="920" t="s">
        <v>790</v>
      </c>
      <c r="D293" s="919">
        <v>22</v>
      </c>
      <c r="E293" s="1325">
        <v>180</v>
      </c>
      <c r="F293" s="1325"/>
      <c r="G293" s="1325"/>
      <c r="H293" s="1325"/>
      <c r="I293" s="1326">
        <f t="shared" si="20"/>
        <v>135</v>
      </c>
      <c r="J293" s="888">
        <f t="shared" si="21"/>
        <v>2970</v>
      </c>
      <c r="K293" s="708"/>
      <c r="L293" s="708"/>
      <c r="M293" s="941">
        <v>5</v>
      </c>
      <c r="N293" s="941" t="s">
        <v>229</v>
      </c>
      <c r="O293" s="863"/>
      <c r="P293" s="863"/>
      <c r="Q293" s="1379">
        <v>10</v>
      </c>
      <c r="R293" s="1379" t="s">
        <v>225</v>
      </c>
      <c r="S293" s="1374"/>
      <c r="T293" s="1374"/>
      <c r="U293" s="813"/>
      <c r="V293" s="813"/>
      <c r="W293" s="1368"/>
      <c r="X293" s="1368"/>
      <c r="Y293" s="1362"/>
      <c r="Z293" s="1362"/>
      <c r="AA293" s="831"/>
      <c r="AB293" s="831"/>
      <c r="AC293" s="1351"/>
      <c r="AD293" s="1351"/>
      <c r="AE293" s="756"/>
      <c r="AF293" s="756"/>
      <c r="AG293" s="1352"/>
      <c r="AH293" s="1352"/>
      <c r="AI293" s="731"/>
      <c r="AJ293" s="731"/>
      <c r="AK293" s="1392"/>
      <c r="AL293" s="1392"/>
      <c r="AM293" s="1397"/>
      <c r="AN293" s="1397"/>
      <c r="AO293" s="1362">
        <v>10</v>
      </c>
      <c r="AP293" s="1362" t="s">
        <v>229</v>
      </c>
      <c r="AQ293" s="1402"/>
      <c r="AR293" s="1402"/>
      <c r="AS293" s="774"/>
      <c r="AT293" s="774"/>
      <c r="AU293" s="882"/>
      <c r="AV293" s="882"/>
      <c r="AW293" s="1411"/>
      <c r="AX293" s="1411"/>
      <c r="AY293" s="726"/>
      <c r="AZ293" s="726"/>
      <c r="BA293" s="1352"/>
      <c r="BB293" s="1352"/>
      <c r="BC293" s="891"/>
      <c r="BD293" s="891"/>
      <c r="BE293" s="731"/>
      <c r="BF293" s="731"/>
      <c r="BG293" s="1411">
        <v>10</v>
      </c>
      <c r="BH293" s="1411" t="s">
        <v>229</v>
      </c>
      <c r="BI293" s="1392"/>
      <c r="BJ293" s="1392"/>
      <c r="BK293" s="1362"/>
      <c r="BL293" s="1362"/>
      <c r="BM293" s="1351"/>
      <c r="BN293" s="1351"/>
      <c r="BO293" s="1352"/>
      <c r="BP293" s="1352"/>
      <c r="BQ293" s="950"/>
      <c r="BR293" s="950"/>
      <c r="BS293" s="1436"/>
      <c r="BT293" s="1436"/>
      <c r="BU293" s="1441"/>
      <c r="BV293" s="1441"/>
      <c r="BW293" s="1397"/>
      <c r="BX293" s="1397"/>
      <c r="BY293" s="1446"/>
      <c r="BZ293" s="1446"/>
      <c r="CA293" s="1453"/>
      <c r="CB293" s="1453"/>
      <c r="CC293" s="1352"/>
      <c r="CD293" s="1352"/>
      <c r="CE293" s="1460"/>
      <c r="CF293" s="1460"/>
      <c r="CG293" s="900"/>
      <c r="CH293" s="900"/>
      <c r="CI293" s="1368"/>
      <c r="CJ293" s="1368"/>
      <c r="CK293" s="1465"/>
      <c r="CL293" s="1465"/>
      <c r="CM293" s="882"/>
      <c r="CN293" s="882"/>
      <c r="CO293" s="1397"/>
      <c r="CP293" s="1397"/>
      <c r="CQ293" s="753"/>
      <c r="CR293" s="753"/>
      <c r="CS293" s="1374"/>
      <c r="CT293" s="1374"/>
      <c r="CU293" s="882"/>
      <c r="CV293" s="882"/>
      <c r="CW293" s="1392"/>
      <c r="CX293" s="1392"/>
      <c r="CY293" s="1352"/>
      <c r="CZ293" s="1352"/>
      <c r="DA293" s="1477">
        <v>10</v>
      </c>
      <c r="DB293" s="1477" t="s">
        <v>230</v>
      </c>
      <c r="DC293" s="1411"/>
      <c r="DD293" s="1411"/>
      <c r="DE293" s="1484"/>
      <c r="DF293" s="1484"/>
      <c r="DG293" s="1352"/>
      <c r="DH293" s="1352"/>
      <c r="DI293" s="1352"/>
      <c r="DJ293" s="1352"/>
      <c r="DK293" s="1352"/>
      <c r="DL293" s="1352"/>
      <c r="DM293" s="1352"/>
      <c r="DN293" s="1352"/>
      <c r="DO293" s="1352"/>
      <c r="DP293" s="1352"/>
      <c r="DQ293" s="1485"/>
      <c r="DR293" s="1485"/>
      <c r="DS293" s="1485"/>
      <c r="DT293" s="1485"/>
      <c r="DU293" s="1485"/>
      <c r="DV293" s="1485"/>
      <c r="DW293" s="1485"/>
      <c r="DX293" s="1485"/>
      <c r="DY293" s="1485"/>
      <c r="DZ293" s="1485"/>
      <c r="EA293" s="1485"/>
      <c r="EB293" s="1485"/>
    </row>
    <row r="294" spans="1:132" s="1327" customFormat="1" ht="20.25" x14ac:dyDescent="0.3">
      <c r="A294" s="1339"/>
      <c r="B294" s="1324">
        <f t="shared" si="19"/>
        <v>146</v>
      </c>
      <c r="C294" s="920" t="s">
        <v>833</v>
      </c>
      <c r="D294" s="919">
        <v>12</v>
      </c>
      <c r="E294" s="1325"/>
      <c r="F294" s="1325"/>
      <c r="G294" s="1325"/>
      <c r="H294" s="1325"/>
      <c r="I294" s="1326">
        <f t="shared" si="20"/>
        <v>0</v>
      </c>
      <c r="J294" s="888">
        <f t="shared" si="21"/>
        <v>0</v>
      </c>
      <c r="K294" s="708"/>
      <c r="L294" s="708"/>
      <c r="M294" s="941"/>
      <c r="N294" s="941"/>
      <c r="O294" s="863"/>
      <c r="P294" s="863"/>
      <c r="Q294" s="1379"/>
      <c r="R294" s="1379"/>
      <c r="S294" s="1374"/>
      <c r="T294" s="1374"/>
      <c r="U294" s="813"/>
      <c r="V294" s="813"/>
      <c r="W294" s="1368"/>
      <c r="X294" s="1368"/>
      <c r="Y294" s="1362"/>
      <c r="Z294" s="1362"/>
      <c r="AA294" s="831"/>
      <c r="AB294" s="831"/>
      <c r="AC294" s="1351"/>
      <c r="AD294" s="1351"/>
      <c r="AE294" s="756"/>
      <c r="AF294" s="756"/>
      <c r="AG294" s="1352"/>
      <c r="AH294" s="1352"/>
      <c r="AI294" s="731"/>
      <c r="AJ294" s="731"/>
      <c r="AK294" s="1392"/>
      <c r="AL294" s="1392"/>
      <c r="AM294" s="1397"/>
      <c r="AN294" s="1397"/>
      <c r="AO294" s="1362"/>
      <c r="AP294" s="1362"/>
      <c r="AQ294" s="1402"/>
      <c r="AR294" s="1402"/>
      <c r="AS294" s="774"/>
      <c r="AT294" s="774"/>
      <c r="AU294" s="882"/>
      <c r="AV294" s="882"/>
      <c r="AW294" s="1411"/>
      <c r="AX294" s="1411"/>
      <c r="AY294" s="726"/>
      <c r="AZ294" s="726"/>
      <c r="BA294" s="1352"/>
      <c r="BB294" s="1352"/>
      <c r="BC294" s="891"/>
      <c r="BD294" s="891"/>
      <c r="BE294" s="731"/>
      <c r="BF294" s="731"/>
      <c r="BG294" s="1411"/>
      <c r="BH294" s="1411"/>
      <c r="BI294" s="1392"/>
      <c r="BJ294" s="1392"/>
      <c r="BK294" s="1362"/>
      <c r="BL294" s="1362"/>
      <c r="BM294" s="1351"/>
      <c r="BN294" s="1351"/>
      <c r="BO294" s="1352"/>
      <c r="BP294" s="1352"/>
      <c r="BQ294" s="950"/>
      <c r="BR294" s="950"/>
      <c r="BS294" s="1436"/>
      <c r="BT294" s="1436"/>
      <c r="BU294" s="1441"/>
      <c r="BV294" s="1441"/>
      <c r="BW294" s="1397"/>
      <c r="BX294" s="1397"/>
      <c r="BY294" s="1446"/>
      <c r="BZ294" s="1446"/>
      <c r="CA294" s="1453"/>
      <c r="CB294" s="1453"/>
      <c r="CC294" s="1352"/>
      <c r="CD294" s="1352"/>
      <c r="CE294" s="1460"/>
      <c r="CF294" s="1460"/>
      <c r="CG294" s="900"/>
      <c r="CH294" s="900"/>
      <c r="CI294" s="1368"/>
      <c r="CJ294" s="1368"/>
      <c r="CK294" s="1465"/>
      <c r="CL294" s="1465"/>
      <c r="CM294" s="882"/>
      <c r="CN294" s="882"/>
      <c r="CO294" s="1397"/>
      <c r="CP294" s="1397"/>
      <c r="CQ294" s="753"/>
      <c r="CR294" s="753"/>
      <c r="CS294" s="1374"/>
      <c r="CT294" s="1374"/>
      <c r="CU294" s="882"/>
      <c r="CV294" s="882"/>
      <c r="CW294" s="1392"/>
      <c r="CX294" s="1392"/>
      <c r="CY294" s="1352"/>
      <c r="CZ294" s="1352"/>
      <c r="DA294" s="1477"/>
      <c r="DB294" s="1477"/>
      <c r="DC294" s="1411"/>
      <c r="DD294" s="1411"/>
      <c r="DE294" s="1484"/>
      <c r="DF294" s="1484"/>
      <c r="DG294" s="1352"/>
      <c r="DH294" s="1352"/>
      <c r="DI294" s="1352"/>
      <c r="DJ294" s="1352"/>
      <c r="DK294" s="1352"/>
      <c r="DL294" s="1352"/>
      <c r="DM294" s="1352"/>
      <c r="DN294" s="1352"/>
      <c r="DO294" s="1352"/>
      <c r="DP294" s="1352"/>
      <c r="DQ294" s="1485"/>
      <c r="DR294" s="1485"/>
      <c r="DS294" s="1485"/>
      <c r="DT294" s="1485"/>
      <c r="DU294" s="1485"/>
      <c r="DV294" s="1485"/>
      <c r="DW294" s="1485"/>
      <c r="DX294" s="1485"/>
      <c r="DY294" s="1485"/>
      <c r="DZ294" s="1485"/>
      <c r="EA294" s="1485"/>
      <c r="EB294" s="1485"/>
    </row>
    <row r="295" spans="1:132" s="1327" customFormat="1" ht="20.25" x14ac:dyDescent="0.3">
      <c r="A295" s="1339"/>
      <c r="B295" s="1324">
        <f t="shared" si="19"/>
        <v>147</v>
      </c>
      <c r="C295" s="951" t="s">
        <v>996</v>
      </c>
      <c r="D295" s="919">
        <v>11</v>
      </c>
      <c r="E295" s="1325">
        <v>230</v>
      </c>
      <c r="F295" s="1325"/>
      <c r="G295" s="1325"/>
      <c r="H295" s="1325"/>
      <c r="I295" s="1326">
        <f t="shared" si="20"/>
        <v>60</v>
      </c>
      <c r="J295" s="888">
        <f t="shared" si="21"/>
        <v>660</v>
      </c>
      <c r="K295" s="708"/>
      <c r="L295" s="708"/>
      <c r="M295" s="941">
        <v>10</v>
      </c>
      <c r="N295" s="941" t="s">
        <v>214</v>
      </c>
      <c r="O295" s="863"/>
      <c r="P295" s="863"/>
      <c r="Q295" s="1379">
        <v>10</v>
      </c>
      <c r="R295" s="1379" t="s">
        <v>233</v>
      </c>
      <c r="S295" s="1374"/>
      <c r="T295" s="1374"/>
      <c r="U295" s="813"/>
      <c r="V295" s="813"/>
      <c r="W295" s="1368">
        <v>10</v>
      </c>
      <c r="X295" s="1368" t="s">
        <v>209</v>
      </c>
      <c r="Y295" s="1362">
        <v>100</v>
      </c>
      <c r="Z295" s="1362" t="s">
        <v>214</v>
      </c>
      <c r="AA295" s="831"/>
      <c r="AB295" s="831"/>
      <c r="AC295" s="1351"/>
      <c r="AD295" s="1351"/>
      <c r="AE295" s="756"/>
      <c r="AF295" s="756"/>
      <c r="AG295" s="1352"/>
      <c r="AH295" s="1352"/>
      <c r="AI295" s="731"/>
      <c r="AJ295" s="731"/>
      <c r="AK295" s="1392"/>
      <c r="AL295" s="1392"/>
      <c r="AM295" s="1397"/>
      <c r="AN295" s="1397"/>
      <c r="AO295" s="1362"/>
      <c r="AP295" s="1362"/>
      <c r="AQ295" s="1402">
        <v>10</v>
      </c>
      <c r="AR295" s="1402" t="s">
        <v>214</v>
      </c>
      <c r="AS295" s="774"/>
      <c r="AT295" s="774"/>
      <c r="AU295" s="882"/>
      <c r="AV295" s="882"/>
      <c r="AW295" s="1411"/>
      <c r="AX295" s="1411"/>
      <c r="AY295" s="726"/>
      <c r="AZ295" s="726"/>
      <c r="BA295" s="1352"/>
      <c r="BB295" s="1352"/>
      <c r="BC295" s="891"/>
      <c r="BD295" s="891"/>
      <c r="BE295" s="731"/>
      <c r="BF295" s="731"/>
      <c r="BG295" s="1411"/>
      <c r="BH295" s="1411"/>
      <c r="BI295" s="1392"/>
      <c r="BJ295" s="1392"/>
      <c r="BK295" s="1362"/>
      <c r="BL295" s="1362"/>
      <c r="BM295" s="1351">
        <v>10</v>
      </c>
      <c r="BN295" s="1351" t="s">
        <v>209</v>
      </c>
      <c r="BO295" s="1352"/>
      <c r="BP295" s="1352"/>
      <c r="BQ295" s="950"/>
      <c r="BR295" s="950"/>
      <c r="BS295" s="1436"/>
      <c r="BT295" s="1436"/>
      <c r="BU295" s="1441"/>
      <c r="BV295" s="1441"/>
      <c r="BW295" s="1397"/>
      <c r="BX295" s="1397"/>
      <c r="BY295" s="1446"/>
      <c r="BZ295" s="1446"/>
      <c r="CA295" s="1453"/>
      <c r="CB295" s="1453"/>
      <c r="CC295" s="1352"/>
      <c r="CD295" s="1352"/>
      <c r="CE295" s="1460"/>
      <c r="CF295" s="1460"/>
      <c r="CG295" s="900"/>
      <c r="CH295" s="900"/>
      <c r="CI295" s="1368"/>
      <c r="CJ295" s="1368"/>
      <c r="CK295" s="1465"/>
      <c r="CL295" s="1465"/>
      <c r="CM295" s="882"/>
      <c r="CN295" s="882"/>
      <c r="CO295" s="1397"/>
      <c r="CP295" s="1397"/>
      <c r="CQ295" s="753"/>
      <c r="CR295" s="753"/>
      <c r="CS295" s="1374"/>
      <c r="CT295" s="1374"/>
      <c r="CU295" s="882"/>
      <c r="CV295" s="882"/>
      <c r="CW295" s="1392"/>
      <c r="CX295" s="1392"/>
      <c r="CY295" s="1352"/>
      <c r="CZ295" s="1352"/>
      <c r="DA295" s="1477">
        <v>20</v>
      </c>
      <c r="DB295" s="1477" t="s">
        <v>233</v>
      </c>
      <c r="DC295" s="1411"/>
      <c r="DD295" s="1411"/>
      <c r="DE295" s="1484"/>
      <c r="DF295" s="1484"/>
      <c r="DG295" s="1352"/>
      <c r="DH295" s="1352"/>
      <c r="DI295" s="1352"/>
      <c r="DJ295" s="1352"/>
      <c r="DK295" s="1352"/>
      <c r="DL295" s="1352"/>
      <c r="DM295" s="1352"/>
      <c r="DN295" s="1352"/>
      <c r="DO295" s="1352"/>
      <c r="DP295" s="1352"/>
      <c r="DQ295" s="1485"/>
      <c r="DR295" s="1485"/>
      <c r="DS295" s="1485"/>
      <c r="DT295" s="1485"/>
      <c r="DU295" s="1485"/>
      <c r="DV295" s="1485"/>
      <c r="DW295" s="1485"/>
      <c r="DX295" s="1485"/>
      <c r="DY295" s="1485"/>
      <c r="DZ295" s="1485"/>
      <c r="EA295" s="1485"/>
      <c r="EB295" s="1485"/>
    </row>
    <row r="296" spans="1:132" s="1327" customFormat="1" ht="20.25" x14ac:dyDescent="0.3">
      <c r="A296" s="1339"/>
      <c r="B296" s="1324">
        <f t="shared" si="19"/>
        <v>148</v>
      </c>
      <c r="C296" s="920" t="s">
        <v>1153</v>
      </c>
      <c r="D296" s="919">
        <v>9</v>
      </c>
      <c r="E296" s="1325">
        <v>590</v>
      </c>
      <c r="F296" s="1325">
        <v>50</v>
      </c>
      <c r="G296" s="1325"/>
      <c r="H296" s="1325"/>
      <c r="I296" s="1326">
        <f t="shared" si="20"/>
        <v>150</v>
      </c>
      <c r="J296" s="888">
        <f t="shared" si="21"/>
        <v>1350</v>
      </c>
      <c r="K296" s="708"/>
      <c r="L296" s="708"/>
      <c r="M296" s="941"/>
      <c r="N296" s="941"/>
      <c r="O296" s="863"/>
      <c r="P296" s="863"/>
      <c r="Q296" s="1379"/>
      <c r="R296" s="1379"/>
      <c r="S296" s="1374"/>
      <c r="T296" s="1374"/>
      <c r="U296" s="813"/>
      <c r="V296" s="813"/>
      <c r="W296" s="1368"/>
      <c r="X296" s="1368"/>
      <c r="Y296" s="1362"/>
      <c r="Z296" s="1362"/>
      <c r="AA296" s="831"/>
      <c r="AB296" s="831"/>
      <c r="AC296" s="1351">
        <v>10</v>
      </c>
      <c r="AD296" s="1351" t="s">
        <v>209</v>
      </c>
      <c r="AE296" s="756"/>
      <c r="AF296" s="756"/>
      <c r="AG296" s="1352"/>
      <c r="AH296" s="1352"/>
      <c r="AI296" s="731"/>
      <c r="AJ296" s="731"/>
      <c r="AK296" s="1392"/>
      <c r="AL296" s="1392"/>
      <c r="AM296" s="1397"/>
      <c r="AN296" s="1397"/>
      <c r="AO296" s="1362"/>
      <c r="AP296" s="1362"/>
      <c r="AQ296" s="1402">
        <v>100</v>
      </c>
      <c r="AR296" s="1402" t="s">
        <v>212</v>
      </c>
      <c r="AS296" s="774"/>
      <c r="AT296" s="774"/>
      <c r="AU296" s="882"/>
      <c r="AV296" s="882"/>
      <c r="AW296" s="1411"/>
      <c r="AX296" s="1411"/>
      <c r="AY296" s="726"/>
      <c r="AZ296" s="726"/>
      <c r="BA296" s="1352"/>
      <c r="BB296" s="1352"/>
      <c r="BC296" s="891"/>
      <c r="BD296" s="891"/>
      <c r="BE296" s="731">
        <v>20</v>
      </c>
      <c r="BF296" s="731" t="s">
        <v>218</v>
      </c>
      <c r="BG296" s="1411"/>
      <c r="BH296" s="1411"/>
      <c r="BI296" s="1392">
        <v>80</v>
      </c>
      <c r="BJ296" s="1392" t="s">
        <v>212</v>
      </c>
      <c r="BK296" s="1362">
        <v>10</v>
      </c>
      <c r="BL296" s="1362" t="s">
        <v>209</v>
      </c>
      <c r="BM296" s="1351">
        <v>20</v>
      </c>
      <c r="BN296" s="1351" t="s">
        <v>215</v>
      </c>
      <c r="BO296" s="1352"/>
      <c r="BP296" s="1352"/>
      <c r="BQ296" s="950"/>
      <c r="BR296" s="950"/>
      <c r="BS296" s="1436"/>
      <c r="BT296" s="1436"/>
      <c r="BU296" s="1441"/>
      <c r="BV296" s="1441"/>
      <c r="BW296" s="1397"/>
      <c r="BX296" s="1397"/>
      <c r="BY296" s="1446">
        <v>10</v>
      </c>
      <c r="BZ296" s="1446" t="s">
        <v>214</v>
      </c>
      <c r="CA296" s="1453"/>
      <c r="CB296" s="1453"/>
      <c r="CC296" s="1352"/>
      <c r="CD296" s="1352"/>
      <c r="CE296" s="1460"/>
      <c r="CF296" s="1460"/>
      <c r="CG296" s="900"/>
      <c r="CH296" s="900"/>
      <c r="CI296" s="1368"/>
      <c r="CJ296" s="1368"/>
      <c r="CK296" s="1465">
        <v>20</v>
      </c>
      <c r="CL296" s="1465" t="s">
        <v>214</v>
      </c>
      <c r="CM296" s="882"/>
      <c r="CN296" s="882"/>
      <c r="CO296" s="1397">
        <v>60</v>
      </c>
      <c r="CP296" s="1397" t="s">
        <v>215</v>
      </c>
      <c r="CQ296" s="753">
        <v>20</v>
      </c>
      <c r="CR296" s="753" t="s">
        <v>214</v>
      </c>
      <c r="CS296" s="1374"/>
      <c r="CT296" s="1374"/>
      <c r="CU296" s="882">
        <v>20</v>
      </c>
      <c r="CV296" s="882" t="s">
        <v>215</v>
      </c>
      <c r="CW296" s="1392"/>
      <c r="CX296" s="1392"/>
      <c r="CY296" s="1352">
        <v>50</v>
      </c>
      <c r="CZ296" s="1352" t="s">
        <v>212</v>
      </c>
      <c r="DA296" s="1477">
        <v>20</v>
      </c>
      <c r="DB296" s="1477" t="s">
        <v>212</v>
      </c>
      <c r="DC296" s="1411">
        <v>50</v>
      </c>
      <c r="DD296" s="1411" t="s">
        <v>214</v>
      </c>
      <c r="DE296" s="1484"/>
      <c r="DF296" s="1484"/>
      <c r="DG296" s="1352"/>
      <c r="DH296" s="1352"/>
      <c r="DI296" s="1352"/>
      <c r="DJ296" s="1352"/>
      <c r="DK296" s="1352"/>
      <c r="DL296" s="1352"/>
      <c r="DM296" s="1352"/>
      <c r="DN296" s="1352"/>
      <c r="DO296" s="1352"/>
      <c r="DP296" s="1352"/>
      <c r="DQ296" s="1485"/>
      <c r="DR296" s="1485"/>
      <c r="DS296" s="1485"/>
      <c r="DT296" s="1485"/>
      <c r="DU296" s="1485"/>
      <c r="DV296" s="1485"/>
      <c r="DW296" s="1485"/>
      <c r="DX296" s="1485"/>
      <c r="DY296" s="1485"/>
      <c r="DZ296" s="1485"/>
      <c r="EA296" s="1485"/>
      <c r="EB296" s="1485"/>
    </row>
    <row r="297" spans="1:132" s="1327" customFormat="1" ht="20.25" x14ac:dyDescent="0.3">
      <c r="A297" s="1339"/>
      <c r="B297" s="1324">
        <f t="shared" si="19"/>
        <v>149</v>
      </c>
      <c r="C297" s="920" t="s">
        <v>1107</v>
      </c>
      <c r="D297" s="919">
        <v>8</v>
      </c>
      <c r="E297" s="1325">
        <v>230</v>
      </c>
      <c r="F297" s="1325"/>
      <c r="G297" s="1325"/>
      <c r="H297" s="1325"/>
      <c r="I297" s="1326">
        <f t="shared" si="20"/>
        <v>50</v>
      </c>
      <c r="J297" s="888">
        <f t="shared" si="21"/>
        <v>400</v>
      </c>
      <c r="K297" s="708"/>
      <c r="L297" s="708"/>
      <c r="M297" s="941"/>
      <c r="N297" s="941"/>
      <c r="O297" s="863"/>
      <c r="P297" s="863"/>
      <c r="Q297" s="1379"/>
      <c r="R297" s="1379"/>
      <c r="S297" s="1374"/>
      <c r="T297" s="1374"/>
      <c r="U297" s="813"/>
      <c r="V297" s="813"/>
      <c r="W297" s="1368"/>
      <c r="X297" s="1368"/>
      <c r="Y297" s="1362"/>
      <c r="Z297" s="1362"/>
      <c r="AA297" s="831"/>
      <c r="AB297" s="831"/>
      <c r="AC297" s="1351"/>
      <c r="AD297" s="1351"/>
      <c r="AE297" s="756"/>
      <c r="AF297" s="756"/>
      <c r="AG297" s="1352"/>
      <c r="AH297" s="1352"/>
      <c r="AI297" s="731"/>
      <c r="AJ297" s="731"/>
      <c r="AK297" s="1392"/>
      <c r="AL297" s="1392"/>
      <c r="AM297" s="1397">
        <v>30</v>
      </c>
      <c r="AN297" s="1397" t="s">
        <v>214</v>
      </c>
      <c r="AO297" s="1362"/>
      <c r="AP297" s="1362"/>
      <c r="AQ297" s="1402"/>
      <c r="AR297" s="1402"/>
      <c r="AS297" s="774"/>
      <c r="AT297" s="774"/>
      <c r="AU297" s="882"/>
      <c r="AV297" s="882"/>
      <c r="AW297" s="1411"/>
      <c r="AX297" s="1411"/>
      <c r="AY297" s="726"/>
      <c r="AZ297" s="726"/>
      <c r="BA297" s="1352">
        <v>10</v>
      </c>
      <c r="BB297" s="1352" t="s">
        <v>215</v>
      </c>
      <c r="BC297" s="891"/>
      <c r="BD297" s="891"/>
      <c r="BE297" s="731">
        <v>30</v>
      </c>
      <c r="BF297" s="731" t="s">
        <v>215</v>
      </c>
      <c r="BG297" s="1411"/>
      <c r="BH297" s="1411"/>
      <c r="BI297" s="1392">
        <v>50</v>
      </c>
      <c r="BJ297" s="1392" t="s">
        <v>212</v>
      </c>
      <c r="BK297" s="1362"/>
      <c r="BL297" s="1362"/>
      <c r="BM297" s="1351"/>
      <c r="BN297" s="1351"/>
      <c r="BO297" s="1352"/>
      <c r="BP297" s="1352"/>
      <c r="BQ297" s="950"/>
      <c r="BR297" s="950"/>
      <c r="BS297" s="1436"/>
      <c r="BT297" s="1436"/>
      <c r="BU297" s="1441"/>
      <c r="BV297" s="1441"/>
      <c r="BW297" s="1397"/>
      <c r="BX297" s="1397"/>
      <c r="BY297" s="1446"/>
      <c r="BZ297" s="1446"/>
      <c r="CA297" s="1453"/>
      <c r="CB297" s="1453"/>
      <c r="CC297" s="1352"/>
      <c r="CD297" s="1352"/>
      <c r="CE297" s="1460"/>
      <c r="CF297" s="1460"/>
      <c r="CG297" s="900"/>
      <c r="CH297" s="900"/>
      <c r="CI297" s="1368"/>
      <c r="CJ297" s="1368"/>
      <c r="CK297" s="1465"/>
      <c r="CL297" s="1465"/>
      <c r="CM297" s="882"/>
      <c r="CN297" s="882"/>
      <c r="CO297" s="1397"/>
      <c r="CP297" s="1397"/>
      <c r="CQ297" s="753"/>
      <c r="CR297" s="753"/>
      <c r="CS297" s="1374"/>
      <c r="CT297" s="1374"/>
      <c r="CU297" s="882"/>
      <c r="CV297" s="882"/>
      <c r="CW297" s="1392">
        <v>60</v>
      </c>
      <c r="CX297" s="1392" t="s">
        <v>215</v>
      </c>
      <c r="CY297" s="1352"/>
      <c r="CZ297" s="1352"/>
      <c r="DA297" s="1477"/>
      <c r="DB297" s="1477"/>
      <c r="DC297" s="1411"/>
      <c r="DD297" s="1411"/>
      <c r="DE297" s="1484"/>
      <c r="DF297" s="1484"/>
      <c r="DG297" s="1352"/>
      <c r="DH297" s="1352"/>
      <c r="DI297" s="1352"/>
      <c r="DJ297" s="1352"/>
      <c r="DK297" s="1352"/>
      <c r="DL297" s="1352"/>
      <c r="DM297" s="1352"/>
      <c r="DN297" s="1352"/>
      <c r="DO297" s="1352"/>
      <c r="DP297" s="1352"/>
      <c r="DQ297" s="1485"/>
      <c r="DR297" s="1485"/>
      <c r="DS297" s="1485"/>
      <c r="DT297" s="1485"/>
      <c r="DU297" s="1485"/>
      <c r="DV297" s="1485"/>
      <c r="DW297" s="1485"/>
      <c r="DX297" s="1485"/>
      <c r="DY297" s="1485"/>
      <c r="DZ297" s="1485"/>
      <c r="EA297" s="1485"/>
      <c r="EB297" s="1485"/>
    </row>
    <row r="298" spans="1:132" s="1327" customFormat="1" ht="20.25" x14ac:dyDescent="0.3">
      <c r="A298" s="1340"/>
      <c r="B298" s="1324">
        <f t="shared" si="19"/>
        <v>150</v>
      </c>
      <c r="C298" s="1074"/>
      <c r="D298" s="1321"/>
      <c r="E298" s="1329"/>
      <c r="F298" s="1329"/>
      <c r="G298" s="1329"/>
      <c r="H298" s="1329"/>
      <c r="I298" s="1326">
        <f t="shared" si="20"/>
        <v>0</v>
      </c>
      <c r="J298" s="888">
        <f t="shared" si="21"/>
        <v>0</v>
      </c>
      <c r="K298" s="708"/>
      <c r="L298" s="708"/>
      <c r="M298" s="941"/>
      <c r="N298" s="941"/>
      <c r="O298" s="863"/>
      <c r="P298" s="863"/>
      <c r="Q298" s="1379"/>
      <c r="R298" s="1379"/>
      <c r="S298" s="1374"/>
      <c r="T298" s="1374"/>
      <c r="U298" s="813"/>
      <c r="V298" s="813"/>
      <c r="W298" s="1368"/>
      <c r="X298" s="1368"/>
      <c r="Y298" s="1362"/>
      <c r="Z298" s="1362"/>
      <c r="AA298" s="831"/>
      <c r="AB298" s="831"/>
      <c r="AC298" s="1351"/>
      <c r="AD298" s="1351"/>
      <c r="AE298" s="756"/>
      <c r="AF298" s="756"/>
      <c r="AG298" s="1352"/>
      <c r="AH298" s="1352"/>
      <c r="AI298" s="731"/>
      <c r="AJ298" s="731"/>
      <c r="AK298" s="1392"/>
      <c r="AL298" s="1392"/>
      <c r="AM298" s="1397"/>
      <c r="AN298" s="1397"/>
      <c r="AO298" s="1362"/>
      <c r="AP298" s="1362"/>
      <c r="AQ298" s="1402"/>
      <c r="AR298" s="1402"/>
      <c r="AS298" s="774"/>
      <c r="AT298" s="774"/>
      <c r="AU298" s="882"/>
      <c r="AV298" s="882"/>
      <c r="AW298" s="1411"/>
      <c r="AX298" s="1411"/>
      <c r="AY298" s="726"/>
      <c r="AZ298" s="726"/>
      <c r="BA298" s="1352"/>
      <c r="BB298" s="1352"/>
      <c r="BC298" s="891"/>
      <c r="BD298" s="891"/>
      <c r="BE298" s="731"/>
      <c r="BF298" s="731"/>
      <c r="BG298" s="1411"/>
      <c r="BH298" s="1411"/>
      <c r="BI298" s="1392"/>
      <c r="BJ298" s="1392"/>
      <c r="BK298" s="1362"/>
      <c r="BL298" s="1362"/>
      <c r="BM298" s="1351"/>
      <c r="BN298" s="1351"/>
      <c r="BO298" s="1352"/>
      <c r="BP298" s="1352"/>
      <c r="BQ298" s="950"/>
      <c r="BR298" s="950"/>
      <c r="BS298" s="1436"/>
      <c r="BT298" s="1436"/>
      <c r="BU298" s="1441"/>
      <c r="BV298" s="1441"/>
      <c r="BW298" s="1397"/>
      <c r="BX298" s="1397"/>
      <c r="BY298" s="1446"/>
      <c r="BZ298" s="1446"/>
      <c r="CA298" s="1453"/>
      <c r="CB298" s="1453"/>
      <c r="CC298" s="1352"/>
      <c r="CD298" s="1352"/>
      <c r="CE298" s="1460"/>
      <c r="CF298" s="1460"/>
      <c r="CG298" s="900"/>
      <c r="CH298" s="900"/>
      <c r="CI298" s="1368"/>
      <c r="CJ298" s="1368"/>
      <c r="CK298" s="1465"/>
      <c r="CL298" s="1465"/>
      <c r="CM298" s="882"/>
      <c r="CN298" s="882"/>
      <c r="CO298" s="1397"/>
      <c r="CP298" s="1397"/>
      <c r="CQ298" s="753"/>
      <c r="CR298" s="753"/>
      <c r="CS298" s="1374"/>
      <c r="CT298" s="1374"/>
      <c r="CU298" s="882"/>
      <c r="CV298" s="882"/>
      <c r="CW298" s="1392"/>
      <c r="CX298" s="1392"/>
      <c r="CY298" s="1352"/>
      <c r="CZ298" s="1352"/>
      <c r="DA298" s="1477"/>
      <c r="DB298" s="1477"/>
      <c r="DC298" s="1411"/>
      <c r="DD298" s="1411"/>
      <c r="DE298" s="1484"/>
      <c r="DF298" s="1484"/>
      <c r="DG298" s="1352"/>
      <c r="DH298" s="1352"/>
      <c r="DI298" s="1352"/>
      <c r="DJ298" s="1352"/>
      <c r="DK298" s="1352"/>
      <c r="DL298" s="1352"/>
      <c r="DM298" s="1352"/>
      <c r="DN298" s="1352"/>
      <c r="DO298" s="1352"/>
      <c r="DP298" s="1352"/>
      <c r="DQ298" s="1485"/>
      <c r="DR298" s="1485"/>
      <c r="DS298" s="1485"/>
      <c r="DT298" s="1485"/>
      <c r="DU298" s="1485"/>
      <c r="DV298" s="1485"/>
      <c r="DW298" s="1485"/>
      <c r="DX298" s="1485"/>
      <c r="DY298" s="1485"/>
      <c r="DZ298" s="1485"/>
      <c r="EA298" s="1485"/>
      <c r="EB298" s="1485"/>
    </row>
    <row r="299" spans="1:132" s="1327" customFormat="1" ht="20.25" x14ac:dyDescent="0.3">
      <c r="A299" s="1848" t="s">
        <v>528</v>
      </c>
      <c r="B299" s="1331">
        <v>1</v>
      </c>
      <c r="C299" s="982" t="s">
        <v>741</v>
      </c>
      <c r="D299" s="1332">
        <v>97</v>
      </c>
      <c r="E299" s="1325"/>
      <c r="F299" s="1325"/>
      <c r="G299" s="1325"/>
      <c r="H299" s="1325"/>
      <c r="I299" s="1326">
        <f t="shared" si="20"/>
        <v>0</v>
      </c>
      <c r="J299" s="888">
        <f t="shared" si="21"/>
        <v>0</v>
      </c>
      <c r="K299" s="708"/>
      <c r="L299" s="708"/>
      <c r="M299" s="941"/>
      <c r="N299" s="941"/>
      <c r="O299" s="863"/>
      <c r="P299" s="863"/>
      <c r="Q299" s="1379"/>
      <c r="R299" s="1379"/>
      <c r="S299" s="1374"/>
      <c r="T299" s="1374"/>
      <c r="U299" s="813"/>
      <c r="V299" s="813"/>
      <c r="W299" s="1368"/>
      <c r="X299" s="1368"/>
      <c r="Y299" s="1362"/>
      <c r="Z299" s="1362"/>
      <c r="AA299" s="831"/>
      <c r="AB299" s="831"/>
      <c r="AC299" s="1351"/>
      <c r="AD299" s="1351"/>
      <c r="AE299" s="756"/>
      <c r="AF299" s="756"/>
      <c r="AG299" s="1352"/>
      <c r="AH299" s="1352"/>
      <c r="AI299" s="731"/>
      <c r="AJ299" s="731"/>
      <c r="AK299" s="1392"/>
      <c r="AL299" s="1392"/>
      <c r="AM299" s="1397"/>
      <c r="AN299" s="1397"/>
      <c r="AO299" s="1362"/>
      <c r="AP299" s="1362"/>
      <c r="AQ299" s="1402"/>
      <c r="AR299" s="1402"/>
      <c r="AS299" s="774"/>
      <c r="AT299" s="774"/>
      <c r="AU299" s="882"/>
      <c r="AV299" s="882"/>
      <c r="AW299" s="1411"/>
      <c r="AX299" s="1411"/>
      <c r="AY299" s="726"/>
      <c r="AZ299" s="726"/>
      <c r="BA299" s="1352"/>
      <c r="BB299" s="1352"/>
      <c r="BC299" s="891"/>
      <c r="BD299" s="891"/>
      <c r="BE299" s="731"/>
      <c r="BF299" s="731"/>
      <c r="BG299" s="1411"/>
      <c r="BH299" s="1411"/>
      <c r="BI299" s="1392"/>
      <c r="BJ299" s="1392"/>
      <c r="BK299" s="1362"/>
      <c r="BL299" s="1362"/>
      <c r="BM299" s="1351"/>
      <c r="BN299" s="1351"/>
      <c r="BO299" s="1352"/>
      <c r="BP299" s="1352"/>
      <c r="BQ299" s="950"/>
      <c r="BR299" s="950"/>
      <c r="BS299" s="1436"/>
      <c r="BT299" s="1436"/>
      <c r="BU299" s="1441"/>
      <c r="BV299" s="1441"/>
      <c r="BW299" s="1397"/>
      <c r="BX299" s="1397"/>
      <c r="BY299" s="1446"/>
      <c r="BZ299" s="1446"/>
      <c r="CA299" s="1453"/>
      <c r="CB299" s="1453"/>
      <c r="CC299" s="1352"/>
      <c r="CD299" s="1352"/>
      <c r="CE299" s="1460"/>
      <c r="CF299" s="1460"/>
      <c r="CG299" s="900"/>
      <c r="CH299" s="900"/>
      <c r="CI299" s="1368"/>
      <c r="CJ299" s="1368"/>
      <c r="CK299" s="1465"/>
      <c r="CL299" s="1465"/>
      <c r="CM299" s="882"/>
      <c r="CN299" s="882"/>
      <c r="CO299" s="1397"/>
      <c r="CP299" s="1397"/>
      <c r="CQ299" s="753"/>
      <c r="CR299" s="753"/>
      <c r="CS299" s="1374"/>
      <c r="CT299" s="1374"/>
      <c r="CU299" s="882"/>
      <c r="CV299" s="882"/>
      <c r="CW299" s="1392"/>
      <c r="CX299" s="1392"/>
      <c r="CY299" s="1352"/>
      <c r="CZ299" s="1352"/>
      <c r="DA299" s="1477"/>
      <c r="DB299" s="1477"/>
      <c r="DC299" s="1411"/>
      <c r="DD299" s="1411"/>
      <c r="DE299" s="1484"/>
      <c r="DF299" s="1484"/>
      <c r="DG299" s="1352"/>
      <c r="DH299" s="1352"/>
      <c r="DI299" s="1352"/>
      <c r="DJ299" s="1352"/>
      <c r="DK299" s="1352"/>
      <c r="DL299" s="1352"/>
      <c r="DM299" s="1352"/>
      <c r="DN299" s="1352"/>
      <c r="DO299" s="1352"/>
      <c r="DP299" s="1352"/>
      <c r="DQ299" s="1485"/>
      <c r="DR299" s="1485"/>
      <c r="DS299" s="1485"/>
      <c r="DT299" s="1485"/>
      <c r="DU299" s="1485"/>
      <c r="DV299" s="1485"/>
      <c r="DW299" s="1485"/>
      <c r="DX299" s="1485"/>
      <c r="DY299" s="1485"/>
      <c r="DZ299" s="1485"/>
      <c r="EA299" s="1485"/>
      <c r="EB299" s="1485"/>
    </row>
    <row r="300" spans="1:132" s="1327" customFormat="1" ht="20.25" x14ac:dyDescent="0.3">
      <c r="A300" s="1848"/>
      <c r="B300" s="1331">
        <f>B299+1</f>
        <v>2</v>
      </c>
      <c r="C300" s="982" t="s">
        <v>1061</v>
      </c>
      <c r="D300" s="1332">
        <v>95</v>
      </c>
      <c r="E300" s="1333">
        <v>120</v>
      </c>
      <c r="F300" s="1325"/>
      <c r="G300" s="1325"/>
      <c r="H300" s="1325"/>
      <c r="I300" s="1326">
        <f t="shared" si="20"/>
        <v>69</v>
      </c>
      <c r="J300" s="888">
        <f t="shared" si="21"/>
        <v>6555</v>
      </c>
      <c r="K300" s="708"/>
      <c r="L300" s="708"/>
      <c r="M300" s="941"/>
      <c r="N300" s="941"/>
      <c r="O300" s="863"/>
      <c r="P300" s="863"/>
      <c r="Q300" s="1379"/>
      <c r="R300" s="1379"/>
      <c r="S300" s="1374">
        <v>10</v>
      </c>
      <c r="T300" s="1374" t="s">
        <v>334</v>
      </c>
      <c r="U300" s="813">
        <v>5</v>
      </c>
      <c r="V300" s="813" t="s">
        <v>334</v>
      </c>
      <c r="W300" s="1368"/>
      <c r="X300" s="1368"/>
      <c r="Y300" s="1362"/>
      <c r="Z300" s="1362"/>
      <c r="AA300" s="831"/>
      <c r="AB300" s="831"/>
      <c r="AC300" s="1351"/>
      <c r="AD300" s="1351"/>
      <c r="AE300" s="756"/>
      <c r="AF300" s="756"/>
      <c r="AG300" s="1352"/>
      <c r="AH300" s="1352"/>
      <c r="AI300" s="731"/>
      <c r="AJ300" s="731"/>
      <c r="AK300" s="1392"/>
      <c r="AL300" s="1392"/>
      <c r="AM300" s="1397"/>
      <c r="AN300" s="1397"/>
      <c r="AO300" s="1362">
        <v>10</v>
      </c>
      <c r="AP300" s="1362" t="s">
        <v>334</v>
      </c>
      <c r="AQ300" s="1402"/>
      <c r="AR300" s="1402"/>
      <c r="AS300" s="774"/>
      <c r="AT300" s="774"/>
      <c r="AU300" s="882"/>
      <c r="AV300" s="882"/>
      <c r="AW300" s="1411">
        <v>1</v>
      </c>
      <c r="AX300" s="1411" t="s">
        <v>334</v>
      </c>
      <c r="AY300" s="726"/>
      <c r="AZ300" s="726"/>
      <c r="BA300" s="1352"/>
      <c r="BB300" s="1352"/>
      <c r="BC300" s="891">
        <v>5</v>
      </c>
      <c r="BD300" s="891" t="s">
        <v>334</v>
      </c>
      <c r="BE300" s="731">
        <v>10</v>
      </c>
      <c r="BF300" s="731" t="s">
        <v>334</v>
      </c>
      <c r="BG300" s="1411"/>
      <c r="BH300" s="1411"/>
      <c r="BI300" s="1392">
        <v>2</v>
      </c>
      <c r="BJ300" s="1392" t="s">
        <v>309</v>
      </c>
      <c r="BK300" s="1362"/>
      <c r="BL300" s="1362"/>
      <c r="BM300" s="1351"/>
      <c r="BN300" s="1351"/>
      <c r="BO300" s="1352"/>
      <c r="BP300" s="1352"/>
      <c r="BQ300" s="950"/>
      <c r="BR300" s="950"/>
      <c r="BS300" s="1436"/>
      <c r="BT300" s="1436"/>
      <c r="BU300" s="1441"/>
      <c r="BV300" s="1441"/>
      <c r="BW300" s="1397"/>
      <c r="BX300" s="1397"/>
      <c r="BY300" s="1446">
        <v>5</v>
      </c>
      <c r="BZ300" s="1446" t="s">
        <v>334</v>
      </c>
      <c r="CA300" s="1453"/>
      <c r="CB300" s="1453"/>
      <c r="CC300" s="1352"/>
      <c r="CD300" s="1352"/>
      <c r="CE300" s="1460"/>
      <c r="CF300" s="1460"/>
      <c r="CG300" s="900"/>
      <c r="CH300" s="900"/>
      <c r="CI300" s="1368"/>
      <c r="CJ300" s="1368"/>
      <c r="CK300" s="1465"/>
      <c r="CL300" s="1465"/>
      <c r="CM300" s="882"/>
      <c r="CN300" s="882"/>
      <c r="CO300" s="1397">
        <v>3</v>
      </c>
      <c r="CP300" s="1397" t="s">
        <v>221</v>
      </c>
      <c r="CQ300" s="753"/>
      <c r="CR300" s="753"/>
      <c r="CS300" s="1374"/>
      <c r="CT300" s="1374"/>
      <c r="CU300" s="882"/>
      <c r="CV300" s="882"/>
      <c r="CW300" s="1392"/>
      <c r="CX300" s="1392"/>
      <c r="CY300" s="1352"/>
      <c r="CZ300" s="1352"/>
      <c r="DA300" s="1477"/>
      <c r="DB300" s="1477"/>
      <c r="DC300" s="1411"/>
      <c r="DD300" s="1411"/>
      <c r="DE300" s="1484"/>
      <c r="DF300" s="1484"/>
      <c r="DG300" s="1352"/>
      <c r="DH300" s="1352"/>
      <c r="DI300" s="1352"/>
      <c r="DJ300" s="1352"/>
      <c r="DK300" s="1352"/>
      <c r="DL300" s="1352"/>
      <c r="DM300" s="1352"/>
      <c r="DN300" s="1352"/>
      <c r="DO300" s="1352"/>
      <c r="DP300" s="1352"/>
      <c r="DQ300" s="1485"/>
      <c r="DR300" s="1485"/>
      <c r="DS300" s="1485"/>
      <c r="DT300" s="1485"/>
      <c r="DU300" s="1485"/>
      <c r="DV300" s="1485"/>
      <c r="DW300" s="1485"/>
      <c r="DX300" s="1485"/>
      <c r="DY300" s="1485"/>
      <c r="DZ300" s="1485"/>
      <c r="EA300" s="1485"/>
      <c r="EB300" s="1485"/>
    </row>
    <row r="301" spans="1:132" s="1327" customFormat="1" ht="20.25" x14ac:dyDescent="0.3">
      <c r="A301" s="1848"/>
      <c r="B301" s="1331">
        <f t="shared" ref="B301:B320" si="22">B300+1</f>
        <v>3</v>
      </c>
      <c r="C301" s="982" t="s">
        <v>912</v>
      </c>
      <c r="D301" s="1332">
        <v>102</v>
      </c>
      <c r="E301" s="1325"/>
      <c r="F301" s="1325"/>
      <c r="G301" s="1325"/>
      <c r="H301" s="1325"/>
      <c r="I301" s="1326">
        <f t="shared" si="20"/>
        <v>0</v>
      </c>
      <c r="J301" s="888">
        <f t="shared" si="21"/>
        <v>0</v>
      </c>
      <c r="K301" s="708"/>
      <c r="L301" s="708"/>
      <c r="M301" s="941"/>
      <c r="N301" s="941"/>
      <c r="O301" s="863"/>
      <c r="P301" s="863"/>
      <c r="Q301" s="1379"/>
      <c r="R301" s="1379"/>
      <c r="S301" s="1374"/>
      <c r="T301" s="1374"/>
      <c r="U301" s="813"/>
      <c r="V301" s="813"/>
      <c r="W301" s="1368"/>
      <c r="X301" s="1368"/>
      <c r="Y301" s="1362"/>
      <c r="Z301" s="1362"/>
      <c r="AA301" s="831"/>
      <c r="AB301" s="831"/>
      <c r="AC301" s="1351"/>
      <c r="AD301" s="1351"/>
      <c r="AE301" s="756"/>
      <c r="AF301" s="756"/>
      <c r="AG301" s="1352"/>
      <c r="AH301" s="1352"/>
      <c r="AI301" s="731"/>
      <c r="AJ301" s="731"/>
      <c r="AK301" s="1392"/>
      <c r="AL301" s="1392"/>
      <c r="AM301" s="1397"/>
      <c r="AN301" s="1397"/>
      <c r="AO301" s="1362"/>
      <c r="AP301" s="1362"/>
      <c r="AQ301" s="1402"/>
      <c r="AR301" s="1402"/>
      <c r="AS301" s="774"/>
      <c r="AT301" s="774"/>
      <c r="AU301" s="882"/>
      <c r="AV301" s="882"/>
      <c r="AW301" s="1411"/>
      <c r="AX301" s="1411"/>
      <c r="AY301" s="726"/>
      <c r="AZ301" s="726"/>
      <c r="BA301" s="1352"/>
      <c r="BB301" s="1352"/>
      <c r="BC301" s="891"/>
      <c r="BD301" s="891"/>
      <c r="BE301" s="731"/>
      <c r="BF301" s="731"/>
      <c r="BG301" s="1411"/>
      <c r="BH301" s="1411"/>
      <c r="BI301" s="1392"/>
      <c r="BJ301" s="1392"/>
      <c r="BK301" s="1362"/>
      <c r="BL301" s="1362"/>
      <c r="BM301" s="1351"/>
      <c r="BN301" s="1351"/>
      <c r="BO301" s="1352"/>
      <c r="BP301" s="1352"/>
      <c r="BQ301" s="950"/>
      <c r="BR301" s="950"/>
      <c r="BS301" s="1436"/>
      <c r="BT301" s="1436"/>
      <c r="BU301" s="1441"/>
      <c r="BV301" s="1441"/>
      <c r="BW301" s="1397"/>
      <c r="BX301" s="1397"/>
      <c r="BY301" s="1446"/>
      <c r="BZ301" s="1446"/>
      <c r="CA301" s="1453"/>
      <c r="CB301" s="1453"/>
      <c r="CC301" s="1352"/>
      <c r="CD301" s="1352"/>
      <c r="CE301" s="1460"/>
      <c r="CF301" s="1460"/>
      <c r="CG301" s="900"/>
      <c r="CH301" s="900"/>
      <c r="CI301" s="1368"/>
      <c r="CJ301" s="1368"/>
      <c r="CK301" s="1465"/>
      <c r="CL301" s="1465"/>
      <c r="CM301" s="882"/>
      <c r="CN301" s="882"/>
      <c r="CO301" s="1397"/>
      <c r="CP301" s="1397"/>
      <c r="CQ301" s="753"/>
      <c r="CR301" s="753"/>
      <c r="CS301" s="1374"/>
      <c r="CT301" s="1374"/>
      <c r="CU301" s="882"/>
      <c r="CV301" s="882"/>
      <c r="CW301" s="1392"/>
      <c r="CX301" s="1392"/>
      <c r="CY301" s="1352"/>
      <c r="CZ301" s="1352"/>
      <c r="DA301" s="1477"/>
      <c r="DB301" s="1477"/>
      <c r="DC301" s="1411"/>
      <c r="DD301" s="1411"/>
      <c r="DE301" s="1484"/>
      <c r="DF301" s="1484"/>
      <c r="DG301" s="1352"/>
      <c r="DH301" s="1352"/>
      <c r="DI301" s="1352"/>
      <c r="DJ301" s="1352"/>
      <c r="DK301" s="1352"/>
      <c r="DL301" s="1352"/>
      <c r="DM301" s="1352"/>
      <c r="DN301" s="1352"/>
      <c r="DO301" s="1352"/>
      <c r="DP301" s="1352"/>
      <c r="DQ301" s="1485"/>
      <c r="DR301" s="1485"/>
      <c r="DS301" s="1485"/>
      <c r="DT301" s="1485"/>
      <c r="DU301" s="1485"/>
      <c r="DV301" s="1485"/>
      <c r="DW301" s="1485"/>
      <c r="DX301" s="1485"/>
      <c r="DY301" s="1485"/>
      <c r="DZ301" s="1485"/>
      <c r="EA301" s="1485"/>
      <c r="EB301" s="1485"/>
    </row>
    <row r="302" spans="1:132" s="1327" customFormat="1" ht="20.25" x14ac:dyDescent="0.3">
      <c r="A302" s="1848"/>
      <c r="B302" s="1331">
        <f t="shared" si="22"/>
        <v>4</v>
      </c>
      <c r="C302" s="982" t="s">
        <v>944</v>
      </c>
      <c r="D302" s="1332">
        <v>88</v>
      </c>
      <c r="E302" s="1333">
        <v>30</v>
      </c>
      <c r="F302" s="1325"/>
      <c r="G302" s="1325"/>
      <c r="H302" s="1325"/>
      <c r="I302" s="1326">
        <f t="shared" si="20"/>
        <v>23</v>
      </c>
      <c r="J302" s="888">
        <f t="shared" si="21"/>
        <v>2024</v>
      </c>
      <c r="K302" s="708"/>
      <c r="L302" s="708"/>
      <c r="M302" s="941"/>
      <c r="N302" s="941"/>
      <c r="O302" s="863"/>
      <c r="P302" s="863"/>
      <c r="Q302" s="1379"/>
      <c r="R302" s="1379"/>
      <c r="S302" s="1374"/>
      <c r="T302" s="1374"/>
      <c r="U302" s="813"/>
      <c r="V302" s="813"/>
      <c r="W302" s="1368"/>
      <c r="X302" s="1368"/>
      <c r="Y302" s="1362"/>
      <c r="Z302" s="1362"/>
      <c r="AA302" s="831"/>
      <c r="AB302" s="831"/>
      <c r="AC302" s="1351"/>
      <c r="AD302" s="1351"/>
      <c r="AE302" s="756"/>
      <c r="AF302" s="756"/>
      <c r="AG302" s="1352"/>
      <c r="AH302" s="1352"/>
      <c r="AI302" s="731"/>
      <c r="AJ302" s="731"/>
      <c r="AK302" s="1392"/>
      <c r="AL302" s="1392"/>
      <c r="AM302" s="1397"/>
      <c r="AN302" s="1397"/>
      <c r="AO302" s="1362"/>
      <c r="AP302" s="1362"/>
      <c r="AQ302" s="1402"/>
      <c r="AR302" s="1402"/>
      <c r="AS302" s="774"/>
      <c r="AT302" s="774"/>
      <c r="AU302" s="882"/>
      <c r="AV302" s="882"/>
      <c r="AW302" s="1411"/>
      <c r="AX302" s="1411"/>
      <c r="AY302" s="726"/>
      <c r="AZ302" s="726"/>
      <c r="BA302" s="1352"/>
      <c r="BB302" s="1352"/>
      <c r="BC302" s="891"/>
      <c r="BD302" s="891"/>
      <c r="BE302" s="731"/>
      <c r="BF302" s="731"/>
      <c r="BG302" s="1411"/>
      <c r="BH302" s="1411"/>
      <c r="BI302" s="1392"/>
      <c r="BJ302" s="1392"/>
      <c r="BK302" s="1362"/>
      <c r="BL302" s="1362"/>
      <c r="BM302" s="1351"/>
      <c r="BN302" s="1351"/>
      <c r="BO302" s="1352"/>
      <c r="BP302" s="1352"/>
      <c r="BQ302" s="950"/>
      <c r="BR302" s="950"/>
      <c r="BS302" s="1436"/>
      <c r="BT302" s="1436"/>
      <c r="BU302" s="1441"/>
      <c r="BV302" s="1441"/>
      <c r="BW302" s="1397"/>
      <c r="BX302" s="1397"/>
      <c r="BY302" s="1446">
        <v>5</v>
      </c>
      <c r="BZ302" s="1446" t="s">
        <v>309</v>
      </c>
      <c r="CA302" s="1453"/>
      <c r="CB302" s="1453"/>
      <c r="CC302" s="1352"/>
      <c r="CD302" s="1352"/>
      <c r="CE302" s="1460"/>
      <c r="CF302" s="1460"/>
      <c r="CG302" s="900"/>
      <c r="CH302" s="900"/>
      <c r="CI302" s="1368"/>
      <c r="CJ302" s="1368"/>
      <c r="CK302" s="1465"/>
      <c r="CL302" s="1465"/>
      <c r="CM302" s="882"/>
      <c r="CN302" s="882"/>
      <c r="CO302" s="1397">
        <v>2</v>
      </c>
      <c r="CP302" s="1397" t="s">
        <v>290</v>
      </c>
      <c r="CQ302" s="753"/>
      <c r="CR302" s="753"/>
      <c r="CS302" s="1374"/>
      <c r="CT302" s="1374"/>
      <c r="CU302" s="882"/>
      <c r="CV302" s="882"/>
      <c r="CW302" s="1392"/>
      <c r="CX302" s="1392"/>
      <c r="CY302" s="1352"/>
      <c r="CZ302" s="1352"/>
      <c r="DA302" s="1477"/>
      <c r="DB302" s="1477"/>
      <c r="DC302" s="1411"/>
      <c r="DD302" s="1411"/>
      <c r="DE302" s="1484"/>
      <c r="DF302" s="1484"/>
      <c r="DG302" s="1352"/>
      <c r="DH302" s="1352"/>
      <c r="DI302" s="1352"/>
      <c r="DJ302" s="1352"/>
      <c r="DK302" s="1352"/>
      <c r="DL302" s="1352"/>
      <c r="DM302" s="1352"/>
      <c r="DN302" s="1352"/>
      <c r="DO302" s="1352"/>
      <c r="DP302" s="1352"/>
      <c r="DQ302" s="1485"/>
      <c r="DR302" s="1485"/>
      <c r="DS302" s="1485"/>
      <c r="DT302" s="1485"/>
      <c r="DU302" s="1485"/>
      <c r="DV302" s="1485"/>
      <c r="DW302" s="1485"/>
      <c r="DX302" s="1485"/>
      <c r="DY302" s="1485"/>
      <c r="DZ302" s="1485"/>
      <c r="EA302" s="1485"/>
      <c r="EB302" s="1485"/>
    </row>
    <row r="303" spans="1:132" s="1327" customFormat="1" ht="20.25" x14ac:dyDescent="0.3">
      <c r="A303" s="1848"/>
      <c r="B303" s="1331">
        <f t="shared" si="22"/>
        <v>5</v>
      </c>
      <c r="C303" s="982" t="s">
        <v>961</v>
      </c>
      <c r="D303" s="1332">
        <v>84</v>
      </c>
      <c r="E303" s="1325"/>
      <c r="F303" s="1325"/>
      <c r="G303" s="1325"/>
      <c r="H303" s="1325"/>
      <c r="I303" s="1326">
        <f t="shared" si="20"/>
        <v>0</v>
      </c>
      <c r="J303" s="888">
        <f t="shared" si="21"/>
        <v>0</v>
      </c>
      <c r="K303" s="708"/>
      <c r="L303" s="708"/>
      <c r="M303" s="941"/>
      <c r="N303" s="941"/>
      <c r="O303" s="863"/>
      <c r="P303" s="863"/>
      <c r="Q303" s="1379"/>
      <c r="R303" s="1379"/>
      <c r="S303" s="1374"/>
      <c r="T303" s="1374"/>
      <c r="U303" s="813"/>
      <c r="V303" s="813"/>
      <c r="W303" s="1368"/>
      <c r="X303" s="1368"/>
      <c r="Y303" s="1362"/>
      <c r="Z303" s="1362"/>
      <c r="AA303" s="831"/>
      <c r="AB303" s="831"/>
      <c r="AC303" s="1351"/>
      <c r="AD303" s="1351"/>
      <c r="AE303" s="756"/>
      <c r="AF303" s="756"/>
      <c r="AG303" s="1352"/>
      <c r="AH303" s="1352"/>
      <c r="AI303" s="731"/>
      <c r="AJ303" s="731"/>
      <c r="AK303" s="1392"/>
      <c r="AL303" s="1392"/>
      <c r="AM303" s="1397"/>
      <c r="AN303" s="1397"/>
      <c r="AO303" s="1362"/>
      <c r="AP303" s="1362"/>
      <c r="AQ303" s="1402"/>
      <c r="AR303" s="1402"/>
      <c r="AS303" s="774"/>
      <c r="AT303" s="774"/>
      <c r="AU303" s="882"/>
      <c r="AV303" s="882"/>
      <c r="AW303" s="1411"/>
      <c r="AX303" s="1411"/>
      <c r="AY303" s="726"/>
      <c r="AZ303" s="726"/>
      <c r="BA303" s="1352"/>
      <c r="BB303" s="1352"/>
      <c r="BC303" s="891"/>
      <c r="BD303" s="891"/>
      <c r="BE303" s="731"/>
      <c r="BF303" s="731"/>
      <c r="BG303" s="1411"/>
      <c r="BH303" s="1411"/>
      <c r="BI303" s="1392"/>
      <c r="BJ303" s="1392"/>
      <c r="BK303" s="1362"/>
      <c r="BL303" s="1362"/>
      <c r="BM303" s="1351"/>
      <c r="BN303" s="1351"/>
      <c r="BO303" s="1352"/>
      <c r="BP303" s="1352"/>
      <c r="BQ303" s="950"/>
      <c r="BR303" s="950"/>
      <c r="BS303" s="1436"/>
      <c r="BT303" s="1436"/>
      <c r="BU303" s="1441"/>
      <c r="BV303" s="1441"/>
      <c r="BW303" s="1397"/>
      <c r="BX303" s="1397"/>
      <c r="BY303" s="1446"/>
      <c r="BZ303" s="1446"/>
      <c r="CA303" s="1453"/>
      <c r="CB303" s="1453"/>
      <c r="CC303" s="1352"/>
      <c r="CD303" s="1352"/>
      <c r="CE303" s="1460"/>
      <c r="CF303" s="1460"/>
      <c r="CG303" s="900"/>
      <c r="CH303" s="900"/>
      <c r="CI303" s="1368"/>
      <c r="CJ303" s="1368"/>
      <c r="CK303" s="1465"/>
      <c r="CL303" s="1465"/>
      <c r="CM303" s="882"/>
      <c r="CN303" s="882"/>
      <c r="CO303" s="1397"/>
      <c r="CP303" s="1397"/>
      <c r="CQ303" s="753"/>
      <c r="CR303" s="753"/>
      <c r="CS303" s="1374"/>
      <c r="CT303" s="1374"/>
      <c r="CU303" s="882"/>
      <c r="CV303" s="882"/>
      <c r="CW303" s="1392"/>
      <c r="CX303" s="1392"/>
      <c r="CY303" s="1352"/>
      <c r="CZ303" s="1352"/>
      <c r="DA303" s="1477"/>
      <c r="DB303" s="1477"/>
      <c r="DC303" s="1411"/>
      <c r="DD303" s="1411"/>
      <c r="DE303" s="1484"/>
      <c r="DF303" s="1484"/>
      <c r="DG303" s="1352"/>
      <c r="DH303" s="1352"/>
      <c r="DI303" s="1352"/>
      <c r="DJ303" s="1352"/>
      <c r="DK303" s="1352"/>
      <c r="DL303" s="1352"/>
      <c r="DM303" s="1352"/>
      <c r="DN303" s="1352"/>
      <c r="DO303" s="1352"/>
      <c r="DP303" s="1352"/>
      <c r="DQ303" s="1485"/>
      <c r="DR303" s="1485"/>
      <c r="DS303" s="1485"/>
      <c r="DT303" s="1485"/>
      <c r="DU303" s="1485"/>
      <c r="DV303" s="1485"/>
      <c r="DW303" s="1485"/>
      <c r="DX303" s="1485"/>
      <c r="DY303" s="1485"/>
      <c r="DZ303" s="1485"/>
      <c r="EA303" s="1485"/>
      <c r="EB303" s="1485"/>
    </row>
    <row r="304" spans="1:132" s="1327" customFormat="1" ht="20.25" x14ac:dyDescent="0.3">
      <c r="A304" s="1848"/>
      <c r="B304" s="1331">
        <f t="shared" si="22"/>
        <v>6</v>
      </c>
      <c r="C304" s="982" t="s">
        <v>829</v>
      </c>
      <c r="D304" s="1332">
        <v>102</v>
      </c>
      <c r="E304" s="1333"/>
      <c r="F304" s="1325"/>
      <c r="G304" s="1325"/>
      <c r="H304" s="1325"/>
      <c r="I304" s="1326">
        <f t="shared" si="20"/>
        <v>0</v>
      </c>
      <c r="J304" s="888">
        <f t="shared" si="21"/>
        <v>0</v>
      </c>
      <c r="K304" s="708"/>
      <c r="L304" s="708"/>
      <c r="M304" s="941"/>
      <c r="N304" s="941"/>
      <c r="O304" s="863"/>
      <c r="P304" s="863"/>
      <c r="Q304" s="1379"/>
      <c r="R304" s="1379"/>
      <c r="S304" s="1374"/>
      <c r="T304" s="1374"/>
      <c r="U304" s="813"/>
      <c r="V304" s="813"/>
      <c r="W304" s="1368"/>
      <c r="X304" s="1368"/>
      <c r="Y304" s="1362"/>
      <c r="Z304" s="1362"/>
      <c r="AA304" s="831"/>
      <c r="AB304" s="831"/>
      <c r="AC304" s="1351"/>
      <c r="AD304" s="1351"/>
      <c r="AE304" s="756"/>
      <c r="AF304" s="756"/>
      <c r="AG304" s="1352"/>
      <c r="AH304" s="1352"/>
      <c r="AI304" s="731"/>
      <c r="AJ304" s="731"/>
      <c r="AK304" s="1392"/>
      <c r="AL304" s="1392"/>
      <c r="AM304" s="1397"/>
      <c r="AN304" s="1397"/>
      <c r="AO304" s="1362"/>
      <c r="AP304" s="1362"/>
      <c r="AQ304" s="1402"/>
      <c r="AR304" s="1402"/>
      <c r="AS304" s="774"/>
      <c r="AT304" s="774"/>
      <c r="AU304" s="882"/>
      <c r="AV304" s="882"/>
      <c r="AW304" s="1411"/>
      <c r="AX304" s="1411"/>
      <c r="AY304" s="726"/>
      <c r="AZ304" s="726"/>
      <c r="BA304" s="1352"/>
      <c r="BB304" s="1352"/>
      <c r="BC304" s="891"/>
      <c r="BD304" s="891"/>
      <c r="BE304" s="731"/>
      <c r="BF304" s="731"/>
      <c r="BG304" s="1411"/>
      <c r="BH304" s="1411"/>
      <c r="BI304" s="1392"/>
      <c r="BJ304" s="1392"/>
      <c r="BK304" s="1362"/>
      <c r="BL304" s="1362"/>
      <c r="BM304" s="1351"/>
      <c r="BN304" s="1351"/>
      <c r="BO304" s="1352"/>
      <c r="BP304" s="1352"/>
      <c r="BQ304" s="950"/>
      <c r="BR304" s="950"/>
      <c r="BS304" s="1436"/>
      <c r="BT304" s="1436"/>
      <c r="BU304" s="1441"/>
      <c r="BV304" s="1441"/>
      <c r="BW304" s="1397"/>
      <c r="BX304" s="1397"/>
      <c r="BY304" s="1446"/>
      <c r="BZ304" s="1446"/>
      <c r="CA304" s="1453"/>
      <c r="CB304" s="1453"/>
      <c r="CC304" s="1352"/>
      <c r="CD304" s="1352"/>
      <c r="CE304" s="1460"/>
      <c r="CF304" s="1460"/>
      <c r="CG304" s="900"/>
      <c r="CH304" s="900"/>
      <c r="CI304" s="1368"/>
      <c r="CJ304" s="1368"/>
      <c r="CK304" s="1465"/>
      <c r="CL304" s="1465"/>
      <c r="CM304" s="882"/>
      <c r="CN304" s="882"/>
      <c r="CO304" s="1397"/>
      <c r="CP304" s="1397"/>
      <c r="CQ304" s="753"/>
      <c r="CR304" s="753"/>
      <c r="CS304" s="1374"/>
      <c r="CT304" s="1374"/>
      <c r="CU304" s="882"/>
      <c r="CV304" s="882"/>
      <c r="CW304" s="1392"/>
      <c r="CX304" s="1392"/>
      <c r="CY304" s="1352"/>
      <c r="CZ304" s="1352"/>
      <c r="DA304" s="1477"/>
      <c r="DB304" s="1477"/>
      <c r="DC304" s="1411"/>
      <c r="DD304" s="1411"/>
      <c r="DE304" s="1484"/>
      <c r="DF304" s="1484"/>
      <c r="DG304" s="1352"/>
      <c r="DH304" s="1352"/>
      <c r="DI304" s="1352"/>
      <c r="DJ304" s="1352"/>
      <c r="DK304" s="1352"/>
      <c r="DL304" s="1352"/>
      <c r="DM304" s="1352"/>
      <c r="DN304" s="1352"/>
      <c r="DO304" s="1352"/>
      <c r="DP304" s="1352"/>
      <c r="DQ304" s="1485"/>
      <c r="DR304" s="1485"/>
      <c r="DS304" s="1485"/>
      <c r="DT304" s="1485"/>
      <c r="DU304" s="1485"/>
      <c r="DV304" s="1485"/>
      <c r="DW304" s="1485"/>
      <c r="DX304" s="1485"/>
      <c r="DY304" s="1485"/>
      <c r="DZ304" s="1485"/>
      <c r="EA304" s="1485"/>
      <c r="EB304" s="1485"/>
    </row>
    <row r="305" spans="1:132" s="1327" customFormat="1" ht="20.25" x14ac:dyDescent="0.3">
      <c r="A305" s="1848"/>
      <c r="B305" s="1331">
        <f t="shared" si="22"/>
        <v>7</v>
      </c>
      <c r="C305" s="982" t="s">
        <v>1069</v>
      </c>
      <c r="D305" s="1332">
        <v>102</v>
      </c>
      <c r="E305" s="1325">
        <v>20</v>
      </c>
      <c r="F305" s="1325"/>
      <c r="G305" s="1325"/>
      <c r="H305" s="1325"/>
      <c r="I305" s="1326">
        <f t="shared" si="20"/>
        <v>0</v>
      </c>
      <c r="J305" s="888">
        <f t="shared" si="21"/>
        <v>0</v>
      </c>
      <c r="K305" s="708"/>
      <c r="L305" s="708"/>
      <c r="M305" s="941"/>
      <c r="N305" s="941"/>
      <c r="O305" s="863"/>
      <c r="P305" s="863"/>
      <c r="Q305" s="1379"/>
      <c r="R305" s="1379"/>
      <c r="S305" s="1374"/>
      <c r="T305" s="1374"/>
      <c r="U305" s="813"/>
      <c r="V305" s="813"/>
      <c r="W305" s="1368"/>
      <c r="X305" s="1368"/>
      <c r="Y305" s="1362"/>
      <c r="Z305" s="1362"/>
      <c r="AA305" s="831"/>
      <c r="AB305" s="831"/>
      <c r="AC305" s="1351"/>
      <c r="AD305" s="1351"/>
      <c r="AE305" s="756"/>
      <c r="AF305" s="756"/>
      <c r="AG305" s="1352">
        <v>10</v>
      </c>
      <c r="AH305" s="1352" t="s">
        <v>334</v>
      </c>
      <c r="AI305" s="731"/>
      <c r="AJ305" s="731"/>
      <c r="AK305" s="1392"/>
      <c r="AL305" s="1392"/>
      <c r="AM305" s="1397"/>
      <c r="AN305" s="1397"/>
      <c r="AO305" s="1362"/>
      <c r="AP305" s="1362"/>
      <c r="AQ305" s="1402"/>
      <c r="AR305" s="1402"/>
      <c r="AS305" s="774"/>
      <c r="AT305" s="774"/>
      <c r="AU305" s="882"/>
      <c r="AV305" s="882"/>
      <c r="AW305" s="1411">
        <v>10</v>
      </c>
      <c r="AX305" s="1411" t="s">
        <v>309</v>
      </c>
      <c r="AY305" s="726"/>
      <c r="AZ305" s="726"/>
      <c r="BA305" s="1352"/>
      <c r="BB305" s="1352"/>
      <c r="BC305" s="891"/>
      <c r="BD305" s="891"/>
      <c r="BE305" s="731"/>
      <c r="BF305" s="731"/>
      <c r="BG305" s="1411"/>
      <c r="BH305" s="1411"/>
      <c r="BI305" s="1392"/>
      <c r="BJ305" s="1392"/>
      <c r="BK305" s="1362"/>
      <c r="BL305" s="1362"/>
      <c r="BM305" s="1351"/>
      <c r="BN305" s="1351"/>
      <c r="BO305" s="1352"/>
      <c r="BP305" s="1352"/>
      <c r="BQ305" s="950"/>
      <c r="BR305" s="950"/>
      <c r="BS305" s="1436"/>
      <c r="BT305" s="1436"/>
      <c r="BU305" s="1441"/>
      <c r="BV305" s="1441"/>
      <c r="BW305" s="1397"/>
      <c r="BX305" s="1397"/>
      <c r="BY305" s="1446"/>
      <c r="BZ305" s="1446"/>
      <c r="CA305" s="1453"/>
      <c r="CB305" s="1453"/>
      <c r="CC305" s="1352"/>
      <c r="CD305" s="1352"/>
      <c r="CE305" s="1460"/>
      <c r="CF305" s="1460"/>
      <c r="CG305" s="900"/>
      <c r="CH305" s="900"/>
      <c r="CI305" s="1368"/>
      <c r="CJ305" s="1368"/>
      <c r="CK305" s="1465"/>
      <c r="CL305" s="1465"/>
      <c r="CM305" s="882"/>
      <c r="CN305" s="882"/>
      <c r="CO305" s="1397"/>
      <c r="CP305" s="1397"/>
      <c r="CQ305" s="753"/>
      <c r="CR305" s="753"/>
      <c r="CS305" s="1374"/>
      <c r="CT305" s="1374"/>
      <c r="CU305" s="882"/>
      <c r="CV305" s="882"/>
      <c r="CW305" s="1392"/>
      <c r="CX305" s="1392"/>
      <c r="CY305" s="1352"/>
      <c r="CZ305" s="1352"/>
      <c r="DA305" s="1477"/>
      <c r="DB305" s="1477"/>
      <c r="DC305" s="1411"/>
      <c r="DD305" s="1411"/>
      <c r="DE305" s="1484"/>
      <c r="DF305" s="1484"/>
      <c r="DG305" s="1352"/>
      <c r="DH305" s="1352"/>
      <c r="DI305" s="1352"/>
      <c r="DJ305" s="1352"/>
      <c r="DK305" s="1352"/>
      <c r="DL305" s="1352"/>
      <c r="DM305" s="1352"/>
      <c r="DN305" s="1352"/>
      <c r="DO305" s="1352"/>
      <c r="DP305" s="1352"/>
      <c r="DQ305" s="1485"/>
      <c r="DR305" s="1485"/>
      <c r="DS305" s="1485"/>
      <c r="DT305" s="1485"/>
      <c r="DU305" s="1485"/>
      <c r="DV305" s="1485"/>
      <c r="DW305" s="1485"/>
      <c r="DX305" s="1485"/>
      <c r="DY305" s="1485"/>
      <c r="DZ305" s="1485"/>
      <c r="EA305" s="1485"/>
      <c r="EB305" s="1485"/>
    </row>
    <row r="306" spans="1:132" s="1327" customFormat="1" ht="20.25" x14ac:dyDescent="0.3">
      <c r="A306" s="1848"/>
      <c r="B306" s="1331">
        <f t="shared" si="22"/>
        <v>8</v>
      </c>
      <c r="C306" s="982" t="s">
        <v>667</v>
      </c>
      <c r="D306" s="1332">
        <v>80</v>
      </c>
      <c r="E306" s="1325"/>
      <c r="F306" s="1325"/>
      <c r="G306" s="1325"/>
      <c r="H306" s="1325"/>
      <c r="I306" s="1326">
        <f t="shared" si="20"/>
        <v>0</v>
      </c>
      <c r="J306" s="888">
        <f t="shared" si="21"/>
        <v>0</v>
      </c>
      <c r="K306" s="708"/>
      <c r="L306" s="708"/>
      <c r="M306" s="941"/>
      <c r="N306" s="941"/>
      <c r="O306" s="863"/>
      <c r="P306" s="863"/>
      <c r="Q306" s="1379"/>
      <c r="R306" s="1379"/>
      <c r="S306" s="1374"/>
      <c r="T306" s="1374"/>
      <c r="U306" s="813"/>
      <c r="V306" s="813"/>
      <c r="W306" s="1368"/>
      <c r="X306" s="1368"/>
      <c r="Y306" s="1362"/>
      <c r="Z306" s="1362"/>
      <c r="AA306" s="831"/>
      <c r="AB306" s="831"/>
      <c r="AC306" s="1351"/>
      <c r="AD306" s="1351"/>
      <c r="AE306" s="756"/>
      <c r="AF306" s="756"/>
      <c r="AG306" s="1352"/>
      <c r="AH306" s="1352"/>
      <c r="AI306" s="731"/>
      <c r="AJ306" s="731"/>
      <c r="AK306" s="1392"/>
      <c r="AL306" s="1392"/>
      <c r="AM306" s="1397"/>
      <c r="AN306" s="1397"/>
      <c r="AO306" s="1362"/>
      <c r="AP306" s="1362"/>
      <c r="AQ306" s="1402"/>
      <c r="AR306" s="1402"/>
      <c r="AS306" s="774"/>
      <c r="AT306" s="774"/>
      <c r="AU306" s="882"/>
      <c r="AV306" s="882"/>
      <c r="AW306" s="1411"/>
      <c r="AX306" s="1411"/>
      <c r="AY306" s="726"/>
      <c r="AZ306" s="726"/>
      <c r="BA306" s="1352"/>
      <c r="BB306" s="1352"/>
      <c r="BC306" s="891"/>
      <c r="BD306" s="891"/>
      <c r="BE306" s="731"/>
      <c r="BF306" s="731"/>
      <c r="BG306" s="1411"/>
      <c r="BH306" s="1411"/>
      <c r="BI306" s="1392"/>
      <c r="BJ306" s="1392"/>
      <c r="BK306" s="1362"/>
      <c r="BL306" s="1362"/>
      <c r="BM306" s="1351"/>
      <c r="BN306" s="1351"/>
      <c r="BO306" s="1352"/>
      <c r="BP306" s="1352"/>
      <c r="BQ306" s="950"/>
      <c r="BR306" s="950"/>
      <c r="BS306" s="1436"/>
      <c r="BT306" s="1436"/>
      <c r="BU306" s="1441"/>
      <c r="BV306" s="1441"/>
      <c r="BW306" s="1397"/>
      <c r="BX306" s="1397"/>
      <c r="BY306" s="1446"/>
      <c r="BZ306" s="1446"/>
      <c r="CA306" s="1453"/>
      <c r="CB306" s="1453"/>
      <c r="CC306" s="1352"/>
      <c r="CD306" s="1352"/>
      <c r="CE306" s="1460"/>
      <c r="CF306" s="1460"/>
      <c r="CG306" s="900"/>
      <c r="CH306" s="900"/>
      <c r="CI306" s="1368"/>
      <c r="CJ306" s="1368"/>
      <c r="CK306" s="1465"/>
      <c r="CL306" s="1465"/>
      <c r="CM306" s="882"/>
      <c r="CN306" s="882"/>
      <c r="CO306" s="1397"/>
      <c r="CP306" s="1397"/>
      <c r="CQ306" s="753"/>
      <c r="CR306" s="753"/>
      <c r="CS306" s="1374"/>
      <c r="CT306" s="1374"/>
      <c r="CU306" s="882"/>
      <c r="CV306" s="882"/>
      <c r="CW306" s="1392"/>
      <c r="CX306" s="1392"/>
      <c r="CY306" s="1352"/>
      <c r="CZ306" s="1352"/>
      <c r="DA306" s="1477"/>
      <c r="DB306" s="1477"/>
      <c r="DC306" s="1411"/>
      <c r="DD306" s="1411"/>
      <c r="DE306" s="1484"/>
      <c r="DF306" s="1484"/>
      <c r="DG306" s="1352"/>
      <c r="DH306" s="1352"/>
      <c r="DI306" s="1352"/>
      <c r="DJ306" s="1352"/>
      <c r="DK306" s="1352"/>
      <c r="DL306" s="1352"/>
      <c r="DM306" s="1352"/>
      <c r="DN306" s="1352"/>
      <c r="DO306" s="1352"/>
      <c r="DP306" s="1352"/>
      <c r="DQ306" s="1485"/>
      <c r="DR306" s="1485"/>
      <c r="DS306" s="1485"/>
      <c r="DT306" s="1485"/>
      <c r="DU306" s="1485"/>
      <c r="DV306" s="1485"/>
      <c r="DW306" s="1485"/>
      <c r="DX306" s="1485"/>
      <c r="DY306" s="1485"/>
      <c r="DZ306" s="1485"/>
      <c r="EA306" s="1485"/>
      <c r="EB306" s="1485"/>
    </row>
    <row r="307" spans="1:132" s="1327" customFormat="1" ht="20.25" x14ac:dyDescent="0.3">
      <c r="A307" s="1848"/>
      <c r="B307" s="1331">
        <f t="shared" si="22"/>
        <v>9</v>
      </c>
      <c r="C307" s="982" t="s">
        <v>666</v>
      </c>
      <c r="D307" s="1332">
        <v>65</v>
      </c>
      <c r="E307" s="1325"/>
      <c r="F307" s="1325"/>
      <c r="G307" s="1325"/>
      <c r="H307" s="1325"/>
      <c r="I307" s="1326">
        <f t="shared" si="20"/>
        <v>0</v>
      </c>
      <c r="J307" s="888">
        <f t="shared" si="21"/>
        <v>0</v>
      </c>
      <c r="K307" s="708"/>
      <c r="L307" s="708"/>
      <c r="M307" s="941"/>
      <c r="N307" s="941"/>
      <c r="O307" s="863"/>
      <c r="P307" s="863"/>
      <c r="Q307" s="1379"/>
      <c r="R307" s="1379"/>
      <c r="S307" s="1374"/>
      <c r="T307" s="1374"/>
      <c r="U307" s="813"/>
      <c r="V307" s="813"/>
      <c r="W307" s="1368"/>
      <c r="X307" s="1368"/>
      <c r="Y307" s="1362"/>
      <c r="Z307" s="1362"/>
      <c r="AA307" s="831"/>
      <c r="AB307" s="831"/>
      <c r="AC307" s="1351"/>
      <c r="AD307" s="1351"/>
      <c r="AE307" s="756"/>
      <c r="AF307" s="756"/>
      <c r="AG307" s="1352"/>
      <c r="AH307" s="1352"/>
      <c r="AI307" s="731"/>
      <c r="AJ307" s="731"/>
      <c r="AK307" s="1392"/>
      <c r="AL307" s="1392"/>
      <c r="AM307" s="1397"/>
      <c r="AN307" s="1397"/>
      <c r="AO307" s="1362"/>
      <c r="AP307" s="1362"/>
      <c r="AQ307" s="1402"/>
      <c r="AR307" s="1402"/>
      <c r="AS307" s="774"/>
      <c r="AT307" s="774"/>
      <c r="AU307" s="882"/>
      <c r="AV307" s="882"/>
      <c r="AW307" s="1411"/>
      <c r="AX307" s="1411"/>
      <c r="AY307" s="726"/>
      <c r="AZ307" s="726"/>
      <c r="BA307" s="1352"/>
      <c r="BB307" s="1352"/>
      <c r="BC307" s="891"/>
      <c r="BD307" s="891"/>
      <c r="BE307" s="731"/>
      <c r="BF307" s="731"/>
      <c r="BG307" s="1411"/>
      <c r="BH307" s="1411"/>
      <c r="BI307" s="1392"/>
      <c r="BJ307" s="1392"/>
      <c r="BK307" s="1362"/>
      <c r="BL307" s="1362"/>
      <c r="BM307" s="1351"/>
      <c r="BN307" s="1351"/>
      <c r="BO307" s="1352"/>
      <c r="BP307" s="1352"/>
      <c r="BQ307" s="950"/>
      <c r="BR307" s="950"/>
      <c r="BS307" s="1436"/>
      <c r="BT307" s="1436"/>
      <c r="BU307" s="1441"/>
      <c r="BV307" s="1441"/>
      <c r="BW307" s="1397"/>
      <c r="BX307" s="1397"/>
      <c r="BY307" s="1446"/>
      <c r="BZ307" s="1446"/>
      <c r="CA307" s="1453"/>
      <c r="CB307" s="1453"/>
      <c r="CC307" s="1352"/>
      <c r="CD307" s="1352"/>
      <c r="CE307" s="1460"/>
      <c r="CF307" s="1460"/>
      <c r="CG307" s="900"/>
      <c r="CH307" s="900"/>
      <c r="CI307" s="1368"/>
      <c r="CJ307" s="1368"/>
      <c r="CK307" s="1465"/>
      <c r="CL307" s="1465"/>
      <c r="CM307" s="882"/>
      <c r="CN307" s="882"/>
      <c r="CO307" s="1397"/>
      <c r="CP307" s="1397"/>
      <c r="CQ307" s="753"/>
      <c r="CR307" s="753"/>
      <c r="CS307" s="1374"/>
      <c r="CT307" s="1374"/>
      <c r="CU307" s="882"/>
      <c r="CV307" s="882"/>
      <c r="CW307" s="1392"/>
      <c r="CX307" s="1392"/>
      <c r="CY307" s="1352"/>
      <c r="CZ307" s="1352"/>
      <c r="DA307" s="1477"/>
      <c r="DB307" s="1477"/>
      <c r="DC307" s="1411"/>
      <c r="DD307" s="1411"/>
      <c r="DE307" s="1484"/>
      <c r="DF307" s="1484"/>
      <c r="DG307" s="1352"/>
      <c r="DH307" s="1352"/>
      <c r="DI307" s="1352"/>
      <c r="DJ307" s="1352"/>
      <c r="DK307" s="1352"/>
      <c r="DL307" s="1352"/>
      <c r="DM307" s="1352"/>
      <c r="DN307" s="1352"/>
      <c r="DO307" s="1352"/>
      <c r="DP307" s="1352"/>
      <c r="DQ307" s="1485"/>
      <c r="DR307" s="1485"/>
      <c r="DS307" s="1485"/>
      <c r="DT307" s="1485"/>
      <c r="DU307" s="1485"/>
      <c r="DV307" s="1485"/>
      <c r="DW307" s="1485"/>
      <c r="DX307" s="1485"/>
      <c r="DY307" s="1485"/>
      <c r="DZ307" s="1485"/>
      <c r="EA307" s="1485"/>
      <c r="EB307" s="1485"/>
    </row>
    <row r="308" spans="1:132" s="1327" customFormat="1" ht="20.25" x14ac:dyDescent="0.3">
      <c r="A308" s="1848"/>
      <c r="B308" s="1331">
        <f t="shared" si="22"/>
        <v>10</v>
      </c>
      <c r="C308" s="982" t="s">
        <v>965</v>
      </c>
      <c r="D308" s="1332">
        <v>78</v>
      </c>
      <c r="E308" s="1325"/>
      <c r="F308" s="1325"/>
      <c r="G308" s="1325"/>
      <c r="H308" s="1325"/>
      <c r="I308" s="1326">
        <f t="shared" si="20"/>
        <v>0</v>
      </c>
      <c r="J308" s="888">
        <f t="shared" si="21"/>
        <v>0</v>
      </c>
      <c r="K308" s="708"/>
      <c r="L308" s="708"/>
      <c r="M308" s="941"/>
      <c r="N308" s="941"/>
      <c r="O308" s="863"/>
      <c r="P308" s="863"/>
      <c r="Q308" s="1379"/>
      <c r="R308" s="1379"/>
      <c r="S308" s="1374"/>
      <c r="T308" s="1374"/>
      <c r="U308" s="813"/>
      <c r="V308" s="813"/>
      <c r="W308" s="1368"/>
      <c r="X308" s="1368"/>
      <c r="Y308" s="1362"/>
      <c r="Z308" s="1362"/>
      <c r="AA308" s="831"/>
      <c r="AB308" s="831"/>
      <c r="AC308" s="1351"/>
      <c r="AD308" s="1351"/>
      <c r="AE308" s="756"/>
      <c r="AF308" s="756"/>
      <c r="AG308" s="1352"/>
      <c r="AH308" s="1352"/>
      <c r="AI308" s="731"/>
      <c r="AJ308" s="731"/>
      <c r="AK308" s="1392"/>
      <c r="AL308" s="1392"/>
      <c r="AM308" s="1397"/>
      <c r="AN308" s="1397"/>
      <c r="AO308" s="1362"/>
      <c r="AP308" s="1362"/>
      <c r="AQ308" s="1402"/>
      <c r="AR308" s="1402"/>
      <c r="AS308" s="774"/>
      <c r="AT308" s="774"/>
      <c r="AU308" s="882"/>
      <c r="AV308" s="882"/>
      <c r="AW308" s="1411"/>
      <c r="AX308" s="1411"/>
      <c r="AY308" s="726"/>
      <c r="AZ308" s="726"/>
      <c r="BA308" s="1352"/>
      <c r="BB308" s="1352"/>
      <c r="BC308" s="891"/>
      <c r="BD308" s="891"/>
      <c r="BE308" s="731"/>
      <c r="BF308" s="731"/>
      <c r="BG308" s="1411"/>
      <c r="BH308" s="1411"/>
      <c r="BI308" s="1392"/>
      <c r="BJ308" s="1392"/>
      <c r="BK308" s="1362"/>
      <c r="BL308" s="1362"/>
      <c r="BM308" s="1351"/>
      <c r="BN308" s="1351"/>
      <c r="BO308" s="1352"/>
      <c r="BP308" s="1352"/>
      <c r="BQ308" s="950"/>
      <c r="BR308" s="950"/>
      <c r="BS308" s="1436"/>
      <c r="BT308" s="1436"/>
      <c r="BU308" s="1441"/>
      <c r="BV308" s="1441"/>
      <c r="BW308" s="1397"/>
      <c r="BX308" s="1397"/>
      <c r="BY308" s="1446"/>
      <c r="BZ308" s="1446"/>
      <c r="CA308" s="1453"/>
      <c r="CB308" s="1453"/>
      <c r="CC308" s="1352"/>
      <c r="CD308" s="1352"/>
      <c r="CE308" s="1460"/>
      <c r="CF308" s="1460"/>
      <c r="CG308" s="900"/>
      <c r="CH308" s="900"/>
      <c r="CI308" s="1368"/>
      <c r="CJ308" s="1368"/>
      <c r="CK308" s="1465"/>
      <c r="CL308" s="1465"/>
      <c r="CM308" s="882"/>
      <c r="CN308" s="882"/>
      <c r="CO308" s="1397"/>
      <c r="CP308" s="1397"/>
      <c r="CQ308" s="753"/>
      <c r="CR308" s="753"/>
      <c r="CS308" s="1374"/>
      <c r="CT308" s="1374"/>
      <c r="CU308" s="882"/>
      <c r="CV308" s="882"/>
      <c r="CW308" s="1392"/>
      <c r="CX308" s="1392"/>
      <c r="CY308" s="1352"/>
      <c r="CZ308" s="1352"/>
      <c r="DA308" s="1477"/>
      <c r="DB308" s="1477"/>
      <c r="DC308" s="1411"/>
      <c r="DD308" s="1411"/>
      <c r="DE308" s="1484"/>
      <c r="DF308" s="1484"/>
      <c r="DG308" s="1352"/>
      <c r="DH308" s="1352"/>
      <c r="DI308" s="1352"/>
      <c r="DJ308" s="1352"/>
      <c r="DK308" s="1352"/>
      <c r="DL308" s="1352"/>
      <c r="DM308" s="1352"/>
      <c r="DN308" s="1352"/>
      <c r="DO308" s="1352"/>
      <c r="DP308" s="1352"/>
      <c r="DQ308" s="1485"/>
      <c r="DR308" s="1485"/>
      <c r="DS308" s="1485"/>
      <c r="DT308" s="1485"/>
      <c r="DU308" s="1485"/>
      <c r="DV308" s="1485"/>
      <c r="DW308" s="1485"/>
      <c r="DX308" s="1485"/>
      <c r="DY308" s="1485"/>
      <c r="DZ308" s="1485"/>
      <c r="EA308" s="1485"/>
      <c r="EB308" s="1485"/>
    </row>
    <row r="309" spans="1:132" s="1327" customFormat="1" ht="20.25" x14ac:dyDescent="0.3">
      <c r="A309" s="1848"/>
      <c r="B309" s="1331">
        <f t="shared" si="22"/>
        <v>11</v>
      </c>
      <c r="C309" s="982" t="s">
        <v>668</v>
      </c>
      <c r="D309" s="1332">
        <v>100</v>
      </c>
      <c r="E309" s="1325"/>
      <c r="F309" s="1325"/>
      <c r="G309" s="1325"/>
      <c r="H309" s="1325"/>
      <c r="I309" s="1326">
        <f t="shared" si="20"/>
        <v>0</v>
      </c>
      <c r="J309" s="888">
        <f t="shared" si="21"/>
        <v>0</v>
      </c>
      <c r="K309" s="708"/>
      <c r="L309" s="708"/>
      <c r="M309" s="941"/>
      <c r="N309" s="941"/>
      <c r="O309" s="863"/>
      <c r="P309" s="863"/>
      <c r="Q309" s="1379"/>
      <c r="R309" s="1379"/>
      <c r="S309" s="1374"/>
      <c r="T309" s="1374"/>
      <c r="U309" s="813"/>
      <c r="V309" s="813"/>
      <c r="W309" s="1368"/>
      <c r="X309" s="1368"/>
      <c r="Y309" s="1362"/>
      <c r="Z309" s="1362"/>
      <c r="AA309" s="831"/>
      <c r="AB309" s="831"/>
      <c r="AC309" s="1351"/>
      <c r="AD309" s="1351"/>
      <c r="AE309" s="756"/>
      <c r="AF309" s="756"/>
      <c r="AG309" s="1352"/>
      <c r="AH309" s="1352"/>
      <c r="AI309" s="731"/>
      <c r="AJ309" s="731"/>
      <c r="AK309" s="1392"/>
      <c r="AL309" s="1392"/>
      <c r="AM309" s="1397"/>
      <c r="AN309" s="1397"/>
      <c r="AO309" s="1362"/>
      <c r="AP309" s="1362"/>
      <c r="AQ309" s="1402"/>
      <c r="AR309" s="1402"/>
      <c r="AS309" s="774"/>
      <c r="AT309" s="774"/>
      <c r="AU309" s="882"/>
      <c r="AV309" s="882"/>
      <c r="AW309" s="1411"/>
      <c r="AX309" s="1411"/>
      <c r="AY309" s="726"/>
      <c r="AZ309" s="726"/>
      <c r="BA309" s="1352"/>
      <c r="BB309" s="1352"/>
      <c r="BC309" s="891"/>
      <c r="BD309" s="891"/>
      <c r="BE309" s="731"/>
      <c r="BF309" s="731"/>
      <c r="BG309" s="1411"/>
      <c r="BH309" s="1411"/>
      <c r="BI309" s="1392"/>
      <c r="BJ309" s="1392"/>
      <c r="BK309" s="1362"/>
      <c r="BL309" s="1362"/>
      <c r="BM309" s="1351"/>
      <c r="BN309" s="1351"/>
      <c r="BO309" s="1352"/>
      <c r="BP309" s="1352"/>
      <c r="BQ309" s="950"/>
      <c r="BR309" s="950"/>
      <c r="BS309" s="1436"/>
      <c r="BT309" s="1436"/>
      <c r="BU309" s="1441"/>
      <c r="BV309" s="1441"/>
      <c r="BW309" s="1397"/>
      <c r="BX309" s="1397"/>
      <c r="BY309" s="1446"/>
      <c r="BZ309" s="1446"/>
      <c r="CA309" s="1453"/>
      <c r="CB309" s="1453"/>
      <c r="CC309" s="1352"/>
      <c r="CD309" s="1352"/>
      <c r="CE309" s="1460"/>
      <c r="CF309" s="1460"/>
      <c r="CG309" s="900"/>
      <c r="CH309" s="900"/>
      <c r="CI309" s="1368"/>
      <c r="CJ309" s="1368"/>
      <c r="CK309" s="1465"/>
      <c r="CL309" s="1465"/>
      <c r="CM309" s="882"/>
      <c r="CN309" s="882"/>
      <c r="CO309" s="1397"/>
      <c r="CP309" s="1397"/>
      <c r="CQ309" s="753"/>
      <c r="CR309" s="753"/>
      <c r="CS309" s="1374"/>
      <c r="CT309" s="1374"/>
      <c r="CU309" s="882"/>
      <c r="CV309" s="882"/>
      <c r="CW309" s="1392"/>
      <c r="CX309" s="1392"/>
      <c r="CY309" s="1352"/>
      <c r="CZ309" s="1352"/>
      <c r="DA309" s="1477"/>
      <c r="DB309" s="1477"/>
      <c r="DC309" s="1411"/>
      <c r="DD309" s="1411"/>
      <c r="DE309" s="1484"/>
      <c r="DF309" s="1484"/>
      <c r="DG309" s="1352"/>
      <c r="DH309" s="1352"/>
      <c r="DI309" s="1352"/>
      <c r="DJ309" s="1352"/>
      <c r="DK309" s="1352"/>
      <c r="DL309" s="1352"/>
      <c r="DM309" s="1352"/>
      <c r="DN309" s="1352"/>
      <c r="DO309" s="1352"/>
      <c r="DP309" s="1352"/>
      <c r="DQ309" s="1485"/>
      <c r="DR309" s="1485"/>
      <c r="DS309" s="1485"/>
      <c r="DT309" s="1485"/>
      <c r="DU309" s="1485"/>
      <c r="DV309" s="1485"/>
      <c r="DW309" s="1485"/>
      <c r="DX309" s="1485"/>
      <c r="DY309" s="1485"/>
      <c r="DZ309" s="1485"/>
      <c r="EA309" s="1485"/>
      <c r="EB309" s="1485"/>
    </row>
    <row r="310" spans="1:132" s="1327" customFormat="1" ht="20.25" x14ac:dyDescent="0.3">
      <c r="A310" s="1844" t="s">
        <v>528</v>
      </c>
      <c r="B310" s="1331">
        <f t="shared" si="22"/>
        <v>12</v>
      </c>
      <c r="C310" s="982" t="s">
        <v>765</v>
      </c>
      <c r="D310" s="1332">
        <v>100</v>
      </c>
      <c r="E310" s="1325"/>
      <c r="F310" s="1325"/>
      <c r="G310" s="1325"/>
      <c r="H310" s="1325"/>
      <c r="I310" s="1326">
        <f t="shared" si="20"/>
        <v>0</v>
      </c>
      <c r="J310" s="888">
        <f t="shared" si="21"/>
        <v>0</v>
      </c>
      <c r="K310" s="708"/>
      <c r="L310" s="708"/>
      <c r="M310" s="941"/>
      <c r="N310" s="941"/>
      <c r="O310" s="863"/>
      <c r="P310" s="863"/>
      <c r="Q310" s="1379"/>
      <c r="R310" s="1379"/>
      <c r="S310" s="1374"/>
      <c r="T310" s="1374"/>
      <c r="U310" s="813"/>
      <c r="V310" s="813"/>
      <c r="W310" s="1368"/>
      <c r="X310" s="1368"/>
      <c r="Y310" s="1362"/>
      <c r="Z310" s="1362"/>
      <c r="AA310" s="831"/>
      <c r="AB310" s="831"/>
      <c r="AC310" s="1351"/>
      <c r="AD310" s="1351"/>
      <c r="AE310" s="756"/>
      <c r="AF310" s="756"/>
      <c r="AG310" s="1352"/>
      <c r="AH310" s="1352"/>
      <c r="AI310" s="731"/>
      <c r="AJ310" s="731"/>
      <c r="AK310" s="1392"/>
      <c r="AL310" s="1392"/>
      <c r="AM310" s="1397"/>
      <c r="AN310" s="1397"/>
      <c r="AO310" s="1362"/>
      <c r="AP310" s="1362"/>
      <c r="AQ310" s="1402"/>
      <c r="AR310" s="1402"/>
      <c r="AS310" s="774"/>
      <c r="AT310" s="774"/>
      <c r="AU310" s="882"/>
      <c r="AV310" s="882"/>
      <c r="AW310" s="1411"/>
      <c r="AX310" s="1411"/>
      <c r="AY310" s="726"/>
      <c r="AZ310" s="726"/>
      <c r="BA310" s="1352"/>
      <c r="BB310" s="1352"/>
      <c r="BC310" s="891"/>
      <c r="BD310" s="891"/>
      <c r="BE310" s="731"/>
      <c r="BF310" s="731"/>
      <c r="BG310" s="1411"/>
      <c r="BH310" s="1411"/>
      <c r="BI310" s="1392"/>
      <c r="BJ310" s="1392"/>
      <c r="BK310" s="1362"/>
      <c r="BL310" s="1362"/>
      <c r="BM310" s="1351"/>
      <c r="BN310" s="1351"/>
      <c r="BO310" s="1352"/>
      <c r="BP310" s="1352"/>
      <c r="BQ310" s="950"/>
      <c r="BR310" s="950"/>
      <c r="BS310" s="1436"/>
      <c r="BT310" s="1436"/>
      <c r="BU310" s="1441"/>
      <c r="BV310" s="1441"/>
      <c r="BW310" s="1397"/>
      <c r="BX310" s="1397"/>
      <c r="BY310" s="1446"/>
      <c r="BZ310" s="1446"/>
      <c r="CA310" s="1453"/>
      <c r="CB310" s="1453"/>
      <c r="CC310" s="1352"/>
      <c r="CD310" s="1352"/>
      <c r="CE310" s="1460"/>
      <c r="CF310" s="1460"/>
      <c r="CG310" s="900"/>
      <c r="CH310" s="900"/>
      <c r="CI310" s="1368"/>
      <c r="CJ310" s="1368"/>
      <c r="CK310" s="1465"/>
      <c r="CL310" s="1465"/>
      <c r="CM310" s="882"/>
      <c r="CN310" s="882"/>
      <c r="CO310" s="1397"/>
      <c r="CP310" s="1397"/>
      <c r="CQ310" s="753"/>
      <c r="CR310" s="753"/>
      <c r="CS310" s="1374"/>
      <c r="CT310" s="1374"/>
      <c r="CU310" s="882"/>
      <c r="CV310" s="882"/>
      <c r="CW310" s="1392"/>
      <c r="CX310" s="1392"/>
      <c r="CY310" s="1352"/>
      <c r="CZ310" s="1352"/>
      <c r="DA310" s="1477"/>
      <c r="DB310" s="1477"/>
      <c r="DC310" s="1411"/>
      <c r="DD310" s="1411"/>
      <c r="DE310" s="1484"/>
      <c r="DF310" s="1484"/>
      <c r="DG310" s="1352"/>
      <c r="DH310" s="1352"/>
      <c r="DI310" s="1352"/>
      <c r="DJ310" s="1352"/>
      <c r="DK310" s="1352"/>
      <c r="DL310" s="1352"/>
      <c r="DM310" s="1352"/>
      <c r="DN310" s="1352"/>
      <c r="DO310" s="1352"/>
      <c r="DP310" s="1352"/>
      <c r="DQ310" s="1485"/>
      <c r="DR310" s="1485"/>
      <c r="DS310" s="1485"/>
      <c r="DT310" s="1485"/>
      <c r="DU310" s="1485"/>
      <c r="DV310" s="1485"/>
      <c r="DW310" s="1485"/>
      <c r="DX310" s="1485"/>
      <c r="DY310" s="1485"/>
      <c r="DZ310" s="1485"/>
      <c r="EA310" s="1485"/>
      <c r="EB310" s="1485"/>
    </row>
    <row r="311" spans="1:132" s="1327" customFormat="1" ht="20.25" x14ac:dyDescent="0.3">
      <c r="A311" s="1845"/>
      <c r="B311" s="1331">
        <f t="shared" si="22"/>
        <v>13</v>
      </c>
      <c r="C311" s="982" t="s">
        <v>1077</v>
      </c>
      <c r="D311" s="1332">
        <v>100</v>
      </c>
      <c r="E311" s="1325">
        <v>100</v>
      </c>
      <c r="F311" s="1325"/>
      <c r="G311" s="1325"/>
      <c r="H311" s="1325"/>
      <c r="I311" s="1326">
        <f t="shared" si="20"/>
        <v>80</v>
      </c>
      <c r="J311" s="888">
        <f t="shared" si="21"/>
        <v>8000</v>
      </c>
      <c r="K311" s="708"/>
      <c r="L311" s="708"/>
      <c r="M311" s="941">
        <v>10</v>
      </c>
      <c r="N311" s="941" t="s">
        <v>290</v>
      </c>
      <c r="O311" s="863"/>
      <c r="P311" s="863"/>
      <c r="Q311" s="1379"/>
      <c r="R311" s="1379"/>
      <c r="S311" s="1374"/>
      <c r="T311" s="1374"/>
      <c r="U311" s="813"/>
      <c r="V311" s="813"/>
      <c r="W311" s="1368"/>
      <c r="X311" s="1368"/>
      <c r="Y311" s="1362"/>
      <c r="Z311" s="1362"/>
      <c r="AA311" s="831"/>
      <c r="AB311" s="831"/>
      <c r="AC311" s="1351"/>
      <c r="AD311" s="1351"/>
      <c r="AE311" s="756"/>
      <c r="AF311" s="756"/>
      <c r="AG311" s="1352"/>
      <c r="AH311" s="1352"/>
      <c r="AI311" s="731"/>
      <c r="AJ311" s="731"/>
      <c r="AK311" s="1392"/>
      <c r="AL311" s="1392"/>
      <c r="AM311" s="1397"/>
      <c r="AN311" s="1397"/>
      <c r="AO311" s="1362"/>
      <c r="AP311" s="1362"/>
      <c r="AQ311" s="1402"/>
      <c r="AR311" s="1402"/>
      <c r="AS311" s="774"/>
      <c r="AT311" s="774"/>
      <c r="AU311" s="882"/>
      <c r="AV311" s="882"/>
      <c r="AW311" s="1411"/>
      <c r="AX311" s="1411"/>
      <c r="AY311" s="726"/>
      <c r="AZ311" s="726"/>
      <c r="BA311" s="1352"/>
      <c r="BB311" s="1352"/>
      <c r="BC311" s="891"/>
      <c r="BD311" s="891"/>
      <c r="BE311" s="731"/>
      <c r="BF311" s="731"/>
      <c r="BG311" s="1411"/>
      <c r="BH311" s="1411"/>
      <c r="BI311" s="1392"/>
      <c r="BJ311" s="1392"/>
      <c r="BK311" s="1362"/>
      <c r="BL311" s="1362"/>
      <c r="BM311" s="1351"/>
      <c r="BN311" s="1351"/>
      <c r="BO311" s="1352"/>
      <c r="BP311" s="1352"/>
      <c r="BQ311" s="950"/>
      <c r="BR311" s="950"/>
      <c r="BS311" s="1436"/>
      <c r="BT311" s="1436"/>
      <c r="BU311" s="1441"/>
      <c r="BV311" s="1441"/>
      <c r="BW311" s="1397"/>
      <c r="BX311" s="1397"/>
      <c r="BY311" s="1446"/>
      <c r="BZ311" s="1446"/>
      <c r="CA311" s="1453"/>
      <c r="CB311" s="1453"/>
      <c r="CC311" s="1352"/>
      <c r="CD311" s="1352"/>
      <c r="CE311" s="1460"/>
      <c r="CF311" s="1460"/>
      <c r="CG311" s="900"/>
      <c r="CH311" s="900"/>
      <c r="CI311" s="1368"/>
      <c r="CJ311" s="1368"/>
      <c r="CK311" s="1465">
        <v>10</v>
      </c>
      <c r="CL311" s="1465" t="s">
        <v>221</v>
      </c>
      <c r="CM311" s="882"/>
      <c r="CN311" s="882"/>
      <c r="CO311" s="1397"/>
      <c r="CP311" s="1397"/>
      <c r="CQ311" s="753"/>
      <c r="CR311" s="753"/>
      <c r="CS311" s="1374"/>
      <c r="CT311" s="1374"/>
      <c r="CU311" s="882"/>
      <c r="CV311" s="882"/>
      <c r="CW311" s="1392"/>
      <c r="CX311" s="1392"/>
      <c r="CY311" s="1352"/>
      <c r="CZ311" s="1352"/>
      <c r="DA311" s="1477"/>
      <c r="DB311" s="1477"/>
      <c r="DC311" s="1411"/>
      <c r="DD311" s="1411"/>
      <c r="DE311" s="1484"/>
      <c r="DF311" s="1484"/>
      <c r="DG311" s="1352"/>
      <c r="DH311" s="1352"/>
      <c r="DI311" s="1352"/>
      <c r="DJ311" s="1352"/>
      <c r="DK311" s="1352"/>
      <c r="DL311" s="1352"/>
      <c r="DM311" s="1352"/>
      <c r="DN311" s="1352"/>
      <c r="DO311" s="1352"/>
      <c r="DP311" s="1352"/>
      <c r="DQ311" s="1485"/>
      <c r="DR311" s="1485"/>
      <c r="DS311" s="1485"/>
      <c r="DT311" s="1485"/>
      <c r="DU311" s="1485"/>
      <c r="DV311" s="1485"/>
      <c r="DW311" s="1485"/>
      <c r="DX311" s="1485"/>
      <c r="DY311" s="1485"/>
      <c r="DZ311" s="1485"/>
      <c r="EA311" s="1485"/>
      <c r="EB311" s="1485"/>
    </row>
    <row r="312" spans="1:132" s="1327" customFormat="1" ht="20.25" x14ac:dyDescent="0.3">
      <c r="A312" s="1845"/>
      <c r="B312" s="1331">
        <f t="shared" si="22"/>
        <v>14</v>
      </c>
      <c r="C312" s="982" t="s">
        <v>1140</v>
      </c>
      <c r="D312" s="1332">
        <v>84</v>
      </c>
      <c r="E312" s="1325">
        <v>20</v>
      </c>
      <c r="F312" s="1325"/>
      <c r="G312" s="1325"/>
      <c r="H312" s="1325"/>
      <c r="I312" s="1326">
        <f t="shared" si="20"/>
        <v>10</v>
      </c>
      <c r="J312" s="888">
        <f t="shared" si="21"/>
        <v>840</v>
      </c>
      <c r="K312" s="708"/>
      <c r="L312" s="708"/>
      <c r="M312" s="941"/>
      <c r="N312" s="941"/>
      <c r="O312" s="863"/>
      <c r="P312" s="863"/>
      <c r="Q312" s="1379"/>
      <c r="R312" s="1379"/>
      <c r="S312" s="1374"/>
      <c r="T312" s="1374"/>
      <c r="U312" s="813"/>
      <c r="V312" s="813"/>
      <c r="W312" s="1368"/>
      <c r="X312" s="1368"/>
      <c r="Y312" s="1362"/>
      <c r="Z312" s="1362"/>
      <c r="AA312" s="831"/>
      <c r="AB312" s="831"/>
      <c r="AC312" s="1351"/>
      <c r="AD312" s="1351"/>
      <c r="AE312" s="756"/>
      <c r="AF312" s="756"/>
      <c r="AG312" s="1352"/>
      <c r="AH312" s="1352"/>
      <c r="AI312" s="731"/>
      <c r="AJ312" s="731"/>
      <c r="AK312" s="1392"/>
      <c r="AL312" s="1392"/>
      <c r="AM312" s="1397"/>
      <c r="AN312" s="1397"/>
      <c r="AO312" s="1362"/>
      <c r="AP312" s="1362"/>
      <c r="AQ312" s="1402"/>
      <c r="AR312" s="1402"/>
      <c r="AS312" s="774"/>
      <c r="AT312" s="774"/>
      <c r="AU312" s="882"/>
      <c r="AV312" s="882"/>
      <c r="AW312" s="1411"/>
      <c r="AX312" s="1411"/>
      <c r="AY312" s="726"/>
      <c r="AZ312" s="726"/>
      <c r="BA312" s="1352"/>
      <c r="BB312" s="1352"/>
      <c r="BC312" s="891"/>
      <c r="BD312" s="891"/>
      <c r="BE312" s="731"/>
      <c r="BF312" s="731"/>
      <c r="BG312" s="1411"/>
      <c r="BH312" s="1411"/>
      <c r="BI312" s="1392"/>
      <c r="BJ312" s="1392"/>
      <c r="BK312" s="1362"/>
      <c r="BL312" s="1362"/>
      <c r="BM312" s="1351"/>
      <c r="BN312" s="1351"/>
      <c r="BO312" s="1352">
        <v>5</v>
      </c>
      <c r="BP312" s="1352" t="s">
        <v>220</v>
      </c>
      <c r="BQ312" s="950"/>
      <c r="BR312" s="950"/>
      <c r="BS312" s="1436"/>
      <c r="BT312" s="1436"/>
      <c r="BU312" s="1441"/>
      <c r="BV312" s="1441"/>
      <c r="BW312" s="1397"/>
      <c r="BX312" s="1397"/>
      <c r="BY312" s="1446">
        <v>5</v>
      </c>
      <c r="BZ312" s="1446" t="s">
        <v>626</v>
      </c>
      <c r="CA312" s="1453"/>
      <c r="CB312" s="1453"/>
      <c r="CC312" s="1352"/>
      <c r="CD312" s="1352"/>
      <c r="CE312" s="1460"/>
      <c r="CF312" s="1460"/>
      <c r="CG312" s="900"/>
      <c r="CH312" s="900"/>
      <c r="CI312" s="1368"/>
      <c r="CJ312" s="1368"/>
      <c r="CK312" s="1465"/>
      <c r="CL312" s="1465"/>
      <c r="CM312" s="882"/>
      <c r="CN312" s="882"/>
      <c r="CO312" s="1397"/>
      <c r="CP312" s="1397"/>
      <c r="CQ312" s="753"/>
      <c r="CR312" s="753"/>
      <c r="CS312" s="1374"/>
      <c r="CT312" s="1374"/>
      <c r="CU312" s="882"/>
      <c r="CV312" s="882"/>
      <c r="CW312" s="1392"/>
      <c r="CX312" s="1392"/>
      <c r="CY312" s="1352"/>
      <c r="CZ312" s="1352"/>
      <c r="DA312" s="1477"/>
      <c r="DB312" s="1477"/>
      <c r="DC312" s="1411"/>
      <c r="DD312" s="1411"/>
      <c r="DE312" s="1484"/>
      <c r="DF312" s="1484"/>
      <c r="DG312" s="1352"/>
      <c r="DH312" s="1352"/>
      <c r="DI312" s="1352"/>
      <c r="DJ312" s="1352"/>
      <c r="DK312" s="1352"/>
      <c r="DL312" s="1352"/>
      <c r="DM312" s="1352"/>
      <c r="DN312" s="1352"/>
      <c r="DO312" s="1352"/>
      <c r="DP312" s="1352"/>
      <c r="DQ312" s="1485"/>
      <c r="DR312" s="1485"/>
      <c r="DS312" s="1485"/>
      <c r="DT312" s="1485"/>
      <c r="DU312" s="1485"/>
      <c r="DV312" s="1485"/>
      <c r="DW312" s="1485"/>
      <c r="DX312" s="1485"/>
      <c r="DY312" s="1485"/>
      <c r="DZ312" s="1485"/>
      <c r="EA312" s="1485"/>
      <c r="EB312" s="1485"/>
    </row>
    <row r="313" spans="1:132" s="1327" customFormat="1" ht="20.25" x14ac:dyDescent="0.3">
      <c r="A313" s="1845"/>
      <c r="B313" s="1331">
        <f t="shared" si="22"/>
        <v>15</v>
      </c>
      <c r="C313" s="982" t="s">
        <v>1097</v>
      </c>
      <c r="D313" s="1332">
        <v>110</v>
      </c>
      <c r="E313" s="1333">
        <v>50</v>
      </c>
      <c r="F313" s="1325"/>
      <c r="G313" s="1325"/>
      <c r="H313" s="1325"/>
      <c r="I313" s="1326">
        <f t="shared" si="20"/>
        <v>0</v>
      </c>
      <c r="J313" s="888">
        <f t="shared" si="21"/>
        <v>0</v>
      </c>
      <c r="K313" s="708"/>
      <c r="L313" s="708"/>
      <c r="M313" s="941"/>
      <c r="N313" s="941"/>
      <c r="O313" s="863"/>
      <c r="P313" s="863"/>
      <c r="Q313" s="1379"/>
      <c r="R313" s="1379"/>
      <c r="S313" s="1374"/>
      <c r="T313" s="1374"/>
      <c r="U313" s="813"/>
      <c r="V313" s="813"/>
      <c r="W313" s="1368"/>
      <c r="X313" s="1368"/>
      <c r="Y313" s="1362"/>
      <c r="Z313" s="1362"/>
      <c r="AA313" s="831"/>
      <c r="AB313" s="831"/>
      <c r="AC313" s="1351">
        <v>5</v>
      </c>
      <c r="AD313" s="1351" t="s">
        <v>220</v>
      </c>
      <c r="AE313" s="756"/>
      <c r="AF313" s="756"/>
      <c r="AG313" s="1352"/>
      <c r="AH313" s="1352"/>
      <c r="AI313" s="731">
        <v>5</v>
      </c>
      <c r="AJ313" s="731" t="s">
        <v>862</v>
      </c>
      <c r="AK313" s="1392"/>
      <c r="AL313" s="1392"/>
      <c r="AM313" s="1397"/>
      <c r="AN313" s="1397"/>
      <c r="AO313" s="1362"/>
      <c r="AP313" s="1362"/>
      <c r="AQ313" s="1402"/>
      <c r="AR313" s="1402"/>
      <c r="AS313" s="774"/>
      <c r="AT313" s="774"/>
      <c r="AU313" s="882"/>
      <c r="AV313" s="882"/>
      <c r="AW313" s="1411">
        <v>15</v>
      </c>
      <c r="AX313" s="1411" t="s">
        <v>625</v>
      </c>
      <c r="AY313" s="726"/>
      <c r="AZ313" s="726"/>
      <c r="BA313" s="1352"/>
      <c r="BB313" s="1352"/>
      <c r="BC313" s="891"/>
      <c r="BD313" s="891"/>
      <c r="BE313" s="731"/>
      <c r="BF313" s="731"/>
      <c r="BG313" s="1411"/>
      <c r="BH313" s="1411"/>
      <c r="BI313" s="1392"/>
      <c r="BJ313" s="1392"/>
      <c r="BK313" s="1362"/>
      <c r="BL313" s="1362"/>
      <c r="BM313" s="1351"/>
      <c r="BN313" s="1351"/>
      <c r="BO313" s="1352"/>
      <c r="BP313" s="1352"/>
      <c r="BQ313" s="950"/>
      <c r="BR313" s="950"/>
      <c r="BS313" s="1436"/>
      <c r="BT313" s="1436"/>
      <c r="BU313" s="1441"/>
      <c r="BV313" s="1441"/>
      <c r="BW313" s="1397"/>
      <c r="BX313" s="1397"/>
      <c r="BY313" s="1446"/>
      <c r="BZ313" s="1446"/>
      <c r="CA313" s="1453"/>
      <c r="CB313" s="1453"/>
      <c r="CC313" s="1352">
        <v>5</v>
      </c>
      <c r="CD313" s="1352" t="s">
        <v>626</v>
      </c>
      <c r="CE313" s="1460"/>
      <c r="CF313" s="1460"/>
      <c r="CG313" s="900"/>
      <c r="CH313" s="900"/>
      <c r="CI313" s="1368"/>
      <c r="CJ313" s="1368"/>
      <c r="CK313" s="1465"/>
      <c r="CL313" s="1465"/>
      <c r="CM313" s="882"/>
      <c r="CN313" s="882"/>
      <c r="CO313" s="1397"/>
      <c r="CP313" s="1397"/>
      <c r="CQ313" s="753"/>
      <c r="CR313" s="753"/>
      <c r="CS313" s="1374">
        <v>20</v>
      </c>
      <c r="CT313" s="1374" t="s">
        <v>626</v>
      </c>
      <c r="CU313" s="882"/>
      <c r="CV313" s="882"/>
      <c r="CW313" s="1392"/>
      <c r="CX313" s="1392"/>
      <c r="CY313" s="1352"/>
      <c r="CZ313" s="1352"/>
      <c r="DA313" s="1477"/>
      <c r="DB313" s="1477"/>
      <c r="DC313" s="1411"/>
      <c r="DD313" s="1411"/>
      <c r="DE313" s="1484"/>
      <c r="DF313" s="1484"/>
      <c r="DG313" s="1352"/>
      <c r="DH313" s="1352"/>
      <c r="DI313" s="1352"/>
      <c r="DJ313" s="1352"/>
      <c r="DK313" s="1352"/>
      <c r="DL313" s="1352"/>
      <c r="DM313" s="1352"/>
      <c r="DN313" s="1352"/>
      <c r="DO313" s="1352"/>
      <c r="DP313" s="1352"/>
      <c r="DQ313" s="1485"/>
      <c r="DR313" s="1485"/>
      <c r="DS313" s="1485"/>
      <c r="DT313" s="1485"/>
      <c r="DU313" s="1485"/>
      <c r="DV313" s="1485"/>
      <c r="DW313" s="1485"/>
      <c r="DX313" s="1485"/>
      <c r="DY313" s="1485"/>
      <c r="DZ313" s="1485"/>
      <c r="EA313" s="1485"/>
      <c r="EB313" s="1485"/>
    </row>
    <row r="314" spans="1:132" s="1327" customFormat="1" ht="20.25" x14ac:dyDescent="0.3">
      <c r="A314" s="1845"/>
      <c r="B314" s="1331">
        <f t="shared" si="22"/>
        <v>16</v>
      </c>
      <c r="C314" s="982" t="s">
        <v>671</v>
      </c>
      <c r="D314" s="1332">
        <v>96</v>
      </c>
      <c r="E314" s="1333">
        <v>185</v>
      </c>
      <c r="F314" s="1333"/>
      <c r="G314" s="1325"/>
      <c r="H314" s="1325"/>
      <c r="I314" s="1326">
        <f t="shared" si="20"/>
        <v>53</v>
      </c>
      <c r="J314" s="888">
        <f t="shared" si="21"/>
        <v>5088</v>
      </c>
      <c r="K314" s="708"/>
      <c r="L314" s="708"/>
      <c r="M314" s="941">
        <v>10</v>
      </c>
      <c r="N314" s="941" t="s">
        <v>1095</v>
      </c>
      <c r="O314" s="863"/>
      <c r="P314" s="863"/>
      <c r="Q314" s="1379"/>
      <c r="R314" s="1379"/>
      <c r="S314" s="1374"/>
      <c r="T314" s="1374"/>
      <c r="U314" s="813"/>
      <c r="V314" s="813"/>
      <c r="W314" s="1368"/>
      <c r="X314" s="1368"/>
      <c r="Y314" s="1362"/>
      <c r="Z314" s="1362"/>
      <c r="AA314" s="831"/>
      <c r="AB314" s="831"/>
      <c r="AC314" s="1351">
        <v>20</v>
      </c>
      <c r="AD314" s="1351" t="s">
        <v>334</v>
      </c>
      <c r="AE314" s="756"/>
      <c r="AF314" s="756"/>
      <c r="AG314" s="1352">
        <v>15</v>
      </c>
      <c r="AH314" s="1352" t="s">
        <v>220</v>
      </c>
      <c r="AI314" s="731"/>
      <c r="AJ314" s="731"/>
      <c r="AK314" s="1392"/>
      <c r="AL314" s="1392"/>
      <c r="AM314" s="1397">
        <v>42</v>
      </c>
      <c r="AN314" s="1397" t="s">
        <v>309</v>
      </c>
      <c r="AO314" s="1362"/>
      <c r="AP314" s="1362"/>
      <c r="AQ314" s="1402"/>
      <c r="AR314" s="1402"/>
      <c r="AS314" s="774"/>
      <c r="AT314" s="774"/>
      <c r="AU314" s="882"/>
      <c r="AV314" s="882"/>
      <c r="AW314" s="1411">
        <v>10</v>
      </c>
      <c r="AX314" s="1411" t="s">
        <v>334</v>
      </c>
      <c r="AY314" s="726"/>
      <c r="AZ314" s="726"/>
      <c r="BA314" s="1352"/>
      <c r="BB314" s="1352"/>
      <c r="BC314" s="891"/>
      <c r="BD314" s="891"/>
      <c r="BE314" s="731"/>
      <c r="BF314" s="731"/>
      <c r="BG314" s="1411"/>
      <c r="BH314" s="1411"/>
      <c r="BI314" s="1392"/>
      <c r="BJ314" s="1392"/>
      <c r="BK314" s="1362"/>
      <c r="BL314" s="1362"/>
      <c r="BM314" s="1351">
        <v>5</v>
      </c>
      <c r="BN314" s="1351" t="s">
        <v>626</v>
      </c>
      <c r="BO314" s="1352"/>
      <c r="BP314" s="1352"/>
      <c r="BQ314" s="950"/>
      <c r="BR314" s="950"/>
      <c r="BS314" s="1436"/>
      <c r="BT314" s="1436"/>
      <c r="BU314" s="1441"/>
      <c r="BV314" s="1441"/>
      <c r="BW314" s="1397"/>
      <c r="BX314" s="1397"/>
      <c r="BY314" s="1446"/>
      <c r="BZ314" s="1446"/>
      <c r="CA314" s="1453"/>
      <c r="CB314" s="1453"/>
      <c r="CC314" s="1352">
        <v>5</v>
      </c>
      <c r="CD314" s="1352" t="s">
        <v>220</v>
      </c>
      <c r="CE314" s="1460"/>
      <c r="CF314" s="1460"/>
      <c r="CG314" s="900"/>
      <c r="CH314" s="900"/>
      <c r="CI314" s="1368"/>
      <c r="CJ314" s="1368"/>
      <c r="CK314" s="1465"/>
      <c r="CL314" s="1465"/>
      <c r="CM314" s="882"/>
      <c r="CN314" s="882"/>
      <c r="CO314" s="1397">
        <v>15</v>
      </c>
      <c r="CP314" s="1397" t="s">
        <v>220</v>
      </c>
      <c r="CQ314" s="753"/>
      <c r="CR314" s="753"/>
      <c r="CS314" s="1374"/>
      <c r="CT314" s="1374"/>
      <c r="CU314" s="882"/>
      <c r="CV314" s="882"/>
      <c r="CW314" s="1392"/>
      <c r="CX314" s="1392"/>
      <c r="CY314" s="1352"/>
      <c r="CZ314" s="1352"/>
      <c r="DA314" s="1477"/>
      <c r="DB314" s="1477"/>
      <c r="DC314" s="1411">
        <v>10</v>
      </c>
      <c r="DD314" s="1411" t="s">
        <v>334</v>
      </c>
      <c r="DE314" s="1484"/>
      <c r="DF314" s="1484"/>
      <c r="DG314" s="1352"/>
      <c r="DH314" s="1352"/>
      <c r="DI314" s="1352"/>
      <c r="DJ314" s="1352"/>
      <c r="DK314" s="1352"/>
      <c r="DL314" s="1352"/>
      <c r="DM314" s="1352"/>
      <c r="DN314" s="1352"/>
      <c r="DO314" s="1352"/>
      <c r="DP314" s="1352"/>
      <c r="DQ314" s="1485"/>
      <c r="DR314" s="1485"/>
      <c r="DS314" s="1485"/>
      <c r="DT314" s="1485"/>
      <c r="DU314" s="1485"/>
      <c r="DV314" s="1485"/>
      <c r="DW314" s="1485"/>
      <c r="DX314" s="1485"/>
      <c r="DY314" s="1485"/>
      <c r="DZ314" s="1485"/>
      <c r="EA314" s="1485"/>
      <c r="EB314" s="1485"/>
    </row>
    <row r="315" spans="1:132" s="1327" customFormat="1" ht="20.25" x14ac:dyDescent="0.3">
      <c r="A315" s="1845"/>
      <c r="B315" s="1331">
        <f t="shared" si="22"/>
        <v>17</v>
      </c>
      <c r="C315" s="982" t="s">
        <v>1064</v>
      </c>
      <c r="D315" s="1332">
        <v>140</v>
      </c>
      <c r="E315" s="1325">
        <v>20</v>
      </c>
      <c r="F315" s="1325"/>
      <c r="G315" s="1325"/>
      <c r="H315" s="1325"/>
      <c r="I315" s="1326">
        <f t="shared" si="20"/>
        <v>20</v>
      </c>
      <c r="J315" s="888">
        <f t="shared" si="21"/>
        <v>2800</v>
      </c>
      <c r="K315" s="708"/>
      <c r="L315" s="708"/>
      <c r="M315" s="941"/>
      <c r="N315" s="941"/>
      <c r="O315" s="863"/>
      <c r="P315" s="863"/>
      <c r="Q315" s="1379"/>
      <c r="R315" s="1379"/>
      <c r="S315" s="1374"/>
      <c r="T315" s="1374"/>
      <c r="U315" s="813"/>
      <c r="V315" s="813"/>
      <c r="W315" s="1368"/>
      <c r="X315" s="1368"/>
      <c r="Y315" s="1362"/>
      <c r="Z315" s="1362"/>
      <c r="AA315" s="831"/>
      <c r="AB315" s="831"/>
      <c r="AC315" s="1351"/>
      <c r="AD315" s="1351"/>
      <c r="AE315" s="756"/>
      <c r="AF315" s="756"/>
      <c r="AG315" s="1352"/>
      <c r="AH315" s="1352"/>
      <c r="AI315" s="731"/>
      <c r="AJ315" s="731"/>
      <c r="AK315" s="1392"/>
      <c r="AL315" s="1392"/>
      <c r="AM315" s="1397"/>
      <c r="AN315" s="1397"/>
      <c r="AO315" s="1362"/>
      <c r="AP315" s="1362"/>
      <c r="AQ315" s="1402"/>
      <c r="AR315" s="1402"/>
      <c r="AS315" s="774"/>
      <c r="AT315" s="774"/>
      <c r="AU315" s="882"/>
      <c r="AV315" s="882"/>
      <c r="AW315" s="1411"/>
      <c r="AX315" s="1411"/>
      <c r="AY315" s="726"/>
      <c r="AZ315" s="726"/>
      <c r="BA315" s="1352"/>
      <c r="BB315" s="1352"/>
      <c r="BC315" s="891"/>
      <c r="BD315" s="891"/>
      <c r="BE315" s="731"/>
      <c r="BF315" s="731"/>
      <c r="BG315" s="1411"/>
      <c r="BH315" s="1411"/>
      <c r="BI315" s="1392"/>
      <c r="BJ315" s="1392"/>
      <c r="BK315" s="1362"/>
      <c r="BL315" s="1362"/>
      <c r="BM315" s="1351"/>
      <c r="BN315" s="1351"/>
      <c r="BO315" s="1352"/>
      <c r="BP315" s="1352"/>
      <c r="BQ315" s="950"/>
      <c r="BR315" s="950"/>
      <c r="BS315" s="1436"/>
      <c r="BT315" s="1436"/>
      <c r="BU315" s="1441"/>
      <c r="BV315" s="1441"/>
      <c r="BW315" s="1397"/>
      <c r="BX315" s="1397"/>
      <c r="BY315" s="1446"/>
      <c r="BZ315" s="1446"/>
      <c r="CA315" s="1453"/>
      <c r="CB315" s="1453"/>
      <c r="CC315" s="1352"/>
      <c r="CD315" s="1352"/>
      <c r="CE315" s="1460"/>
      <c r="CF315" s="1460"/>
      <c r="CG315" s="900"/>
      <c r="CH315" s="900"/>
      <c r="CI315" s="1368"/>
      <c r="CJ315" s="1368"/>
      <c r="CK315" s="1465"/>
      <c r="CL315" s="1465"/>
      <c r="CM315" s="882"/>
      <c r="CN315" s="882"/>
      <c r="CO315" s="1397"/>
      <c r="CP315" s="1397"/>
      <c r="CQ315" s="753"/>
      <c r="CR315" s="753"/>
      <c r="CS315" s="1374"/>
      <c r="CT315" s="1374"/>
      <c r="CU315" s="882"/>
      <c r="CV315" s="882"/>
      <c r="CW315" s="1392"/>
      <c r="CX315" s="1392"/>
      <c r="CY315" s="1352"/>
      <c r="CZ315" s="1352"/>
      <c r="DA315" s="1477"/>
      <c r="DB315" s="1477"/>
      <c r="DC315" s="1411"/>
      <c r="DD315" s="1411"/>
      <c r="DE315" s="1484"/>
      <c r="DF315" s="1484"/>
      <c r="DG315" s="1352"/>
      <c r="DH315" s="1352"/>
      <c r="DI315" s="1352"/>
      <c r="DJ315" s="1352"/>
      <c r="DK315" s="1352"/>
      <c r="DL315" s="1352"/>
      <c r="DM315" s="1352"/>
      <c r="DN315" s="1352"/>
      <c r="DO315" s="1352"/>
      <c r="DP315" s="1352"/>
      <c r="DQ315" s="1485"/>
      <c r="DR315" s="1485"/>
      <c r="DS315" s="1485"/>
      <c r="DT315" s="1485"/>
      <c r="DU315" s="1485"/>
      <c r="DV315" s="1485"/>
      <c r="DW315" s="1485"/>
      <c r="DX315" s="1485"/>
      <c r="DY315" s="1485"/>
      <c r="DZ315" s="1485"/>
      <c r="EA315" s="1485"/>
      <c r="EB315" s="1485"/>
    </row>
    <row r="316" spans="1:132" s="1327" customFormat="1" ht="20.25" x14ac:dyDescent="0.3">
      <c r="A316" s="1845"/>
      <c r="B316" s="1331">
        <f t="shared" si="22"/>
        <v>18</v>
      </c>
      <c r="C316" s="982" t="s">
        <v>809</v>
      </c>
      <c r="D316" s="1332">
        <v>100</v>
      </c>
      <c r="E316" s="1333">
        <v>10</v>
      </c>
      <c r="F316" s="1325"/>
      <c r="G316" s="1325"/>
      <c r="H316" s="1325"/>
      <c r="I316" s="1326">
        <f t="shared" si="20"/>
        <v>10</v>
      </c>
      <c r="J316" s="888">
        <f t="shared" si="21"/>
        <v>1000</v>
      </c>
      <c r="K316" s="708"/>
      <c r="L316" s="708"/>
      <c r="M316" s="941"/>
      <c r="N316" s="941"/>
      <c r="O316" s="863"/>
      <c r="P316" s="863"/>
      <c r="Q316" s="1379"/>
      <c r="R316" s="1379"/>
      <c r="S316" s="1374"/>
      <c r="T316" s="1374"/>
      <c r="U316" s="813"/>
      <c r="V316" s="813"/>
      <c r="W316" s="1368"/>
      <c r="X316" s="1368"/>
      <c r="Y316" s="1362"/>
      <c r="Z316" s="1362"/>
      <c r="AA316" s="831"/>
      <c r="AB316" s="831"/>
      <c r="AC316" s="1351"/>
      <c r="AD316" s="1351"/>
      <c r="AE316" s="756"/>
      <c r="AF316" s="756"/>
      <c r="AG316" s="1352"/>
      <c r="AH316" s="1352"/>
      <c r="AI316" s="731"/>
      <c r="AJ316" s="731"/>
      <c r="AK316" s="1392"/>
      <c r="AL316" s="1392"/>
      <c r="AM316" s="1397"/>
      <c r="AN316" s="1397"/>
      <c r="AO316" s="1362"/>
      <c r="AP316" s="1362"/>
      <c r="AQ316" s="1402"/>
      <c r="AR316" s="1402"/>
      <c r="AS316" s="774"/>
      <c r="AT316" s="774"/>
      <c r="AU316" s="882"/>
      <c r="AV316" s="882"/>
      <c r="AW316" s="1411"/>
      <c r="AX316" s="1411"/>
      <c r="AY316" s="726"/>
      <c r="AZ316" s="726"/>
      <c r="BA316" s="1352"/>
      <c r="BB316" s="1352"/>
      <c r="BC316" s="891"/>
      <c r="BD316" s="891"/>
      <c r="BE316" s="731"/>
      <c r="BF316" s="731"/>
      <c r="BG316" s="1411"/>
      <c r="BH316" s="1411"/>
      <c r="BI316" s="1392"/>
      <c r="BJ316" s="1392"/>
      <c r="BK316" s="1362"/>
      <c r="BL316" s="1362"/>
      <c r="BM316" s="1351"/>
      <c r="BN316" s="1351"/>
      <c r="BO316" s="1352"/>
      <c r="BP316" s="1352"/>
      <c r="BQ316" s="950"/>
      <c r="BR316" s="950"/>
      <c r="BS316" s="1436"/>
      <c r="BT316" s="1436"/>
      <c r="BU316" s="1441"/>
      <c r="BV316" s="1441"/>
      <c r="BW316" s="1397"/>
      <c r="BX316" s="1397"/>
      <c r="BY316" s="1446"/>
      <c r="BZ316" s="1446"/>
      <c r="CA316" s="1453"/>
      <c r="CB316" s="1453"/>
      <c r="CC316" s="1352"/>
      <c r="CD316" s="1352"/>
      <c r="CE316" s="1460"/>
      <c r="CF316" s="1460"/>
      <c r="CG316" s="900"/>
      <c r="CH316" s="900"/>
      <c r="CI316" s="1368"/>
      <c r="CJ316" s="1368"/>
      <c r="CK316" s="1465"/>
      <c r="CL316" s="1465"/>
      <c r="CM316" s="882"/>
      <c r="CN316" s="882"/>
      <c r="CO316" s="1397"/>
      <c r="CP316" s="1397"/>
      <c r="CQ316" s="753"/>
      <c r="CR316" s="753"/>
      <c r="CS316" s="1374"/>
      <c r="CT316" s="1374"/>
      <c r="CU316" s="882"/>
      <c r="CV316" s="882"/>
      <c r="CW316" s="1392"/>
      <c r="CX316" s="1392"/>
      <c r="CY316" s="1352"/>
      <c r="CZ316" s="1352"/>
      <c r="DA316" s="1477"/>
      <c r="DB316" s="1477"/>
      <c r="DC316" s="1411"/>
      <c r="DD316" s="1411"/>
      <c r="DE316" s="1484"/>
      <c r="DF316" s="1484"/>
      <c r="DG316" s="1352"/>
      <c r="DH316" s="1352"/>
      <c r="DI316" s="1352"/>
      <c r="DJ316" s="1352"/>
      <c r="DK316" s="1352"/>
      <c r="DL316" s="1352"/>
      <c r="DM316" s="1352"/>
      <c r="DN316" s="1352"/>
      <c r="DO316" s="1352"/>
      <c r="DP316" s="1352"/>
      <c r="DQ316" s="1485"/>
      <c r="DR316" s="1485"/>
      <c r="DS316" s="1485"/>
      <c r="DT316" s="1485"/>
      <c r="DU316" s="1485"/>
      <c r="DV316" s="1485"/>
      <c r="DW316" s="1485"/>
      <c r="DX316" s="1485"/>
      <c r="DY316" s="1485"/>
      <c r="DZ316" s="1485"/>
      <c r="EA316" s="1485"/>
      <c r="EB316" s="1485"/>
    </row>
    <row r="317" spans="1:132" s="1327" customFormat="1" ht="20.25" x14ac:dyDescent="0.3">
      <c r="A317" s="1845"/>
      <c r="B317" s="1331">
        <f t="shared" si="22"/>
        <v>19</v>
      </c>
      <c r="C317" s="982" t="s">
        <v>1073</v>
      </c>
      <c r="D317" s="1332">
        <v>86</v>
      </c>
      <c r="E317" s="1325">
        <v>5</v>
      </c>
      <c r="F317" s="1325"/>
      <c r="G317" s="1325"/>
      <c r="H317" s="1325"/>
      <c r="I317" s="1326">
        <f t="shared" si="20"/>
        <v>5</v>
      </c>
      <c r="J317" s="888">
        <f t="shared" si="21"/>
        <v>430</v>
      </c>
      <c r="K317" s="708"/>
      <c r="L317" s="708"/>
      <c r="M317" s="941"/>
      <c r="N317" s="941"/>
      <c r="O317" s="863"/>
      <c r="P317" s="863"/>
      <c r="Q317" s="1379"/>
      <c r="R317" s="1379"/>
      <c r="S317" s="1374"/>
      <c r="T317" s="1374"/>
      <c r="U317" s="813"/>
      <c r="V317" s="813"/>
      <c r="W317" s="1368"/>
      <c r="X317" s="1368"/>
      <c r="Y317" s="1362"/>
      <c r="Z317" s="1362"/>
      <c r="AA317" s="831"/>
      <c r="AB317" s="831"/>
      <c r="AC317" s="1351"/>
      <c r="AD317" s="1351"/>
      <c r="AE317" s="756"/>
      <c r="AF317" s="756"/>
      <c r="AG317" s="1352"/>
      <c r="AH317" s="1352"/>
      <c r="AI317" s="731"/>
      <c r="AJ317" s="731"/>
      <c r="AK317" s="1392"/>
      <c r="AL317" s="1392"/>
      <c r="AM317" s="1397"/>
      <c r="AN317" s="1397"/>
      <c r="AO317" s="1362"/>
      <c r="AP317" s="1362"/>
      <c r="AQ317" s="1402"/>
      <c r="AR317" s="1402"/>
      <c r="AS317" s="774"/>
      <c r="AT317" s="774"/>
      <c r="AU317" s="882"/>
      <c r="AV317" s="882"/>
      <c r="AW317" s="1411"/>
      <c r="AX317" s="1411"/>
      <c r="AY317" s="726"/>
      <c r="AZ317" s="726"/>
      <c r="BA317" s="1352"/>
      <c r="BB317" s="1352"/>
      <c r="BC317" s="891"/>
      <c r="BD317" s="891"/>
      <c r="BE317" s="731"/>
      <c r="BF317" s="731"/>
      <c r="BG317" s="1411"/>
      <c r="BH317" s="1411"/>
      <c r="BI317" s="1392"/>
      <c r="BJ317" s="1392"/>
      <c r="BK317" s="1362"/>
      <c r="BL317" s="1362"/>
      <c r="BM317" s="1351"/>
      <c r="BN317" s="1351"/>
      <c r="BO317" s="1352"/>
      <c r="BP317" s="1352"/>
      <c r="BQ317" s="950"/>
      <c r="BR317" s="950"/>
      <c r="BS317" s="1436"/>
      <c r="BT317" s="1436"/>
      <c r="BU317" s="1441"/>
      <c r="BV317" s="1441"/>
      <c r="BW317" s="1397"/>
      <c r="BX317" s="1397"/>
      <c r="BY317" s="1446"/>
      <c r="BZ317" s="1446"/>
      <c r="CA317" s="1453"/>
      <c r="CB317" s="1453"/>
      <c r="CC317" s="1352"/>
      <c r="CD317" s="1352"/>
      <c r="CE317" s="1460"/>
      <c r="CF317" s="1460"/>
      <c r="CG317" s="900"/>
      <c r="CH317" s="900"/>
      <c r="CI317" s="1368"/>
      <c r="CJ317" s="1368"/>
      <c r="CK317" s="1465"/>
      <c r="CL317" s="1465"/>
      <c r="CM317" s="882"/>
      <c r="CN317" s="882"/>
      <c r="CO317" s="1397"/>
      <c r="CP317" s="1397"/>
      <c r="CQ317" s="753"/>
      <c r="CR317" s="753"/>
      <c r="CS317" s="1374"/>
      <c r="CT317" s="1374"/>
      <c r="CU317" s="882"/>
      <c r="CV317" s="882"/>
      <c r="CW317" s="1392"/>
      <c r="CX317" s="1392"/>
      <c r="CY317" s="1352"/>
      <c r="CZ317" s="1352"/>
      <c r="DA317" s="1477"/>
      <c r="DB317" s="1477"/>
      <c r="DC317" s="1411"/>
      <c r="DD317" s="1411"/>
      <c r="DE317" s="1484"/>
      <c r="DF317" s="1484"/>
      <c r="DG317" s="1352"/>
      <c r="DH317" s="1352"/>
      <c r="DI317" s="1352"/>
      <c r="DJ317" s="1352"/>
      <c r="DK317" s="1352"/>
      <c r="DL317" s="1352"/>
      <c r="DM317" s="1352"/>
      <c r="DN317" s="1352"/>
      <c r="DO317" s="1352"/>
      <c r="DP317" s="1352"/>
      <c r="DQ317" s="1485"/>
      <c r="DR317" s="1485"/>
      <c r="DS317" s="1485"/>
      <c r="DT317" s="1485"/>
      <c r="DU317" s="1485"/>
      <c r="DV317" s="1485"/>
      <c r="DW317" s="1485"/>
      <c r="DX317" s="1485"/>
      <c r="DY317" s="1485"/>
      <c r="DZ317" s="1485"/>
      <c r="EA317" s="1485"/>
      <c r="EB317" s="1485"/>
    </row>
    <row r="318" spans="1:132" s="1327" customFormat="1" ht="20.25" x14ac:dyDescent="0.3">
      <c r="A318" s="1845"/>
      <c r="B318" s="1331">
        <f t="shared" si="22"/>
        <v>20</v>
      </c>
      <c r="C318" s="982" t="s">
        <v>672</v>
      </c>
      <c r="D318" s="1332">
        <v>97</v>
      </c>
      <c r="E318" s="1333">
        <v>50</v>
      </c>
      <c r="F318" s="1325"/>
      <c r="G318" s="1325"/>
      <c r="H318" s="1325"/>
      <c r="I318" s="1326">
        <f t="shared" si="20"/>
        <v>40</v>
      </c>
      <c r="J318" s="888">
        <f t="shared" si="21"/>
        <v>3880</v>
      </c>
      <c r="K318" s="708"/>
      <c r="L318" s="708"/>
      <c r="M318" s="941"/>
      <c r="N318" s="941"/>
      <c r="O318" s="863"/>
      <c r="P318" s="863"/>
      <c r="Q318" s="1379"/>
      <c r="R318" s="1379"/>
      <c r="S318" s="1374"/>
      <c r="T318" s="1374"/>
      <c r="U318" s="813"/>
      <c r="V318" s="813"/>
      <c r="W318" s="1368"/>
      <c r="X318" s="1368"/>
      <c r="Y318" s="1362"/>
      <c r="Z318" s="1362"/>
      <c r="AA318" s="831"/>
      <c r="AB318" s="831"/>
      <c r="AC318" s="1351"/>
      <c r="AD318" s="1351"/>
      <c r="AE318" s="756"/>
      <c r="AF318" s="756"/>
      <c r="AG318" s="1352"/>
      <c r="AH318" s="1352"/>
      <c r="AI318" s="731"/>
      <c r="AJ318" s="731"/>
      <c r="AK318" s="1392"/>
      <c r="AL318" s="1392"/>
      <c r="AM318" s="1397"/>
      <c r="AN318" s="1397"/>
      <c r="AO318" s="1362"/>
      <c r="AP318" s="1362"/>
      <c r="AQ318" s="1402"/>
      <c r="AR318" s="1402"/>
      <c r="AS318" s="774"/>
      <c r="AT318" s="774"/>
      <c r="AU318" s="882"/>
      <c r="AV318" s="882"/>
      <c r="AW318" s="1411"/>
      <c r="AX318" s="1411"/>
      <c r="AY318" s="726"/>
      <c r="AZ318" s="726"/>
      <c r="BA318" s="1352"/>
      <c r="BB318" s="1352"/>
      <c r="BC318" s="891"/>
      <c r="BD318" s="891"/>
      <c r="BE318" s="731"/>
      <c r="BF318" s="731"/>
      <c r="BG318" s="1411"/>
      <c r="BH318" s="1411"/>
      <c r="BI318" s="1392"/>
      <c r="BJ318" s="1392"/>
      <c r="BK318" s="1362"/>
      <c r="BL318" s="1362"/>
      <c r="BM318" s="1351"/>
      <c r="BN318" s="1351"/>
      <c r="BO318" s="1352"/>
      <c r="BP318" s="1352"/>
      <c r="BQ318" s="950"/>
      <c r="BR318" s="950"/>
      <c r="BS318" s="1436"/>
      <c r="BT318" s="1436"/>
      <c r="BU318" s="1441"/>
      <c r="BV318" s="1441"/>
      <c r="BW318" s="1397"/>
      <c r="BX318" s="1397"/>
      <c r="BY318" s="1446">
        <v>10</v>
      </c>
      <c r="BZ318" s="1446" t="s">
        <v>221</v>
      </c>
      <c r="CA318" s="1453"/>
      <c r="CB318" s="1453"/>
      <c r="CC318" s="1352"/>
      <c r="CD318" s="1352"/>
      <c r="CE318" s="1460"/>
      <c r="CF318" s="1460"/>
      <c r="CG318" s="900"/>
      <c r="CH318" s="900"/>
      <c r="CI318" s="1368"/>
      <c r="CJ318" s="1368"/>
      <c r="CK318" s="1465"/>
      <c r="CL318" s="1465"/>
      <c r="CM318" s="882"/>
      <c r="CN318" s="882"/>
      <c r="CO318" s="1397"/>
      <c r="CP318" s="1397"/>
      <c r="CQ318" s="753"/>
      <c r="CR318" s="753"/>
      <c r="CS318" s="1374"/>
      <c r="CT318" s="1374"/>
      <c r="CU318" s="882"/>
      <c r="CV318" s="882"/>
      <c r="CW318" s="1392"/>
      <c r="CX318" s="1392"/>
      <c r="CY318" s="1352"/>
      <c r="CZ318" s="1352"/>
      <c r="DA318" s="1477"/>
      <c r="DB318" s="1477"/>
      <c r="DC318" s="1411"/>
      <c r="DD318" s="1411"/>
      <c r="DE318" s="1484"/>
      <c r="DF318" s="1484"/>
      <c r="DG318" s="1352"/>
      <c r="DH318" s="1352"/>
      <c r="DI318" s="1352"/>
      <c r="DJ318" s="1352"/>
      <c r="DK318" s="1352"/>
      <c r="DL318" s="1352"/>
      <c r="DM318" s="1352"/>
      <c r="DN318" s="1352"/>
      <c r="DO318" s="1352"/>
      <c r="DP318" s="1352"/>
      <c r="DQ318" s="1485"/>
      <c r="DR318" s="1485"/>
      <c r="DS318" s="1485"/>
      <c r="DT318" s="1485"/>
      <c r="DU318" s="1485"/>
      <c r="DV318" s="1485"/>
      <c r="DW318" s="1485"/>
      <c r="DX318" s="1485"/>
      <c r="DY318" s="1485"/>
      <c r="DZ318" s="1485"/>
      <c r="EA318" s="1485"/>
      <c r="EB318" s="1485"/>
    </row>
    <row r="319" spans="1:132" s="1327" customFormat="1" ht="20.25" x14ac:dyDescent="0.3">
      <c r="A319" s="1845"/>
      <c r="B319" s="1331">
        <f t="shared" si="22"/>
        <v>21</v>
      </c>
      <c r="C319" s="982" t="s">
        <v>789</v>
      </c>
      <c r="D319" s="1332">
        <v>100</v>
      </c>
      <c r="E319" s="1333">
        <v>25</v>
      </c>
      <c r="F319" s="1325"/>
      <c r="G319" s="1325"/>
      <c r="H319" s="1325"/>
      <c r="I319" s="1326">
        <f t="shared" si="20"/>
        <v>25</v>
      </c>
      <c r="J319" s="888">
        <f t="shared" si="21"/>
        <v>2500</v>
      </c>
      <c r="K319" s="708"/>
      <c r="L319" s="708"/>
      <c r="M319" s="941"/>
      <c r="N319" s="941"/>
      <c r="O319" s="863"/>
      <c r="P319" s="863"/>
      <c r="Q319" s="1379"/>
      <c r="R319" s="1379"/>
      <c r="S319" s="1374"/>
      <c r="T319" s="1374"/>
      <c r="U319" s="813"/>
      <c r="V319" s="813"/>
      <c r="W319" s="1368"/>
      <c r="X319" s="1368"/>
      <c r="Y319" s="1362"/>
      <c r="Z319" s="1362"/>
      <c r="AA319" s="831"/>
      <c r="AB319" s="831"/>
      <c r="AC319" s="1351"/>
      <c r="AD319" s="1351"/>
      <c r="AE319" s="756"/>
      <c r="AF319" s="756"/>
      <c r="AG319" s="1352"/>
      <c r="AH319" s="1352"/>
      <c r="AI319" s="731"/>
      <c r="AJ319" s="731"/>
      <c r="AK319" s="1392"/>
      <c r="AL319" s="1392"/>
      <c r="AM319" s="1397"/>
      <c r="AN319" s="1397"/>
      <c r="AO319" s="1362"/>
      <c r="AP319" s="1362"/>
      <c r="AQ319" s="1402"/>
      <c r="AR319" s="1402"/>
      <c r="AS319" s="774"/>
      <c r="AT319" s="774"/>
      <c r="AU319" s="882"/>
      <c r="AV319" s="882"/>
      <c r="AW319" s="1411"/>
      <c r="AX319" s="1411"/>
      <c r="AY319" s="726"/>
      <c r="AZ319" s="726"/>
      <c r="BA319" s="1352"/>
      <c r="BB319" s="1352"/>
      <c r="BC319" s="891"/>
      <c r="BD319" s="891"/>
      <c r="BE319" s="731"/>
      <c r="BF319" s="731"/>
      <c r="BG319" s="1411"/>
      <c r="BH319" s="1411"/>
      <c r="BI319" s="1392"/>
      <c r="BJ319" s="1392"/>
      <c r="BK319" s="1362"/>
      <c r="BL319" s="1362"/>
      <c r="BM319" s="1351"/>
      <c r="BN319" s="1351"/>
      <c r="BO319" s="1352"/>
      <c r="BP319" s="1352"/>
      <c r="BQ319" s="950"/>
      <c r="BR319" s="950"/>
      <c r="BS319" s="1436"/>
      <c r="BT319" s="1436"/>
      <c r="BU319" s="1441"/>
      <c r="BV319" s="1441"/>
      <c r="BW319" s="1397"/>
      <c r="BX319" s="1397"/>
      <c r="BY319" s="1446"/>
      <c r="BZ319" s="1446"/>
      <c r="CA319" s="1453"/>
      <c r="CB319" s="1453"/>
      <c r="CC319" s="1352"/>
      <c r="CD319" s="1352"/>
      <c r="CE319" s="1460"/>
      <c r="CF319" s="1460"/>
      <c r="CG319" s="900"/>
      <c r="CH319" s="900"/>
      <c r="CI319" s="1368"/>
      <c r="CJ319" s="1368"/>
      <c r="CK319" s="1465"/>
      <c r="CL319" s="1465"/>
      <c r="CM319" s="882"/>
      <c r="CN319" s="882"/>
      <c r="CO319" s="1397"/>
      <c r="CP319" s="1397"/>
      <c r="CQ319" s="753"/>
      <c r="CR319" s="753"/>
      <c r="CS319" s="1374"/>
      <c r="CT319" s="1374"/>
      <c r="CU319" s="882"/>
      <c r="CV319" s="882"/>
      <c r="CW319" s="1392"/>
      <c r="CX319" s="1392"/>
      <c r="CY319" s="1352"/>
      <c r="CZ319" s="1352"/>
      <c r="DA319" s="1477"/>
      <c r="DB319" s="1477"/>
      <c r="DC319" s="1411"/>
      <c r="DD319" s="1411"/>
      <c r="DE319" s="1484"/>
      <c r="DF319" s="1484"/>
      <c r="DG319" s="1352"/>
      <c r="DH319" s="1352"/>
      <c r="DI319" s="1352"/>
      <c r="DJ319" s="1352"/>
      <c r="DK319" s="1352"/>
      <c r="DL319" s="1352"/>
      <c r="DM319" s="1352"/>
      <c r="DN319" s="1352"/>
      <c r="DO319" s="1352"/>
      <c r="DP319" s="1352"/>
      <c r="DQ319" s="1485"/>
      <c r="DR319" s="1485"/>
      <c r="DS319" s="1485"/>
      <c r="DT319" s="1485"/>
      <c r="DU319" s="1485"/>
      <c r="DV319" s="1485"/>
      <c r="DW319" s="1485"/>
      <c r="DX319" s="1485"/>
      <c r="DY319" s="1485"/>
      <c r="DZ319" s="1485"/>
      <c r="EA319" s="1485"/>
      <c r="EB319" s="1485"/>
    </row>
    <row r="320" spans="1:132" s="1327" customFormat="1" ht="20.25" x14ac:dyDescent="0.3">
      <c r="A320" s="1845"/>
      <c r="B320" s="1331">
        <f t="shared" si="22"/>
        <v>22</v>
      </c>
      <c r="C320" s="982" t="s">
        <v>673</v>
      </c>
      <c r="D320" s="1332">
        <v>88</v>
      </c>
      <c r="E320" s="1333">
        <v>10</v>
      </c>
      <c r="F320" s="1325">
        <v>5</v>
      </c>
      <c r="G320" s="1325"/>
      <c r="H320" s="1325"/>
      <c r="I320" s="1326">
        <f t="shared" si="20"/>
        <v>15</v>
      </c>
      <c r="J320" s="888">
        <f t="shared" si="21"/>
        <v>1320</v>
      </c>
      <c r="K320" s="708"/>
      <c r="L320" s="708"/>
      <c r="M320" s="941"/>
      <c r="N320" s="941"/>
      <c r="O320" s="863"/>
      <c r="P320" s="863"/>
      <c r="Q320" s="1379"/>
      <c r="R320" s="1379"/>
      <c r="S320" s="1374"/>
      <c r="T320" s="1374"/>
      <c r="U320" s="813"/>
      <c r="V320" s="813"/>
      <c r="W320" s="1368"/>
      <c r="X320" s="1368"/>
      <c r="Y320" s="1362"/>
      <c r="Z320" s="1362"/>
      <c r="AA320" s="831"/>
      <c r="AB320" s="831"/>
      <c r="AC320" s="1351"/>
      <c r="AD320" s="1351"/>
      <c r="AE320" s="756"/>
      <c r="AF320" s="756"/>
      <c r="AG320" s="1352"/>
      <c r="AH320" s="1352"/>
      <c r="AI320" s="731"/>
      <c r="AJ320" s="731"/>
      <c r="AK320" s="1392"/>
      <c r="AL320" s="1392"/>
      <c r="AM320" s="1397"/>
      <c r="AN320" s="1397"/>
      <c r="AO320" s="1362"/>
      <c r="AP320" s="1362"/>
      <c r="AQ320" s="1402"/>
      <c r="AR320" s="1402"/>
      <c r="AS320" s="774"/>
      <c r="AT320" s="774"/>
      <c r="AU320" s="882"/>
      <c r="AV320" s="882"/>
      <c r="AW320" s="1411"/>
      <c r="AX320" s="1411"/>
      <c r="AY320" s="726"/>
      <c r="AZ320" s="726"/>
      <c r="BA320" s="1352"/>
      <c r="BB320" s="1352"/>
      <c r="BC320" s="891"/>
      <c r="BD320" s="891"/>
      <c r="BE320" s="731"/>
      <c r="BF320" s="731"/>
      <c r="BG320" s="1411"/>
      <c r="BH320" s="1411"/>
      <c r="BI320" s="1392"/>
      <c r="BJ320" s="1392"/>
      <c r="BK320" s="1362"/>
      <c r="BL320" s="1362"/>
      <c r="BM320" s="1351"/>
      <c r="BN320" s="1351"/>
      <c r="BO320" s="1352"/>
      <c r="BP320" s="1352"/>
      <c r="BQ320" s="950"/>
      <c r="BR320" s="950"/>
      <c r="BS320" s="1436"/>
      <c r="BT320" s="1436"/>
      <c r="BU320" s="1441"/>
      <c r="BV320" s="1441"/>
      <c r="BW320" s="1397"/>
      <c r="BX320" s="1397"/>
      <c r="BY320" s="1446"/>
      <c r="BZ320" s="1446"/>
      <c r="CA320" s="1453"/>
      <c r="CB320" s="1453"/>
      <c r="CC320" s="1352"/>
      <c r="CD320" s="1352"/>
      <c r="CE320" s="1460"/>
      <c r="CF320" s="1460"/>
      <c r="CG320" s="900"/>
      <c r="CH320" s="900"/>
      <c r="CI320" s="1368"/>
      <c r="CJ320" s="1368"/>
      <c r="CK320" s="1465"/>
      <c r="CL320" s="1465"/>
      <c r="CM320" s="882"/>
      <c r="CN320" s="882"/>
      <c r="CO320" s="1397"/>
      <c r="CP320" s="1397"/>
      <c r="CQ320" s="753"/>
      <c r="CR320" s="753"/>
      <c r="CS320" s="1374"/>
      <c r="CT320" s="1374"/>
      <c r="CU320" s="882"/>
      <c r="CV320" s="882"/>
      <c r="CW320" s="1392"/>
      <c r="CX320" s="1392"/>
      <c r="CY320" s="1352"/>
      <c r="CZ320" s="1352"/>
      <c r="DA320" s="1477"/>
      <c r="DB320" s="1477"/>
      <c r="DC320" s="1411"/>
      <c r="DD320" s="1411"/>
      <c r="DE320" s="1484"/>
      <c r="DF320" s="1484"/>
      <c r="DG320" s="1352"/>
      <c r="DH320" s="1352"/>
      <c r="DI320" s="1352"/>
      <c r="DJ320" s="1352"/>
      <c r="DK320" s="1352"/>
      <c r="DL320" s="1352"/>
      <c r="DM320" s="1352"/>
      <c r="DN320" s="1352"/>
      <c r="DO320" s="1352"/>
      <c r="DP320" s="1352"/>
      <c r="DQ320" s="1485"/>
      <c r="DR320" s="1485"/>
      <c r="DS320" s="1485"/>
      <c r="DT320" s="1485"/>
      <c r="DU320" s="1485"/>
      <c r="DV320" s="1485"/>
      <c r="DW320" s="1485"/>
      <c r="DX320" s="1485"/>
      <c r="DY320" s="1485"/>
      <c r="DZ320" s="1485"/>
      <c r="EA320" s="1485"/>
      <c r="EB320" s="1485"/>
    </row>
    <row r="321" spans="1:132" s="1327" customFormat="1" ht="20.25" x14ac:dyDescent="0.3">
      <c r="A321" s="1845"/>
      <c r="B321" s="1331">
        <f>B320+1</f>
        <v>23</v>
      </c>
      <c r="C321" s="982" t="s">
        <v>674</v>
      </c>
      <c r="D321" s="1332">
        <v>70</v>
      </c>
      <c r="E321" s="1325"/>
      <c r="F321" s="1325"/>
      <c r="G321" s="1325"/>
      <c r="H321" s="1325"/>
      <c r="I321" s="1326">
        <f t="shared" si="20"/>
        <v>0</v>
      </c>
      <c r="J321" s="888">
        <f t="shared" si="21"/>
        <v>0</v>
      </c>
      <c r="K321" s="708"/>
      <c r="L321" s="708"/>
      <c r="M321" s="941"/>
      <c r="N321" s="941"/>
      <c r="O321" s="863"/>
      <c r="P321" s="863"/>
      <c r="Q321" s="1379"/>
      <c r="R321" s="1379"/>
      <c r="S321" s="1374"/>
      <c r="T321" s="1374"/>
      <c r="U321" s="813"/>
      <c r="V321" s="813"/>
      <c r="W321" s="1368"/>
      <c r="X321" s="1368"/>
      <c r="Y321" s="1362"/>
      <c r="Z321" s="1362"/>
      <c r="AA321" s="831"/>
      <c r="AB321" s="831"/>
      <c r="AC321" s="1351"/>
      <c r="AD321" s="1351"/>
      <c r="AE321" s="756"/>
      <c r="AF321" s="756"/>
      <c r="AG321" s="1352"/>
      <c r="AH321" s="1352"/>
      <c r="AI321" s="731"/>
      <c r="AJ321" s="731"/>
      <c r="AK321" s="1392"/>
      <c r="AL321" s="1392"/>
      <c r="AM321" s="1397"/>
      <c r="AN321" s="1397"/>
      <c r="AO321" s="1362"/>
      <c r="AP321" s="1362"/>
      <c r="AQ321" s="1402"/>
      <c r="AR321" s="1402"/>
      <c r="AS321" s="774"/>
      <c r="AT321" s="774"/>
      <c r="AU321" s="882"/>
      <c r="AV321" s="882"/>
      <c r="AW321" s="1411"/>
      <c r="AX321" s="1411"/>
      <c r="AY321" s="726"/>
      <c r="AZ321" s="726"/>
      <c r="BA321" s="1352"/>
      <c r="BB321" s="1352"/>
      <c r="BC321" s="891"/>
      <c r="BD321" s="891"/>
      <c r="BE321" s="731"/>
      <c r="BF321" s="731"/>
      <c r="BG321" s="1411"/>
      <c r="BH321" s="1411"/>
      <c r="BI321" s="1392"/>
      <c r="BJ321" s="1392"/>
      <c r="BK321" s="1362"/>
      <c r="BL321" s="1362"/>
      <c r="BM321" s="1351"/>
      <c r="BN321" s="1351"/>
      <c r="BO321" s="1352"/>
      <c r="BP321" s="1352"/>
      <c r="BQ321" s="950"/>
      <c r="BR321" s="950"/>
      <c r="BS321" s="1436"/>
      <c r="BT321" s="1436"/>
      <c r="BU321" s="1441"/>
      <c r="BV321" s="1441"/>
      <c r="BW321" s="1397"/>
      <c r="BX321" s="1397"/>
      <c r="BY321" s="1446"/>
      <c r="BZ321" s="1446"/>
      <c r="CA321" s="1453"/>
      <c r="CB321" s="1453"/>
      <c r="CC321" s="1352"/>
      <c r="CD321" s="1352"/>
      <c r="CE321" s="1460"/>
      <c r="CF321" s="1460"/>
      <c r="CG321" s="900"/>
      <c r="CH321" s="900"/>
      <c r="CI321" s="1368"/>
      <c r="CJ321" s="1368"/>
      <c r="CK321" s="1465"/>
      <c r="CL321" s="1465"/>
      <c r="CM321" s="882"/>
      <c r="CN321" s="882"/>
      <c r="CO321" s="1397"/>
      <c r="CP321" s="1397"/>
      <c r="CQ321" s="753"/>
      <c r="CR321" s="753"/>
      <c r="CS321" s="1374"/>
      <c r="CT321" s="1374"/>
      <c r="CU321" s="882"/>
      <c r="CV321" s="882"/>
      <c r="CW321" s="1392"/>
      <c r="CX321" s="1392"/>
      <c r="CY321" s="1352"/>
      <c r="CZ321" s="1352"/>
      <c r="DA321" s="1477"/>
      <c r="DB321" s="1477"/>
      <c r="DC321" s="1411"/>
      <c r="DD321" s="1411"/>
      <c r="DE321" s="1484"/>
      <c r="DF321" s="1484"/>
      <c r="DG321" s="1352"/>
      <c r="DH321" s="1352"/>
      <c r="DI321" s="1352"/>
      <c r="DJ321" s="1352"/>
      <c r="DK321" s="1352"/>
      <c r="DL321" s="1352"/>
      <c r="DM321" s="1352"/>
      <c r="DN321" s="1352"/>
      <c r="DO321" s="1352"/>
      <c r="DP321" s="1352"/>
      <c r="DQ321" s="1485"/>
      <c r="DR321" s="1485"/>
      <c r="DS321" s="1485"/>
      <c r="DT321" s="1485"/>
      <c r="DU321" s="1485"/>
      <c r="DV321" s="1485"/>
      <c r="DW321" s="1485"/>
      <c r="DX321" s="1485"/>
      <c r="DY321" s="1485"/>
      <c r="DZ321" s="1485"/>
      <c r="EA321" s="1485"/>
      <c r="EB321" s="1485"/>
    </row>
    <row r="322" spans="1:132" s="1327" customFormat="1" ht="20.25" x14ac:dyDescent="0.3">
      <c r="A322" s="1845"/>
      <c r="B322" s="1331">
        <f>B321+1</f>
        <v>24</v>
      </c>
      <c r="C322" s="982" t="s">
        <v>973</v>
      </c>
      <c r="D322" s="1332">
        <v>80</v>
      </c>
      <c r="E322" s="1333"/>
      <c r="F322" s="1325"/>
      <c r="G322" s="1325"/>
      <c r="H322" s="1325"/>
      <c r="I322" s="1326">
        <f t="shared" si="20"/>
        <v>0</v>
      </c>
      <c r="J322" s="888">
        <f t="shared" si="21"/>
        <v>0</v>
      </c>
      <c r="K322" s="708"/>
      <c r="L322" s="708"/>
      <c r="M322" s="941"/>
      <c r="N322" s="941"/>
      <c r="O322" s="863"/>
      <c r="P322" s="863"/>
      <c r="Q322" s="1379"/>
      <c r="R322" s="1379"/>
      <c r="S322" s="1374"/>
      <c r="T322" s="1374"/>
      <c r="U322" s="813"/>
      <c r="V322" s="813"/>
      <c r="W322" s="1368"/>
      <c r="X322" s="1368"/>
      <c r="Y322" s="1362"/>
      <c r="Z322" s="1362"/>
      <c r="AA322" s="831"/>
      <c r="AB322" s="831"/>
      <c r="AC322" s="1351"/>
      <c r="AD322" s="1351"/>
      <c r="AE322" s="756"/>
      <c r="AF322" s="756"/>
      <c r="AG322" s="1352"/>
      <c r="AH322" s="1352"/>
      <c r="AI322" s="731"/>
      <c r="AJ322" s="731"/>
      <c r="AK322" s="1392"/>
      <c r="AL322" s="1392"/>
      <c r="AM322" s="1397"/>
      <c r="AN322" s="1397"/>
      <c r="AO322" s="1362"/>
      <c r="AP322" s="1362"/>
      <c r="AQ322" s="1402"/>
      <c r="AR322" s="1402"/>
      <c r="AS322" s="774"/>
      <c r="AT322" s="774"/>
      <c r="AU322" s="882"/>
      <c r="AV322" s="882"/>
      <c r="AW322" s="1411"/>
      <c r="AX322" s="1411"/>
      <c r="AY322" s="726"/>
      <c r="AZ322" s="726"/>
      <c r="BA322" s="1352"/>
      <c r="BB322" s="1352"/>
      <c r="BC322" s="891"/>
      <c r="BD322" s="891"/>
      <c r="BE322" s="731"/>
      <c r="BF322" s="731"/>
      <c r="BG322" s="1411"/>
      <c r="BH322" s="1411"/>
      <c r="BI322" s="1392"/>
      <c r="BJ322" s="1392"/>
      <c r="BK322" s="1362"/>
      <c r="BL322" s="1362"/>
      <c r="BM322" s="1351"/>
      <c r="BN322" s="1351"/>
      <c r="BO322" s="1352"/>
      <c r="BP322" s="1352"/>
      <c r="BQ322" s="950"/>
      <c r="BR322" s="950"/>
      <c r="BS322" s="1436"/>
      <c r="BT322" s="1436"/>
      <c r="BU322" s="1441"/>
      <c r="BV322" s="1441"/>
      <c r="BW322" s="1397"/>
      <c r="BX322" s="1397"/>
      <c r="BY322" s="1446"/>
      <c r="BZ322" s="1446"/>
      <c r="CA322" s="1453"/>
      <c r="CB322" s="1453"/>
      <c r="CC322" s="1352"/>
      <c r="CD322" s="1352"/>
      <c r="CE322" s="1460"/>
      <c r="CF322" s="1460"/>
      <c r="CG322" s="900"/>
      <c r="CH322" s="900"/>
      <c r="CI322" s="1368"/>
      <c r="CJ322" s="1368"/>
      <c r="CK322" s="1465"/>
      <c r="CL322" s="1465"/>
      <c r="CM322" s="882"/>
      <c r="CN322" s="882"/>
      <c r="CO322" s="1397"/>
      <c r="CP322" s="1397"/>
      <c r="CQ322" s="753"/>
      <c r="CR322" s="753"/>
      <c r="CS322" s="1374"/>
      <c r="CT322" s="1374"/>
      <c r="CU322" s="882"/>
      <c r="CV322" s="882"/>
      <c r="CW322" s="1392"/>
      <c r="CX322" s="1392"/>
      <c r="CY322" s="1352"/>
      <c r="CZ322" s="1352"/>
      <c r="DA322" s="1477"/>
      <c r="DB322" s="1477"/>
      <c r="DC322" s="1411"/>
      <c r="DD322" s="1411"/>
      <c r="DE322" s="1484"/>
      <c r="DF322" s="1484"/>
      <c r="DG322" s="1352"/>
      <c r="DH322" s="1352"/>
      <c r="DI322" s="1352"/>
      <c r="DJ322" s="1352"/>
      <c r="DK322" s="1352"/>
      <c r="DL322" s="1352"/>
      <c r="DM322" s="1352"/>
      <c r="DN322" s="1352"/>
      <c r="DO322" s="1352"/>
      <c r="DP322" s="1352"/>
      <c r="DQ322" s="1485"/>
      <c r="DR322" s="1485"/>
      <c r="DS322" s="1485"/>
      <c r="DT322" s="1485"/>
      <c r="DU322" s="1485"/>
      <c r="DV322" s="1485"/>
      <c r="DW322" s="1485"/>
      <c r="DX322" s="1485"/>
      <c r="DY322" s="1485"/>
      <c r="DZ322" s="1485"/>
      <c r="EA322" s="1485"/>
      <c r="EB322" s="1485"/>
    </row>
    <row r="323" spans="1:132" s="1327" customFormat="1" ht="20.25" x14ac:dyDescent="0.3">
      <c r="A323" s="1845"/>
      <c r="B323" s="1331">
        <f t="shared" ref="B323:B363" si="23">B322+1</f>
        <v>25</v>
      </c>
      <c r="C323" s="982" t="s">
        <v>866</v>
      </c>
      <c r="D323" s="1332">
        <v>95</v>
      </c>
      <c r="E323" s="1333">
        <v>0</v>
      </c>
      <c r="F323" s="1325"/>
      <c r="G323" s="1325"/>
      <c r="H323" s="1325"/>
      <c r="I323" s="1326">
        <f t="shared" si="20"/>
        <v>0</v>
      </c>
      <c r="J323" s="888">
        <f t="shared" si="21"/>
        <v>0</v>
      </c>
      <c r="K323" s="708"/>
      <c r="L323" s="708"/>
      <c r="M323" s="941"/>
      <c r="N323" s="941"/>
      <c r="O323" s="863"/>
      <c r="P323" s="863"/>
      <c r="Q323" s="1379"/>
      <c r="R323" s="1379"/>
      <c r="S323" s="1374"/>
      <c r="T323" s="1374"/>
      <c r="U323" s="813"/>
      <c r="V323" s="813"/>
      <c r="W323" s="1368"/>
      <c r="X323" s="1368"/>
      <c r="Y323" s="1362"/>
      <c r="Z323" s="1362"/>
      <c r="AA323" s="831"/>
      <c r="AB323" s="831"/>
      <c r="AC323" s="1351"/>
      <c r="AD323" s="1351"/>
      <c r="AE323" s="756"/>
      <c r="AF323" s="756"/>
      <c r="AG323" s="1352"/>
      <c r="AH323" s="1352"/>
      <c r="AI323" s="731"/>
      <c r="AJ323" s="731"/>
      <c r="AK323" s="1392"/>
      <c r="AL323" s="1392"/>
      <c r="AM323" s="1397"/>
      <c r="AN323" s="1397"/>
      <c r="AO323" s="1362"/>
      <c r="AP323" s="1362"/>
      <c r="AQ323" s="1402"/>
      <c r="AR323" s="1402"/>
      <c r="AS323" s="774"/>
      <c r="AT323" s="774"/>
      <c r="AU323" s="882"/>
      <c r="AV323" s="882"/>
      <c r="AW323" s="1411"/>
      <c r="AX323" s="1411"/>
      <c r="AY323" s="726"/>
      <c r="AZ323" s="726"/>
      <c r="BA323" s="1352"/>
      <c r="BB323" s="1352"/>
      <c r="BC323" s="891"/>
      <c r="BD323" s="891"/>
      <c r="BE323" s="731"/>
      <c r="BF323" s="731"/>
      <c r="BG323" s="1411"/>
      <c r="BH323" s="1411"/>
      <c r="BI323" s="1392"/>
      <c r="BJ323" s="1392"/>
      <c r="BK323" s="1362"/>
      <c r="BL323" s="1362"/>
      <c r="BM323" s="1351"/>
      <c r="BN323" s="1351"/>
      <c r="BO323" s="1352"/>
      <c r="BP323" s="1352"/>
      <c r="BQ323" s="950"/>
      <c r="BR323" s="950"/>
      <c r="BS323" s="1436"/>
      <c r="BT323" s="1436"/>
      <c r="BU323" s="1441"/>
      <c r="BV323" s="1441"/>
      <c r="BW323" s="1397"/>
      <c r="BX323" s="1397"/>
      <c r="BY323" s="1446"/>
      <c r="BZ323" s="1446"/>
      <c r="CA323" s="1453"/>
      <c r="CB323" s="1453"/>
      <c r="CC323" s="1352"/>
      <c r="CD323" s="1352"/>
      <c r="CE323" s="1460"/>
      <c r="CF323" s="1460"/>
      <c r="CG323" s="900"/>
      <c r="CH323" s="900"/>
      <c r="CI323" s="1368"/>
      <c r="CJ323" s="1368"/>
      <c r="CK323" s="1465"/>
      <c r="CL323" s="1465"/>
      <c r="CM323" s="882"/>
      <c r="CN323" s="882"/>
      <c r="CO323" s="1397"/>
      <c r="CP323" s="1397"/>
      <c r="CQ323" s="753"/>
      <c r="CR323" s="753"/>
      <c r="CS323" s="1374"/>
      <c r="CT323" s="1374"/>
      <c r="CU323" s="882"/>
      <c r="CV323" s="882"/>
      <c r="CW323" s="1392"/>
      <c r="CX323" s="1392"/>
      <c r="CY323" s="1352"/>
      <c r="CZ323" s="1352"/>
      <c r="DA323" s="1477"/>
      <c r="DB323" s="1477"/>
      <c r="DC323" s="1411"/>
      <c r="DD323" s="1411"/>
      <c r="DE323" s="1484"/>
      <c r="DF323" s="1484"/>
      <c r="DG323" s="1352"/>
      <c r="DH323" s="1352"/>
      <c r="DI323" s="1352"/>
      <c r="DJ323" s="1352"/>
      <c r="DK323" s="1352"/>
      <c r="DL323" s="1352"/>
      <c r="DM323" s="1352"/>
      <c r="DN323" s="1352"/>
      <c r="DO323" s="1352"/>
      <c r="DP323" s="1352"/>
      <c r="DQ323" s="1485"/>
      <c r="DR323" s="1485"/>
      <c r="DS323" s="1485"/>
      <c r="DT323" s="1485"/>
      <c r="DU323" s="1485"/>
      <c r="DV323" s="1485"/>
      <c r="DW323" s="1485"/>
      <c r="DX323" s="1485"/>
      <c r="DY323" s="1485"/>
      <c r="DZ323" s="1485"/>
      <c r="EA323" s="1485"/>
      <c r="EB323" s="1485"/>
    </row>
    <row r="324" spans="1:132" s="1327" customFormat="1" ht="20.25" x14ac:dyDescent="0.3">
      <c r="A324" s="1845"/>
      <c r="B324" s="1331">
        <f t="shared" si="23"/>
        <v>26</v>
      </c>
      <c r="C324" s="982" t="s">
        <v>1090</v>
      </c>
      <c r="D324" s="1332">
        <v>68</v>
      </c>
      <c r="E324" s="1333">
        <v>5</v>
      </c>
      <c r="F324" s="1325"/>
      <c r="G324" s="1325"/>
      <c r="H324" s="1325"/>
      <c r="I324" s="1326">
        <f t="shared" si="20"/>
        <v>5</v>
      </c>
      <c r="J324" s="888">
        <f t="shared" si="21"/>
        <v>340</v>
      </c>
      <c r="K324" s="708"/>
      <c r="L324" s="708"/>
      <c r="M324" s="941"/>
      <c r="N324" s="941"/>
      <c r="O324" s="863"/>
      <c r="P324" s="863"/>
      <c r="Q324" s="1379"/>
      <c r="R324" s="1379"/>
      <c r="S324" s="1374"/>
      <c r="T324" s="1374"/>
      <c r="U324" s="813"/>
      <c r="V324" s="813"/>
      <c r="W324" s="1368"/>
      <c r="X324" s="1368"/>
      <c r="Y324" s="1362"/>
      <c r="Z324" s="1362"/>
      <c r="AA324" s="831"/>
      <c r="AB324" s="831"/>
      <c r="AC324" s="1351"/>
      <c r="AD324" s="1351"/>
      <c r="AE324" s="756"/>
      <c r="AF324" s="756"/>
      <c r="AG324" s="1352"/>
      <c r="AH324" s="1352"/>
      <c r="AI324" s="731"/>
      <c r="AJ324" s="731"/>
      <c r="AK324" s="1392"/>
      <c r="AL324" s="1392"/>
      <c r="AM324" s="1397"/>
      <c r="AN324" s="1397"/>
      <c r="AO324" s="1362"/>
      <c r="AP324" s="1362"/>
      <c r="AQ324" s="1402"/>
      <c r="AR324" s="1402"/>
      <c r="AS324" s="774"/>
      <c r="AT324" s="774"/>
      <c r="AU324" s="882"/>
      <c r="AV324" s="882"/>
      <c r="AW324" s="1411"/>
      <c r="AX324" s="1411"/>
      <c r="AY324" s="726"/>
      <c r="AZ324" s="726"/>
      <c r="BA324" s="1352"/>
      <c r="BB324" s="1352"/>
      <c r="BC324" s="891"/>
      <c r="BD324" s="891"/>
      <c r="BE324" s="731"/>
      <c r="BF324" s="731"/>
      <c r="BG324" s="1411"/>
      <c r="BH324" s="1411"/>
      <c r="BI324" s="1392"/>
      <c r="BJ324" s="1392"/>
      <c r="BK324" s="1362"/>
      <c r="BL324" s="1362"/>
      <c r="BM324" s="1351"/>
      <c r="BN324" s="1351"/>
      <c r="BO324" s="1352"/>
      <c r="BP324" s="1352"/>
      <c r="BQ324" s="950"/>
      <c r="BR324" s="950"/>
      <c r="BS324" s="1436"/>
      <c r="BT324" s="1436"/>
      <c r="BU324" s="1441"/>
      <c r="BV324" s="1441"/>
      <c r="BW324" s="1397"/>
      <c r="BX324" s="1397"/>
      <c r="BY324" s="1446"/>
      <c r="BZ324" s="1446"/>
      <c r="CA324" s="1453"/>
      <c r="CB324" s="1453"/>
      <c r="CC324" s="1352"/>
      <c r="CD324" s="1352"/>
      <c r="CE324" s="1460"/>
      <c r="CF324" s="1460"/>
      <c r="CG324" s="900"/>
      <c r="CH324" s="900"/>
      <c r="CI324" s="1368"/>
      <c r="CJ324" s="1368"/>
      <c r="CK324" s="1465"/>
      <c r="CL324" s="1465"/>
      <c r="CM324" s="882"/>
      <c r="CN324" s="882"/>
      <c r="CO324" s="1397"/>
      <c r="CP324" s="1397"/>
      <c r="CQ324" s="753"/>
      <c r="CR324" s="753"/>
      <c r="CS324" s="1374"/>
      <c r="CT324" s="1374"/>
      <c r="CU324" s="882"/>
      <c r="CV324" s="882"/>
      <c r="CW324" s="1392"/>
      <c r="CX324" s="1392"/>
      <c r="CY324" s="1352"/>
      <c r="CZ324" s="1352"/>
      <c r="DA324" s="1477"/>
      <c r="DB324" s="1477"/>
      <c r="DC324" s="1411"/>
      <c r="DD324" s="1411"/>
      <c r="DE324" s="1484"/>
      <c r="DF324" s="1484"/>
      <c r="DG324" s="1352"/>
      <c r="DH324" s="1352"/>
      <c r="DI324" s="1352"/>
      <c r="DJ324" s="1352"/>
      <c r="DK324" s="1352"/>
      <c r="DL324" s="1352"/>
      <c r="DM324" s="1352"/>
      <c r="DN324" s="1352"/>
      <c r="DO324" s="1352"/>
      <c r="DP324" s="1352"/>
      <c r="DQ324" s="1485"/>
      <c r="DR324" s="1485"/>
      <c r="DS324" s="1485"/>
      <c r="DT324" s="1485"/>
      <c r="DU324" s="1485"/>
      <c r="DV324" s="1485"/>
      <c r="DW324" s="1485"/>
      <c r="DX324" s="1485"/>
      <c r="DY324" s="1485"/>
      <c r="DZ324" s="1485"/>
      <c r="EA324" s="1485"/>
      <c r="EB324" s="1485"/>
    </row>
    <row r="325" spans="1:132" s="1327" customFormat="1" ht="20.25" x14ac:dyDescent="0.3">
      <c r="A325" s="1845"/>
      <c r="B325" s="1331">
        <f t="shared" si="23"/>
        <v>27</v>
      </c>
      <c r="C325" s="982" t="s">
        <v>1092</v>
      </c>
      <c r="D325" s="1332"/>
      <c r="E325" s="1333">
        <v>5</v>
      </c>
      <c r="F325" s="1325"/>
      <c r="G325" s="1325"/>
      <c r="H325" s="1325"/>
      <c r="I325" s="1326">
        <f t="shared" si="20"/>
        <v>5</v>
      </c>
      <c r="J325" s="888">
        <f t="shared" si="21"/>
        <v>0</v>
      </c>
      <c r="K325" s="708"/>
      <c r="L325" s="708"/>
      <c r="M325" s="941"/>
      <c r="N325" s="941"/>
      <c r="O325" s="863"/>
      <c r="P325" s="863"/>
      <c r="Q325" s="1379"/>
      <c r="R325" s="1379"/>
      <c r="S325" s="1374"/>
      <c r="T325" s="1374"/>
      <c r="U325" s="813"/>
      <c r="V325" s="813"/>
      <c r="W325" s="1368"/>
      <c r="X325" s="1368"/>
      <c r="Y325" s="1362"/>
      <c r="Z325" s="1362"/>
      <c r="AA325" s="831"/>
      <c r="AB325" s="831"/>
      <c r="AC325" s="1351"/>
      <c r="AD325" s="1351"/>
      <c r="AE325" s="756"/>
      <c r="AF325" s="756"/>
      <c r="AG325" s="1352"/>
      <c r="AH325" s="1352"/>
      <c r="AI325" s="731"/>
      <c r="AJ325" s="731"/>
      <c r="AK325" s="1392"/>
      <c r="AL325" s="1392"/>
      <c r="AM325" s="1397"/>
      <c r="AN325" s="1397"/>
      <c r="AO325" s="1362"/>
      <c r="AP325" s="1362"/>
      <c r="AQ325" s="1402"/>
      <c r="AR325" s="1402"/>
      <c r="AS325" s="774"/>
      <c r="AT325" s="774"/>
      <c r="AU325" s="882"/>
      <c r="AV325" s="882"/>
      <c r="AW325" s="1411"/>
      <c r="AX325" s="1411"/>
      <c r="AY325" s="726"/>
      <c r="AZ325" s="726"/>
      <c r="BA325" s="1352"/>
      <c r="BB325" s="1352"/>
      <c r="BC325" s="891"/>
      <c r="BD325" s="891"/>
      <c r="BE325" s="731"/>
      <c r="BF325" s="731"/>
      <c r="BG325" s="1411"/>
      <c r="BH325" s="1411"/>
      <c r="BI325" s="1392"/>
      <c r="BJ325" s="1392"/>
      <c r="BK325" s="1362"/>
      <c r="BL325" s="1362"/>
      <c r="BM325" s="1351"/>
      <c r="BN325" s="1351"/>
      <c r="BO325" s="1352"/>
      <c r="BP325" s="1352"/>
      <c r="BQ325" s="950"/>
      <c r="BR325" s="950"/>
      <c r="BS325" s="1436"/>
      <c r="BT325" s="1436"/>
      <c r="BU325" s="1441"/>
      <c r="BV325" s="1441"/>
      <c r="BW325" s="1397"/>
      <c r="BX325" s="1397"/>
      <c r="BY325" s="1446"/>
      <c r="BZ325" s="1446"/>
      <c r="CA325" s="1453"/>
      <c r="CB325" s="1453"/>
      <c r="CC325" s="1352"/>
      <c r="CD325" s="1352"/>
      <c r="CE325" s="1460"/>
      <c r="CF325" s="1460"/>
      <c r="CG325" s="900"/>
      <c r="CH325" s="900"/>
      <c r="CI325" s="1368"/>
      <c r="CJ325" s="1368"/>
      <c r="CK325" s="1465"/>
      <c r="CL325" s="1465"/>
      <c r="CM325" s="882"/>
      <c r="CN325" s="882"/>
      <c r="CO325" s="1397"/>
      <c r="CP325" s="1397"/>
      <c r="CQ325" s="753"/>
      <c r="CR325" s="753"/>
      <c r="CS325" s="1374"/>
      <c r="CT325" s="1374"/>
      <c r="CU325" s="882"/>
      <c r="CV325" s="882"/>
      <c r="CW325" s="1392"/>
      <c r="CX325" s="1392"/>
      <c r="CY325" s="1352"/>
      <c r="CZ325" s="1352"/>
      <c r="DA325" s="1477"/>
      <c r="DB325" s="1477"/>
      <c r="DC325" s="1411"/>
      <c r="DD325" s="1411"/>
      <c r="DE325" s="1484"/>
      <c r="DF325" s="1484"/>
      <c r="DG325" s="1352"/>
      <c r="DH325" s="1352"/>
      <c r="DI325" s="1352"/>
      <c r="DJ325" s="1352"/>
      <c r="DK325" s="1352"/>
      <c r="DL325" s="1352"/>
      <c r="DM325" s="1352"/>
      <c r="DN325" s="1352"/>
      <c r="DO325" s="1352"/>
      <c r="DP325" s="1352"/>
      <c r="DQ325" s="1485"/>
      <c r="DR325" s="1485"/>
      <c r="DS325" s="1485"/>
      <c r="DT325" s="1485"/>
      <c r="DU325" s="1485"/>
      <c r="DV325" s="1485"/>
      <c r="DW325" s="1485"/>
      <c r="DX325" s="1485"/>
      <c r="DY325" s="1485"/>
      <c r="DZ325" s="1485"/>
      <c r="EA325" s="1485"/>
      <c r="EB325" s="1485"/>
    </row>
    <row r="326" spans="1:132" s="1327" customFormat="1" ht="20.25" x14ac:dyDescent="0.3">
      <c r="A326" s="1846"/>
      <c r="B326" s="1331">
        <f t="shared" si="23"/>
        <v>28</v>
      </c>
      <c r="C326" s="982" t="s">
        <v>1091</v>
      </c>
      <c r="D326" s="1332">
        <v>72</v>
      </c>
      <c r="E326" s="1333">
        <v>10</v>
      </c>
      <c r="F326" s="1325"/>
      <c r="G326" s="1325"/>
      <c r="H326" s="1325"/>
      <c r="I326" s="1326">
        <f t="shared" si="20"/>
        <v>2</v>
      </c>
      <c r="J326" s="888">
        <f t="shared" si="21"/>
        <v>144</v>
      </c>
      <c r="K326" s="708"/>
      <c r="L326" s="708"/>
      <c r="M326" s="941"/>
      <c r="N326" s="941"/>
      <c r="O326" s="863"/>
      <c r="P326" s="863"/>
      <c r="Q326" s="1379"/>
      <c r="R326" s="1379"/>
      <c r="S326" s="1374"/>
      <c r="T326" s="1374"/>
      <c r="U326" s="813"/>
      <c r="V326" s="813"/>
      <c r="W326" s="1368"/>
      <c r="X326" s="1368"/>
      <c r="Y326" s="1362"/>
      <c r="Z326" s="1362"/>
      <c r="AA326" s="831"/>
      <c r="AB326" s="831"/>
      <c r="AC326" s="1351"/>
      <c r="AD326" s="1351"/>
      <c r="AE326" s="756"/>
      <c r="AF326" s="756"/>
      <c r="AG326" s="1352"/>
      <c r="AH326" s="1352"/>
      <c r="AI326" s="731"/>
      <c r="AJ326" s="731"/>
      <c r="AK326" s="1392"/>
      <c r="AL326" s="1392"/>
      <c r="AM326" s="1397"/>
      <c r="AN326" s="1397"/>
      <c r="AO326" s="1362"/>
      <c r="AP326" s="1362"/>
      <c r="AQ326" s="1402"/>
      <c r="AR326" s="1402"/>
      <c r="AS326" s="774"/>
      <c r="AT326" s="774"/>
      <c r="AU326" s="882"/>
      <c r="AV326" s="882"/>
      <c r="AW326" s="1411"/>
      <c r="AX326" s="1411"/>
      <c r="AY326" s="726"/>
      <c r="AZ326" s="726"/>
      <c r="BA326" s="1352"/>
      <c r="BB326" s="1352"/>
      <c r="BC326" s="891"/>
      <c r="BD326" s="891"/>
      <c r="BE326" s="731">
        <v>3</v>
      </c>
      <c r="BF326" s="731" t="s">
        <v>323</v>
      </c>
      <c r="BG326" s="1411"/>
      <c r="BH326" s="1411"/>
      <c r="BI326" s="1392"/>
      <c r="BJ326" s="1392"/>
      <c r="BK326" s="1362"/>
      <c r="BL326" s="1362"/>
      <c r="BM326" s="1351"/>
      <c r="BN326" s="1351"/>
      <c r="BO326" s="1352"/>
      <c r="BP326" s="1352"/>
      <c r="BQ326" s="950"/>
      <c r="BR326" s="950"/>
      <c r="BS326" s="1436"/>
      <c r="BT326" s="1436"/>
      <c r="BU326" s="1441"/>
      <c r="BV326" s="1441"/>
      <c r="BW326" s="1397"/>
      <c r="BX326" s="1397"/>
      <c r="BY326" s="1446"/>
      <c r="BZ326" s="1446"/>
      <c r="CA326" s="1453"/>
      <c r="CB326" s="1453"/>
      <c r="CC326" s="1352"/>
      <c r="CD326" s="1352"/>
      <c r="CE326" s="1460"/>
      <c r="CF326" s="1460"/>
      <c r="CG326" s="900"/>
      <c r="CH326" s="900"/>
      <c r="CI326" s="1368"/>
      <c r="CJ326" s="1368"/>
      <c r="CK326" s="1465"/>
      <c r="CL326" s="1465"/>
      <c r="CM326" s="882"/>
      <c r="CN326" s="882"/>
      <c r="CO326" s="1397">
        <v>5</v>
      </c>
      <c r="CP326" s="1397" t="s">
        <v>780</v>
      </c>
      <c r="CQ326" s="753"/>
      <c r="CR326" s="753"/>
      <c r="CS326" s="1374"/>
      <c r="CT326" s="1374"/>
      <c r="CU326" s="882"/>
      <c r="CV326" s="882"/>
      <c r="CW326" s="1392"/>
      <c r="CX326" s="1392"/>
      <c r="CY326" s="1352"/>
      <c r="CZ326" s="1352"/>
      <c r="DA326" s="1477"/>
      <c r="DB326" s="1477"/>
      <c r="DC326" s="1411"/>
      <c r="DD326" s="1411"/>
      <c r="DE326" s="1484"/>
      <c r="DF326" s="1484"/>
      <c r="DG326" s="1352"/>
      <c r="DH326" s="1352"/>
      <c r="DI326" s="1352"/>
      <c r="DJ326" s="1352"/>
      <c r="DK326" s="1352"/>
      <c r="DL326" s="1352"/>
      <c r="DM326" s="1352"/>
      <c r="DN326" s="1352"/>
      <c r="DO326" s="1352"/>
      <c r="DP326" s="1352"/>
      <c r="DQ326" s="1485"/>
      <c r="DR326" s="1485"/>
      <c r="DS326" s="1485"/>
      <c r="DT326" s="1485"/>
      <c r="DU326" s="1485"/>
      <c r="DV326" s="1485"/>
      <c r="DW326" s="1485"/>
      <c r="DX326" s="1485"/>
      <c r="DY326" s="1485"/>
      <c r="DZ326" s="1485"/>
      <c r="EA326" s="1485"/>
      <c r="EB326" s="1485"/>
    </row>
    <row r="327" spans="1:132" s="1327" customFormat="1" ht="20.25" x14ac:dyDescent="0.3">
      <c r="A327" s="1844" t="s">
        <v>528</v>
      </c>
      <c r="B327" s="1331">
        <f t="shared" si="23"/>
        <v>29</v>
      </c>
      <c r="C327" s="982" t="s">
        <v>1089</v>
      </c>
      <c r="D327" s="1332">
        <v>77</v>
      </c>
      <c r="E327" s="1333">
        <v>10</v>
      </c>
      <c r="F327" s="1325"/>
      <c r="G327" s="1325"/>
      <c r="H327" s="1325"/>
      <c r="I327" s="1326">
        <f t="shared" si="20"/>
        <v>0</v>
      </c>
      <c r="J327" s="888">
        <f t="shared" si="21"/>
        <v>0</v>
      </c>
      <c r="K327" s="708"/>
      <c r="L327" s="708"/>
      <c r="M327" s="941"/>
      <c r="N327" s="941"/>
      <c r="O327" s="863"/>
      <c r="P327" s="863"/>
      <c r="Q327" s="1379"/>
      <c r="R327" s="1379"/>
      <c r="S327" s="1374"/>
      <c r="T327" s="1374"/>
      <c r="U327" s="813"/>
      <c r="V327" s="813"/>
      <c r="W327" s="1368"/>
      <c r="X327" s="1368"/>
      <c r="Y327" s="1362"/>
      <c r="Z327" s="1362"/>
      <c r="AA327" s="831"/>
      <c r="AB327" s="831"/>
      <c r="AC327" s="1351"/>
      <c r="AD327" s="1351"/>
      <c r="AE327" s="756"/>
      <c r="AF327" s="756"/>
      <c r="AG327" s="1352"/>
      <c r="AH327" s="1352"/>
      <c r="AI327" s="731"/>
      <c r="AJ327" s="731"/>
      <c r="AK327" s="1392"/>
      <c r="AL327" s="1392"/>
      <c r="AM327" s="1397"/>
      <c r="AN327" s="1397"/>
      <c r="AO327" s="1362"/>
      <c r="AP327" s="1362"/>
      <c r="AQ327" s="1402"/>
      <c r="AR327" s="1402"/>
      <c r="AS327" s="774"/>
      <c r="AT327" s="774"/>
      <c r="AU327" s="882"/>
      <c r="AV327" s="882"/>
      <c r="AW327" s="1411">
        <v>10</v>
      </c>
      <c r="AX327" s="1411" t="s">
        <v>223</v>
      </c>
      <c r="AY327" s="726"/>
      <c r="AZ327" s="726"/>
      <c r="BA327" s="1352"/>
      <c r="BB327" s="1352"/>
      <c r="BC327" s="891"/>
      <c r="BD327" s="891"/>
      <c r="BE327" s="731"/>
      <c r="BF327" s="731"/>
      <c r="BG327" s="1411"/>
      <c r="BH327" s="1411"/>
      <c r="BI327" s="1392"/>
      <c r="BJ327" s="1392"/>
      <c r="BK327" s="1362"/>
      <c r="BL327" s="1362"/>
      <c r="BM327" s="1351"/>
      <c r="BN327" s="1351"/>
      <c r="BO327" s="1352"/>
      <c r="BP327" s="1352"/>
      <c r="BQ327" s="950"/>
      <c r="BR327" s="950"/>
      <c r="BS327" s="1436"/>
      <c r="BT327" s="1436"/>
      <c r="BU327" s="1441"/>
      <c r="BV327" s="1441"/>
      <c r="BW327" s="1397"/>
      <c r="BX327" s="1397"/>
      <c r="BY327" s="1446"/>
      <c r="BZ327" s="1446"/>
      <c r="CA327" s="1453"/>
      <c r="CB327" s="1453"/>
      <c r="CC327" s="1352"/>
      <c r="CD327" s="1352"/>
      <c r="CE327" s="1460"/>
      <c r="CF327" s="1460"/>
      <c r="CG327" s="900"/>
      <c r="CH327" s="900"/>
      <c r="CI327" s="1368"/>
      <c r="CJ327" s="1368"/>
      <c r="CK327" s="1465"/>
      <c r="CL327" s="1465"/>
      <c r="CM327" s="882"/>
      <c r="CN327" s="882"/>
      <c r="CO327" s="1397"/>
      <c r="CP327" s="1397"/>
      <c r="CQ327" s="753"/>
      <c r="CR327" s="753"/>
      <c r="CS327" s="1374"/>
      <c r="CT327" s="1374"/>
      <c r="CU327" s="882"/>
      <c r="CV327" s="882"/>
      <c r="CW327" s="1392"/>
      <c r="CX327" s="1392"/>
      <c r="CY327" s="1352"/>
      <c r="CZ327" s="1352"/>
      <c r="DA327" s="1477"/>
      <c r="DB327" s="1477"/>
      <c r="DC327" s="1411"/>
      <c r="DD327" s="1411"/>
      <c r="DE327" s="1484"/>
      <c r="DF327" s="1484"/>
      <c r="DG327" s="1352"/>
      <c r="DH327" s="1352"/>
      <c r="DI327" s="1352"/>
      <c r="DJ327" s="1352"/>
      <c r="DK327" s="1352"/>
      <c r="DL327" s="1352"/>
      <c r="DM327" s="1352"/>
      <c r="DN327" s="1352"/>
      <c r="DO327" s="1352"/>
      <c r="DP327" s="1352"/>
      <c r="DQ327" s="1485"/>
      <c r="DR327" s="1485"/>
      <c r="DS327" s="1485"/>
      <c r="DT327" s="1485"/>
      <c r="DU327" s="1485"/>
      <c r="DV327" s="1485"/>
      <c r="DW327" s="1485"/>
      <c r="DX327" s="1485"/>
      <c r="DY327" s="1485"/>
      <c r="DZ327" s="1485"/>
      <c r="EA327" s="1485"/>
      <c r="EB327" s="1485"/>
    </row>
    <row r="328" spans="1:132" s="1327" customFormat="1" ht="20.25" x14ac:dyDescent="0.3">
      <c r="A328" s="1845"/>
      <c r="B328" s="1331">
        <f t="shared" si="23"/>
        <v>30</v>
      </c>
      <c r="C328" s="982" t="s">
        <v>1088</v>
      </c>
      <c r="D328" s="1332">
        <v>80</v>
      </c>
      <c r="E328" s="1325">
        <v>10</v>
      </c>
      <c r="F328" s="1325"/>
      <c r="G328" s="1325"/>
      <c r="H328" s="1325"/>
      <c r="I328" s="1326">
        <f t="shared" si="20"/>
        <v>10</v>
      </c>
      <c r="J328" s="888">
        <f t="shared" si="21"/>
        <v>800</v>
      </c>
      <c r="K328" s="708"/>
      <c r="L328" s="708"/>
      <c r="M328" s="941"/>
      <c r="N328" s="941"/>
      <c r="O328" s="863"/>
      <c r="P328" s="863"/>
      <c r="Q328" s="1379"/>
      <c r="R328" s="1379"/>
      <c r="S328" s="1374"/>
      <c r="T328" s="1374"/>
      <c r="U328" s="813"/>
      <c r="V328" s="813"/>
      <c r="W328" s="1368"/>
      <c r="X328" s="1368"/>
      <c r="Y328" s="1362"/>
      <c r="Z328" s="1362"/>
      <c r="AA328" s="831"/>
      <c r="AB328" s="831"/>
      <c r="AC328" s="1351"/>
      <c r="AD328" s="1351"/>
      <c r="AE328" s="756"/>
      <c r="AF328" s="756"/>
      <c r="AG328" s="1352"/>
      <c r="AH328" s="1352"/>
      <c r="AI328" s="731"/>
      <c r="AJ328" s="731"/>
      <c r="AK328" s="1392"/>
      <c r="AL328" s="1392"/>
      <c r="AM328" s="1397"/>
      <c r="AN328" s="1397"/>
      <c r="AO328" s="1362"/>
      <c r="AP328" s="1362"/>
      <c r="AQ328" s="1402"/>
      <c r="AR328" s="1402"/>
      <c r="AS328" s="774"/>
      <c r="AT328" s="774"/>
      <c r="AU328" s="882"/>
      <c r="AV328" s="882"/>
      <c r="AW328" s="1411"/>
      <c r="AX328" s="1411"/>
      <c r="AY328" s="726"/>
      <c r="AZ328" s="726"/>
      <c r="BA328" s="1352"/>
      <c r="BB328" s="1352"/>
      <c r="BC328" s="891"/>
      <c r="BD328" s="891"/>
      <c r="BE328" s="731"/>
      <c r="BF328" s="731"/>
      <c r="BG328" s="1411"/>
      <c r="BH328" s="1411"/>
      <c r="BI328" s="1392"/>
      <c r="BJ328" s="1392"/>
      <c r="BK328" s="1362"/>
      <c r="BL328" s="1362"/>
      <c r="BM328" s="1351"/>
      <c r="BN328" s="1351"/>
      <c r="BO328" s="1352"/>
      <c r="BP328" s="1352"/>
      <c r="BQ328" s="950"/>
      <c r="BR328" s="950"/>
      <c r="BS328" s="1436"/>
      <c r="BT328" s="1436"/>
      <c r="BU328" s="1441"/>
      <c r="BV328" s="1441"/>
      <c r="BW328" s="1397"/>
      <c r="BX328" s="1397"/>
      <c r="BY328" s="1446"/>
      <c r="BZ328" s="1446"/>
      <c r="CA328" s="1453"/>
      <c r="CB328" s="1453"/>
      <c r="CC328" s="1352"/>
      <c r="CD328" s="1352"/>
      <c r="CE328" s="1460"/>
      <c r="CF328" s="1460"/>
      <c r="CG328" s="900"/>
      <c r="CH328" s="900"/>
      <c r="CI328" s="1368"/>
      <c r="CJ328" s="1368"/>
      <c r="CK328" s="1465"/>
      <c r="CL328" s="1465"/>
      <c r="CM328" s="882"/>
      <c r="CN328" s="882"/>
      <c r="CO328" s="1397"/>
      <c r="CP328" s="1397"/>
      <c r="CQ328" s="753"/>
      <c r="CR328" s="753"/>
      <c r="CS328" s="1374"/>
      <c r="CT328" s="1374"/>
      <c r="CU328" s="882"/>
      <c r="CV328" s="882"/>
      <c r="CW328" s="1392"/>
      <c r="CX328" s="1392"/>
      <c r="CY328" s="1352"/>
      <c r="CZ328" s="1352"/>
      <c r="DA328" s="1477"/>
      <c r="DB328" s="1477"/>
      <c r="DC328" s="1411"/>
      <c r="DD328" s="1411"/>
      <c r="DE328" s="1484"/>
      <c r="DF328" s="1484"/>
      <c r="DG328" s="1352"/>
      <c r="DH328" s="1352"/>
      <c r="DI328" s="1352"/>
      <c r="DJ328" s="1352"/>
      <c r="DK328" s="1352"/>
      <c r="DL328" s="1352"/>
      <c r="DM328" s="1352"/>
      <c r="DN328" s="1352"/>
      <c r="DO328" s="1352"/>
      <c r="DP328" s="1352"/>
      <c r="DQ328" s="1485"/>
      <c r="DR328" s="1485"/>
      <c r="DS328" s="1485"/>
      <c r="DT328" s="1485"/>
      <c r="DU328" s="1485"/>
      <c r="DV328" s="1485"/>
      <c r="DW328" s="1485"/>
      <c r="DX328" s="1485"/>
      <c r="DY328" s="1485"/>
      <c r="DZ328" s="1485"/>
      <c r="EA328" s="1485"/>
      <c r="EB328" s="1485"/>
    </row>
    <row r="329" spans="1:132" s="1327" customFormat="1" ht="20.25" x14ac:dyDescent="0.3">
      <c r="A329" s="1845"/>
      <c r="B329" s="1331">
        <f t="shared" si="23"/>
        <v>31</v>
      </c>
      <c r="C329" s="982" t="s">
        <v>1070</v>
      </c>
      <c r="D329" s="1332">
        <v>95</v>
      </c>
      <c r="E329" s="1333">
        <v>20</v>
      </c>
      <c r="F329" s="1325"/>
      <c r="G329" s="1325"/>
      <c r="H329" s="1325"/>
      <c r="I329" s="1326">
        <f t="shared" si="20"/>
        <v>0</v>
      </c>
      <c r="J329" s="888">
        <f t="shared" si="21"/>
        <v>0</v>
      </c>
      <c r="K329" s="708"/>
      <c r="L329" s="708"/>
      <c r="M329" s="941"/>
      <c r="N329" s="941"/>
      <c r="O329" s="863"/>
      <c r="P329" s="863"/>
      <c r="Q329" s="1379"/>
      <c r="R329" s="1379"/>
      <c r="S329" s="1374"/>
      <c r="T329" s="1374"/>
      <c r="U329" s="813"/>
      <c r="V329" s="813"/>
      <c r="W329" s="1368"/>
      <c r="X329" s="1368"/>
      <c r="Y329" s="1362"/>
      <c r="Z329" s="1362"/>
      <c r="AA329" s="831"/>
      <c r="AB329" s="831"/>
      <c r="AC329" s="1351"/>
      <c r="AD329" s="1351"/>
      <c r="AE329" s="756"/>
      <c r="AF329" s="756"/>
      <c r="AG329" s="1352"/>
      <c r="AH329" s="1352"/>
      <c r="AI329" s="731"/>
      <c r="AJ329" s="731"/>
      <c r="AK329" s="1392"/>
      <c r="AL329" s="1392"/>
      <c r="AM329" s="1397"/>
      <c r="AN329" s="1397"/>
      <c r="AO329" s="1362"/>
      <c r="AP329" s="1362"/>
      <c r="AQ329" s="1402"/>
      <c r="AR329" s="1402"/>
      <c r="AS329" s="774"/>
      <c r="AT329" s="774"/>
      <c r="AU329" s="882"/>
      <c r="AV329" s="882"/>
      <c r="AW329" s="1411"/>
      <c r="AX329" s="1411"/>
      <c r="AY329" s="726"/>
      <c r="AZ329" s="726"/>
      <c r="BA329" s="1352"/>
      <c r="BB329" s="1352"/>
      <c r="BC329" s="891"/>
      <c r="BD329" s="891"/>
      <c r="BE329" s="731"/>
      <c r="BF329" s="731"/>
      <c r="BG329" s="1411"/>
      <c r="BH329" s="1411"/>
      <c r="BI329" s="1392"/>
      <c r="BJ329" s="1392"/>
      <c r="BK329" s="1362"/>
      <c r="BL329" s="1362"/>
      <c r="BM329" s="1351"/>
      <c r="BN329" s="1351"/>
      <c r="BO329" s="1352"/>
      <c r="BP329" s="1352"/>
      <c r="BQ329" s="950"/>
      <c r="BR329" s="950"/>
      <c r="BS329" s="1436"/>
      <c r="BT329" s="1436"/>
      <c r="BU329" s="1441"/>
      <c r="BV329" s="1441"/>
      <c r="BW329" s="1397"/>
      <c r="BX329" s="1397"/>
      <c r="BY329" s="1446"/>
      <c r="BZ329" s="1446"/>
      <c r="CA329" s="1453"/>
      <c r="CB329" s="1453"/>
      <c r="CC329" s="1352"/>
      <c r="CD329" s="1352"/>
      <c r="CE329" s="1460"/>
      <c r="CF329" s="1460"/>
      <c r="CG329" s="900"/>
      <c r="CH329" s="900"/>
      <c r="CI329" s="1368"/>
      <c r="CJ329" s="1368"/>
      <c r="CK329" s="1465">
        <v>15</v>
      </c>
      <c r="CL329" s="1465" t="s">
        <v>309</v>
      </c>
      <c r="CM329" s="882"/>
      <c r="CN329" s="882"/>
      <c r="CO329" s="1397">
        <v>5</v>
      </c>
      <c r="CP329" s="1397" t="s">
        <v>309</v>
      </c>
      <c r="CQ329" s="753"/>
      <c r="CR329" s="753"/>
      <c r="CS329" s="1374"/>
      <c r="CT329" s="1374"/>
      <c r="CU329" s="882"/>
      <c r="CV329" s="882"/>
      <c r="CW329" s="1392"/>
      <c r="CX329" s="1392"/>
      <c r="CY329" s="1352"/>
      <c r="CZ329" s="1352"/>
      <c r="DA329" s="1477"/>
      <c r="DB329" s="1477"/>
      <c r="DC329" s="1411"/>
      <c r="DD329" s="1411"/>
      <c r="DE329" s="1484"/>
      <c r="DF329" s="1484"/>
      <c r="DG329" s="1352"/>
      <c r="DH329" s="1352"/>
      <c r="DI329" s="1352"/>
      <c r="DJ329" s="1352"/>
      <c r="DK329" s="1352"/>
      <c r="DL329" s="1352"/>
      <c r="DM329" s="1352"/>
      <c r="DN329" s="1352"/>
      <c r="DO329" s="1352"/>
      <c r="DP329" s="1352"/>
      <c r="DQ329" s="1485"/>
      <c r="DR329" s="1485"/>
      <c r="DS329" s="1485"/>
      <c r="DT329" s="1485"/>
      <c r="DU329" s="1485"/>
      <c r="DV329" s="1485"/>
      <c r="DW329" s="1485"/>
      <c r="DX329" s="1485"/>
      <c r="DY329" s="1485"/>
      <c r="DZ329" s="1485"/>
      <c r="EA329" s="1485"/>
      <c r="EB329" s="1485"/>
    </row>
    <row r="330" spans="1:132" s="1327" customFormat="1" ht="20.25" x14ac:dyDescent="0.3">
      <c r="A330" s="1845"/>
      <c r="B330" s="1331">
        <f t="shared" si="23"/>
        <v>32</v>
      </c>
      <c r="C330" s="982" t="s">
        <v>773</v>
      </c>
      <c r="D330" s="1332">
        <v>93</v>
      </c>
      <c r="E330" s="1333">
        <v>70</v>
      </c>
      <c r="F330" s="1325"/>
      <c r="G330" s="1325"/>
      <c r="H330" s="1325"/>
      <c r="I330" s="1326">
        <f t="shared" si="20"/>
        <v>46</v>
      </c>
      <c r="J330" s="888">
        <f t="shared" si="21"/>
        <v>4278</v>
      </c>
      <c r="K330" s="708"/>
      <c r="L330" s="708"/>
      <c r="M330" s="941"/>
      <c r="N330" s="941"/>
      <c r="O330" s="863"/>
      <c r="P330" s="863"/>
      <c r="Q330" s="1379"/>
      <c r="R330" s="1379"/>
      <c r="S330" s="1374"/>
      <c r="T330" s="1374"/>
      <c r="U330" s="813"/>
      <c r="V330" s="813"/>
      <c r="W330" s="1368"/>
      <c r="X330" s="1368"/>
      <c r="Y330" s="1362"/>
      <c r="Z330" s="1362"/>
      <c r="AA330" s="831"/>
      <c r="AB330" s="831"/>
      <c r="AC330" s="1351">
        <v>10</v>
      </c>
      <c r="AD330" s="1351" t="s">
        <v>309</v>
      </c>
      <c r="AE330" s="756"/>
      <c r="AF330" s="756"/>
      <c r="AG330" s="1352">
        <v>10</v>
      </c>
      <c r="AH330" s="1352" t="s">
        <v>309</v>
      </c>
      <c r="AI330" s="731"/>
      <c r="AJ330" s="731"/>
      <c r="AK330" s="1392"/>
      <c r="AL330" s="1392"/>
      <c r="AM330" s="1397"/>
      <c r="AN330" s="1397"/>
      <c r="AO330" s="1362"/>
      <c r="AP330" s="1362"/>
      <c r="AQ330" s="1402"/>
      <c r="AR330" s="1402"/>
      <c r="AS330" s="774"/>
      <c r="AT330" s="774"/>
      <c r="AU330" s="882"/>
      <c r="AV330" s="882"/>
      <c r="AW330" s="1411"/>
      <c r="AX330" s="1411"/>
      <c r="AY330" s="726"/>
      <c r="AZ330" s="726"/>
      <c r="BA330" s="1352"/>
      <c r="BB330" s="1352"/>
      <c r="BC330" s="891"/>
      <c r="BD330" s="891"/>
      <c r="BE330" s="731"/>
      <c r="BF330" s="731"/>
      <c r="BG330" s="1411"/>
      <c r="BH330" s="1411"/>
      <c r="BI330" s="1392"/>
      <c r="BJ330" s="1392"/>
      <c r="BK330" s="1362"/>
      <c r="BL330" s="1362"/>
      <c r="BM330" s="1351"/>
      <c r="BN330" s="1351"/>
      <c r="BO330" s="1352"/>
      <c r="BP330" s="1352"/>
      <c r="BQ330" s="950"/>
      <c r="BR330" s="950"/>
      <c r="BS330" s="1436"/>
      <c r="BT330" s="1436"/>
      <c r="BU330" s="1441"/>
      <c r="BV330" s="1441"/>
      <c r="BW330" s="1397"/>
      <c r="BX330" s="1397"/>
      <c r="BY330" s="1446"/>
      <c r="BZ330" s="1446"/>
      <c r="CA330" s="1453"/>
      <c r="CB330" s="1453"/>
      <c r="CC330" s="1352"/>
      <c r="CD330" s="1352"/>
      <c r="CE330" s="1460"/>
      <c r="CF330" s="1460"/>
      <c r="CG330" s="900"/>
      <c r="CH330" s="900"/>
      <c r="CI330" s="1368"/>
      <c r="CJ330" s="1368"/>
      <c r="CK330" s="1465"/>
      <c r="CL330" s="1465"/>
      <c r="CM330" s="882"/>
      <c r="CN330" s="882"/>
      <c r="CO330" s="1397"/>
      <c r="CP330" s="1397"/>
      <c r="CQ330" s="753"/>
      <c r="CR330" s="753"/>
      <c r="CS330" s="1374"/>
      <c r="CT330" s="1374"/>
      <c r="CU330" s="882"/>
      <c r="CV330" s="882"/>
      <c r="CW330" s="1392"/>
      <c r="CX330" s="1392"/>
      <c r="CY330" s="1352"/>
      <c r="CZ330" s="1352"/>
      <c r="DA330" s="1477">
        <v>4</v>
      </c>
      <c r="DB330" s="1477" t="s">
        <v>309</v>
      </c>
      <c r="DC330" s="1411"/>
      <c r="DD330" s="1411"/>
      <c r="DE330" s="1484"/>
      <c r="DF330" s="1484"/>
      <c r="DG330" s="1352"/>
      <c r="DH330" s="1352"/>
      <c r="DI330" s="1352"/>
      <c r="DJ330" s="1352"/>
      <c r="DK330" s="1352"/>
      <c r="DL330" s="1352"/>
      <c r="DM330" s="1352"/>
      <c r="DN330" s="1352"/>
      <c r="DO330" s="1352"/>
      <c r="DP330" s="1352"/>
      <c r="DQ330" s="1485"/>
      <c r="DR330" s="1485"/>
      <c r="DS330" s="1485"/>
      <c r="DT330" s="1485"/>
      <c r="DU330" s="1485"/>
      <c r="DV330" s="1485"/>
      <c r="DW330" s="1485"/>
      <c r="DX330" s="1485"/>
      <c r="DY330" s="1485"/>
      <c r="DZ330" s="1485"/>
      <c r="EA330" s="1485"/>
      <c r="EB330" s="1485"/>
    </row>
    <row r="331" spans="1:132" s="1327" customFormat="1" ht="20.25" x14ac:dyDescent="0.3">
      <c r="A331" s="1845"/>
      <c r="B331" s="1331">
        <f t="shared" si="23"/>
        <v>33</v>
      </c>
      <c r="C331" s="982" t="s">
        <v>782</v>
      </c>
      <c r="D331" s="1332">
        <v>87</v>
      </c>
      <c r="E331" s="1325"/>
      <c r="F331" s="1325"/>
      <c r="G331" s="1325"/>
      <c r="H331" s="1325"/>
      <c r="I331" s="1326">
        <f t="shared" si="20"/>
        <v>0</v>
      </c>
      <c r="J331" s="888">
        <f t="shared" si="21"/>
        <v>0</v>
      </c>
      <c r="K331" s="708"/>
      <c r="L331" s="708"/>
      <c r="M331" s="941"/>
      <c r="N331" s="941"/>
      <c r="O331" s="863"/>
      <c r="P331" s="863"/>
      <c r="Q331" s="1379"/>
      <c r="R331" s="1379"/>
      <c r="S331" s="1374"/>
      <c r="T331" s="1374"/>
      <c r="U331" s="813"/>
      <c r="V331" s="813"/>
      <c r="W331" s="1368"/>
      <c r="X331" s="1368"/>
      <c r="Y331" s="1362"/>
      <c r="Z331" s="1362"/>
      <c r="AA331" s="831"/>
      <c r="AB331" s="831"/>
      <c r="AC331" s="1351"/>
      <c r="AD331" s="1351"/>
      <c r="AE331" s="756"/>
      <c r="AF331" s="756"/>
      <c r="AG331" s="1352"/>
      <c r="AH331" s="1352"/>
      <c r="AI331" s="731"/>
      <c r="AJ331" s="731"/>
      <c r="AK331" s="1392"/>
      <c r="AL331" s="1392"/>
      <c r="AM331" s="1397"/>
      <c r="AN331" s="1397"/>
      <c r="AO331" s="1362"/>
      <c r="AP331" s="1362"/>
      <c r="AQ331" s="1402"/>
      <c r="AR331" s="1402"/>
      <c r="AS331" s="774"/>
      <c r="AT331" s="774"/>
      <c r="AU331" s="882"/>
      <c r="AV331" s="882"/>
      <c r="AW331" s="1411"/>
      <c r="AX331" s="1411"/>
      <c r="AY331" s="726"/>
      <c r="AZ331" s="726"/>
      <c r="BA331" s="1352"/>
      <c r="BB331" s="1352"/>
      <c r="BC331" s="891"/>
      <c r="BD331" s="891"/>
      <c r="BE331" s="731"/>
      <c r="BF331" s="731"/>
      <c r="BG331" s="1411"/>
      <c r="BH331" s="1411"/>
      <c r="BI331" s="1392"/>
      <c r="BJ331" s="1392"/>
      <c r="BK331" s="1362"/>
      <c r="BL331" s="1362"/>
      <c r="BM331" s="1351"/>
      <c r="BN331" s="1351"/>
      <c r="BO331" s="1352"/>
      <c r="BP331" s="1352"/>
      <c r="BQ331" s="950"/>
      <c r="BR331" s="950"/>
      <c r="BS331" s="1436"/>
      <c r="BT331" s="1436"/>
      <c r="BU331" s="1441"/>
      <c r="BV331" s="1441"/>
      <c r="BW331" s="1397"/>
      <c r="BX331" s="1397"/>
      <c r="BY331" s="1446"/>
      <c r="BZ331" s="1446"/>
      <c r="CA331" s="1453"/>
      <c r="CB331" s="1453"/>
      <c r="CC331" s="1352"/>
      <c r="CD331" s="1352"/>
      <c r="CE331" s="1460"/>
      <c r="CF331" s="1460"/>
      <c r="CG331" s="900"/>
      <c r="CH331" s="900"/>
      <c r="CI331" s="1368"/>
      <c r="CJ331" s="1368"/>
      <c r="CK331" s="1465"/>
      <c r="CL331" s="1465"/>
      <c r="CM331" s="882"/>
      <c r="CN331" s="882"/>
      <c r="CO331" s="1397"/>
      <c r="CP331" s="1397"/>
      <c r="CQ331" s="753"/>
      <c r="CR331" s="753"/>
      <c r="CS331" s="1374"/>
      <c r="CT331" s="1374"/>
      <c r="CU331" s="882"/>
      <c r="CV331" s="882"/>
      <c r="CW331" s="1392"/>
      <c r="CX331" s="1392"/>
      <c r="CY331" s="1352"/>
      <c r="CZ331" s="1352"/>
      <c r="DA331" s="1477"/>
      <c r="DB331" s="1477"/>
      <c r="DC331" s="1411"/>
      <c r="DD331" s="1411"/>
      <c r="DE331" s="1484"/>
      <c r="DF331" s="1484"/>
      <c r="DG331" s="1352"/>
      <c r="DH331" s="1352"/>
      <c r="DI331" s="1352"/>
      <c r="DJ331" s="1352"/>
      <c r="DK331" s="1352"/>
      <c r="DL331" s="1352"/>
      <c r="DM331" s="1352"/>
      <c r="DN331" s="1352"/>
      <c r="DO331" s="1352"/>
      <c r="DP331" s="1352"/>
      <c r="DQ331" s="1485"/>
      <c r="DR331" s="1485"/>
      <c r="DS331" s="1485"/>
      <c r="DT331" s="1485"/>
      <c r="DU331" s="1485"/>
      <c r="DV331" s="1485"/>
      <c r="DW331" s="1485"/>
      <c r="DX331" s="1485"/>
      <c r="DY331" s="1485"/>
      <c r="DZ331" s="1485"/>
      <c r="EA331" s="1485"/>
      <c r="EB331" s="1485"/>
    </row>
    <row r="332" spans="1:132" s="1327" customFormat="1" ht="20.25" x14ac:dyDescent="0.3">
      <c r="A332" s="1845"/>
      <c r="B332" s="1331">
        <f t="shared" si="23"/>
        <v>34</v>
      </c>
      <c r="C332" s="982" t="s">
        <v>849</v>
      </c>
      <c r="D332" s="1332">
        <v>76</v>
      </c>
      <c r="E332" s="1325"/>
      <c r="F332" s="1325"/>
      <c r="G332" s="1325"/>
      <c r="H332" s="1325"/>
      <c r="I332" s="1326">
        <f t="shared" si="20"/>
        <v>0</v>
      </c>
      <c r="J332" s="888">
        <f t="shared" si="21"/>
        <v>0</v>
      </c>
      <c r="K332" s="708"/>
      <c r="L332" s="708"/>
      <c r="M332" s="941"/>
      <c r="N332" s="941"/>
      <c r="O332" s="863"/>
      <c r="P332" s="863"/>
      <c r="Q332" s="1379"/>
      <c r="R332" s="1379"/>
      <c r="S332" s="1374"/>
      <c r="T332" s="1374"/>
      <c r="U332" s="813"/>
      <c r="V332" s="813"/>
      <c r="W332" s="1368"/>
      <c r="X332" s="1368"/>
      <c r="Y332" s="1362"/>
      <c r="Z332" s="1362"/>
      <c r="AA332" s="831"/>
      <c r="AB332" s="831"/>
      <c r="AC332" s="1351"/>
      <c r="AD332" s="1351"/>
      <c r="AE332" s="756"/>
      <c r="AF332" s="756"/>
      <c r="AG332" s="1352"/>
      <c r="AH332" s="1352"/>
      <c r="AI332" s="731"/>
      <c r="AJ332" s="731"/>
      <c r="AK332" s="1392"/>
      <c r="AL332" s="1392"/>
      <c r="AM332" s="1397"/>
      <c r="AN332" s="1397"/>
      <c r="AO332" s="1362"/>
      <c r="AP332" s="1362"/>
      <c r="AQ332" s="1402"/>
      <c r="AR332" s="1402"/>
      <c r="AS332" s="774"/>
      <c r="AT332" s="774"/>
      <c r="AU332" s="882"/>
      <c r="AV332" s="882"/>
      <c r="AW332" s="1411"/>
      <c r="AX332" s="1411"/>
      <c r="AY332" s="726"/>
      <c r="AZ332" s="726"/>
      <c r="BA332" s="1352"/>
      <c r="BB332" s="1352"/>
      <c r="BC332" s="891"/>
      <c r="BD332" s="891"/>
      <c r="BE332" s="731"/>
      <c r="BF332" s="731"/>
      <c r="BG332" s="1411"/>
      <c r="BH332" s="1411"/>
      <c r="BI332" s="1392"/>
      <c r="BJ332" s="1392"/>
      <c r="BK332" s="1362"/>
      <c r="BL332" s="1362"/>
      <c r="BM332" s="1351"/>
      <c r="BN332" s="1351"/>
      <c r="BO332" s="1352"/>
      <c r="BP332" s="1352"/>
      <c r="BQ332" s="950"/>
      <c r="BR332" s="950"/>
      <c r="BS332" s="1436"/>
      <c r="BT332" s="1436"/>
      <c r="BU332" s="1441"/>
      <c r="BV332" s="1441"/>
      <c r="BW332" s="1397"/>
      <c r="BX332" s="1397"/>
      <c r="BY332" s="1446"/>
      <c r="BZ332" s="1446"/>
      <c r="CA332" s="1453"/>
      <c r="CB332" s="1453"/>
      <c r="CC332" s="1352"/>
      <c r="CD332" s="1352"/>
      <c r="CE332" s="1460"/>
      <c r="CF332" s="1460"/>
      <c r="CG332" s="900"/>
      <c r="CH332" s="900"/>
      <c r="CI332" s="1368"/>
      <c r="CJ332" s="1368"/>
      <c r="CK332" s="1465"/>
      <c r="CL332" s="1465"/>
      <c r="CM332" s="882"/>
      <c r="CN332" s="882"/>
      <c r="CO332" s="1397"/>
      <c r="CP332" s="1397"/>
      <c r="CQ332" s="753"/>
      <c r="CR332" s="753"/>
      <c r="CS332" s="1374"/>
      <c r="CT332" s="1374"/>
      <c r="CU332" s="882"/>
      <c r="CV332" s="882"/>
      <c r="CW332" s="1392"/>
      <c r="CX332" s="1392"/>
      <c r="CY332" s="1352"/>
      <c r="CZ332" s="1352"/>
      <c r="DA332" s="1477"/>
      <c r="DB332" s="1477"/>
      <c r="DC332" s="1411"/>
      <c r="DD332" s="1411"/>
      <c r="DE332" s="1484"/>
      <c r="DF332" s="1484"/>
      <c r="DG332" s="1352"/>
      <c r="DH332" s="1352"/>
      <c r="DI332" s="1352"/>
      <c r="DJ332" s="1352"/>
      <c r="DK332" s="1352"/>
      <c r="DL332" s="1352"/>
      <c r="DM332" s="1352"/>
      <c r="DN332" s="1352"/>
      <c r="DO332" s="1352"/>
      <c r="DP332" s="1352"/>
      <c r="DQ332" s="1485"/>
      <c r="DR332" s="1485"/>
      <c r="DS332" s="1485"/>
      <c r="DT332" s="1485"/>
      <c r="DU332" s="1485"/>
      <c r="DV332" s="1485"/>
      <c r="DW332" s="1485"/>
      <c r="DX332" s="1485"/>
      <c r="DY332" s="1485"/>
      <c r="DZ332" s="1485"/>
      <c r="EA332" s="1485"/>
      <c r="EB332" s="1485"/>
    </row>
    <row r="333" spans="1:132" s="1327" customFormat="1" ht="20.25" x14ac:dyDescent="0.3">
      <c r="A333" s="1845"/>
      <c r="B333" s="1331">
        <f t="shared" si="23"/>
        <v>35</v>
      </c>
      <c r="C333" s="982" t="s">
        <v>678</v>
      </c>
      <c r="D333" s="1332">
        <v>87</v>
      </c>
      <c r="E333" s="1333"/>
      <c r="F333" s="1325"/>
      <c r="G333" s="1325"/>
      <c r="H333" s="1325"/>
      <c r="I333" s="1326">
        <f t="shared" si="20"/>
        <v>0</v>
      </c>
      <c r="J333" s="888">
        <f t="shared" si="21"/>
        <v>0</v>
      </c>
      <c r="K333" s="708"/>
      <c r="L333" s="708"/>
      <c r="M333" s="941"/>
      <c r="N333" s="941"/>
      <c r="O333" s="863"/>
      <c r="P333" s="863"/>
      <c r="Q333" s="1379"/>
      <c r="R333" s="1379"/>
      <c r="S333" s="1374"/>
      <c r="T333" s="1374"/>
      <c r="U333" s="813"/>
      <c r="V333" s="813"/>
      <c r="W333" s="1368"/>
      <c r="X333" s="1368"/>
      <c r="Y333" s="1362"/>
      <c r="Z333" s="1362"/>
      <c r="AA333" s="831"/>
      <c r="AB333" s="831"/>
      <c r="AC333" s="1351"/>
      <c r="AD333" s="1351"/>
      <c r="AE333" s="756"/>
      <c r="AF333" s="756"/>
      <c r="AG333" s="1352"/>
      <c r="AH333" s="1352"/>
      <c r="AI333" s="731"/>
      <c r="AJ333" s="731"/>
      <c r="AK333" s="1392"/>
      <c r="AL333" s="1392"/>
      <c r="AM333" s="1397"/>
      <c r="AN333" s="1397"/>
      <c r="AO333" s="1362"/>
      <c r="AP333" s="1362"/>
      <c r="AQ333" s="1402"/>
      <c r="AR333" s="1402"/>
      <c r="AS333" s="774"/>
      <c r="AT333" s="774"/>
      <c r="AU333" s="882"/>
      <c r="AV333" s="882"/>
      <c r="AW333" s="1411"/>
      <c r="AX333" s="1411"/>
      <c r="AY333" s="726"/>
      <c r="AZ333" s="726"/>
      <c r="BA333" s="1352"/>
      <c r="BB333" s="1352"/>
      <c r="BC333" s="891"/>
      <c r="BD333" s="891"/>
      <c r="BE333" s="731"/>
      <c r="BF333" s="731"/>
      <c r="BG333" s="1411"/>
      <c r="BH333" s="1411"/>
      <c r="BI333" s="1392"/>
      <c r="BJ333" s="1392"/>
      <c r="BK333" s="1362"/>
      <c r="BL333" s="1362"/>
      <c r="BM333" s="1351"/>
      <c r="BN333" s="1351"/>
      <c r="BO333" s="1352"/>
      <c r="BP333" s="1352"/>
      <c r="BQ333" s="950"/>
      <c r="BR333" s="950"/>
      <c r="BS333" s="1436"/>
      <c r="BT333" s="1436"/>
      <c r="BU333" s="1441"/>
      <c r="BV333" s="1441"/>
      <c r="BW333" s="1397"/>
      <c r="BX333" s="1397"/>
      <c r="BY333" s="1446"/>
      <c r="BZ333" s="1446"/>
      <c r="CA333" s="1453"/>
      <c r="CB333" s="1453"/>
      <c r="CC333" s="1352"/>
      <c r="CD333" s="1352"/>
      <c r="CE333" s="1460"/>
      <c r="CF333" s="1460"/>
      <c r="CG333" s="900"/>
      <c r="CH333" s="900"/>
      <c r="CI333" s="1368"/>
      <c r="CJ333" s="1368"/>
      <c r="CK333" s="1465"/>
      <c r="CL333" s="1465"/>
      <c r="CM333" s="882"/>
      <c r="CN333" s="882"/>
      <c r="CO333" s="1397"/>
      <c r="CP333" s="1397"/>
      <c r="CQ333" s="753"/>
      <c r="CR333" s="753"/>
      <c r="CS333" s="1374"/>
      <c r="CT333" s="1374"/>
      <c r="CU333" s="882"/>
      <c r="CV333" s="882"/>
      <c r="CW333" s="1392"/>
      <c r="CX333" s="1392"/>
      <c r="CY333" s="1352"/>
      <c r="CZ333" s="1352"/>
      <c r="DA333" s="1477"/>
      <c r="DB333" s="1477"/>
      <c r="DC333" s="1411"/>
      <c r="DD333" s="1411"/>
      <c r="DE333" s="1484"/>
      <c r="DF333" s="1484"/>
      <c r="DG333" s="1352"/>
      <c r="DH333" s="1352"/>
      <c r="DI333" s="1352"/>
      <c r="DJ333" s="1352"/>
      <c r="DK333" s="1352"/>
      <c r="DL333" s="1352"/>
      <c r="DM333" s="1352"/>
      <c r="DN333" s="1352"/>
      <c r="DO333" s="1352"/>
      <c r="DP333" s="1352"/>
      <c r="DQ333" s="1485"/>
      <c r="DR333" s="1485"/>
      <c r="DS333" s="1485"/>
      <c r="DT333" s="1485"/>
      <c r="DU333" s="1485"/>
      <c r="DV333" s="1485"/>
      <c r="DW333" s="1485"/>
      <c r="DX333" s="1485"/>
      <c r="DY333" s="1485"/>
      <c r="DZ333" s="1485"/>
      <c r="EA333" s="1485"/>
      <c r="EB333" s="1485"/>
    </row>
    <row r="334" spans="1:132" s="1327" customFormat="1" ht="20.25" x14ac:dyDescent="0.3">
      <c r="A334" s="1845"/>
      <c r="B334" s="1331">
        <f t="shared" si="23"/>
        <v>36</v>
      </c>
      <c r="C334" s="982" t="s">
        <v>954</v>
      </c>
      <c r="D334" s="1332">
        <v>61</v>
      </c>
      <c r="E334" s="1333">
        <v>200</v>
      </c>
      <c r="F334" s="1325"/>
      <c r="G334" s="1325"/>
      <c r="H334" s="1325"/>
      <c r="I334" s="1326">
        <f t="shared" si="20"/>
        <v>8</v>
      </c>
      <c r="J334" s="888">
        <f t="shared" si="21"/>
        <v>488</v>
      </c>
      <c r="K334" s="708"/>
      <c r="L334" s="708"/>
      <c r="M334" s="941"/>
      <c r="N334" s="941"/>
      <c r="O334" s="863"/>
      <c r="P334" s="863"/>
      <c r="Q334" s="1379"/>
      <c r="R334" s="1379"/>
      <c r="S334" s="1374"/>
      <c r="T334" s="1374"/>
      <c r="U334" s="813"/>
      <c r="V334" s="813"/>
      <c r="W334" s="1368"/>
      <c r="X334" s="1368"/>
      <c r="Y334" s="1362"/>
      <c r="Z334" s="1362"/>
      <c r="AA334" s="831"/>
      <c r="AB334" s="831"/>
      <c r="AC334" s="1351">
        <v>5</v>
      </c>
      <c r="AD334" s="1351" t="s">
        <v>449</v>
      </c>
      <c r="AE334" s="756"/>
      <c r="AF334" s="756"/>
      <c r="AG334" s="1352">
        <v>10</v>
      </c>
      <c r="AH334" s="1352" t="s">
        <v>288</v>
      </c>
      <c r="AI334" s="731"/>
      <c r="AJ334" s="731"/>
      <c r="AK334" s="1392">
        <v>5</v>
      </c>
      <c r="AL334" s="1392" t="s">
        <v>288</v>
      </c>
      <c r="AM334" s="1397"/>
      <c r="AN334" s="1397"/>
      <c r="AO334" s="1362">
        <v>40</v>
      </c>
      <c r="AP334" s="1362" t="s">
        <v>780</v>
      </c>
      <c r="AQ334" s="1402">
        <v>22</v>
      </c>
      <c r="AR334" s="1402" t="s">
        <v>449</v>
      </c>
      <c r="AS334" s="774"/>
      <c r="AT334" s="774"/>
      <c r="AU334" s="882"/>
      <c r="AV334" s="882"/>
      <c r="AW334" s="1411"/>
      <c r="AX334" s="1411"/>
      <c r="AY334" s="726"/>
      <c r="AZ334" s="726"/>
      <c r="BA334" s="1352"/>
      <c r="BB334" s="1352"/>
      <c r="BC334" s="891">
        <v>5</v>
      </c>
      <c r="BD334" s="891" t="s">
        <v>288</v>
      </c>
      <c r="BE334" s="731"/>
      <c r="BF334" s="731"/>
      <c r="BG334" s="1411"/>
      <c r="BH334" s="1411"/>
      <c r="BI334" s="1392"/>
      <c r="BJ334" s="1392"/>
      <c r="BK334" s="1362"/>
      <c r="BL334" s="1362"/>
      <c r="BM334" s="1351"/>
      <c r="BN334" s="1351"/>
      <c r="BO334" s="1352">
        <v>10</v>
      </c>
      <c r="BP334" s="1352" t="s">
        <v>288</v>
      </c>
      <c r="BQ334" s="950"/>
      <c r="BR334" s="950"/>
      <c r="BS334" s="1436"/>
      <c r="BT334" s="1436"/>
      <c r="BU334" s="1441"/>
      <c r="BV334" s="1441"/>
      <c r="BW334" s="1397"/>
      <c r="BX334" s="1397"/>
      <c r="BY334" s="1446">
        <v>10</v>
      </c>
      <c r="BZ334" s="1446" t="s">
        <v>288</v>
      </c>
      <c r="CA334" s="1453"/>
      <c r="CB334" s="1453"/>
      <c r="CC334" s="1352">
        <v>10</v>
      </c>
      <c r="CD334" s="1352" t="s">
        <v>288</v>
      </c>
      <c r="CE334" s="1460"/>
      <c r="CF334" s="1460"/>
      <c r="CG334" s="900"/>
      <c r="CH334" s="900"/>
      <c r="CI334" s="1368"/>
      <c r="CJ334" s="1368"/>
      <c r="CK334" s="1465">
        <v>10</v>
      </c>
      <c r="CL334" s="1465" t="s">
        <v>288</v>
      </c>
      <c r="CM334" s="882"/>
      <c r="CN334" s="882"/>
      <c r="CO334" s="1397"/>
      <c r="CP334" s="1397"/>
      <c r="CQ334" s="753">
        <v>5</v>
      </c>
      <c r="CR334" s="753" t="s">
        <v>288</v>
      </c>
      <c r="CS334" s="1374">
        <v>20</v>
      </c>
      <c r="CT334" s="1374" t="s">
        <v>477</v>
      </c>
      <c r="CU334" s="882">
        <v>25</v>
      </c>
      <c r="CV334" s="882" t="s">
        <v>288</v>
      </c>
      <c r="CW334" s="1392">
        <v>10</v>
      </c>
      <c r="CX334" s="1392" t="s">
        <v>288</v>
      </c>
      <c r="CY334" s="1352">
        <v>5</v>
      </c>
      <c r="CZ334" s="1352" t="s">
        <v>288</v>
      </c>
      <c r="DA334" s="1477"/>
      <c r="DB334" s="1477"/>
      <c r="DC334" s="1411"/>
      <c r="DD334" s="1411"/>
      <c r="DE334" s="1484"/>
      <c r="DF334" s="1484"/>
      <c r="DG334" s="1352"/>
      <c r="DH334" s="1352"/>
      <c r="DI334" s="1352"/>
      <c r="DJ334" s="1352"/>
      <c r="DK334" s="1352"/>
      <c r="DL334" s="1352"/>
      <c r="DM334" s="1352"/>
      <c r="DN334" s="1352"/>
      <c r="DO334" s="1352"/>
      <c r="DP334" s="1352"/>
      <c r="DQ334" s="1485"/>
      <c r="DR334" s="1485"/>
      <c r="DS334" s="1485"/>
      <c r="DT334" s="1485"/>
      <c r="DU334" s="1485"/>
      <c r="DV334" s="1485"/>
      <c r="DW334" s="1485"/>
      <c r="DX334" s="1485"/>
      <c r="DY334" s="1485"/>
      <c r="DZ334" s="1485"/>
      <c r="EA334" s="1485"/>
      <c r="EB334" s="1485"/>
    </row>
    <row r="335" spans="1:132" s="1327" customFormat="1" ht="20.25" x14ac:dyDescent="0.3">
      <c r="A335" s="1845"/>
      <c r="B335" s="1331">
        <f t="shared" si="23"/>
        <v>37</v>
      </c>
      <c r="C335" s="982" t="s">
        <v>1063</v>
      </c>
      <c r="D335" s="1332">
        <v>66</v>
      </c>
      <c r="E335" s="1333">
        <v>15</v>
      </c>
      <c r="F335" s="1325"/>
      <c r="G335" s="1325"/>
      <c r="H335" s="1325"/>
      <c r="I335" s="1326">
        <f t="shared" si="20"/>
        <v>15</v>
      </c>
      <c r="J335" s="888">
        <f t="shared" si="21"/>
        <v>990</v>
      </c>
      <c r="K335" s="708"/>
      <c r="L335" s="708"/>
      <c r="M335" s="941"/>
      <c r="N335" s="941"/>
      <c r="O335" s="863"/>
      <c r="P335" s="863"/>
      <c r="Q335" s="1379"/>
      <c r="R335" s="1379"/>
      <c r="S335" s="1374"/>
      <c r="T335" s="1374"/>
      <c r="U335" s="813"/>
      <c r="V335" s="813"/>
      <c r="W335" s="1368"/>
      <c r="X335" s="1368"/>
      <c r="Y335" s="1362"/>
      <c r="Z335" s="1362"/>
      <c r="AA335" s="831"/>
      <c r="AB335" s="831"/>
      <c r="AC335" s="1351"/>
      <c r="AD335" s="1351"/>
      <c r="AE335" s="756"/>
      <c r="AF335" s="756"/>
      <c r="AG335" s="1352"/>
      <c r="AH335" s="1352"/>
      <c r="AI335" s="731"/>
      <c r="AJ335" s="731"/>
      <c r="AK335" s="1392"/>
      <c r="AL335" s="1392"/>
      <c r="AM335" s="1397"/>
      <c r="AN335" s="1397"/>
      <c r="AO335" s="1362"/>
      <c r="AP335" s="1362"/>
      <c r="AQ335" s="1402"/>
      <c r="AR335" s="1402"/>
      <c r="AS335" s="774"/>
      <c r="AT335" s="774"/>
      <c r="AU335" s="882"/>
      <c r="AV335" s="882"/>
      <c r="AW335" s="1411"/>
      <c r="AX335" s="1411"/>
      <c r="AY335" s="726"/>
      <c r="AZ335" s="726"/>
      <c r="BA335" s="1352"/>
      <c r="BB335" s="1352"/>
      <c r="BC335" s="891"/>
      <c r="BD335" s="891"/>
      <c r="BE335" s="731"/>
      <c r="BF335" s="731"/>
      <c r="BG335" s="1411"/>
      <c r="BH335" s="1411"/>
      <c r="BI335" s="1392"/>
      <c r="BJ335" s="1392"/>
      <c r="BK335" s="1362"/>
      <c r="BL335" s="1362"/>
      <c r="BM335" s="1351"/>
      <c r="BN335" s="1351"/>
      <c r="BO335" s="1352"/>
      <c r="BP335" s="1352"/>
      <c r="BQ335" s="950"/>
      <c r="BR335" s="950"/>
      <c r="BS335" s="1436"/>
      <c r="BT335" s="1436"/>
      <c r="BU335" s="1441"/>
      <c r="BV335" s="1441"/>
      <c r="BW335" s="1397"/>
      <c r="BX335" s="1397"/>
      <c r="BY335" s="1446"/>
      <c r="BZ335" s="1446"/>
      <c r="CA335" s="1453"/>
      <c r="CB335" s="1453"/>
      <c r="CC335" s="1352"/>
      <c r="CD335" s="1352"/>
      <c r="CE335" s="1460"/>
      <c r="CF335" s="1460"/>
      <c r="CG335" s="900"/>
      <c r="CH335" s="900"/>
      <c r="CI335" s="1368"/>
      <c r="CJ335" s="1368"/>
      <c r="CK335" s="1465"/>
      <c r="CL335" s="1465"/>
      <c r="CM335" s="882"/>
      <c r="CN335" s="882"/>
      <c r="CO335" s="1397"/>
      <c r="CP335" s="1397"/>
      <c r="CQ335" s="753"/>
      <c r="CR335" s="753"/>
      <c r="CS335" s="1374"/>
      <c r="CT335" s="1374"/>
      <c r="CU335" s="882"/>
      <c r="CV335" s="882"/>
      <c r="CW335" s="1392"/>
      <c r="CX335" s="1392"/>
      <c r="CY335" s="1352"/>
      <c r="CZ335" s="1352"/>
      <c r="DA335" s="1477"/>
      <c r="DB335" s="1477"/>
      <c r="DC335" s="1411"/>
      <c r="DD335" s="1411"/>
      <c r="DE335" s="1484"/>
      <c r="DF335" s="1484"/>
      <c r="DG335" s="1352"/>
      <c r="DH335" s="1352"/>
      <c r="DI335" s="1352"/>
      <c r="DJ335" s="1352"/>
      <c r="DK335" s="1352"/>
      <c r="DL335" s="1352"/>
      <c r="DM335" s="1352"/>
      <c r="DN335" s="1352"/>
      <c r="DO335" s="1352"/>
      <c r="DP335" s="1352"/>
      <c r="DQ335" s="1485"/>
      <c r="DR335" s="1485"/>
      <c r="DS335" s="1485"/>
      <c r="DT335" s="1485"/>
      <c r="DU335" s="1485"/>
      <c r="DV335" s="1485"/>
      <c r="DW335" s="1485"/>
      <c r="DX335" s="1485"/>
      <c r="DY335" s="1485"/>
      <c r="DZ335" s="1485"/>
      <c r="EA335" s="1485"/>
      <c r="EB335" s="1485"/>
    </row>
    <row r="336" spans="1:132" s="1327" customFormat="1" ht="20.25" x14ac:dyDescent="0.3">
      <c r="A336" s="1845"/>
      <c r="B336" s="1331">
        <f t="shared" si="23"/>
        <v>38</v>
      </c>
      <c r="C336" s="982" t="s">
        <v>1065</v>
      </c>
      <c r="D336" s="1332">
        <v>95</v>
      </c>
      <c r="E336" s="1333">
        <v>20</v>
      </c>
      <c r="F336" s="1325"/>
      <c r="G336" s="1325"/>
      <c r="H336" s="1325"/>
      <c r="I336" s="1326">
        <f t="shared" si="20"/>
        <v>20</v>
      </c>
      <c r="J336" s="888">
        <f t="shared" si="21"/>
        <v>1900</v>
      </c>
      <c r="K336" s="708"/>
      <c r="L336" s="708"/>
      <c r="M336" s="941"/>
      <c r="N336" s="941"/>
      <c r="O336" s="863"/>
      <c r="P336" s="863"/>
      <c r="Q336" s="1379"/>
      <c r="R336" s="1379"/>
      <c r="S336" s="1374"/>
      <c r="T336" s="1374"/>
      <c r="U336" s="813"/>
      <c r="V336" s="813"/>
      <c r="W336" s="1368"/>
      <c r="X336" s="1368"/>
      <c r="Y336" s="1362"/>
      <c r="Z336" s="1362"/>
      <c r="AA336" s="831"/>
      <c r="AB336" s="831"/>
      <c r="AC336" s="1351"/>
      <c r="AD336" s="1351"/>
      <c r="AE336" s="756"/>
      <c r="AF336" s="756"/>
      <c r="AG336" s="1352"/>
      <c r="AH336" s="1352"/>
      <c r="AI336" s="731"/>
      <c r="AJ336" s="731"/>
      <c r="AK336" s="1392"/>
      <c r="AL336" s="1392"/>
      <c r="AM336" s="1397"/>
      <c r="AN336" s="1397"/>
      <c r="AO336" s="1362"/>
      <c r="AP336" s="1362"/>
      <c r="AQ336" s="1402"/>
      <c r="AR336" s="1402"/>
      <c r="AS336" s="774"/>
      <c r="AT336" s="774"/>
      <c r="AU336" s="882"/>
      <c r="AV336" s="882"/>
      <c r="AW336" s="1411"/>
      <c r="AX336" s="1411"/>
      <c r="AY336" s="726"/>
      <c r="AZ336" s="726"/>
      <c r="BA336" s="1352"/>
      <c r="BB336" s="1352"/>
      <c r="BC336" s="891"/>
      <c r="BD336" s="891"/>
      <c r="BE336" s="731"/>
      <c r="BF336" s="731"/>
      <c r="BG336" s="1411"/>
      <c r="BH336" s="1411"/>
      <c r="BI336" s="1392"/>
      <c r="BJ336" s="1392"/>
      <c r="BK336" s="1362"/>
      <c r="BL336" s="1362"/>
      <c r="BM336" s="1351"/>
      <c r="BN336" s="1351"/>
      <c r="BO336" s="1352"/>
      <c r="BP336" s="1352"/>
      <c r="BQ336" s="950"/>
      <c r="BR336" s="950"/>
      <c r="BS336" s="1436"/>
      <c r="BT336" s="1436"/>
      <c r="BU336" s="1441"/>
      <c r="BV336" s="1441"/>
      <c r="BW336" s="1397"/>
      <c r="BX336" s="1397"/>
      <c r="BY336" s="1446"/>
      <c r="BZ336" s="1446"/>
      <c r="CA336" s="1453"/>
      <c r="CB336" s="1453"/>
      <c r="CC336" s="1352"/>
      <c r="CD336" s="1352"/>
      <c r="CE336" s="1460"/>
      <c r="CF336" s="1460"/>
      <c r="CG336" s="900"/>
      <c r="CH336" s="900"/>
      <c r="CI336" s="1368"/>
      <c r="CJ336" s="1368"/>
      <c r="CK336" s="1465"/>
      <c r="CL336" s="1465"/>
      <c r="CM336" s="882"/>
      <c r="CN336" s="882"/>
      <c r="CO336" s="1397"/>
      <c r="CP336" s="1397"/>
      <c r="CQ336" s="753"/>
      <c r="CR336" s="753"/>
      <c r="CS336" s="1374"/>
      <c r="CT336" s="1374"/>
      <c r="CU336" s="882"/>
      <c r="CV336" s="882"/>
      <c r="CW336" s="1392"/>
      <c r="CX336" s="1392"/>
      <c r="CY336" s="1352"/>
      <c r="CZ336" s="1352"/>
      <c r="DA336" s="1477"/>
      <c r="DB336" s="1477"/>
      <c r="DC336" s="1411"/>
      <c r="DD336" s="1411"/>
      <c r="DE336" s="1484"/>
      <c r="DF336" s="1484"/>
      <c r="DG336" s="1352"/>
      <c r="DH336" s="1352"/>
      <c r="DI336" s="1352"/>
      <c r="DJ336" s="1352"/>
      <c r="DK336" s="1352"/>
      <c r="DL336" s="1352"/>
      <c r="DM336" s="1352"/>
      <c r="DN336" s="1352"/>
      <c r="DO336" s="1352"/>
      <c r="DP336" s="1352"/>
      <c r="DQ336" s="1485"/>
      <c r="DR336" s="1485"/>
      <c r="DS336" s="1485"/>
      <c r="DT336" s="1485"/>
      <c r="DU336" s="1485"/>
      <c r="DV336" s="1485"/>
      <c r="DW336" s="1485"/>
      <c r="DX336" s="1485"/>
      <c r="DY336" s="1485"/>
      <c r="DZ336" s="1485"/>
      <c r="EA336" s="1485"/>
      <c r="EB336" s="1485"/>
    </row>
    <row r="337" spans="1:132" s="1327" customFormat="1" ht="20.25" x14ac:dyDescent="0.3">
      <c r="A337" s="1845"/>
      <c r="B337" s="1331">
        <f t="shared" si="23"/>
        <v>39</v>
      </c>
      <c r="C337" s="982" t="s">
        <v>1154</v>
      </c>
      <c r="D337" s="1332">
        <v>81</v>
      </c>
      <c r="E337" s="1333">
        <v>10</v>
      </c>
      <c r="F337" s="1325">
        <v>50</v>
      </c>
      <c r="G337" s="1325"/>
      <c r="H337" s="1325"/>
      <c r="I337" s="1326">
        <f t="shared" si="20"/>
        <v>40</v>
      </c>
      <c r="J337" s="888">
        <f t="shared" si="21"/>
        <v>3240</v>
      </c>
      <c r="K337" s="708"/>
      <c r="L337" s="708"/>
      <c r="M337" s="941"/>
      <c r="N337" s="941"/>
      <c r="O337" s="863"/>
      <c r="P337" s="863"/>
      <c r="Q337" s="1379"/>
      <c r="R337" s="1379"/>
      <c r="S337" s="1374"/>
      <c r="T337" s="1374"/>
      <c r="U337" s="813"/>
      <c r="V337" s="813"/>
      <c r="W337" s="1368"/>
      <c r="X337" s="1368"/>
      <c r="Y337" s="1362"/>
      <c r="Z337" s="1362"/>
      <c r="AA337" s="831"/>
      <c r="AB337" s="831"/>
      <c r="AC337" s="1351"/>
      <c r="AD337" s="1351"/>
      <c r="AE337" s="756"/>
      <c r="AF337" s="756"/>
      <c r="AG337" s="1352"/>
      <c r="AH337" s="1352"/>
      <c r="AI337" s="731"/>
      <c r="AJ337" s="731"/>
      <c r="AK337" s="1392"/>
      <c r="AL337" s="1392"/>
      <c r="AM337" s="1397"/>
      <c r="AN337" s="1397"/>
      <c r="AO337" s="1362"/>
      <c r="AP337" s="1362"/>
      <c r="AQ337" s="1402"/>
      <c r="AR337" s="1402"/>
      <c r="AS337" s="774"/>
      <c r="AT337" s="774"/>
      <c r="AU337" s="882"/>
      <c r="AV337" s="882"/>
      <c r="AW337" s="1411"/>
      <c r="AX337" s="1411"/>
      <c r="AY337" s="726"/>
      <c r="AZ337" s="726"/>
      <c r="BA337" s="1352"/>
      <c r="BB337" s="1352"/>
      <c r="BC337" s="891"/>
      <c r="BD337" s="891"/>
      <c r="BE337" s="731"/>
      <c r="BF337" s="731"/>
      <c r="BG337" s="1411"/>
      <c r="BH337" s="1411"/>
      <c r="BI337" s="1392"/>
      <c r="BJ337" s="1392"/>
      <c r="BK337" s="1362"/>
      <c r="BL337" s="1362"/>
      <c r="BM337" s="1351"/>
      <c r="BN337" s="1351"/>
      <c r="BO337" s="1352"/>
      <c r="BP337" s="1352"/>
      <c r="BQ337" s="950"/>
      <c r="BR337" s="950"/>
      <c r="BS337" s="1436"/>
      <c r="BT337" s="1436"/>
      <c r="BU337" s="1441"/>
      <c r="BV337" s="1441"/>
      <c r="BW337" s="1397"/>
      <c r="BX337" s="1397"/>
      <c r="BY337" s="1446"/>
      <c r="BZ337" s="1446"/>
      <c r="CA337" s="1453"/>
      <c r="CB337" s="1453"/>
      <c r="CC337" s="1352"/>
      <c r="CD337" s="1352"/>
      <c r="CE337" s="1460"/>
      <c r="CF337" s="1460"/>
      <c r="CG337" s="900"/>
      <c r="CH337" s="900"/>
      <c r="CI337" s="1368"/>
      <c r="CJ337" s="1368"/>
      <c r="CK337" s="1465"/>
      <c r="CL337" s="1465"/>
      <c r="CM337" s="882"/>
      <c r="CN337" s="882"/>
      <c r="CO337" s="1397"/>
      <c r="CP337" s="1397"/>
      <c r="CQ337" s="753"/>
      <c r="CR337" s="753"/>
      <c r="CS337" s="1374"/>
      <c r="CT337" s="1374"/>
      <c r="CU337" s="882"/>
      <c r="CV337" s="882"/>
      <c r="CW337" s="1392"/>
      <c r="CX337" s="1392"/>
      <c r="CY337" s="1352"/>
      <c r="CZ337" s="1352"/>
      <c r="DA337" s="1477"/>
      <c r="DB337" s="1477"/>
      <c r="DC337" s="1411">
        <v>20</v>
      </c>
      <c r="DD337" s="1411" t="s">
        <v>240</v>
      </c>
      <c r="DE337" s="1484"/>
      <c r="DF337" s="1484"/>
      <c r="DG337" s="1352"/>
      <c r="DH337" s="1352"/>
      <c r="DI337" s="1352"/>
      <c r="DJ337" s="1352"/>
      <c r="DK337" s="1352"/>
      <c r="DL337" s="1352"/>
      <c r="DM337" s="1352"/>
      <c r="DN337" s="1352"/>
      <c r="DO337" s="1352"/>
      <c r="DP337" s="1352"/>
      <c r="DQ337" s="1485"/>
      <c r="DR337" s="1485"/>
      <c r="DS337" s="1485"/>
      <c r="DT337" s="1485"/>
      <c r="DU337" s="1485"/>
      <c r="DV337" s="1485"/>
      <c r="DW337" s="1485"/>
      <c r="DX337" s="1485"/>
      <c r="DY337" s="1485"/>
      <c r="DZ337" s="1485"/>
      <c r="EA337" s="1485"/>
      <c r="EB337" s="1485"/>
    </row>
    <row r="338" spans="1:132" s="1327" customFormat="1" ht="20.25" x14ac:dyDescent="0.3">
      <c r="A338" s="1845"/>
      <c r="B338" s="1331">
        <f t="shared" si="23"/>
        <v>40</v>
      </c>
      <c r="C338" s="982" t="s">
        <v>703</v>
      </c>
      <c r="D338" s="1332">
        <v>95</v>
      </c>
      <c r="E338" s="1325"/>
      <c r="F338" s="1325"/>
      <c r="G338" s="1325"/>
      <c r="H338" s="1325"/>
      <c r="I338" s="1326">
        <f t="shared" si="20"/>
        <v>0</v>
      </c>
      <c r="J338" s="888">
        <f t="shared" si="21"/>
        <v>0</v>
      </c>
      <c r="K338" s="708"/>
      <c r="L338" s="708"/>
      <c r="M338" s="941"/>
      <c r="N338" s="941"/>
      <c r="O338" s="863"/>
      <c r="P338" s="863"/>
      <c r="Q338" s="1379"/>
      <c r="R338" s="1379"/>
      <c r="S338" s="1374"/>
      <c r="T338" s="1374"/>
      <c r="U338" s="813"/>
      <c r="V338" s="813"/>
      <c r="W338" s="1368"/>
      <c r="X338" s="1368"/>
      <c r="Y338" s="1362"/>
      <c r="Z338" s="1362"/>
      <c r="AA338" s="831"/>
      <c r="AB338" s="831"/>
      <c r="AC338" s="1351"/>
      <c r="AD338" s="1351"/>
      <c r="AE338" s="756"/>
      <c r="AF338" s="756"/>
      <c r="AG338" s="1352"/>
      <c r="AH338" s="1352"/>
      <c r="AI338" s="731"/>
      <c r="AJ338" s="731"/>
      <c r="AK338" s="1392"/>
      <c r="AL338" s="1392"/>
      <c r="AM338" s="1397"/>
      <c r="AN338" s="1397"/>
      <c r="AO338" s="1362"/>
      <c r="AP338" s="1362"/>
      <c r="AQ338" s="1402"/>
      <c r="AR338" s="1402"/>
      <c r="AS338" s="774"/>
      <c r="AT338" s="774"/>
      <c r="AU338" s="882"/>
      <c r="AV338" s="882"/>
      <c r="AW338" s="1411"/>
      <c r="AX338" s="1411"/>
      <c r="AY338" s="726"/>
      <c r="AZ338" s="726"/>
      <c r="BA338" s="1352"/>
      <c r="BB338" s="1352"/>
      <c r="BC338" s="891"/>
      <c r="BD338" s="891"/>
      <c r="BE338" s="731"/>
      <c r="BF338" s="731"/>
      <c r="BG338" s="1411"/>
      <c r="BH338" s="1411"/>
      <c r="BI338" s="1392"/>
      <c r="BJ338" s="1392"/>
      <c r="BK338" s="1362"/>
      <c r="BL338" s="1362"/>
      <c r="BM338" s="1351"/>
      <c r="BN338" s="1351"/>
      <c r="BO338" s="1352"/>
      <c r="BP338" s="1352"/>
      <c r="BQ338" s="950"/>
      <c r="BR338" s="950"/>
      <c r="BS338" s="1436"/>
      <c r="BT338" s="1436"/>
      <c r="BU338" s="1441"/>
      <c r="BV338" s="1441"/>
      <c r="BW338" s="1397"/>
      <c r="BX338" s="1397"/>
      <c r="BY338" s="1446"/>
      <c r="BZ338" s="1446"/>
      <c r="CA338" s="1453"/>
      <c r="CB338" s="1453"/>
      <c r="CC338" s="1352"/>
      <c r="CD338" s="1352"/>
      <c r="CE338" s="1460"/>
      <c r="CF338" s="1460"/>
      <c r="CG338" s="900"/>
      <c r="CH338" s="900"/>
      <c r="CI338" s="1368"/>
      <c r="CJ338" s="1368"/>
      <c r="CK338" s="1465"/>
      <c r="CL338" s="1465"/>
      <c r="CM338" s="882"/>
      <c r="CN338" s="882"/>
      <c r="CO338" s="1397"/>
      <c r="CP338" s="1397"/>
      <c r="CQ338" s="753"/>
      <c r="CR338" s="753"/>
      <c r="CS338" s="1374"/>
      <c r="CT338" s="1374"/>
      <c r="CU338" s="882"/>
      <c r="CV338" s="882"/>
      <c r="CW338" s="1392"/>
      <c r="CX338" s="1392"/>
      <c r="CY338" s="1352"/>
      <c r="CZ338" s="1352"/>
      <c r="DA338" s="1477"/>
      <c r="DB338" s="1477"/>
      <c r="DC338" s="1411"/>
      <c r="DD338" s="1411"/>
      <c r="DE338" s="1484"/>
      <c r="DF338" s="1484"/>
      <c r="DG338" s="1352"/>
      <c r="DH338" s="1352"/>
      <c r="DI338" s="1352"/>
      <c r="DJ338" s="1352"/>
      <c r="DK338" s="1352"/>
      <c r="DL338" s="1352"/>
      <c r="DM338" s="1352"/>
      <c r="DN338" s="1352"/>
      <c r="DO338" s="1352"/>
      <c r="DP338" s="1352"/>
      <c r="DQ338" s="1485"/>
      <c r="DR338" s="1485"/>
      <c r="DS338" s="1485"/>
      <c r="DT338" s="1485"/>
      <c r="DU338" s="1485"/>
      <c r="DV338" s="1485"/>
      <c r="DW338" s="1485"/>
      <c r="DX338" s="1485"/>
      <c r="DY338" s="1485"/>
      <c r="DZ338" s="1485"/>
      <c r="EA338" s="1485"/>
      <c r="EB338" s="1485"/>
    </row>
    <row r="339" spans="1:132" s="1327" customFormat="1" ht="20.25" x14ac:dyDescent="0.3">
      <c r="A339" s="1846"/>
      <c r="B339" s="1331">
        <f t="shared" si="23"/>
        <v>41</v>
      </c>
      <c r="C339" s="982" t="s">
        <v>1136</v>
      </c>
      <c r="D339" s="1332">
        <v>86</v>
      </c>
      <c r="E339" s="1333">
        <v>20</v>
      </c>
      <c r="F339" s="1325">
        <v>0</v>
      </c>
      <c r="G339" s="1325"/>
      <c r="H339" s="1325"/>
      <c r="I339" s="1326">
        <f t="shared" si="20"/>
        <v>0</v>
      </c>
      <c r="J339" s="888">
        <f t="shared" si="21"/>
        <v>0</v>
      </c>
      <c r="K339" s="708"/>
      <c r="L339" s="708"/>
      <c r="M339" s="941"/>
      <c r="N339" s="941"/>
      <c r="O339" s="863"/>
      <c r="P339" s="863"/>
      <c r="Q339" s="1379"/>
      <c r="R339" s="1379"/>
      <c r="S339" s="1374"/>
      <c r="T339" s="1374"/>
      <c r="U339" s="813"/>
      <c r="V339" s="813"/>
      <c r="W339" s="1368"/>
      <c r="X339" s="1368"/>
      <c r="Y339" s="1362"/>
      <c r="Z339" s="1362"/>
      <c r="AA339" s="831"/>
      <c r="AB339" s="831"/>
      <c r="AC339" s="1351"/>
      <c r="AD339" s="1351"/>
      <c r="AE339" s="756"/>
      <c r="AF339" s="756"/>
      <c r="AG339" s="1352"/>
      <c r="AH339" s="1352"/>
      <c r="AI339" s="731"/>
      <c r="AJ339" s="731"/>
      <c r="AK339" s="1392"/>
      <c r="AL339" s="1392"/>
      <c r="AM339" s="1397"/>
      <c r="AN339" s="1397"/>
      <c r="AO339" s="1362"/>
      <c r="AP339" s="1362"/>
      <c r="AQ339" s="1402"/>
      <c r="AR339" s="1402"/>
      <c r="AS339" s="774"/>
      <c r="AT339" s="774"/>
      <c r="AU339" s="882"/>
      <c r="AV339" s="882"/>
      <c r="AW339" s="1411"/>
      <c r="AX339" s="1411"/>
      <c r="AY339" s="726"/>
      <c r="AZ339" s="726"/>
      <c r="BA339" s="1352"/>
      <c r="BB339" s="1352"/>
      <c r="BC339" s="891">
        <v>20</v>
      </c>
      <c r="BD339" s="891" t="s">
        <v>240</v>
      </c>
      <c r="BE339" s="731"/>
      <c r="BF339" s="731"/>
      <c r="BG339" s="1411"/>
      <c r="BH339" s="1411"/>
      <c r="BI339" s="1392"/>
      <c r="BJ339" s="1392"/>
      <c r="BK339" s="1362"/>
      <c r="BL339" s="1362"/>
      <c r="BM339" s="1351"/>
      <c r="BN339" s="1351"/>
      <c r="BO339" s="1352"/>
      <c r="BP339" s="1352"/>
      <c r="BQ339" s="950"/>
      <c r="BR339" s="950"/>
      <c r="BS339" s="1436"/>
      <c r="BT339" s="1436"/>
      <c r="BU339" s="1441"/>
      <c r="BV339" s="1441"/>
      <c r="BW339" s="1397"/>
      <c r="BX339" s="1397"/>
      <c r="BY339" s="1446"/>
      <c r="BZ339" s="1446"/>
      <c r="CA339" s="1453"/>
      <c r="CB339" s="1453"/>
      <c r="CC339" s="1352"/>
      <c r="CD339" s="1352"/>
      <c r="CE339" s="1460"/>
      <c r="CF339" s="1460"/>
      <c r="CG339" s="900"/>
      <c r="CH339" s="900"/>
      <c r="CI339" s="1368"/>
      <c r="CJ339" s="1368"/>
      <c r="CK339" s="1465"/>
      <c r="CL339" s="1465"/>
      <c r="CM339" s="882"/>
      <c r="CN339" s="882"/>
      <c r="CO339" s="1397"/>
      <c r="CP339" s="1397"/>
      <c r="CQ339" s="753"/>
      <c r="CR339" s="753"/>
      <c r="CS339" s="1374"/>
      <c r="CT339" s="1374"/>
      <c r="CU339" s="882"/>
      <c r="CV339" s="882"/>
      <c r="CW339" s="1392"/>
      <c r="CX339" s="1392"/>
      <c r="CY339" s="1352"/>
      <c r="CZ339" s="1352"/>
      <c r="DA339" s="1477"/>
      <c r="DB339" s="1477"/>
      <c r="DC339" s="1411"/>
      <c r="DD339" s="1411"/>
      <c r="DE339" s="1484"/>
      <c r="DF339" s="1484"/>
      <c r="DG339" s="1352"/>
      <c r="DH339" s="1352"/>
      <c r="DI339" s="1352"/>
      <c r="DJ339" s="1352"/>
      <c r="DK339" s="1352"/>
      <c r="DL339" s="1352"/>
      <c r="DM339" s="1352"/>
      <c r="DN339" s="1352"/>
      <c r="DO339" s="1352"/>
      <c r="DP339" s="1352"/>
      <c r="DQ339" s="1485"/>
      <c r="DR339" s="1485"/>
      <c r="DS339" s="1485"/>
      <c r="DT339" s="1485"/>
      <c r="DU339" s="1485"/>
      <c r="DV339" s="1485"/>
      <c r="DW339" s="1485"/>
      <c r="DX339" s="1485"/>
      <c r="DY339" s="1485"/>
      <c r="DZ339" s="1485"/>
      <c r="EA339" s="1485"/>
      <c r="EB339" s="1485"/>
    </row>
    <row r="340" spans="1:132" s="1327" customFormat="1" ht="20.25" x14ac:dyDescent="0.3">
      <c r="A340" s="1844" t="s">
        <v>528</v>
      </c>
      <c r="B340" s="1331">
        <f t="shared" si="23"/>
        <v>42</v>
      </c>
      <c r="C340" s="982" t="s">
        <v>1066</v>
      </c>
      <c r="D340" s="1332">
        <v>75</v>
      </c>
      <c r="E340" s="1333">
        <v>27</v>
      </c>
      <c r="F340" s="1325"/>
      <c r="G340" s="1325"/>
      <c r="H340" s="1325"/>
      <c r="I340" s="1326">
        <f t="shared" si="20"/>
        <v>25</v>
      </c>
      <c r="J340" s="888">
        <f t="shared" si="21"/>
        <v>1875</v>
      </c>
      <c r="K340" s="708"/>
      <c r="L340" s="708"/>
      <c r="M340" s="941"/>
      <c r="N340" s="941"/>
      <c r="O340" s="863"/>
      <c r="P340" s="863"/>
      <c r="Q340" s="1379"/>
      <c r="R340" s="1379"/>
      <c r="S340" s="1374"/>
      <c r="T340" s="1374"/>
      <c r="U340" s="813"/>
      <c r="V340" s="813"/>
      <c r="W340" s="1368"/>
      <c r="X340" s="1368"/>
      <c r="Y340" s="1362"/>
      <c r="Z340" s="1362"/>
      <c r="AA340" s="831"/>
      <c r="AB340" s="831"/>
      <c r="AC340" s="1351"/>
      <c r="AD340" s="1351"/>
      <c r="AE340" s="756"/>
      <c r="AF340" s="756"/>
      <c r="AG340" s="1352"/>
      <c r="AH340" s="1352"/>
      <c r="AI340" s="731"/>
      <c r="AJ340" s="731"/>
      <c r="AK340" s="1392"/>
      <c r="AL340" s="1392"/>
      <c r="AM340" s="1397"/>
      <c r="AN340" s="1397"/>
      <c r="AO340" s="1362"/>
      <c r="AP340" s="1362"/>
      <c r="AQ340" s="1402"/>
      <c r="AR340" s="1402"/>
      <c r="AS340" s="774"/>
      <c r="AT340" s="774"/>
      <c r="AU340" s="882"/>
      <c r="AV340" s="882"/>
      <c r="AW340" s="1411"/>
      <c r="AX340" s="1411"/>
      <c r="AY340" s="726"/>
      <c r="AZ340" s="726"/>
      <c r="BA340" s="1352"/>
      <c r="BB340" s="1352"/>
      <c r="BC340" s="891"/>
      <c r="BD340" s="891"/>
      <c r="BE340" s="731"/>
      <c r="BF340" s="731"/>
      <c r="BG340" s="1411"/>
      <c r="BH340" s="1411"/>
      <c r="BI340" s="1392">
        <v>2</v>
      </c>
      <c r="BJ340" s="1392" t="s">
        <v>327</v>
      </c>
      <c r="BK340" s="1362"/>
      <c r="BL340" s="1362"/>
      <c r="BM340" s="1351"/>
      <c r="BN340" s="1351"/>
      <c r="BO340" s="1352"/>
      <c r="BP340" s="1352"/>
      <c r="BQ340" s="950"/>
      <c r="BR340" s="950"/>
      <c r="BS340" s="1436"/>
      <c r="BT340" s="1436"/>
      <c r="BU340" s="1441"/>
      <c r="BV340" s="1441"/>
      <c r="BW340" s="1397"/>
      <c r="BX340" s="1397"/>
      <c r="BY340" s="1446"/>
      <c r="BZ340" s="1446"/>
      <c r="CA340" s="1453"/>
      <c r="CB340" s="1453"/>
      <c r="CC340" s="1352"/>
      <c r="CD340" s="1352"/>
      <c r="CE340" s="1460"/>
      <c r="CF340" s="1460"/>
      <c r="CG340" s="900"/>
      <c r="CH340" s="900"/>
      <c r="CI340" s="1368"/>
      <c r="CJ340" s="1368"/>
      <c r="CK340" s="1465"/>
      <c r="CL340" s="1465"/>
      <c r="CM340" s="882"/>
      <c r="CN340" s="882"/>
      <c r="CO340" s="1397"/>
      <c r="CP340" s="1397"/>
      <c r="CQ340" s="753"/>
      <c r="CR340" s="753"/>
      <c r="CS340" s="1374"/>
      <c r="CT340" s="1374"/>
      <c r="CU340" s="882"/>
      <c r="CV340" s="882"/>
      <c r="CW340" s="1392"/>
      <c r="CX340" s="1392"/>
      <c r="CY340" s="1352"/>
      <c r="CZ340" s="1352"/>
      <c r="DA340" s="1477"/>
      <c r="DB340" s="1477"/>
      <c r="DC340" s="1411"/>
      <c r="DD340" s="1411"/>
      <c r="DE340" s="1484"/>
      <c r="DF340" s="1484"/>
      <c r="DG340" s="1352"/>
      <c r="DH340" s="1352"/>
      <c r="DI340" s="1352"/>
      <c r="DJ340" s="1352"/>
      <c r="DK340" s="1352"/>
      <c r="DL340" s="1352"/>
      <c r="DM340" s="1352"/>
      <c r="DN340" s="1352"/>
      <c r="DO340" s="1352"/>
      <c r="DP340" s="1352"/>
      <c r="DQ340" s="1485"/>
      <c r="DR340" s="1485"/>
      <c r="DS340" s="1485"/>
      <c r="DT340" s="1485"/>
      <c r="DU340" s="1485"/>
      <c r="DV340" s="1485"/>
      <c r="DW340" s="1485"/>
      <c r="DX340" s="1485"/>
      <c r="DY340" s="1485"/>
      <c r="DZ340" s="1485"/>
      <c r="EA340" s="1485"/>
      <c r="EB340" s="1485"/>
    </row>
    <row r="341" spans="1:132" s="1327" customFormat="1" ht="20.25" x14ac:dyDescent="0.3">
      <c r="A341" s="1845"/>
      <c r="B341" s="1331">
        <f t="shared" si="23"/>
        <v>43</v>
      </c>
      <c r="C341" s="982" t="s">
        <v>1074</v>
      </c>
      <c r="D341" s="1332">
        <v>110</v>
      </c>
      <c r="E341" s="1325">
        <v>5</v>
      </c>
      <c r="F341" s="1325"/>
      <c r="G341" s="1325"/>
      <c r="H341" s="1325"/>
      <c r="I341" s="1326">
        <f t="shared" si="20"/>
        <v>5</v>
      </c>
      <c r="J341" s="888">
        <f t="shared" si="21"/>
        <v>550</v>
      </c>
      <c r="K341" s="708"/>
      <c r="L341" s="708"/>
      <c r="M341" s="941"/>
      <c r="N341" s="941"/>
      <c r="O341" s="863"/>
      <c r="P341" s="863"/>
      <c r="Q341" s="1379"/>
      <c r="R341" s="1379"/>
      <c r="S341" s="1374"/>
      <c r="T341" s="1374"/>
      <c r="U341" s="813"/>
      <c r="V341" s="813"/>
      <c r="W341" s="1368"/>
      <c r="X341" s="1368"/>
      <c r="Y341" s="1362"/>
      <c r="Z341" s="1362"/>
      <c r="AA341" s="831"/>
      <c r="AB341" s="831"/>
      <c r="AC341" s="1351"/>
      <c r="AD341" s="1351"/>
      <c r="AE341" s="756"/>
      <c r="AF341" s="756"/>
      <c r="AG341" s="1352"/>
      <c r="AH341" s="1352"/>
      <c r="AI341" s="731"/>
      <c r="AJ341" s="731"/>
      <c r="AK341" s="1392"/>
      <c r="AL341" s="1392"/>
      <c r="AM341" s="1397"/>
      <c r="AN341" s="1397"/>
      <c r="AO341" s="1362"/>
      <c r="AP341" s="1362"/>
      <c r="AQ341" s="1402"/>
      <c r="AR341" s="1402"/>
      <c r="AS341" s="774"/>
      <c r="AT341" s="774"/>
      <c r="AU341" s="882"/>
      <c r="AV341" s="882"/>
      <c r="AW341" s="1411"/>
      <c r="AX341" s="1411"/>
      <c r="AY341" s="726"/>
      <c r="AZ341" s="726"/>
      <c r="BA341" s="1352"/>
      <c r="BB341" s="1352"/>
      <c r="BC341" s="891"/>
      <c r="BD341" s="891"/>
      <c r="BE341" s="731"/>
      <c r="BF341" s="731"/>
      <c r="BG341" s="1411"/>
      <c r="BH341" s="1411"/>
      <c r="BI341" s="1392"/>
      <c r="BJ341" s="1392"/>
      <c r="BK341" s="1362"/>
      <c r="BL341" s="1362"/>
      <c r="BM341" s="1351"/>
      <c r="BN341" s="1351"/>
      <c r="BO341" s="1352"/>
      <c r="BP341" s="1352"/>
      <c r="BQ341" s="950"/>
      <c r="BR341" s="950"/>
      <c r="BS341" s="1436"/>
      <c r="BT341" s="1436"/>
      <c r="BU341" s="1441"/>
      <c r="BV341" s="1441"/>
      <c r="BW341" s="1397"/>
      <c r="BX341" s="1397"/>
      <c r="BY341" s="1446"/>
      <c r="BZ341" s="1446"/>
      <c r="CA341" s="1453"/>
      <c r="CB341" s="1453"/>
      <c r="CC341" s="1352"/>
      <c r="CD341" s="1352"/>
      <c r="CE341" s="1460"/>
      <c r="CF341" s="1460"/>
      <c r="CG341" s="900"/>
      <c r="CH341" s="900"/>
      <c r="CI341" s="1368"/>
      <c r="CJ341" s="1368"/>
      <c r="CK341" s="1465"/>
      <c r="CL341" s="1465"/>
      <c r="CM341" s="882"/>
      <c r="CN341" s="882"/>
      <c r="CO341" s="1397"/>
      <c r="CP341" s="1397"/>
      <c r="CQ341" s="753"/>
      <c r="CR341" s="753"/>
      <c r="CS341" s="1374"/>
      <c r="CT341" s="1374"/>
      <c r="CU341" s="882"/>
      <c r="CV341" s="882"/>
      <c r="CW341" s="1392"/>
      <c r="CX341" s="1392"/>
      <c r="CY341" s="1352"/>
      <c r="CZ341" s="1352"/>
      <c r="DA341" s="1477"/>
      <c r="DB341" s="1477"/>
      <c r="DC341" s="1411"/>
      <c r="DD341" s="1411"/>
      <c r="DE341" s="1484"/>
      <c r="DF341" s="1484"/>
      <c r="DG341" s="1352"/>
      <c r="DH341" s="1352"/>
      <c r="DI341" s="1352"/>
      <c r="DJ341" s="1352"/>
      <c r="DK341" s="1352"/>
      <c r="DL341" s="1352"/>
      <c r="DM341" s="1352"/>
      <c r="DN341" s="1352"/>
      <c r="DO341" s="1352"/>
      <c r="DP341" s="1352"/>
      <c r="DQ341" s="1485"/>
      <c r="DR341" s="1485"/>
      <c r="DS341" s="1485"/>
      <c r="DT341" s="1485"/>
      <c r="DU341" s="1485"/>
      <c r="DV341" s="1485"/>
      <c r="DW341" s="1485"/>
      <c r="DX341" s="1485"/>
      <c r="DY341" s="1485"/>
      <c r="DZ341" s="1485"/>
      <c r="EA341" s="1485"/>
      <c r="EB341" s="1485"/>
    </row>
    <row r="342" spans="1:132" s="1327" customFormat="1" ht="20.25" x14ac:dyDescent="0.3">
      <c r="A342" s="1845"/>
      <c r="B342" s="1331">
        <f t="shared" si="23"/>
        <v>44</v>
      </c>
      <c r="C342" s="982" t="s">
        <v>885</v>
      </c>
      <c r="D342" s="1332">
        <v>77</v>
      </c>
      <c r="E342" s="1333">
        <v>10</v>
      </c>
      <c r="F342" s="1333">
        <v>10</v>
      </c>
      <c r="G342" s="1325">
        <v>5</v>
      </c>
      <c r="H342" s="1325"/>
      <c r="I342" s="1326">
        <f t="shared" si="20"/>
        <v>20</v>
      </c>
      <c r="J342" s="888">
        <f t="shared" si="21"/>
        <v>1540</v>
      </c>
      <c r="K342" s="708"/>
      <c r="L342" s="708"/>
      <c r="M342" s="941"/>
      <c r="N342" s="941"/>
      <c r="O342" s="863"/>
      <c r="P342" s="863"/>
      <c r="Q342" s="1379"/>
      <c r="R342" s="1379"/>
      <c r="S342" s="1374"/>
      <c r="T342" s="1374"/>
      <c r="U342" s="813"/>
      <c r="V342" s="813"/>
      <c r="W342" s="1368"/>
      <c r="X342" s="1368"/>
      <c r="Y342" s="1362"/>
      <c r="Z342" s="1362"/>
      <c r="AA342" s="831"/>
      <c r="AB342" s="831"/>
      <c r="AC342" s="1351"/>
      <c r="AD342" s="1351"/>
      <c r="AE342" s="756"/>
      <c r="AF342" s="756"/>
      <c r="AG342" s="1352">
        <v>5</v>
      </c>
      <c r="AH342" s="1352" t="s">
        <v>327</v>
      </c>
      <c r="AI342" s="731"/>
      <c r="AJ342" s="731"/>
      <c r="AK342" s="1392"/>
      <c r="AL342" s="1392"/>
      <c r="AM342" s="1397"/>
      <c r="AN342" s="1397"/>
      <c r="AO342" s="1362"/>
      <c r="AP342" s="1362"/>
      <c r="AQ342" s="1402"/>
      <c r="AR342" s="1402"/>
      <c r="AS342" s="774"/>
      <c r="AT342" s="774"/>
      <c r="AU342" s="882"/>
      <c r="AV342" s="882"/>
      <c r="AW342" s="1411"/>
      <c r="AX342" s="1411"/>
      <c r="AY342" s="726"/>
      <c r="AZ342" s="726"/>
      <c r="BA342" s="1352"/>
      <c r="BB342" s="1352"/>
      <c r="BC342" s="891"/>
      <c r="BD342" s="891"/>
      <c r="BE342" s="731"/>
      <c r="BF342" s="731"/>
      <c r="BG342" s="1411"/>
      <c r="BH342" s="1411"/>
      <c r="BI342" s="1392"/>
      <c r="BJ342" s="1392"/>
      <c r="BK342" s="1362"/>
      <c r="BL342" s="1362"/>
      <c r="BM342" s="1351"/>
      <c r="BN342" s="1351"/>
      <c r="BO342" s="1352"/>
      <c r="BP342" s="1352"/>
      <c r="BQ342" s="950"/>
      <c r="BR342" s="950"/>
      <c r="BS342" s="1436"/>
      <c r="BT342" s="1436"/>
      <c r="BU342" s="1441"/>
      <c r="BV342" s="1441"/>
      <c r="BW342" s="1397"/>
      <c r="BX342" s="1397"/>
      <c r="BY342" s="1446"/>
      <c r="BZ342" s="1446"/>
      <c r="CA342" s="1453"/>
      <c r="CB342" s="1453"/>
      <c r="CC342" s="1352"/>
      <c r="CD342" s="1352"/>
      <c r="CE342" s="1460"/>
      <c r="CF342" s="1460"/>
      <c r="CG342" s="900"/>
      <c r="CH342" s="900"/>
      <c r="CI342" s="1368"/>
      <c r="CJ342" s="1368"/>
      <c r="CK342" s="1465"/>
      <c r="CL342" s="1465"/>
      <c r="CM342" s="882"/>
      <c r="CN342" s="882"/>
      <c r="CO342" s="1397"/>
      <c r="CP342" s="1397"/>
      <c r="CQ342" s="753"/>
      <c r="CR342" s="753"/>
      <c r="CS342" s="1374"/>
      <c r="CT342" s="1374"/>
      <c r="CU342" s="882"/>
      <c r="CV342" s="882"/>
      <c r="CW342" s="1392"/>
      <c r="CX342" s="1392"/>
      <c r="CY342" s="1352"/>
      <c r="CZ342" s="1352"/>
      <c r="DA342" s="1477"/>
      <c r="DB342" s="1477"/>
      <c r="DC342" s="1411"/>
      <c r="DD342" s="1411"/>
      <c r="DE342" s="1484"/>
      <c r="DF342" s="1484"/>
      <c r="DG342" s="1352"/>
      <c r="DH342" s="1352"/>
      <c r="DI342" s="1352"/>
      <c r="DJ342" s="1352"/>
      <c r="DK342" s="1352"/>
      <c r="DL342" s="1352"/>
      <c r="DM342" s="1352"/>
      <c r="DN342" s="1352"/>
      <c r="DO342" s="1352"/>
      <c r="DP342" s="1352"/>
      <c r="DQ342" s="1485"/>
      <c r="DR342" s="1485"/>
      <c r="DS342" s="1485"/>
      <c r="DT342" s="1485"/>
      <c r="DU342" s="1485"/>
      <c r="DV342" s="1485"/>
      <c r="DW342" s="1485"/>
      <c r="DX342" s="1485"/>
      <c r="DY342" s="1485"/>
      <c r="DZ342" s="1485"/>
      <c r="EA342" s="1485"/>
      <c r="EB342" s="1485"/>
    </row>
    <row r="343" spans="1:132" s="1327" customFormat="1" ht="20.25" x14ac:dyDescent="0.3">
      <c r="A343" s="1845"/>
      <c r="B343" s="1331">
        <f t="shared" si="23"/>
        <v>45</v>
      </c>
      <c r="C343" s="982" t="s">
        <v>987</v>
      </c>
      <c r="D343" s="1332">
        <v>61</v>
      </c>
      <c r="E343" s="1333">
        <v>115</v>
      </c>
      <c r="F343" s="1325"/>
      <c r="G343" s="1325"/>
      <c r="H343" s="1325"/>
      <c r="I343" s="1326">
        <f t="shared" si="20"/>
        <v>50</v>
      </c>
      <c r="J343" s="888">
        <f t="shared" si="21"/>
        <v>3050</v>
      </c>
      <c r="K343" s="708"/>
      <c r="L343" s="708"/>
      <c r="M343" s="941">
        <v>20</v>
      </c>
      <c r="N343" s="941" t="s">
        <v>449</v>
      </c>
      <c r="O343" s="863"/>
      <c r="P343" s="863"/>
      <c r="Q343" s="1379"/>
      <c r="R343" s="1379"/>
      <c r="S343" s="1374"/>
      <c r="T343" s="1374"/>
      <c r="U343" s="813"/>
      <c r="V343" s="813"/>
      <c r="W343" s="1368"/>
      <c r="X343" s="1368"/>
      <c r="Y343" s="1362"/>
      <c r="Z343" s="1362"/>
      <c r="AA343" s="831"/>
      <c r="AB343" s="831"/>
      <c r="AC343" s="1351">
        <v>20</v>
      </c>
      <c r="AD343" s="1351" t="s">
        <v>449</v>
      </c>
      <c r="AE343" s="756"/>
      <c r="AF343" s="756"/>
      <c r="AG343" s="1352"/>
      <c r="AH343" s="1352"/>
      <c r="AI343" s="731"/>
      <c r="AJ343" s="731"/>
      <c r="AK343" s="1392"/>
      <c r="AL343" s="1392"/>
      <c r="AM343" s="1397"/>
      <c r="AN343" s="1397"/>
      <c r="AO343" s="1362"/>
      <c r="AP343" s="1362"/>
      <c r="AQ343" s="1402"/>
      <c r="AR343" s="1402"/>
      <c r="AS343" s="774"/>
      <c r="AT343" s="774"/>
      <c r="AU343" s="882"/>
      <c r="AV343" s="882"/>
      <c r="AW343" s="1411"/>
      <c r="AX343" s="1411"/>
      <c r="AY343" s="726"/>
      <c r="AZ343" s="726"/>
      <c r="BA343" s="1352"/>
      <c r="BB343" s="1352"/>
      <c r="BC343" s="891"/>
      <c r="BD343" s="891"/>
      <c r="BE343" s="731"/>
      <c r="BF343" s="731"/>
      <c r="BG343" s="1411"/>
      <c r="BH343" s="1411"/>
      <c r="BI343" s="1392"/>
      <c r="BJ343" s="1392"/>
      <c r="BK343" s="1362">
        <v>10</v>
      </c>
      <c r="BL343" s="1362" t="s">
        <v>449</v>
      </c>
      <c r="BM343" s="1351"/>
      <c r="BN343" s="1351"/>
      <c r="BO343" s="1352"/>
      <c r="BP343" s="1352"/>
      <c r="BQ343" s="950"/>
      <c r="BR343" s="950"/>
      <c r="BS343" s="1436"/>
      <c r="BT343" s="1436"/>
      <c r="BU343" s="1441"/>
      <c r="BV343" s="1441"/>
      <c r="BW343" s="1397"/>
      <c r="BX343" s="1397"/>
      <c r="BY343" s="1446"/>
      <c r="BZ343" s="1446"/>
      <c r="CA343" s="1453"/>
      <c r="CB343" s="1453"/>
      <c r="CC343" s="1352"/>
      <c r="CD343" s="1352"/>
      <c r="CE343" s="1460">
        <v>5</v>
      </c>
      <c r="CF343" s="1460" t="s">
        <v>223</v>
      </c>
      <c r="CG343" s="900"/>
      <c r="CH343" s="900"/>
      <c r="CI343" s="1368"/>
      <c r="CJ343" s="1368"/>
      <c r="CK343" s="1465"/>
      <c r="CL343" s="1465"/>
      <c r="CM343" s="882"/>
      <c r="CN343" s="882"/>
      <c r="CO343" s="1397"/>
      <c r="CP343" s="1397"/>
      <c r="CQ343" s="753"/>
      <c r="CR343" s="753"/>
      <c r="CS343" s="1374"/>
      <c r="CT343" s="1374"/>
      <c r="CU343" s="882"/>
      <c r="CV343" s="882"/>
      <c r="CW343" s="1392"/>
      <c r="CX343" s="1392"/>
      <c r="CY343" s="1352">
        <v>10</v>
      </c>
      <c r="CZ343" s="1352" t="s">
        <v>288</v>
      </c>
      <c r="DA343" s="1477"/>
      <c r="DB343" s="1477"/>
      <c r="DC343" s="1411"/>
      <c r="DD343" s="1411"/>
      <c r="DE343" s="1484"/>
      <c r="DF343" s="1484"/>
      <c r="DG343" s="1352"/>
      <c r="DH343" s="1352"/>
      <c r="DI343" s="1352"/>
      <c r="DJ343" s="1352"/>
      <c r="DK343" s="1352"/>
      <c r="DL343" s="1352"/>
      <c r="DM343" s="1352"/>
      <c r="DN343" s="1352"/>
      <c r="DO343" s="1352"/>
      <c r="DP343" s="1352"/>
      <c r="DQ343" s="1485"/>
      <c r="DR343" s="1485"/>
      <c r="DS343" s="1485"/>
      <c r="DT343" s="1485"/>
      <c r="DU343" s="1485"/>
      <c r="DV343" s="1485"/>
      <c r="DW343" s="1485"/>
      <c r="DX343" s="1485"/>
      <c r="DY343" s="1485"/>
      <c r="DZ343" s="1485"/>
      <c r="EA343" s="1485"/>
      <c r="EB343" s="1485"/>
    </row>
    <row r="344" spans="1:132" s="1327" customFormat="1" ht="20.25" x14ac:dyDescent="0.3">
      <c r="A344" s="1845"/>
      <c r="B344" s="1331">
        <f t="shared" si="23"/>
        <v>46</v>
      </c>
      <c r="C344" s="982" t="s">
        <v>1071</v>
      </c>
      <c r="D344" s="1332">
        <v>120</v>
      </c>
      <c r="E344" s="1333">
        <v>5</v>
      </c>
      <c r="F344" s="1325">
        <v>5</v>
      </c>
      <c r="G344" s="1325"/>
      <c r="H344" s="1325"/>
      <c r="I344" s="1326">
        <f t="shared" ref="I344:I406" si="24">E344+F344+G344+H344-SUM(K344:LP344)</f>
        <v>10</v>
      </c>
      <c r="J344" s="888">
        <f t="shared" si="21"/>
        <v>1200</v>
      </c>
      <c r="K344" s="708"/>
      <c r="L344" s="708"/>
      <c r="M344" s="941"/>
      <c r="N344" s="941"/>
      <c r="O344" s="863"/>
      <c r="P344" s="863"/>
      <c r="Q344" s="1379"/>
      <c r="R344" s="1379"/>
      <c r="S344" s="1374"/>
      <c r="T344" s="1374"/>
      <c r="U344" s="813"/>
      <c r="V344" s="813"/>
      <c r="W344" s="1368"/>
      <c r="X344" s="1368"/>
      <c r="Y344" s="1362"/>
      <c r="Z344" s="1362"/>
      <c r="AA344" s="831"/>
      <c r="AB344" s="831"/>
      <c r="AC344" s="1351"/>
      <c r="AD344" s="1351"/>
      <c r="AE344" s="756"/>
      <c r="AF344" s="756"/>
      <c r="AG344" s="1352"/>
      <c r="AH344" s="1352"/>
      <c r="AI344" s="731"/>
      <c r="AJ344" s="731"/>
      <c r="AK344" s="1392"/>
      <c r="AL344" s="1392"/>
      <c r="AM344" s="1397"/>
      <c r="AN344" s="1397"/>
      <c r="AO344" s="1362"/>
      <c r="AP344" s="1362"/>
      <c r="AQ344" s="1402"/>
      <c r="AR344" s="1402"/>
      <c r="AS344" s="774"/>
      <c r="AT344" s="774"/>
      <c r="AU344" s="882"/>
      <c r="AV344" s="882"/>
      <c r="AW344" s="1411"/>
      <c r="AX344" s="1411"/>
      <c r="AY344" s="726"/>
      <c r="AZ344" s="726"/>
      <c r="BA344" s="1352"/>
      <c r="BB344" s="1352"/>
      <c r="BC344" s="891"/>
      <c r="BD344" s="891"/>
      <c r="BE344" s="731"/>
      <c r="BF344" s="731"/>
      <c r="BG344" s="1411"/>
      <c r="BH344" s="1411"/>
      <c r="BI344" s="1392"/>
      <c r="BJ344" s="1392"/>
      <c r="BK344" s="1362"/>
      <c r="BL344" s="1362"/>
      <c r="BM344" s="1351"/>
      <c r="BN344" s="1351"/>
      <c r="BO344" s="1352"/>
      <c r="BP344" s="1352"/>
      <c r="BQ344" s="950"/>
      <c r="BR344" s="950"/>
      <c r="BS344" s="1436"/>
      <c r="BT344" s="1436"/>
      <c r="BU344" s="1441"/>
      <c r="BV344" s="1441"/>
      <c r="BW344" s="1397"/>
      <c r="BX344" s="1397"/>
      <c r="BY344" s="1446"/>
      <c r="BZ344" s="1446"/>
      <c r="CA344" s="1453"/>
      <c r="CB344" s="1453"/>
      <c r="CC344" s="1352"/>
      <c r="CD344" s="1352"/>
      <c r="CE344" s="1460"/>
      <c r="CF344" s="1460"/>
      <c r="CG344" s="900"/>
      <c r="CH344" s="900"/>
      <c r="CI344" s="1368"/>
      <c r="CJ344" s="1368"/>
      <c r="CK344" s="1465"/>
      <c r="CL344" s="1465"/>
      <c r="CM344" s="882"/>
      <c r="CN344" s="882"/>
      <c r="CO344" s="1397"/>
      <c r="CP344" s="1397"/>
      <c r="CQ344" s="753"/>
      <c r="CR344" s="753"/>
      <c r="CS344" s="1374"/>
      <c r="CT344" s="1374"/>
      <c r="CU344" s="882"/>
      <c r="CV344" s="882"/>
      <c r="CW344" s="1392"/>
      <c r="CX344" s="1392"/>
      <c r="CY344" s="1352"/>
      <c r="CZ344" s="1352"/>
      <c r="DA344" s="1477"/>
      <c r="DB344" s="1477"/>
      <c r="DC344" s="1411"/>
      <c r="DD344" s="1411"/>
      <c r="DE344" s="1484"/>
      <c r="DF344" s="1484"/>
      <c r="DG344" s="1352"/>
      <c r="DH344" s="1352"/>
      <c r="DI344" s="1352"/>
      <c r="DJ344" s="1352"/>
      <c r="DK344" s="1352"/>
      <c r="DL344" s="1352"/>
      <c r="DM344" s="1352"/>
      <c r="DN344" s="1352"/>
      <c r="DO344" s="1352"/>
      <c r="DP344" s="1352"/>
      <c r="DQ344" s="1485"/>
      <c r="DR344" s="1485"/>
      <c r="DS344" s="1485"/>
      <c r="DT344" s="1485"/>
      <c r="DU344" s="1485"/>
      <c r="DV344" s="1485"/>
      <c r="DW344" s="1485"/>
      <c r="DX344" s="1485"/>
      <c r="DY344" s="1485"/>
      <c r="DZ344" s="1485"/>
      <c r="EA344" s="1485"/>
      <c r="EB344" s="1485"/>
    </row>
    <row r="345" spans="1:132" s="1327" customFormat="1" ht="20.25" x14ac:dyDescent="0.3">
      <c r="A345" s="1845"/>
      <c r="B345" s="1331">
        <f t="shared" si="23"/>
        <v>47</v>
      </c>
      <c r="C345" s="982" t="s">
        <v>774</v>
      </c>
      <c r="D345" s="1332">
        <v>98</v>
      </c>
      <c r="E345" s="1325">
        <v>5</v>
      </c>
      <c r="F345" s="1325"/>
      <c r="G345" s="1325"/>
      <c r="H345" s="1325"/>
      <c r="I345" s="1326">
        <f t="shared" si="24"/>
        <v>0</v>
      </c>
      <c r="J345" s="888">
        <f t="shared" si="21"/>
        <v>0</v>
      </c>
      <c r="K345" s="708"/>
      <c r="L345" s="708"/>
      <c r="M345" s="941"/>
      <c r="N345" s="941"/>
      <c r="O345" s="863"/>
      <c r="P345" s="863"/>
      <c r="Q345" s="1379"/>
      <c r="R345" s="1379"/>
      <c r="S345" s="1374"/>
      <c r="T345" s="1374"/>
      <c r="U345" s="813"/>
      <c r="V345" s="813"/>
      <c r="W345" s="1368"/>
      <c r="X345" s="1368"/>
      <c r="Y345" s="1362"/>
      <c r="Z345" s="1362"/>
      <c r="AA345" s="831"/>
      <c r="AB345" s="831"/>
      <c r="AC345" s="1351"/>
      <c r="AD345" s="1351"/>
      <c r="AE345" s="756"/>
      <c r="AF345" s="756"/>
      <c r="AG345" s="1352"/>
      <c r="AH345" s="1352"/>
      <c r="AI345" s="731"/>
      <c r="AJ345" s="731"/>
      <c r="AK345" s="1392"/>
      <c r="AL345" s="1392"/>
      <c r="AM345" s="1397"/>
      <c r="AN345" s="1397"/>
      <c r="AO345" s="1362"/>
      <c r="AP345" s="1362"/>
      <c r="AQ345" s="1402"/>
      <c r="AR345" s="1402"/>
      <c r="AS345" s="774"/>
      <c r="AT345" s="774"/>
      <c r="AU345" s="882"/>
      <c r="AV345" s="882"/>
      <c r="AW345" s="1411"/>
      <c r="AX345" s="1411"/>
      <c r="AY345" s="726"/>
      <c r="AZ345" s="726"/>
      <c r="BA345" s="1352"/>
      <c r="BB345" s="1352"/>
      <c r="BC345" s="891"/>
      <c r="BD345" s="891"/>
      <c r="BE345" s="731"/>
      <c r="BF345" s="731"/>
      <c r="BG345" s="1411"/>
      <c r="BH345" s="1411"/>
      <c r="BI345" s="1392"/>
      <c r="BJ345" s="1392"/>
      <c r="BK345" s="1362"/>
      <c r="BL345" s="1362"/>
      <c r="BM345" s="1351"/>
      <c r="BN345" s="1351"/>
      <c r="BO345" s="1352"/>
      <c r="BP345" s="1352"/>
      <c r="BQ345" s="950"/>
      <c r="BR345" s="950"/>
      <c r="BS345" s="1436"/>
      <c r="BT345" s="1436"/>
      <c r="BU345" s="1441"/>
      <c r="BV345" s="1441"/>
      <c r="BW345" s="1397"/>
      <c r="BX345" s="1397"/>
      <c r="BY345" s="1446"/>
      <c r="BZ345" s="1446"/>
      <c r="CA345" s="1453"/>
      <c r="CB345" s="1453"/>
      <c r="CC345" s="1352"/>
      <c r="CD345" s="1352"/>
      <c r="CE345" s="1460"/>
      <c r="CF345" s="1460"/>
      <c r="CG345" s="900"/>
      <c r="CH345" s="900"/>
      <c r="CI345" s="1368"/>
      <c r="CJ345" s="1368"/>
      <c r="CK345" s="1465">
        <v>5</v>
      </c>
      <c r="CL345" s="1465" t="s">
        <v>309</v>
      </c>
      <c r="CM345" s="882"/>
      <c r="CN345" s="882"/>
      <c r="CO345" s="1397"/>
      <c r="CP345" s="1397"/>
      <c r="CQ345" s="753"/>
      <c r="CR345" s="753"/>
      <c r="CS345" s="1374"/>
      <c r="CT345" s="1374"/>
      <c r="CU345" s="882"/>
      <c r="CV345" s="882"/>
      <c r="CW345" s="1392"/>
      <c r="CX345" s="1392"/>
      <c r="CY345" s="1352"/>
      <c r="CZ345" s="1352"/>
      <c r="DA345" s="1477"/>
      <c r="DB345" s="1477"/>
      <c r="DC345" s="1411"/>
      <c r="DD345" s="1411"/>
      <c r="DE345" s="1484"/>
      <c r="DF345" s="1484"/>
      <c r="DG345" s="1352"/>
      <c r="DH345" s="1352"/>
      <c r="DI345" s="1352"/>
      <c r="DJ345" s="1352"/>
      <c r="DK345" s="1352"/>
      <c r="DL345" s="1352"/>
      <c r="DM345" s="1352"/>
      <c r="DN345" s="1352"/>
      <c r="DO345" s="1352"/>
      <c r="DP345" s="1352"/>
      <c r="DQ345" s="1485"/>
      <c r="DR345" s="1485"/>
      <c r="DS345" s="1485"/>
      <c r="DT345" s="1485"/>
      <c r="DU345" s="1485"/>
      <c r="DV345" s="1485"/>
      <c r="DW345" s="1485"/>
      <c r="DX345" s="1485"/>
      <c r="DY345" s="1485"/>
      <c r="DZ345" s="1485"/>
      <c r="EA345" s="1485"/>
      <c r="EB345" s="1485"/>
    </row>
    <row r="346" spans="1:132" s="1327" customFormat="1" ht="20.25" x14ac:dyDescent="0.3">
      <c r="A346" s="1845"/>
      <c r="B346" s="1331">
        <f t="shared" si="23"/>
        <v>48</v>
      </c>
      <c r="C346" s="982" t="s">
        <v>1067</v>
      </c>
      <c r="D346" s="1332">
        <v>131</v>
      </c>
      <c r="E346" s="1325">
        <v>30</v>
      </c>
      <c r="F346" s="1325"/>
      <c r="G346" s="1325"/>
      <c r="H346" s="1325"/>
      <c r="I346" s="1326">
        <f t="shared" si="24"/>
        <v>0</v>
      </c>
      <c r="J346" s="888">
        <f t="shared" si="21"/>
        <v>0</v>
      </c>
      <c r="K346" s="708"/>
      <c r="L346" s="708"/>
      <c r="M346" s="941">
        <v>10</v>
      </c>
      <c r="N346" s="941" t="s">
        <v>334</v>
      </c>
      <c r="O346" s="863"/>
      <c r="P346" s="863"/>
      <c r="Q346" s="1379"/>
      <c r="R346" s="1379"/>
      <c r="S346" s="1374"/>
      <c r="T346" s="1374"/>
      <c r="U346" s="813"/>
      <c r="V346" s="813"/>
      <c r="W346" s="1368"/>
      <c r="X346" s="1368"/>
      <c r="Y346" s="1362"/>
      <c r="Z346" s="1362"/>
      <c r="AA346" s="831"/>
      <c r="AB346" s="831"/>
      <c r="AC346" s="1351"/>
      <c r="AD346" s="1351"/>
      <c r="AE346" s="756"/>
      <c r="AF346" s="756"/>
      <c r="AG346" s="1352"/>
      <c r="AH346" s="1352"/>
      <c r="AI346" s="731"/>
      <c r="AJ346" s="731"/>
      <c r="AK346" s="1392"/>
      <c r="AL346" s="1392"/>
      <c r="AM346" s="1397"/>
      <c r="AN346" s="1397"/>
      <c r="AO346" s="1362">
        <v>10</v>
      </c>
      <c r="AP346" s="1362" t="s">
        <v>625</v>
      </c>
      <c r="AQ346" s="1402"/>
      <c r="AR346" s="1402"/>
      <c r="AS346" s="774"/>
      <c r="AT346" s="774"/>
      <c r="AU346" s="882"/>
      <c r="AV346" s="882"/>
      <c r="AW346" s="1411"/>
      <c r="AX346" s="1411"/>
      <c r="AY346" s="726"/>
      <c r="AZ346" s="726"/>
      <c r="BA346" s="1352"/>
      <c r="BB346" s="1352"/>
      <c r="BC346" s="891"/>
      <c r="BD346" s="891"/>
      <c r="BE346" s="731"/>
      <c r="BF346" s="731"/>
      <c r="BG346" s="1411"/>
      <c r="BH346" s="1411"/>
      <c r="BI346" s="1392"/>
      <c r="BJ346" s="1392"/>
      <c r="BK346" s="1362"/>
      <c r="BL346" s="1362"/>
      <c r="BM346" s="1351"/>
      <c r="BN346" s="1351"/>
      <c r="BO346" s="1352"/>
      <c r="BP346" s="1352"/>
      <c r="BQ346" s="950"/>
      <c r="BR346" s="950"/>
      <c r="BS346" s="1436"/>
      <c r="BT346" s="1436"/>
      <c r="BU346" s="1441"/>
      <c r="BV346" s="1441"/>
      <c r="BW346" s="1397"/>
      <c r="BX346" s="1397"/>
      <c r="BY346" s="1446"/>
      <c r="BZ346" s="1446"/>
      <c r="CA346" s="1453"/>
      <c r="CB346" s="1453"/>
      <c r="CC346" s="1352"/>
      <c r="CD346" s="1352"/>
      <c r="CE346" s="1460"/>
      <c r="CF346" s="1460"/>
      <c r="CG346" s="900"/>
      <c r="CH346" s="900"/>
      <c r="CI346" s="1368"/>
      <c r="CJ346" s="1368"/>
      <c r="CK346" s="1465"/>
      <c r="CL346" s="1465"/>
      <c r="CM346" s="882"/>
      <c r="CN346" s="882"/>
      <c r="CO346" s="1397">
        <v>10</v>
      </c>
      <c r="CP346" s="1397" t="s">
        <v>626</v>
      </c>
      <c r="CQ346" s="753"/>
      <c r="CR346" s="753"/>
      <c r="CS346" s="1374"/>
      <c r="CT346" s="1374"/>
      <c r="CU346" s="882"/>
      <c r="CV346" s="882"/>
      <c r="CW346" s="1392"/>
      <c r="CX346" s="1392"/>
      <c r="CY346" s="1352"/>
      <c r="CZ346" s="1352"/>
      <c r="DA346" s="1477"/>
      <c r="DB346" s="1477"/>
      <c r="DC346" s="1411"/>
      <c r="DD346" s="1411"/>
      <c r="DE346" s="1484"/>
      <c r="DF346" s="1484"/>
      <c r="DG346" s="1352"/>
      <c r="DH346" s="1352"/>
      <c r="DI346" s="1352"/>
      <c r="DJ346" s="1352"/>
      <c r="DK346" s="1352"/>
      <c r="DL346" s="1352"/>
      <c r="DM346" s="1352"/>
      <c r="DN346" s="1352"/>
      <c r="DO346" s="1352"/>
      <c r="DP346" s="1352"/>
      <c r="DQ346" s="1485"/>
      <c r="DR346" s="1485"/>
      <c r="DS346" s="1485"/>
      <c r="DT346" s="1485"/>
      <c r="DU346" s="1485"/>
      <c r="DV346" s="1485"/>
      <c r="DW346" s="1485"/>
      <c r="DX346" s="1485"/>
      <c r="DY346" s="1485"/>
      <c r="DZ346" s="1485"/>
      <c r="EA346" s="1485"/>
      <c r="EB346" s="1485"/>
    </row>
    <row r="347" spans="1:132" s="1327" customFormat="1" ht="20.25" x14ac:dyDescent="0.3">
      <c r="A347" s="1845"/>
      <c r="B347" s="1331">
        <f t="shared" si="23"/>
        <v>49</v>
      </c>
      <c r="C347" s="982" t="s">
        <v>1068</v>
      </c>
      <c r="D347" s="1332">
        <v>120</v>
      </c>
      <c r="E347" s="1325">
        <v>10</v>
      </c>
      <c r="F347" s="1325"/>
      <c r="G347" s="1325"/>
      <c r="H347" s="1325"/>
      <c r="I347" s="1326">
        <f t="shared" si="24"/>
        <v>0</v>
      </c>
      <c r="J347" s="888">
        <f t="shared" si="21"/>
        <v>0</v>
      </c>
      <c r="K347" s="708"/>
      <c r="L347" s="708"/>
      <c r="M347" s="941"/>
      <c r="N347" s="941"/>
      <c r="O347" s="863"/>
      <c r="P347" s="863"/>
      <c r="Q347" s="1379"/>
      <c r="R347" s="1379"/>
      <c r="S347" s="1374"/>
      <c r="T347" s="1374"/>
      <c r="U347" s="813"/>
      <c r="V347" s="813"/>
      <c r="W347" s="1368"/>
      <c r="X347" s="1368"/>
      <c r="Y347" s="1362"/>
      <c r="Z347" s="1362"/>
      <c r="AA347" s="831"/>
      <c r="AB347" s="831"/>
      <c r="AC347" s="1351"/>
      <c r="AD347" s="1351"/>
      <c r="AE347" s="756"/>
      <c r="AF347" s="756"/>
      <c r="AG347" s="1352"/>
      <c r="AH347" s="1352"/>
      <c r="AI347" s="731"/>
      <c r="AJ347" s="731"/>
      <c r="AK347" s="1392"/>
      <c r="AL347" s="1392"/>
      <c r="AM347" s="1397"/>
      <c r="AN347" s="1397"/>
      <c r="AO347" s="1362">
        <v>10</v>
      </c>
      <c r="AP347" s="1362" t="s">
        <v>626</v>
      </c>
      <c r="AQ347" s="1402"/>
      <c r="AR347" s="1402"/>
      <c r="AS347" s="774"/>
      <c r="AT347" s="774"/>
      <c r="AU347" s="882"/>
      <c r="AV347" s="882"/>
      <c r="AW347" s="1411"/>
      <c r="AX347" s="1411"/>
      <c r="AY347" s="726"/>
      <c r="AZ347" s="726"/>
      <c r="BA347" s="1352"/>
      <c r="BB347" s="1352"/>
      <c r="BC347" s="891"/>
      <c r="BD347" s="891"/>
      <c r="BE347" s="731"/>
      <c r="BF347" s="731"/>
      <c r="BG347" s="1411"/>
      <c r="BH347" s="1411"/>
      <c r="BI347" s="1392"/>
      <c r="BJ347" s="1392"/>
      <c r="BK347" s="1362"/>
      <c r="BL347" s="1362"/>
      <c r="BM347" s="1351"/>
      <c r="BN347" s="1351"/>
      <c r="BO347" s="1352"/>
      <c r="BP347" s="1352"/>
      <c r="BQ347" s="950"/>
      <c r="BR347" s="950"/>
      <c r="BS347" s="1436"/>
      <c r="BT347" s="1436"/>
      <c r="BU347" s="1441"/>
      <c r="BV347" s="1441"/>
      <c r="BW347" s="1397"/>
      <c r="BX347" s="1397"/>
      <c r="BY347" s="1446"/>
      <c r="BZ347" s="1446"/>
      <c r="CA347" s="1453"/>
      <c r="CB347" s="1453"/>
      <c r="CC347" s="1352"/>
      <c r="CD347" s="1352"/>
      <c r="CE347" s="1460"/>
      <c r="CF347" s="1460"/>
      <c r="CG347" s="900"/>
      <c r="CH347" s="900"/>
      <c r="CI347" s="1368"/>
      <c r="CJ347" s="1368"/>
      <c r="CK347" s="1465"/>
      <c r="CL347" s="1465"/>
      <c r="CM347" s="882"/>
      <c r="CN347" s="882"/>
      <c r="CO347" s="1397"/>
      <c r="CP347" s="1397"/>
      <c r="CQ347" s="753"/>
      <c r="CR347" s="753"/>
      <c r="CS347" s="1374"/>
      <c r="CT347" s="1374"/>
      <c r="CU347" s="882"/>
      <c r="CV347" s="882"/>
      <c r="CW347" s="1392"/>
      <c r="CX347" s="1392"/>
      <c r="CY347" s="1352"/>
      <c r="CZ347" s="1352"/>
      <c r="DA347" s="1477"/>
      <c r="DB347" s="1477"/>
      <c r="DC347" s="1411"/>
      <c r="DD347" s="1411"/>
      <c r="DE347" s="1484"/>
      <c r="DF347" s="1484"/>
      <c r="DG347" s="1352"/>
      <c r="DH347" s="1352"/>
      <c r="DI347" s="1352"/>
      <c r="DJ347" s="1352"/>
      <c r="DK347" s="1352"/>
      <c r="DL347" s="1352"/>
      <c r="DM347" s="1352"/>
      <c r="DN347" s="1352"/>
      <c r="DO347" s="1352"/>
      <c r="DP347" s="1352"/>
      <c r="DQ347" s="1485"/>
      <c r="DR347" s="1485"/>
      <c r="DS347" s="1485"/>
      <c r="DT347" s="1485"/>
      <c r="DU347" s="1485"/>
      <c r="DV347" s="1485"/>
      <c r="DW347" s="1485"/>
      <c r="DX347" s="1485"/>
      <c r="DY347" s="1485"/>
      <c r="DZ347" s="1485"/>
      <c r="EA347" s="1485"/>
      <c r="EB347" s="1485"/>
    </row>
    <row r="348" spans="1:132" s="1327" customFormat="1" ht="20.25" x14ac:dyDescent="0.3">
      <c r="A348" s="1846"/>
      <c r="B348" s="1331">
        <f t="shared" si="23"/>
        <v>50</v>
      </c>
      <c r="C348" s="982" t="s">
        <v>815</v>
      </c>
      <c r="D348" s="1332">
        <v>97</v>
      </c>
      <c r="E348" s="1333">
        <v>20</v>
      </c>
      <c r="F348" s="1325"/>
      <c r="G348" s="1325"/>
      <c r="H348" s="1325"/>
      <c r="I348" s="1326">
        <f t="shared" si="24"/>
        <v>0</v>
      </c>
      <c r="J348" s="888">
        <f t="shared" si="21"/>
        <v>0</v>
      </c>
      <c r="K348" s="708"/>
      <c r="L348" s="708"/>
      <c r="M348" s="941">
        <v>10</v>
      </c>
      <c r="N348" s="941" t="s">
        <v>309</v>
      </c>
      <c r="O348" s="863"/>
      <c r="P348" s="863"/>
      <c r="Q348" s="1379"/>
      <c r="R348" s="1379"/>
      <c r="S348" s="1374"/>
      <c r="T348" s="1374"/>
      <c r="U348" s="813"/>
      <c r="V348" s="813"/>
      <c r="W348" s="1368"/>
      <c r="X348" s="1368"/>
      <c r="Y348" s="1362"/>
      <c r="Z348" s="1362"/>
      <c r="AA348" s="831"/>
      <c r="AB348" s="831"/>
      <c r="AC348" s="1351"/>
      <c r="AD348" s="1351"/>
      <c r="AE348" s="756"/>
      <c r="AF348" s="756"/>
      <c r="AG348" s="1352"/>
      <c r="AH348" s="1352"/>
      <c r="AI348" s="731"/>
      <c r="AJ348" s="731"/>
      <c r="AK348" s="1392"/>
      <c r="AL348" s="1392"/>
      <c r="AM348" s="1397"/>
      <c r="AN348" s="1397"/>
      <c r="AO348" s="1362"/>
      <c r="AP348" s="1362"/>
      <c r="AQ348" s="1402"/>
      <c r="AR348" s="1402"/>
      <c r="AS348" s="774"/>
      <c r="AT348" s="774"/>
      <c r="AU348" s="882"/>
      <c r="AV348" s="882"/>
      <c r="AW348" s="1411"/>
      <c r="AX348" s="1411"/>
      <c r="AY348" s="726"/>
      <c r="AZ348" s="726"/>
      <c r="BA348" s="1352"/>
      <c r="BB348" s="1352"/>
      <c r="BC348" s="891"/>
      <c r="BD348" s="891"/>
      <c r="BE348" s="731"/>
      <c r="BF348" s="731"/>
      <c r="BG348" s="1411"/>
      <c r="BH348" s="1411"/>
      <c r="BI348" s="1392"/>
      <c r="BJ348" s="1392"/>
      <c r="BK348" s="1362"/>
      <c r="BL348" s="1362"/>
      <c r="BM348" s="1351">
        <v>10</v>
      </c>
      <c r="BN348" s="1351" t="s">
        <v>220</v>
      </c>
      <c r="BO348" s="1352"/>
      <c r="BP348" s="1352"/>
      <c r="BQ348" s="950"/>
      <c r="BR348" s="950"/>
      <c r="BS348" s="1436"/>
      <c r="BT348" s="1436"/>
      <c r="BU348" s="1441"/>
      <c r="BV348" s="1441"/>
      <c r="BW348" s="1397"/>
      <c r="BX348" s="1397"/>
      <c r="BY348" s="1446"/>
      <c r="BZ348" s="1446"/>
      <c r="CA348" s="1453"/>
      <c r="CB348" s="1453"/>
      <c r="CC348" s="1352"/>
      <c r="CD348" s="1352"/>
      <c r="CE348" s="1460"/>
      <c r="CF348" s="1460"/>
      <c r="CG348" s="900"/>
      <c r="CH348" s="900"/>
      <c r="CI348" s="1368"/>
      <c r="CJ348" s="1368"/>
      <c r="CK348" s="1465"/>
      <c r="CL348" s="1465"/>
      <c r="CM348" s="882"/>
      <c r="CN348" s="882"/>
      <c r="CO348" s="1397"/>
      <c r="CP348" s="1397"/>
      <c r="CQ348" s="753"/>
      <c r="CR348" s="753"/>
      <c r="CS348" s="1374"/>
      <c r="CT348" s="1374"/>
      <c r="CU348" s="882"/>
      <c r="CV348" s="882"/>
      <c r="CW348" s="1392"/>
      <c r="CX348" s="1392"/>
      <c r="CY348" s="1352"/>
      <c r="CZ348" s="1352"/>
      <c r="DA348" s="1477"/>
      <c r="DB348" s="1477"/>
      <c r="DC348" s="1411"/>
      <c r="DD348" s="1411"/>
      <c r="DE348" s="1484"/>
      <c r="DF348" s="1484"/>
      <c r="DG348" s="1352"/>
      <c r="DH348" s="1352"/>
      <c r="DI348" s="1352"/>
      <c r="DJ348" s="1352"/>
      <c r="DK348" s="1352"/>
      <c r="DL348" s="1352"/>
      <c r="DM348" s="1352"/>
      <c r="DN348" s="1352"/>
      <c r="DO348" s="1352"/>
      <c r="DP348" s="1352"/>
      <c r="DQ348" s="1485"/>
      <c r="DR348" s="1485"/>
      <c r="DS348" s="1485"/>
      <c r="DT348" s="1485"/>
      <c r="DU348" s="1485"/>
      <c r="DV348" s="1485"/>
      <c r="DW348" s="1485"/>
      <c r="DX348" s="1485"/>
      <c r="DY348" s="1485"/>
      <c r="DZ348" s="1485"/>
      <c r="EA348" s="1485"/>
      <c r="EB348" s="1485"/>
    </row>
    <row r="349" spans="1:132" s="1327" customFormat="1" ht="20.25" x14ac:dyDescent="0.3">
      <c r="A349" s="1844" t="s">
        <v>528</v>
      </c>
      <c r="B349" s="1331">
        <f t="shared" si="23"/>
        <v>51</v>
      </c>
      <c r="C349" s="982" t="s">
        <v>874</v>
      </c>
      <c r="D349" s="1332">
        <v>89</v>
      </c>
      <c r="E349" s="1333">
        <v>20</v>
      </c>
      <c r="F349" s="1325"/>
      <c r="G349" s="1325"/>
      <c r="H349" s="1325"/>
      <c r="I349" s="1326">
        <f t="shared" si="24"/>
        <v>20</v>
      </c>
      <c r="J349" s="888">
        <f t="shared" si="21"/>
        <v>1780</v>
      </c>
      <c r="K349" s="708"/>
      <c r="L349" s="708"/>
      <c r="M349" s="941"/>
      <c r="N349" s="941"/>
      <c r="O349" s="863"/>
      <c r="P349" s="863"/>
      <c r="Q349" s="1379"/>
      <c r="R349" s="1379"/>
      <c r="S349" s="1374"/>
      <c r="T349" s="1374"/>
      <c r="U349" s="813"/>
      <c r="V349" s="813"/>
      <c r="W349" s="1368"/>
      <c r="X349" s="1368"/>
      <c r="Y349" s="1362"/>
      <c r="Z349" s="1362"/>
      <c r="AA349" s="831"/>
      <c r="AB349" s="831"/>
      <c r="AC349" s="1351"/>
      <c r="AD349" s="1351"/>
      <c r="AE349" s="756"/>
      <c r="AF349" s="756"/>
      <c r="AG349" s="1352"/>
      <c r="AH349" s="1352"/>
      <c r="AI349" s="731"/>
      <c r="AJ349" s="731"/>
      <c r="AK349" s="1392"/>
      <c r="AL349" s="1392"/>
      <c r="AM349" s="1397"/>
      <c r="AN349" s="1397"/>
      <c r="AO349" s="1362"/>
      <c r="AP349" s="1362"/>
      <c r="AQ349" s="1402"/>
      <c r="AR349" s="1402"/>
      <c r="AS349" s="774"/>
      <c r="AT349" s="774"/>
      <c r="AU349" s="882"/>
      <c r="AV349" s="882"/>
      <c r="AW349" s="1411"/>
      <c r="AX349" s="1411"/>
      <c r="AY349" s="726"/>
      <c r="AZ349" s="726"/>
      <c r="BA349" s="1352"/>
      <c r="BB349" s="1352"/>
      <c r="BC349" s="891"/>
      <c r="BD349" s="891"/>
      <c r="BE349" s="731"/>
      <c r="BF349" s="731"/>
      <c r="BG349" s="1411"/>
      <c r="BH349" s="1411"/>
      <c r="BI349" s="1392"/>
      <c r="BJ349" s="1392"/>
      <c r="BK349" s="1362"/>
      <c r="BL349" s="1362"/>
      <c r="BM349" s="1351"/>
      <c r="BN349" s="1351"/>
      <c r="BO349" s="1352"/>
      <c r="BP349" s="1352"/>
      <c r="BQ349" s="950"/>
      <c r="BR349" s="950"/>
      <c r="BS349" s="1436"/>
      <c r="BT349" s="1436"/>
      <c r="BU349" s="1441"/>
      <c r="BV349" s="1441"/>
      <c r="BW349" s="1397"/>
      <c r="BX349" s="1397"/>
      <c r="BY349" s="1446"/>
      <c r="BZ349" s="1446"/>
      <c r="CA349" s="1453"/>
      <c r="CB349" s="1453"/>
      <c r="CC349" s="1352"/>
      <c r="CD349" s="1352"/>
      <c r="CE349" s="1460"/>
      <c r="CF349" s="1460"/>
      <c r="CG349" s="900"/>
      <c r="CH349" s="900"/>
      <c r="CI349" s="1368"/>
      <c r="CJ349" s="1368"/>
      <c r="CK349" s="1465"/>
      <c r="CL349" s="1465"/>
      <c r="CM349" s="882"/>
      <c r="CN349" s="882"/>
      <c r="CO349" s="1397"/>
      <c r="CP349" s="1397"/>
      <c r="CQ349" s="753"/>
      <c r="CR349" s="753"/>
      <c r="CS349" s="1374"/>
      <c r="CT349" s="1374"/>
      <c r="CU349" s="882"/>
      <c r="CV349" s="882"/>
      <c r="CW349" s="1392"/>
      <c r="CX349" s="1392"/>
      <c r="CY349" s="1352"/>
      <c r="CZ349" s="1352"/>
      <c r="DA349" s="1477"/>
      <c r="DB349" s="1477"/>
      <c r="DC349" s="1411"/>
      <c r="DD349" s="1411"/>
      <c r="DE349" s="1484"/>
      <c r="DF349" s="1484"/>
      <c r="DG349" s="1352"/>
      <c r="DH349" s="1352"/>
      <c r="DI349" s="1352"/>
      <c r="DJ349" s="1352"/>
      <c r="DK349" s="1352"/>
      <c r="DL349" s="1352"/>
      <c r="DM349" s="1352"/>
      <c r="DN349" s="1352"/>
      <c r="DO349" s="1352"/>
      <c r="DP349" s="1352"/>
      <c r="DQ349" s="1485"/>
      <c r="DR349" s="1485"/>
      <c r="DS349" s="1485"/>
      <c r="DT349" s="1485"/>
      <c r="DU349" s="1485"/>
      <c r="DV349" s="1485"/>
      <c r="DW349" s="1485"/>
      <c r="DX349" s="1485"/>
      <c r="DY349" s="1485"/>
      <c r="DZ349" s="1485"/>
      <c r="EA349" s="1485"/>
      <c r="EB349" s="1485"/>
    </row>
    <row r="350" spans="1:132" s="1327" customFormat="1" ht="20.25" x14ac:dyDescent="0.3">
      <c r="A350" s="1845"/>
      <c r="B350" s="1331">
        <f t="shared" si="23"/>
        <v>52</v>
      </c>
      <c r="C350" s="982" t="s">
        <v>995</v>
      </c>
      <c r="D350" s="1332">
        <v>67</v>
      </c>
      <c r="E350" s="1333"/>
      <c r="F350" s="1325"/>
      <c r="G350" s="1325"/>
      <c r="H350" s="1325"/>
      <c r="I350" s="1326">
        <f t="shared" si="24"/>
        <v>0</v>
      </c>
      <c r="J350" s="888">
        <f t="shared" si="21"/>
        <v>0</v>
      </c>
      <c r="K350" s="708"/>
      <c r="L350" s="708"/>
      <c r="M350" s="941"/>
      <c r="N350" s="941"/>
      <c r="O350" s="863"/>
      <c r="P350" s="863"/>
      <c r="Q350" s="1379"/>
      <c r="R350" s="1379"/>
      <c r="S350" s="1374"/>
      <c r="T350" s="1374"/>
      <c r="U350" s="813"/>
      <c r="V350" s="813"/>
      <c r="W350" s="1368"/>
      <c r="X350" s="1368"/>
      <c r="Y350" s="1362"/>
      <c r="Z350" s="1362"/>
      <c r="AA350" s="831"/>
      <c r="AB350" s="831"/>
      <c r="AC350" s="1351"/>
      <c r="AD350" s="1351"/>
      <c r="AE350" s="756"/>
      <c r="AF350" s="756"/>
      <c r="AG350" s="1352"/>
      <c r="AH350" s="1352"/>
      <c r="AI350" s="731"/>
      <c r="AJ350" s="731"/>
      <c r="AK350" s="1392"/>
      <c r="AL350" s="1392"/>
      <c r="AM350" s="1397"/>
      <c r="AN350" s="1397"/>
      <c r="AO350" s="1362"/>
      <c r="AP350" s="1362"/>
      <c r="AQ350" s="1402"/>
      <c r="AR350" s="1402"/>
      <c r="AS350" s="774"/>
      <c r="AT350" s="774"/>
      <c r="AU350" s="882"/>
      <c r="AV350" s="882"/>
      <c r="AW350" s="1411"/>
      <c r="AX350" s="1411"/>
      <c r="AY350" s="726"/>
      <c r="AZ350" s="726"/>
      <c r="BA350" s="1352"/>
      <c r="BB350" s="1352"/>
      <c r="BC350" s="891"/>
      <c r="BD350" s="891"/>
      <c r="BE350" s="731"/>
      <c r="BF350" s="731"/>
      <c r="BG350" s="1411"/>
      <c r="BH350" s="1411"/>
      <c r="BI350" s="1392"/>
      <c r="BJ350" s="1392"/>
      <c r="BK350" s="1362"/>
      <c r="BL350" s="1362"/>
      <c r="BM350" s="1351"/>
      <c r="BN350" s="1351"/>
      <c r="BO350" s="1352"/>
      <c r="BP350" s="1352"/>
      <c r="BQ350" s="950"/>
      <c r="BR350" s="950"/>
      <c r="BS350" s="1436"/>
      <c r="BT350" s="1436"/>
      <c r="BU350" s="1441"/>
      <c r="BV350" s="1441"/>
      <c r="BW350" s="1397"/>
      <c r="BX350" s="1397"/>
      <c r="BY350" s="1446"/>
      <c r="BZ350" s="1446"/>
      <c r="CA350" s="1453"/>
      <c r="CB350" s="1453"/>
      <c r="CC350" s="1352"/>
      <c r="CD350" s="1352"/>
      <c r="CE350" s="1460"/>
      <c r="CF350" s="1460"/>
      <c r="CG350" s="900"/>
      <c r="CH350" s="900"/>
      <c r="CI350" s="1368"/>
      <c r="CJ350" s="1368"/>
      <c r="CK350" s="1465"/>
      <c r="CL350" s="1465"/>
      <c r="CM350" s="882"/>
      <c r="CN350" s="882"/>
      <c r="CO350" s="1397"/>
      <c r="CP350" s="1397"/>
      <c r="CQ350" s="753"/>
      <c r="CR350" s="753"/>
      <c r="CS350" s="1374"/>
      <c r="CT350" s="1374"/>
      <c r="CU350" s="882"/>
      <c r="CV350" s="882"/>
      <c r="CW350" s="1392"/>
      <c r="CX350" s="1392"/>
      <c r="CY350" s="1352"/>
      <c r="CZ350" s="1352"/>
      <c r="DA350" s="1477"/>
      <c r="DB350" s="1477"/>
      <c r="DC350" s="1411"/>
      <c r="DD350" s="1411"/>
      <c r="DE350" s="1484"/>
      <c r="DF350" s="1484"/>
      <c r="DG350" s="1352"/>
      <c r="DH350" s="1352"/>
      <c r="DI350" s="1352"/>
      <c r="DJ350" s="1352"/>
      <c r="DK350" s="1352"/>
      <c r="DL350" s="1352"/>
      <c r="DM350" s="1352"/>
      <c r="DN350" s="1352"/>
      <c r="DO350" s="1352"/>
      <c r="DP350" s="1352"/>
      <c r="DQ350" s="1485"/>
      <c r="DR350" s="1485"/>
      <c r="DS350" s="1485"/>
      <c r="DT350" s="1485"/>
      <c r="DU350" s="1485"/>
      <c r="DV350" s="1485"/>
      <c r="DW350" s="1485"/>
      <c r="DX350" s="1485"/>
      <c r="DY350" s="1485"/>
      <c r="DZ350" s="1485"/>
      <c r="EA350" s="1485"/>
      <c r="EB350" s="1485"/>
    </row>
    <row r="351" spans="1:132" s="1327" customFormat="1" ht="20.25" x14ac:dyDescent="0.3">
      <c r="A351" s="1845"/>
      <c r="B351" s="1331">
        <f t="shared" si="23"/>
        <v>53</v>
      </c>
      <c r="C351" s="982" t="s">
        <v>1062</v>
      </c>
      <c r="D351" s="1332">
        <v>70</v>
      </c>
      <c r="E351" s="1333">
        <v>70</v>
      </c>
      <c r="F351" s="1333"/>
      <c r="G351" s="1325"/>
      <c r="H351" s="1325"/>
      <c r="I351" s="1326">
        <f t="shared" si="24"/>
        <v>20</v>
      </c>
      <c r="J351" s="888">
        <f t="shared" si="21"/>
        <v>1400</v>
      </c>
      <c r="K351" s="708"/>
      <c r="L351" s="708"/>
      <c r="M351" s="941"/>
      <c r="N351" s="941"/>
      <c r="O351" s="863"/>
      <c r="P351" s="863"/>
      <c r="Q351" s="1379"/>
      <c r="R351" s="1379"/>
      <c r="S351" s="1374"/>
      <c r="T351" s="1374"/>
      <c r="U351" s="813"/>
      <c r="V351" s="813"/>
      <c r="W351" s="1368"/>
      <c r="X351" s="1368"/>
      <c r="Y351" s="1362"/>
      <c r="Z351" s="1362"/>
      <c r="AA351" s="831"/>
      <c r="AB351" s="831"/>
      <c r="AC351" s="1351"/>
      <c r="AD351" s="1351"/>
      <c r="AE351" s="756"/>
      <c r="AF351" s="756"/>
      <c r="AG351" s="1352"/>
      <c r="AH351" s="1352"/>
      <c r="AI351" s="731"/>
      <c r="AJ351" s="731"/>
      <c r="AK351" s="1392"/>
      <c r="AL351" s="1392"/>
      <c r="AM351" s="1397">
        <v>50</v>
      </c>
      <c r="AN351" s="1397" t="s">
        <v>327</v>
      </c>
      <c r="AO351" s="1362"/>
      <c r="AP351" s="1362"/>
      <c r="AQ351" s="1402"/>
      <c r="AR351" s="1402"/>
      <c r="AS351" s="774"/>
      <c r="AT351" s="774"/>
      <c r="AU351" s="882"/>
      <c r="AV351" s="882"/>
      <c r="AW351" s="1411"/>
      <c r="AX351" s="1411"/>
      <c r="AY351" s="726"/>
      <c r="AZ351" s="726"/>
      <c r="BA351" s="1352"/>
      <c r="BB351" s="1352"/>
      <c r="BC351" s="891"/>
      <c r="BD351" s="891"/>
      <c r="BE351" s="731"/>
      <c r="BF351" s="731"/>
      <c r="BG351" s="1411"/>
      <c r="BH351" s="1411"/>
      <c r="BI351" s="1392"/>
      <c r="BJ351" s="1392"/>
      <c r="BK351" s="1362"/>
      <c r="BL351" s="1362"/>
      <c r="BM351" s="1351"/>
      <c r="BN351" s="1351"/>
      <c r="BO351" s="1352"/>
      <c r="BP351" s="1352"/>
      <c r="BQ351" s="950"/>
      <c r="BR351" s="950"/>
      <c r="BS351" s="1436"/>
      <c r="BT351" s="1436"/>
      <c r="BU351" s="1441"/>
      <c r="BV351" s="1441"/>
      <c r="BW351" s="1397"/>
      <c r="BX351" s="1397"/>
      <c r="BY351" s="1446"/>
      <c r="BZ351" s="1446"/>
      <c r="CA351" s="1453"/>
      <c r="CB351" s="1453"/>
      <c r="CC351" s="1352"/>
      <c r="CD351" s="1352"/>
      <c r="CE351" s="1460"/>
      <c r="CF351" s="1460"/>
      <c r="CG351" s="900"/>
      <c r="CH351" s="900"/>
      <c r="CI351" s="1368"/>
      <c r="CJ351" s="1368"/>
      <c r="CK351" s="1465"/>
      <c r="CL351" s="1465"/>
      <c r="CM351" s="882"/>
      <c r="CN351" s="882"/>
      <c r="CO351" s="1397"/>
      <c r="CP351" s="1397"/>
      <c r="CQ351" s="753"/>
      <c r="CR351" s="753"/>
      <c r="CS351" s="1374"/>
      <c r="CT351" s="1374"/>
      <c r="CU351" s="882"/>
      <c r="CV351" s="882"/>
      <c r="CW351" s="1392"/>
      <c r="CX351" s="1392"/>
      <c r="CY351" s="1352"/>
      <c r="CZ351" s="1352"/>
      <c r="DA351" s="1477"/>
      <c r="DB351" s="1477"/>
      <c r="DC351" s="1411"/>
      <c r="DD351" s="1411"/>
      <c r="DE351" s="1484"/>
      <c r="DF351" s="1484"/>
      <c r="DG351" s="1352"/>
      <c r="DH351" s="1352"/>
      <c r="DI351" s="1352"/>
      <c r="DJ351" s="1352"/>
      <c r="DK351" s="1352"/>
      <c r="DL351" s="1352"/>
      <c r="DM351" s="1352"/>
      <c r="DN351" s="1352"/>
      <c r="DO351" s="1352"/>
      <c r="DP351" s="1352"/>
      <c r="DQ351" s="1485"/>
      <c r="DR351" s="1485"/>
      <c r="DS351" s="1485"/>
      <c r="DT351" s="1485"/>
      <c r="DU351" s="1485"/>
      <c r="DV351" s="1485"/>
      <c r="DW351" s="1485"/>
      <c r="DX351" s="1485"/>
      <c r="DY351" s="1485"/>
      <c r="DZ351" s="1485"/>
      <c r="EA351" s="1485"/>
      <c r="EB351" s="1485"/>
    </row>
    <row r="352" spans="1:132" s="1327" customFormat="1" ht="20.25" x14ac:dyDescent="0.3">
      <c r="A352" s="1845"/>
      <c r="B352" s="1331">
        <f t="shared" si="23"/>
        <v>54</v>
      </c>
      <c r="C352" s="982" t="s">
        <v>828</v>
      </c>
      <c r="D352" s="1332">
        <v>92</v>
      </c>
      <c r="E352" s="1325"/>
      <c r="F352" s="1325"/>
      <c r="G352" s="1325"/>
      <c r="H352" s="1325"/>
      <c r="I352" s="1326">
        <f t="shared" si="24"/>
        <v>0</v>
      </c>
      <c r="J352" s="888">
        <f t="shared" si="21"/>
        <v>0</v>
      </c>
      <c r="K352" s="708"/>
      <c r="L352" s="708"/>
      <c r="M352" s="941"/>
      <c r="N352" s="941"/>
      <c r="O352" s="863"/>
      <c r="P352" s="863"/>
      <c r="Q352" s="1379"/>
      <c r="R352" s="1379"/>
      <c r="S352" s="1374"/>
      <c r="T352" s="1374"/>
      <c r="U352" s="813"/>
      <c r="V352" s="813"/>
      <c r="W352" s="1368"/>
      <c r="X352" s="1368"/>
      <c r="Y352" s="1362"/>
      <c r="Z352" s="1362"/>
      <c r="AA352" s="831"/>
      <c r="AB352" s="831"/>
      <c r="AC352" s="1351"/>
      <c r="AD352" s="1351"/>
      <c r="AE352" s="756"/>
      <c r="AF352" s="756"/>
      <c r="AG352" s="1352"/>
      <c r="AH352" s="1352"/>
      <c r="AI352" s="731"/>
      <c r="AJ352" s="731"/>
      <c r="AK352" s="1392"/>
      <c r="AL352" s="1392"/>
      <c r="AM352" s="1397"/>
      <c r="AN352" s="1397"/>
      <c r="AO352" s="1362"/>
      <c r="AP352" s="1362"/>
      <c r="AQ352" s="1402"/>
      <c r="AR352" s="1402"/>
      <c r="AS352" s="774"/>
      <c r="AT352" s="774"/>
      <c r="AU352" s="882"/>
      <c r="AV352" s="882"/>
      <c r="AW352" s="1411"/>
      <c r="AX352" s="1411"/>
      <c r="AY352" s="726"/>
      <c r="AZ352" s="726"/>
      <c r="BA352" s="1352"/>
      <c r="BB352" s="1352"/>
      <c r="BC352" s="891"/>
      <c r="BD352" s="891"/>
      <c r="BE352" s="731"/>
      <c r="BF352" s="731"/>
      <c r="BG352" s="1411"/>
      <c r="BH352" s="1411"/>
      <c r="BI352" s="1392"/>
      <c r="BJ352" s="1392"/>
      <c r="BK352" s="1362"/>
      <c r="BL352" s="1362"/>
      <c r="BM352" s="1351"/>
      <c r="BN352" s="1351"/>
      <c r="BO352" s="1352"/>
      <c r="BP352" s="1352"/>
      <c r="BQ352" s="950"/>
      <c r="BR352" s="950"/>
      <c r="BS352" s="1436"/>
      <c r="BT352" s="1436"/>
      <c r="BU352" s="1441"/>
      <c r="BV352" s="1441"/>
      <c r="BW352" s="1397"/>
      <c r="BX352" s="1397"/>
      <c r="BY352" s="1446"/>
      <c r="BZ352" s="1446"/>
      <c r="CA352" s="1453"/>
      <c r="CB352" s="1453"/>
      <c r="CC352" s="1352"/>
      <c r="CD352" s="1352"/>
      <c r="CE352" s="1460"/>
      <c r="CF352" s="1460"/>
      <c r="CG352" s="900"/>
      <c r="CH352" s="900"/>
      <c r="CI352" s="1368"/>
      <c r="CJ352" s="1368"/>
      <c r="CK352" s="1465"/>
      <c r="CL352" s="1465"/>
      <c r="CM352" s="882"/>
      <c r="CN352" s="882"/>
      <c r="CO352" s="1397"/>
      <c r="CP352" s="1397"/>
      <c r="CQ352" s="753"/>
      <c r="CR352" s="753"/>
      <c r="CS352" s="1374"/>
      <c r="CT352" s="1374"/>
      <c r="CU352" s="882"/>
      <c r="CV352" s="882"/>
      <c r="CW352" s="1392"/>
      <c r="CX352" s="1392"/>
      <c r="CY352" s="1352"/>
      <c r="CZ352" s="1352"/>
      <c r="DA352" s="1477"/>
      <c r="DB352" s="1477"/>
      <c r="DC352" s="1411"/>
      <c r="DD352" s="1411"/>
      <c r="DE352" s="1484"/>
      <c r="DF352" s="1484"/>
      <c r="DG352" s="1352"/>
      <c r="DH352" s="1352"/>
      <c r="DI352" s="1352"/>
      <c r="DJ352" s="1352"/>
      <c r="DK352" s="1352"/>
      <c r="DL352" s="1352"/>
      <c r="DM352" s="1352"/>
      <c r="DN352" s="1352"/>
      <c r="DO352" s="1352"/>
      <c r="DP352" s="1352"/>
      <c r="DQ352" s="1485"/>
      <c r="DR352" s="1485"/>
      <c r="DS352" s="1485"/>
      <c r="DT352" s="1485"/>
      <c r="DU352" s="1485"/>
      <c r="DV352" s="1485"/>
      <c r="DW352" s="1485"/>
      <c r="DX352" s="1485"/>
      <c r="DY352" s="1485"/>
      <c r="DZ352" s="1485"/>
      <c r="EA352" s="1485"/>
      <c r="EB352" s="1485"/>
    </row>
    <row r="353" spans="1:132" s="1327" customFormat="1" ht="20.25" x14ac:dyDescent="0.3">
      <c r="A353" s="1845"/>
      <c r="B353" s="1331">
        <f t="shared" si="23"/>
        <v>55</v>
      </c>
      <c r="C353" s="982" t="s">
        <v>847</v>
      </c>
      <c r="D353" s="1332">
        <v>100</v>
      </c>
      <c r="E353" s="1333">
        <v>20</v>
      </c>
      <c r="F353" s="1325"/>
      <c r="G353" s="1325"/>
      <c r="H353" s="1325"/>
      <c r="I353" s="1326">
        <f t="shared" si="24"/>
        <v>20</v>
      </c>
      <c r="J353" s="888">
        <f t="shared" si="21"/>
        <v>2000</v>
      </c>
      <c r="K353" s="708"/>
      <c r="L353" s="708"/>
      <c r="M353" s="941"/>
      <c r="N353" s="941"/>
      <c r="O353" s="863"/>
      <c r="P353" s="863"/>
      <c r="Q353" s="1379"/>
      <c r="R353" s="1379"/>
      <c r="S353" s="1374"/>
      <c r="T353" s="1374"/>
      <c r="U353" s="813"/>
      <c r="V353" s="813"/>
      <c r="W353" s="1368"/>
      <c r="X353" s="1368"/>
      <c r="Y353" s="1362"/>
      <c r="Z353" s="1362"/>
      <c r="AA353" s="831"/>
      <c r="AB353" s="831"/>
      <c r="AC353" s="1351"/>
      <c r="AD353" s="1351"/>
      <c r="AE353" s="756"/>
      <c r="AF353" s="756"/>
      <c r="AG353" s="1352"/>
      <c r="AH353" s="1352"/>
      <c r="AI353" s="731"/>
      <c r="AJ353" s="731"/>
      <c r="AK353" s="1392"/>
      <c r="AL353" s="1392"/>
      <c r="AM353" s="1397"/>
      <c r="AN353" s="1397"/>
      <c r="AO353" s="1362"/>
      <c r="AP353" s="1362"/>
      <c r="AQ353" s="1402"/>
      <c r="AR353" s="1402"/>
      <c r="AS353" s="774"/>
      <c r="AT353" s="774"/>
      <c r="AU353" s="882"/>
      <c r="AV353" s="882"/>
      <c r="AW353" s="1411"/>
      <c r="AX353" s="1411"/>
      <c r="AY353" s="726"/>
      <c r="AZ353" s="726"/>
      <c r="BA353" s="1352"/>
      <c r="BB353" s="1352"/>
      <c r="BC353" s="891"/>
      <c r="BD353" s="891"/>
      <c r="BE353" s="731"/>
      <c r="BF353" s="731"/>
      <c r="BG353" s="1411"/>
      <c r="BH353" s="1411"/>
      <c r="BI353" s="1392"/>
      <c r="BJ353" s="1392"/>
      <c r="BK353" s="1362"/>
      <c r="BL353" s="1362"/>
      <c r="BM353" s="1351"/>
      <c r="BN353" s="1351"/>
      <c r="BO353" s="1352"/>
      <c r="BP353" s="1352"/>
      <c r="BQ353" s="950"/>
      <c r="BR353" s="950"/>
      <c r="BS353" s="1436"/>
      <c r="BT353" s="1436"/>
      <c r="BU353" s="1441"/>
      <c r="BV353" s="1441"/>
      <c r="BW353" s="1397"/>
      <c r="BX353" s="1397"/>
      <c r="BY353" s="1446"/>
      <c r="BZ353" s="1446"/>
      <c r="CA353" s="1453"/>
      <c r="CB353" s="1453"/>
      <c r="CC353" s="1352"/>
      <c r="CD353" s="1352"/>
      <c r="CE353" s="1460"/>
      <c r="CF353" s="1460"/>
      <c r="CG353" s="900"/>
      <c r="CH353" s="900"/>
      <c r="CI353" s="1368"/>
      <c r="CJ353" s="1368"/>
      <c r="CK353" s="1465"/>
      <c r="CL353" s="1465"/>
      <c r="CM353" s="882"/>
      <c r="CN353" s="882"/>
      <c r="CO353" s="1397"/>
      <c r="CP353" s="1397"/>
      <c r="CQ353" s="753"/>
      <c r="CR353" s="753"/>
      <c r="CS353" s="1374"/>
      <c r="CT353" s="1374"/>
      <c r="CU353" s="882"/>
      <c r="CV353" s="882"/>
      <c r="CW353" s="1392"/>
      <c r="CX353" s="1392"/>
      <c r="CY353" s="1352"/>
      <c r="CZ353" s="1352"/>
      <c r="DA353" s="1477"/>
      <c r="DB353" s="1477"/>
      <c r="DC353" s="1411"/>
      <c r="DD353" s="1411"/>
      <c r="DE353" s="1484"/>
      <c r="DF353" s="1484"/>
      <c r="DG353" s="1352"/>
      <c r="DH353" s="1352"/>
      <c r="DI353" s="1352"/>
      <c r="DJ353" s="1352"/>
      <c r="DK353" s="1352"/>
      <c r="DL353" s="1352"/>
      <c r="DM353" s="1352"/>
      <c r="DN353" s="1352"/>
      <c r="DO353" s="1352"/>
      <c r="DP353" s="1352"/>
      <c r="DQ353" s="1485"/>
      <c r="DR353" s="1485"/>
      <c r="DS353" s="1485"/>
      <c r="DT353" s="1485"/>
      <c r="DU353" s="1485"/>
      <c r="DV353" s="1485"/>
      <c r="DW353" s="1485"/>
      <c r="DX353" s="1485"/>
      <c r="DY353" s="1485"/>
      <c r="DZ353" s="1485"/>
      <c r="EA353" s="1485"/>
      <c r="EB353" s="1485"/>
    </row>
    <row r="354" spans="1:132" s="1327" customFormat="1" ht="20.25" x14ac:dyDescent="0.3">
      <c r="A354" s="1846"/>
      <c r="B354" s="1331">
        <f t="shared" si="23"/>
        <v>56</v>
      </c>
      <c r="C354" s="982" t="s">
        <v>839</v>
      </c>
      <c r="D354" s="1332">
        <v>85</v>
      </c>
      <c r="E354" s="1333">
        <v>30</v>
      </c>
      <c r="F354" s="1333">
        <v>25</v>
      </c>
      <c r="G354" s="1325"/>
      <c r="H354" s="1325"/>
      <c r="I354" s="1326">
        <f t="shared" si="24"/>
        <v>35</v>
      </c>
      <c r="J354" s="888">
        <f>I354*D354</f>
        <v>2975</v>
      </c>
      <c r="K354" s="708"/>
      <c r="L354" s="708"/>
      <c r="M354" s="941"/>
      <c r="N354" s="941"/>
      <c r="O354" s="863"/>
      <c r="P354" s="863"/>
      <c r="Q354" s="1379"/>
      <c r="R354" s="1379"/>
      <c r="S354" s="1374"/>
      <c r="T354" s="1374"/>
      <c r="U354" s="813"/>
      <c r="V354" s="813"/>
      <c r="W354" s="1368"/>
      <c r="X354" s="1368"/>
      <c r="Y354" s="1362"/>
      <c r="Z354" s="1362"/>
      <c r="AA354" s="831"/>
      <c r="AB354" s="831"/>
      <c r="AC354" s="1351"/>
      <c r="AD354" s="1351"/>
      <c r="AE354" s="756"/>
      <c r="AF354" s="756"/>
      <c r="AG354" s="1352"/>
      <c r="AH354" s="1352"/>
      <c r="AI354" s="731">
        <v>10</v>
      </c>
      <c r="AJ354" s="731" t="s">
        <v>334</v>
      </c>
      <c r="AK354" s="1392"/>
      <c r="AL354" s="1392"/>
      <c r="AM354" s="1397"/>
      <c r="AN354" s="1397"/>
      <c r="AO354" s="1362"/>
      <c r="AP354" s="1362"/>
      <c r="AQ354" s="1402"/>
      <c r="AR354" s="1402"/>
      <c r="AS354" s="774">
        <v>10</v>
      </c>
      <c r="AT354" s="774" t="s">
        <v>239</v>
      </c>
      <c r="AU354" s="882"/>
      <c r="AV354" s="882"/>
      <c r="AW354" s="1411"/>
      <c r="AX354" s="1411"/>
      <c r="AY354" s="726"/>
      <c r="AZ354" s="726"/>
      <c r="BA354" s="1352"/>
      <c r="BB354" s="1352"/>
      <c r="BC354" s="891"/>
      <c r="BD354" s="891"/>
      <c r="BE354" s="731"/>
      <c r="BF354" s="731"/>
      <c r="BG354" s="1411"/>
      <c r="BH354" s="1411"/>
      <c r="BI354" s="1392"/>
      <c r="BJ354" s="1392"/>
      <c r="BK354" s="1362"/>
      <c r="BL354" s="1362"/>
      <c r="BM354" s="1351"/>
      <c r="BN354" s="1351"/>
      <c r="BO354" s="1352"/>
      <c r="BP354" s="1352"/>
      <c r="BQ354" s="950"/>
      <c r="BR354" s="950"/>
      <c r="BS354" s="1436"/>
      <c r="BT354" s="1436"/>
      <c r="BU354" s="1441"/>
      <c r="BV354" s="1441"/>
      <c r="BW354" s="1397"/>
      <c r="BX354" s="1397"/>
      <c r="BY354" s="1446"/>
      <c r="BZ354" s="1446"/>
      <c r="CA354" s="1453"/>
      <c r="CB354" s="1453"/>
      <c r="CC354" s="1352"/>
      <c r="CD354" s="1352"/>
      <c r="CE354" s="1460"/>
      <c r="CF354" s="1460"/>
      <c r="CG354" s="900"/>
      <c r="CH354" s="900"/>
      <c r="CI354" s="1368"/>
      <c r="CJ354" s="1368"/>
      <c r="CK354" s="1465"/>
      <c r="CL354" s="1465"/>
      <c r="CM354" s="882"/>
      <c r="CN354" s="882"/>
      <c r="CO354" s="1397"/>
      <c r="CP354" s="1397"/>
      <c r="CQ354" s="753"/>
      <c r="CR354" s="753"/>
      <c r="CS354" s="1374"/>
      <c r="CT354" s="1374"/>
      <c r="CU354" s="882"/>
      <c r="CV354" s="882"/>
      <c r="CW354" s="1392"/>
      <c r="CX354" s="1392"/>
      <c r="CY354" s="1352"/>
      <c r="CZ354" s="1352"/>
      <c r="DA354" s="1477"/>
      <c r="DB354" s="1477"/>
      <c r="DC354" s="1411"/>
      <c r="DD354" s="1411"/>
      <c r="DE354" s="1484"/>
      <c r="DF354" s="1484"/>
      <c r="DG354" s="1352"/>
      <c r="DH354" s="1352"/>
      <c r="DI354" s="1352"/>
      <c r="DJ354" s="1352"/>
      <c r="DK354" s="1352"/>
      <c r="DL354" s="1352"/>
      <c r="DM354" s="1352"/>
      <c r="DN354" s="1352"/>
      <c r="DO354" s="1352"/>
      <c r="DP354" s="1352"/>
      <c r="DQ354" s="1485"/>
      <c r="DR354" s="1485"/>
      <c r="DS354" s="1485"/>
      <c r="DT354" s="1485"/>
      <c r="DU354" s="1485"/>
      <c r="DV354" s="1485"/>
      <c r="DW354" s="1485"/>
      <c r="DX354" s="1485"/>
      <c r="DY354" s="1485"/>
      <c r="DZ354" s="1485"/>
      <c r="EA354" s="1485"/>
      <c r="EB354" s="1485"/>
    </row>
    <row r="355" spans="1:132" s="1327" customFormat="1" ht="20.25" x14ac:dyDescent="0.3">
      <c r="A355" s="1844" t="s">
        <v>859</v>
      </c>
      <c r="B355" s="1331">
        <f t="shared" si="23"/>
        <v>57</v>
      </c>
      <c r="C355" s="982" t="s">
        <v>1141</v>
      </c>
      <c r="D355" s="1332">
        <v>80</v>
      </c>
      <c r="E355" s="1333">
        <v>130</v>
      </c>
      <c r="F355" s="1325"/>
      <c r="G355" s="1325"/>
      <c r="H355" s="1325"/>
      <c r="I355" s="1326">
        <f t="shared" si="24"/>
        <v>90</v>
      </c>
      <c r="J355" s="888">
        <f t="shared" ref="J355:J363" si="25">I355*D355</f>
        <v>7200</v>
      </c>
      <c r="K355" s="708"/>
      <c r="L355" s="708"/>
      <c r="M355" s="941"/>
      <c r="N355" s="941"/>
      <c r="O355" s="863"/>
      <c r="P355" s="863"/>
      <c r="Q355" s="1379"/>
      <c r="R355" s="1379"/>
      <c r="S355" s="1374"/>
      <c r="T355" s="1374"/>
      <c r="U355" s="813"/>
      <c r="V355" s="813"/>
      <c r="W355" s="1368"/>
      <c r="X355" s="1368"/>
      <c r="Y355" s="1362"/>
      <c r="Z355" s="1362"/>
      <c r="AA355" s="831"/>
      <c r="AB355" s="831"/>
      <c r="AC355" s="1351">
        <v>20</v>
      </c>
      <c r="AD355" s="1351" t="s">
        <v>287</v>
      </c>
      <c r="AE355" s="756"/>
      <c r="AF355" s="756"/>
      <c r="AG355" s="1352"/>
      <c r="AH355" s="1352"/>
      <c r="AI355" s="731"/>
      <c r="AJ355" s="731"/>
      <c r="AK355" s="1392"/>
      <c r="AL355" s="1392"/>
      <c r="AM355" s="1397"/>
      <c r="AN355" s="1397"/>
      <c r="AO355" s="1362"/>
      <c r="AP355" s="1362"/>
      <c r="AQ355" s="1402"/>
      <c r="AR355" s="1402"/>
      <c r="AS355" s="774"/>
      <c r="AT355" s="774"/>
      <c r="AU355" s="882"/>
      <c r="AV355" s="882"/>
      <c r="AW355" s="1411"/>
      <c r="AX355" s="1411"/>
      <c r="AY355" s="726"/>
      <c r="AZ355" s="726"/>
      <c r="BA355" s="1352"/>
      <c r="BB355" s="1352"/>
      <c r="BC355" s="891"/>
      <c r="BD355" s="891"/>
      <c r="BE355" s="731"/>
      <c r="BF355" s="731"/>
      <c r="BG355" s="1411"/>
      <c r="BH355" s="1411"/>
      <c r="BI355" s="1392"/>
      <c r="BJ355" s="1392"/>
      <c r="BK355" s="1362">
        <v>20</v>
      </c>
      <c r="BL355" s="1362" t="s">
        <v>287</v>
      </c>
      <c r="BM355" s="1351"/>
      <c r="BN355" s="1351"/>
      <c r="BO355" s="1352"/>
      <c r="BP355" s="1352"/>
      <c r="BQ355" s="950"/>
      <c r="BR355" s="950"/>
      <c r="BS355" s="1436"/>
      <c r="BT355" s="1436"/>
      <c r="BU355" s="1441"/>
      <c r="BV355" s="1441"/>
      <c r="BW355" s="1397"/>
      <c r="BX355" s="1397"/>
      <c r="BY355" s="1446"/>
      <c r="BZ355" s="1446"/>
      <c r="CA355" s="1453"/>
      <c r="CB355" s="1453"/>
      <c r="CC355" s="1352"/>
      <c r="CD355" s="1352"/>
      <c r="CE355" s="1460"/>
      <c r="CF355" s="1460"/>
      <c r="CG355" s="900"/>
      <c r="CH355" s="900"/>
      <c r="CI355" s="1368"/>
      <c r="CJ355" s="1368"/>
      <c r="CK355" s="1465"/>
      <c r="CL355" s="1465"/>
      <c r="CM355" s="882"/>
      <c r="CN355" s="882"/>
      <c r="CO355" s="1397"/>
      <c r="CP355" s="1397"/>
      <c r="CQ355" s="753"/>
      <c r="CR355" s="753"/>
      <c r="CS355" s="1374"/>
      <c r="CT355" s="1374"/>
      <c r="CU355" s="882"/>
      <c r="CV355" s="882"/>
      <c r="CW355" s="1392"/>
      <c r="CX355" s="1392"/>
      <c r="CY355" s="1352"/>
      <c r="CZ355" s="1352"/>
      <c r="DA355" s="1477"/>
      <c r="DB355" s="1477"/>
      <c r="DC355" s="1411"/>
      <c r="DD355" s="1411"/>
      <c r="DE355" s="1484"/>
      <c r="DF355" s="1484"/>
      <c r="DG355" s="1352"/>
      <c r="DH355" s="1352"/>
      <c r="DI355" s="1352"/>
      <c r="DJ355" s="1352"/>
      <c r="DK355" s="1352"/>
      <c r="DL355" s="1352"/>
      <c r="DM355" s="1352"/>
      <c r="DN355" s="1352"/>
      <c r="DO355" s="1352"/>
      <c r="DP355" s="1352"/>
      <c r="DQ355" s="1485"/>
      <c r="DR355" s="1485"/>
      <c r="DS355" s="1485"/>
      <c r="DT355" s="1485"/>
      <c r="DU355" s="1485"/>
      <c r="DV355" s="1485"/>
      <c r="DW355" s="1485"/>
      <c r="DX355" s="1485"/>
      <c r="DY355" s="1485"/>
      <c r="DZ355" s="1485"/>
      <c r="EA355" s="1485"/>
      <c r="EB355" s="1485"/>
    </row>
    <row r="356" spans="1:132" s="1327" customFormat="1" ht="20.25" x14ac:dyDescent="0.3">
      <c r="A356" s="1845"/>
      <c r="B356" s="1331">
        <f t="shared" si="23"/>
        <v>58</v>
      </c>
      <c r="C356" s="982" t="s">
        <v>875</v>
      </c>
      <c r="D356" s="1332">
        <v>77</v>
      </c>
      <c r="E356" s="1333">
        <v>45</v>
      </c>
      <c r="F356" s="1325"/>
      <c r="G356" s="1325"/>
      <c r="H356" s="1325"/>
      <c r="I356" s="1326">
        <f t="shared" si="24"/>
        <v>45</v>
      </c>
      <c r="J356" s="888">
        <f t="shared" si="25"/>
        <v>3465</v>
      </c>
      <c r="K356" s="708"/>
      <c r="L356" s="708"/>
      <c r="M356" s="941"/>
      <c r="N356" s="941"/>
      <c r="O356" s="863"/>
      <c r="P356" s="863"/>
      <c r="Q356" s="1379"/>
      <c r="R356" s="1379"/>
      <c r="S356" s="1374"/>
      <c r="T356" s="1374"/>
      <c r="U356" s="813"/>
      <c r="V356" s="813"/>
      <c r="W356" s="1368"/>
      <c r="X356" s="1368"/>
      <c r="Y356" s="1362"/>
      <c r="Z356" s="1362"/>
      <c r="AA356" s="831"/>
      <c r="AB356" s="831"/>
      <c r="AC356" s="1351"/>
      <c r="AD356" s="1351"/>
      <c r="AE356" s="756"/>
      <c r="AF356" s="756"/>
      <c r="AG356" s="1352"/>
      <c r="AH356" s="1352"/>
      <c r="AI356" s="731"/>
      <c r="AJ356" s="731"/>
      <c r="AK356" s="1392"/>
      <c r="AL356" s="1392"/>
      <c r="AM356" s="1397"/>
      <c r="AN356" s="1397"/>
      <c r="AO356" s="1362"/>
      <c r="AP356" s="1362"/>
      <c r="AQ356" s="1402"/>
      <c r="AR356" s="1402"/>
      <c r="AS356" s="774"/>
      <c r="AT356" s="774"/>
      <c r="AU356" s="882"/>
      <c r="AV356" s="882"/>
      <c r="AW356" s="1411"/>
      <c r="AX356" s="1411"/>
      <c r="AY356" s="726"/>
      <c r="AZ356" s="726"/>
      <c r="BA356" s="1352"/>
      <c r="BB356" s="1352"/>
      <c r="BC356" s="891"/>
      <c r="BD356" s="891"/>
      <c r="BE356" s="731"/>
      <c r="BF356" s="731"/>
      <c r="BG356" s="1411"/>
      <c r="BH356" s="1411"/>
      <c r="BI356" s="1392"/>
      <c r="BJ356" s="1392"/>
      <c r="BK356" s="1362"/>
      <c r="BL356" s="1362"/>
      <c r="BM356" s="1351"/>
      <c r="BN356" s="1351"/>
      <c r="BO356" s="1352"/>
      <c r="BP356" s="1352"/>
      <c r="BQ356" s="950"/>
      <c r="BR356" s="950"/>
      <c r="BS356" s="1436"/>
      <c r="BT356" s="1436"/>
      <c r="BU356" s="1441"/>
      <c r="BV356" s="1441"/>
      <c r="BW356" s="1397"/>
      <c r="BX356" s="1397"/>
      <c r="BY356" s="1446"/>
      <c r="BZ356" s="1446"/>
      <c r="CA356" s="1453"/>
      <c r="CB356" s="1453"/>
      <c r="CC356" s="1352"/>
      <c r="CD356" s="1352"/>
      <c r="CE356" s="1460"/>
      <c r="CF356" s="1460"/>
      <c r="CG356" s="900"/>
      <c r="CH356" s="900"/>
      <c r="CI356" s="1368"/>
      <c r="CJ356" s="1368"/>
      <c r="CK356" s="1465"/>
      <c r="CL356" s="1465"/>
      <c r="CM356" s="882"/>
      <c r="CN356" s="882"/>
      <c r="CO356" s="1397"/>
      <c r="CP356" s="1397"/>
      <c r="CQ356" s="753"/>
      <c r="CR356" s="753"/>
      <c r="CS356" s="1374"/>
      <c r="CT356" s="1374"/>
      <c r="CU356" s="882"/>
      <c r="CV356" s="882"/>
      <c r="CW356" s="1392"/>
      <c r="CX356" s="1392"/>
      <c r="CY356" s="1352"/>
      <c r="CZ356" s="1352"/>
      <c r="DA356" s="1477"/>
      <c r="DB356" s="1477"/>
      <c r="DC356" s="1411"/>
      <c r="DD356" s="1411"/>
      <c r="DE356" s="1484"/>
      <c r="DF356" s="1484"/>
      <c r="DG356" s="1352"/>
      <c r="DH356" s="1352"/>
      <c r="DI356" s="1352"/>
      <c r="DJ356" s="1352"/>
      <c r="DK356" s="1352"/>
      <c r="DL356" s="1352"/>
      <c r="DM356" s="1352"/>
      <c r="DN356" s="1352"/>
      <c r="DO356" s="1352"/>
      <c r="DP356" s="1352"/>
      <c r="DQ356" s="1485"/>
      <c r="DR356" s="1485"/>
      <c r="DS356" s="1485"/>
      <c r="DT356" s="1485"/>
      <c r="DU356" s="1485"/>
      <c r="DV356" s="1485"/>
      <c r="DW356" s="1485"/>
      <c r="DX356" s="1485"/>
      <c r="DY356" s="1485"/>
      <c r="DZ356" s="1485"/>
      <c r="EA356" s="1485"/>
      <c r="EB356" s="1485"/>
    </row>
    <row r="357" spans="1:132" s="1327" customFormat="1" ht="20.25" x14ac:dyDescent="0.3">
      <c r="A357" s="1845"/>
      <c r="B357" s="1331">
        <f t="shared" si="23"/>
        <v>59</v>
      </c>
      <c r="C357" s="982" t="s">
        <v>1148</v>
      </c>
      <c r="D357" s="1332">
        <v>65</v>
      </c>
      <c r="E357" s="1333">
        <v>50</v>
      </c>
      <c r="F357" s="1333">
        <v>0</v>
      </c>
      <c r="G357" s="1325">
        <v>50</v>
      </c>
      <c r="H357" s="1325"/>
      <c r="I357" s="1326">
        <f t="shared" si="24"/>
        <v>20</v>
      </c>
      <c r="J357" s="888">
        <f t="shared" si="25"/>
        <v>1300</v>
      </c>
      <c r="K357" s="708"/>
      <c r="L357" s="708"/>
      <c r="M357" s="941">
        <v>10</v>
      </c>
      <c r="N357" s="941" t="s">
        <v>288</v>
      </c>
      <c r="O357" s="863"/>
      <c r="P357" s="863"/>
      <c r="Q357" s="1379"/>
      <c r="R357" s="1379"/>
      <c r="S357" s="1374"/>
      <c r="T357" s="1374"/>
      <c r="U357" s="813"/>
      <c r="V357" s="813"/>
      <c r="W357" s="1368"/>
      <c r="X357" s="1368"/>
      <c r="Y357" s="1362"/>
      <c r="Z357" s="1362"/>
      <c r="AA357" s="831"/>
      <c r="AB357" s="831"/>
      <c r="AC357" s="1351"/>
      <c r="AD357" s="1351"/>
      <c r="AE357" s="756"/>
      <c r="AF357" s="756"/>
      <c r="AG357" s="1352"/>
      <c r="AH357" s="1352"/>
      <c r="AI357" s="731"/>
      <c r="AJ357" s="731"/>
      <c r="AK357" s="1392"/>
      <c r="AL357" s="1392"/>
      <c r="AM357" s="1397"/>
      <c r="AN357" s="1397"/>
      <c r="AO357" s="1362"/>
      <c r="AP357" s="1362"/>
      <c r="AQ357" s="1402"/>
      <c r="AR357" s="1402"/>
      <c r="AS357" s="774"/>
      <c r="AT357" s="774"/>
      <c r="AU357" s="882"/>
      <c r="AV357" s="882"/>
      <c r="AW357" s="1411"/>
      <c r="AX357" s="1411"/>
      <c r="AY357" s="726"/>
      <c r="AZ357" s="726"/>
      <c r="BA357" s="1352"/>
      <c r="BB357" s="1352"/>
      <c r="BC357" s="891"/>
      <c r="BD357" s="891"/>
      <c r="BE357" s="731"/>
      <c r="BF357" s="731"/>
      <c r="BG357" s="1411">
        <v>10</v>
      </c>
      <c r="BH357" s="1411" t="s">
        <v>223</v>
      </c>
      <c r="BI357" s="1392"/>
      <c r="BJ357" s="1392"/>
      <c r="BK357" s="1362"/>
      <c r="BL357" s="1362"/>
      <c r="BM357" s="1351"/>
      <c r="BN357" s="1351"/>
      <c r="BO357" s="1352"/>
      <c r="BP357" s="1352"/>
      <c r="BQ357" s="950"/>
      <c r="BR357" s="950"/>
      <c r="BS357" s="1436"/>
      <c r="BT357" s="1436"/>
      <c r="BU357" s="1441"/>
      <c r="BV357" s="1441"/>
      <c r="BW357" s="1397"/>
      <c r="BX357" s="1397"/>
      <c r="BY357" s="1446"/>
      <c r="BZ357" s="1446"/>
      <c r="CA357" s="1453"/>
      <c r="CB357" s="1453"/>
      <c r="CC357" s="1352"/>
      <c r="CD357" s="1352"/>
      <c r="CE357" s="1460"/>
      <c r="CF357" s="1460"/>
      <c r="CG357" s="900"/>
      <c r="CH357" s="900"/>
      <c r="CI357" s="1368"/>
      <c r="CJ357" s="1368"/>
      <c r="CK357" s="1465"/>
      <c r="CL357" s="1465"/>
      <c r="CM357" s="882"/>
      <c r="CN357" s="882"/>
      <c r="CO357" s="1397">
        <v>10</v>
      </c>
      <c r="CP357" s="1397" t="s">
        <v>288</v>
      </c>
      <c r="CQ357" s="753"/>
      <c r="CR357" s="753"/>
      <c r="CS357" s="1374">
        <v>40</v>
      </c>
      <c r="CT357" s="1374" t="s">
        <v>449</v>
      </c>
      <c r="CU357" s="882">
        <v>10</v>
      </c>
      <c r="CV357" s="882" t="s">
        <v>223</v>
      </c>
      <c r="CW357" s="1392"/>
      <c r="CX357" s="1392"/>
      <c r="CY357" s="1352"/>
      <c r="CZ357" s="1352"/>
      <c r="DA357" s="1477"/>
      <c r="DB357" s="1477"/>
      <c r="DC357" s="1411"/>
      <c r="DD357" s="1411"/>
      <c r="DE357" s="1484"/>
      <c r="DF357" s="1484"/>
      <c r="DG357" s="1352"/>
      <c r="DH357" s="1352"/>
      <c r="DI357" s="1352"/>
      <c r="DJ357" s="1352"/>
      <c r="DK357" s="1352"/>
      <c r="DL357" s="1352"/>
      <c r="DM357" s="1352"/>
      <c r="DN357" s="1352"/>
      <c r="DO357" s="1352"/>
      <c r="DP357" s="1352"/>
      <c r="DQ357" s="1485"/>
      <c r="DR357" s="1485"/>
      <c r="DS357" s="1485"/>
      <c r="DT357" s="1485"/>
      <c r="DU357" s="1485"/>
      <c r="DV357" s="1485"/>
      <c r="DW357" s="1485"/>
      <c r="DX357" s="1485"/>
      <c r="DY357" s="1485"/>
      <c r="DZ357" s="1485"/>
      <c r="EA357" s="1485"/>
      <c r="EB357" s="1485"/>
    </row>
    <row r="358" spans="1:132" s="1327" customFormat="1" ht="20.25" x14ac:dyDescent="0.3">
      <c r="A358" s="1845"/>
      <c r="B358" s="1331">
        <f t="shared" si="23"/>
        <v>60</v>
      </c>
      <c r="C358" s="982" t="s">
        <v>974</v>
      </c>
      <c r="D358" s="1332">
        <v>67</v>
      </c>
      <c r="E358" s="1333">
        <v>75</v>
      </c>
      <c r="F358" s="1325"/>
      <c r="G358" s="1325"/>
      <c r="H358" s="1325"/>
      <c r="I358" s="1326">
        <f t="shared" si="24"/>
        <v>61</v>
      </c>
      <c r="J358" s="888">
        <f t="shared" si="25"/>
        <v>4087</v>
      </c>
      <c r="K358" s="708"/>
      <c r="L358" s="708"/>
      <c r="M358" s="941"/>
      <c r="N358" s="941"/>
      <c r="O358" s="863"/>
      <c r="P358" s="863"/>
      <c r="Q358" s="1379"/>
      <c r="R358" s="1379"/>
      <c r="S358" s="1374"/>
      <c r="T358" s="1374"/>
      <c r="U358" s="813"/>
      <c r="V358" s="813"/>
      <c r="W358" s="1368"/>
      <c r="X358" s="1368"/>
      <c r="Y358" s="1362"/>
      <c r="Z358" s="1362"/>
      <c r="AA358" s="831"/>
      <c r="AB358" s="831"/>
      <c r="AC358" s="1351"/>
      <c r="AD358" s="1351"/>
      <c r="AE358" s="756"/>
      <c r="AF358" s="756"/>
      <c r="AG358" s="1352"/>
      <c r="AH358" s="1352"/>
      <c r="AI358" s="731"/>
      <c r="AJ358" s="731"/>
      <c r="AK358" s="1392"/>
      <c r="AL358" s="1392"/>
      <c r="AM358" s="1397"/>
      <c r="AN358" s="1397"/>
      <c r="AO358" s="1362"/>
      <c r="AP358" s="1362"/>
      <c r="AQ358" s="1402"/>
      <c r="AR358" s="1402"/>
      <c r="AS358" s="774"/>
      <c r="AT358" s="774"/>
      <c r="AU358" s="882"/>
      <c r="AV358" s="882"/>
      <c r="AW358" s="1411"/>
      <c r="AX358" s="1411"/>
      <c r="AY358" s="726"/>
      <c r="AZ358" s="726"/>
      <c r="BA358" s="1352"/>
      <c r="BB358" s="1352"/>
      <c r="BC358" s="891"/>
      <c r="BD358" s="891"/>
      <c r="BE358" s="731"/>
      <c r="BF358" s="731"/>
      <c r="BG358" s="1411"/>
      <c r="BH358" s="1411"/>
      <c r="BI358" s="1392">
        <v>4</v>
      </c>
      <c r="BJ358" s="1392" t="s">
        <v>288</v>
      </c>
      <c r="BK358" s="1362"/>
      <c r="BL358" s="1362"/>
      <c r="BM358" s="1351"/>
      <c r="BN358" s="1351"/>
      <c r="BO358" s="1352"/>
      <c r="BP358" s="1352"/>
      <c r="BQ358" s="950"/>
      <c r="BR358" s="950"/>
      <c r="BS358" s="1436"/>
      <c r="BT358" s="1436"/>
      <c r="BU358" s="1441"/>
      <c r="BV358" s="1441"/>
      <c r="BW358" s="1397"/>
      <c r="BX358" s="1397"/>
      <c r="BY358" s="1446"/>
      <c r="BZ358" s="1446"/>
      <c r="CA358" s="1453"/>
      <c r="CB358" s="1453"/>
      <c r="CC358" s="1352"/>
      <c r="CD358" s="1352"/>
      <c r="CE358" s="1460"/>
      <c r="CF358" s="1460"/>
      <c r="CG358" s="900"/>
      <c r="CH358" s="900"/>
      <c r="CI358" s="1368"/>
      <c r="CJ358" s="1368"/>
      <c r="CK358" s="1465">
        <v>10</v>
      </c>
      <c r="CL358" s="1465" t="s">
        <v>288</v>
      </c>
      <c r="CM358" s="882"/>
      <c r="CN358" s="882"/>
      <c r="CO358" s="1397"/>
      <c r="CP358" s="1397"/>
      <c r="CQ358" s="753"/>
      <c r="CR358" s="753"/>
      <c r="CS358" s="1374"/>
      <c r="CT358" s="1374"/>
      <c r="CU358" s="882"/>
      <c r="CV358" s="882"/>
      <c r="CW358" s="1392"/>
      <c r="CX358" s="1392"/>
      <c r="CY358" s="1352"/>
      <c r="CZ358" s="1352"/>
      <c r="DA358" s="1477"/>
      <c r="DB358" s="1477"/>
      <c r="DC358" s="1411"/>
      <c r="DD358" s="1411"/>
      <c r="DE358" s="1484"/>
      <c r="DF358" s="1484"/>
      <c r="DG358" s="1352"/>
      <c r="DH358" s="1352"/>
      <c r="DI358" s="1352"/>
      <c r="DJ358" s="1352"/>
      <c r="DK358" s="1352"/>
      <c r="DL358" s="1352"/>
      <c r="DM358" s="1352"/>
      <c r="DN358" s="1352"/>
      <c r="DO358" s="1352"/>
      <c r="DP358" s="1352"/>
      <c r="DQ358" s="1485"/>
      <c r="DR358" s="1485"/>
      <c r="DS358" s="1485"/>
      <c r="DT358" s="1485"/>
      <c r="DU358" s="1485"/>
      <c r="DV358" s="1485"/>
      <c r="DW358" s="1485"/>
      <c r="DX358" s="1485"/>
      <c r="DY358" s="1485"/>
      <c r="DZ358" s="1485"/>
      <c r="EA358" s="1485"/>
      <c r="EB358" s="1485"/>
    </row>
    <row r="359" spans="1:132" s="1327" customFormat="1" ht="20.25" x14ac:dyDescent="0.3">
      <c r="A359" s="1845"/>
      <c r="B359" s="1331">
        <f t="shared" si="23"/>
        <v>61</v>
      </c>
      <c r="C359" s="982" t="s">
        <v>1072</v>
      </c>
      <c r="D359" s="1332">
        <v>110</v>
      </c>
      <c r="E359" s="1333"/>
      <c r="F359" s="1333">
        <v>5</v>
      </c>
      <c r="G359" s="1333"/>
      <c r="H359" s="1325"/>
      <c r="I359" s="1326">
        <f t="shared" si="24"/>
        <v>5</v>
      </c>
      <c r="J359" s="888">
        <f t="shared" si="25"/>
        <v>550</v>
      </c>
      <c r="K359" s="708"/>
      <c r="L359" s="708"/>
      <c r="M359" s="941"/>
      <c r="N359" s="941"/>
      <c r="O359" s="863"/>
      <c r="P359" s="863"/>
      <c r="Q359" s="1379"/>
      <c r="R359" s="1379"/>
      <c r="S359" s="1374"/>
      <c r="T359" s="1374"/>
      <c r="U359" s="813"/>
      <c r="V359" s="813"/>
      <c r="W359" s="1368"/>
      <c r="X359" s="1368"/>
      <c r="Y359" s="1362"/>
      <c r="Z359" s="1362"/>
      <c r="AA359" s="831"/>
      <c r="AB359" s="831"/>
      <c r="AC359" s="1351"/>
      <c r="AD359" s="1351"/>
      <c r="AE359" s="756"/>
      <c r="AF359" s="756"/>
      <c r="AG359" s="1352"/>
      <c r="AH359" s="1352"/>
      <c r="AI359" s="731"/>
      <c r="AJ359" s="731"/>
      <c r="AK359" s="1392"/>
      <c r="AL359" s="1392"/>
      <c r="AM359" s="1397"/>
      <c r="AN359" s="1397"/>
      <c r="AO359" s="1362"/>
      <c r="AP359" s="1362"/>
      <c r="AQ359" s="1402"/>
      <c r="AR359" s="1402"/>
      <c r="AS359" s="774"/>
      <c r="AT359" s="774"/>
      <c r="AU359" s="882"/>
      <c r="AV359" s="882"/>
      <c r="AW359" s="1411"/>
      <c r="AX359" s="1411"/>
      <c r="AY359" s="726"/>
      <c r="AZ359" s="726"/>
      <c r="BA359" s="1352"/>
      <c r="BB359" s="1352"/>
      <c r="BC359" s="891"/>
      <c r="BD359" s="891"/>
      <c r="BE359" s="731"/>
      <c r="BF359" s="731"/>
      <c r="BG359" s="1411"/>
      <c r="BH359" s="1411"/>
      <c r="BI359" s="1392"/>
      <c r="BJ359" s="1392"/>
      <c r="BK359" s="1362"/>
      <c r="BL359" s="1362"/>
      <c r="BM359" s="1351"/>
      <c r="BN359" s="1351"/>
      <c r="BO359" s="1352"/>
      <c r="BP359" s="1352"/>
      <c r="BQ359" s="950"/>
      <c r="BR359" s="950"/>
      <c r="BS359" s="1436"/>
      <c r="BT359" s="1436"/>
      <c r="BU359" s="1441"/>
      <c r="BV359" s="1441"/>
      <c r="BW359" s="1397"/>
      <c r="BX359" s="1397"/>
      <c r="BY359" s="1446"/>
      <c r="BZ359" s="1446"/>
      <c r="CA359" s="1453"/>
      <c r="CB359" s="1453"/>
      <c r="CC359" s="1352"/>
      <c r="CD359" s="1352"/>
      <c r="CE359" s="1460"/>
      <c r="CF359" s="1460"/>
      <c r="CG359" s="900"/>
      <c r="CH359" s="900"/>
      <c r="CI359" s="1368"/>
      <c r="CJ359" s="1368"/>
      <c r="CK359" s="1465"/>
      <c r="CL359" s="1465"/>
      <c r="CM359" s="882"/>
      <c r="CN359" s="882"/>
      <c r="CO359" s="1397"/>
      <c r="CP359" s="1397"/>
      <c r="CQ359" s="753"/>
      <c r="CR359" s="753"/>
      <c r="CS359" s="1374"/>
      <c r="CT359" s="1374"/>
      <c r="CU359" s="882"/>
      <c r="CV359" s="882"/>
      <c r="CW359" s="1392"/>
      <c r="CX359" s="1392"/>
      <c r="CY359" s="1352"/>
      <c r="CZ359" s="1352"/>
      <c r="DA359" s="1477"/>
      <c r="DB359" s="1477"/>
      <c r="DC359" s="1411"/>
      <c r="DD359" s="1411"/>
      <c r="DE359" s="1484"/>
      <c r="DF359" s="1484"/>
      <c r="DG359" s="1352"/>
      <c r="DH359" s="1352"/>
      <c r="DI359" s="1352"/>
      <c r="DJ359" s="1352"/>
      <c r="DK359" s="1352"/>
      <c r="DL359" s="1352"/>
      <c r="DM359" s="1352"/>
      <c r="DN359" s="1352"/>
      <c r="DO359" s="1352"/>
      <c r="DP359" s="1352"/>
      <c r="DQ359" s="1485"/>
      <c r="DR359" s="1485"/>
      <c r="DS359" s="1485"/>
      <c r="DT359" s="1485"/>
      <c r="DU359" s="1485"/>
      <c r="DV359" s="1485"/>
      <c r="DW359" s="1485"/>
      <c r="DX359" s="1485"/>
      <c r="DY359" s="1485"/>
      <c r="DZ359" s="1485"/>
      <c r="EA359" s="1485"/>
      <c r="EB359" s="1485"/>
    </row>
    <row r="360" spans="1:132" s="1327" customFormat="1" ht="20.25" x14ac:dyDescent="0.3">
      <c r="A360" s="1845"/>
      <c r="B360" s="1331">
        <f t="shared" si="23"/>
        <v>62</v>
      </c>
      <c r="C360" s="982" t="s">
        <v>967</v>
      </c>
      <c r="D360" s="1332">
        <v>92</v>
      </c>
      <c r="E360" s="1333"/>
      <c r="F360" s="1325"/>
      <c r="G360" s="1325"/>
      <c r="H360" s="1325"/>
      <c r="I360" s="1326">
        <f t="shared" si="24"/>
        <v>0</v>
      </c>
      <c r="J360" s="888">
        <f t="shared" si="25"/>
        <v>0</v>
      </c>
      <c r="K360" s="708"/>
      <c r="L360" s="708"/>
      <c r="M360" s="941"/>
      <c r="N360" s="941"/>
      <c r="O360" s="863"/>
      <c r="P360" s="863"/>
      <c r="Q360" s="1379"/>
      <c r="R360" s="1379"/>
      <c r="S360" s="1374"/>
      <c r="T360" s="1374"/>
      <c r="U360" s="813"/>
      <c r="V360" s="813"/>
      <c r="W360" s="1368"/>
      <c r="X360" s="1368"/>
      <c r="Y360" s="1362"/>
      <c r="Z360" s="1362"/>
      <c r="AA360" s="831"/>
      <c r="AB360" s="831"/>
      <c r="AC360" s="1351"/>
      <c r="AD360" s="1351"/>
      <c r="AE360" s="756"/>
      <c r="AF360" s="756"/>
      <c r="AG360" s="1352"/>
      <c r="AH360" s="1352"/>
      <c r="AI360" s="731"/>
      <c r="AJ360" s="731"/>
      <c r="AK360" s="1392"/>
      <c r="AL360" s="1392"/>
      <c r="AM360" s="1397"/>
      <c r="AN360" s="1397"/>
      <c r="AO360" s="1362"/>
      <c r="AP360" s="1362"/>
      <c r="AQ360" s="1402"/>
      <c r="AR360" s="1402"/>
      <c r="AS360" s="774"/>
      <c r="AT360" s="774"/>
      <c r="AU360" s="882"/>
      <c r="AV360" s="882"/>
      <c r="AW360" s="1411"/>
      <c r="AX360" s="1411"/>
      <c r="AY360" s="726"/>
      <c r="AZ360" s="726"/>
      <c r="BA360" s="1352"/>
      <c r="BB360" s="1352"/>
      <c r="BC360" s="891"/>
      <c r="BD360" s="891"/>
      <c r="BE360" s="731"/>
      <c r="BF360" s="731"/>
      <c r="BG360" s="1411"/>
      <c r="BH360" s="1411"/>
      <c r="BI360" s="1392"/>
      <c r="BJ360" s="1392"/>
      <c r="BK360" s="1362"/>
      <c r="BL360" s="1362"/>
      <c r="BM360" s="1351"/>
      <c r="BN360" s="1351"/>
      <c r="BO360" s="1352"/>
      <c r="BP360" s="1352"/>
      <c r="BQ360" s="950"/>
      <c r="BR360" s="950"/>
      <c r="BS360" s="1436"/>
      <c r="BT360" s="1436"/>
      <c r="BU360" s="1441"/>
      <c r="BV360" s="1441"/>
      <c r="BW360" s="1397"/>
      <c r="BX360" s="1397"/>
      <c r="BY360" s="1446"/>
      <c r="BZ360" s="1446"/>
      <c r="CA360" s="1453"/>
      <c r="CB360" s="1453"/>
      <c r="CC360" s="1352"/>
      <c r="CD360" s="1352"/>
      <c r="CE360" s="1460"/>
      <c r="CF360" s="1460"/>
      <c r="CG360" s="900"/>
      <c r="CH360" s="900"/>
      <c r="CI360" s="1368"/>
      <c r="CJ360" s="1368"/>
      <c r="CK360" s="1465"/>
      <c r="CL360" s="1465"/>
      <c r="CM360" s="882"/>
      <c r="CN360" s="882"/>
      <c r="CO360" s="1397"/>
      <c r="CP360" s="1397"/>
      <c r="CQ360" s="753"/>
      <c r="CR360" s="753"/>
      <c r="CS360" s="1374"/>
      <c r="CT360" s="1374"/>
      <c r="CU360" s="882"/>
      <c r="CV360" s="882"/>
      <c r="CW360" s="1392"/>
      <c r="CX360" s="1392"/>
      <c r="CY360" s="1352"/>
      <c r="CZ360" s="1352"/>
      <c r="DA360" s="1477"/>
      <c r="DB360" s="1477"/>
      <c r="DC360" s="1411"/>
      <c r="DD360" s="1411"/>
      <c r="DE360" s="1484"/>
      <c r="DF360" s="1484"/>
      <c r="DG360" s="1352"/>
      <c r="DH360" s="1352"/>
      <c r="DI360" s="1352"/>
      <c r="DJ360" s="1352"/>
      <c r="DK360" s="1352"/>
      <c r="DL360" s="1352"/>
      <c r="DM360" s="1352"/>
      <c r="DN360" s="1352"/>
      <c r="DO360" s="1352"/>
      <c r="DP360" s="1352"/>
      <c r="DQ360" s="1485"/>
      <c r="DR360" s="1485"/>
      <c r="DS360" s="1485"/>
      <c r="DT360" s="1485"/>
      <c r="DU360" s="1485"/>
      <c r="DV360" s="1485"/>
      <c r="DW360" s="1485"/>
      <c r="DX360" s="1485"/>
      <c r="DY360" s="1485"/>
      <c r="DZ360" s="1485"/>
      <c r="EA360" s="1485"/>
      <c r="EB360" s="1485"/>
    </row>
    <row r="361" spans="1:132" s="1327" customFormat="1" ht="20.25" x14ac:dyDescent="0.3">
      <c r="A361" s="1845"/>
      <c r="B361" s="1331">
        <f t="shared" si="23"/>
        <v>63</v>
      </c>
      <c r="C361" s="982" t="s">
        <v>982</v>
      </c>
      <c r="D361" s="1332">
        <v>80</v>
      </c>
      <c r="E361" s="1333">
        <v>10</v>
      </c>
      <c r="F361" s="1325"/>
      <c r="G361" s="1325"/>
      <c r="H361" s="1325"/>
      <c r="I361" s="1326">
        <f t="shared" si="24"/>
        <v>10</v>
      </c>
      <c r="J361" s="888">
        <f t="shared" si="25"/>
        <v>800</v>
      </c>
      <c r="K361" s="708"/>
      <c r="L361" s="708"/>
      <c r="M361" s="941"/>
      <c r="N361" s="941"/>
      <c r="O361" s="863"/>
      <c r="P361" s="863"/>
      <c r="Q361" s="1379"/>
      <c r="R361" s="1379"/>
      <c r="S361" s="1374"/>
      <c r="T361" s="1374"/>
      <c r="U361" s="813"/>
      <c r="V361" s="813"/>
      <c r="W361" s="1368"/>
      <c r="X361" s="1368"/>
      <c r="Y361" s="1362"/>
      <c r="Z361" s="1362"/>
      <c r="AA361" s="831"/>
      <c r="AB361" s="831"/>
      <c r="AC361" s="1351"/>
      <c r="AD361" s="1351"/>
      <c r="AE361" s="756"/>
      <c r="AF361" s="756"/>
      <c r="AG361" s="1352"/>
      <c r="AH361" s="1352"/>
      <c r="AI361" s="731"/>
      <c r="AJ361" s="731"/>
      <c r="AK361" s="1392"/>
      <c r="AL361" s="1392"/>
      <c r="AM361" s="1397"/>
      <c r="AN361" s="1397"/>
      <c r="AO361" s="1362"/>
      <c r="AP361" s="1362"/>
      <c r="AQ361" s="1402"/>
      <c r="AR361" s="1402"/>
      <c r="AS361" s="774"/>
      <c r="AT361" s="774"/>
      <c r="AU361" s="882"/>
      <c r="AV361" s="882"/>
      <c r="AW361" s="1411"/>
      <c r="AX361" s="1411"/>
      <c r="AY361" s="726"/>
      <c r="AZ361" s="726"/>
      <c r="BA361" s="1352"/>
      <c r="BB361" s="1352"/>
      <c r="BC361" s="891"/>
      <c r="BD361" s="891"/>
      <c r="BE361" s="731"/>
      <c r="BF361" s="731"/>
      <c r="BG361" s="1411"/>
      <c r="BH361" s="1411"/>
      <c r="BI361" s="1392"/>
      <c r="BJ361" s="1392"/>
      <c r="BK361" s="1362"/>
      <c r="BL361" s="1362"/>
      <c r="BM361" s="1351"/>
      <c r="BN361" s="1351"/>
      <c r="BO361" s="1352"/>
      <c r="BP361" s="1352"/>
      <c r="BQ361" s="950"/>
      <c r="BR361" s="950"/>
      <c r="BS361" s="1436"/>
      <c r="BT361" s="1436"/>
      <c r="BU361" s="1441"/>
      <c r="BV361" s="1441"/>
      <c r="BW361" s="1397"/>
      <c r="BX361" s="1397"/>
      <c r="BY361" s="1446"/>
      <c r="BZ361" s="1446"/>
      <c r="CA361" s="1453"/>
      <c r="CB361" s="1453"/>
      <c r="CC361" s="1352"/>
      <c r="CD361" s="1352"/>
      <c r="CE361" s="1460"/>
      <c r="CF361" s="1460"/>
      <c r="CG361" s="900"/>
      <c r="CH361" s="900"/>
      <c r="CI361" s="1368"/>
      <c r="CJ361" s="1368"/>
      <c r="CK361" s="1465"/>
      <c r="CL361" s="1465"/>
      <c r="CM361" s="882"/>
      <c r="CN361" s="882"/>
      <c r="CO361" s="1397"/>
      <c r="CP361" s="1397"/>
      <c r="CQ361" s="753"/>
      <c r="CR361" s="753"/>
      <c r="CS361" s="1374"/>
      <c r="CT361" s="1374"/>
      <c r="CU361" s="882"/>
      <c r="CV361" s="882"/>
      <c r="CW361" s="1392"/>
      <c r="CX361" s="1392"/>
      <c r="CY361" s="1352"/>
      <c r="CZ361" s="1352"/>
      <c r="DA361" s="1477"/>
      <c r="DB361" s="1477"/>
      <c r="DC361" s="1411"/>
      <c r="DD361" s="1411"/>
      <c r="DE361" s="1484"/>
      <c r="DF361" s="1484"/>
      <c r="DG361" s="1352"/>
      <c r="DH361" s="1352"/>
      <c r="DI361" s="1352"/>
      <c r="DJ361" s="1352"/>
      <c r="DK361" s="1352"/>
      <c r="DL361" s="1352"/>
      <c r="DM361" s="1352"/>
      <c r="DN361" s="1352"/>
      <c r="DO361" s="1352"/>
      <c r="DP361" s="1352"/>
      <c r="DQ361" s="1485"/>
      <c r="DR361" s="1485"/>
      <c r="DS361" s="1485"/>
      <c r="DT361" s="1485"/>
      <c r="DU361" s="1485"/>
      <c r="DV361" s="1485"/>
      <c r="DW361" s="1485"/>
      <c r="DX361" s="1485"/>
      <c r="DY361" s="1485"/>
      <c r="DZ361" s="1485"/>
      <c r="EA361" s="1485"/>
      <c r="EB361" s="1485"/>
    </row>
    <row r="362" spans="1:132" s="1327" customFormat="1" ht="20.25" x14ac:dyDescent="0.3">
      <c r="A362" s="1845"/>
      <c r="B362" s="1331">
        <f t="shared" si="23"/>
        <v>64</v>
      </c>
      <c r="C362" s="982" t="s">
        <v>1075</v>
      </c>
      <c r="D362" s="1332">
        <v>95</v>
      </c>
      <c r="E362" s="1325">
        <v>5</v>
      </c>
      <c r="F362" s="1325"/>
      <c r="G362" s="1325"/>
      <c r="H362" s="1325"/>
      <c r="I362" s="1326">
        <f t="shared" si="24"/>
        <v>5</v>
      </c>
      <c r="J362" s="888">
        <f t="shared" si="25"/>
        <v>475</v>
      </c>
      <c r="K362" s="708"/>
      <c r="L362" s="708"/>
      <c r="M362" s="941"/>
      <c r="N362" s="941"/>
      <c r="O362" s="863"/>
      <c r="P362" s="863"/>
      <c r="Q362" s="1379"/>
      <c r="R362" s="1379"/>
      <c r="S362" s="1374"/>
      <c r="T362" s="1374"/>
      <c r="U362" s="813"/>
      <c r="V362" s="813"/>
      <c r="W362" s="1368"/>
      <c r="X362" s="1368"/>
      <c r="Y362" s="1362"/>
      <c r="Z362" s="1362"/>
      <c r="AA362" s="831"/>
      <c r="AB362" s="831"/>
      <c r="AC362" s="1351"/>
      <c r="AD362" s="1351"/>
      <c r="AE362" s="756"/>
      <c r="AF362" s="756"/>
      <c r="AG362" s="1352"/>
      <c r="AH362" s="1352"/>
      <c r="AI362" s="731"/>
      <c r="AJ362" s="731"/>
      <c r="AK362" s="1392"/>
      <c r="AL362" s="1392"/>
      <c r="AM362" s="1397"/>
      <c r="AN362" s="1397"/>
      <c r="AO362" s="1362"/>
      <c r="AP362" s="1362"/>
      <c r="AQ362" s="1402"/>
      <c r="AR362" s="1402"/>
      <c r="AS362" s="774"/>
      <c r="AT362" s="774"/>
      <c r="AU362" s="882"/>
      <c r="AV362" s="882"/>
      <c r="AW362" s="1411"/>
      <c r="AX362" s="1411"/>
      <c r="AY362" s="726"/>
      <c r="AZ362" s="726"/>
      <c r="BA362" s="1352"/>
      <c r="BB362" s="1352"/>
      <c r="BC362" s="891"/>
      <c r="BD362" s="891"/>
      <c r="BE362" s="731"/>
      <c r="BF362" s="731"/>
      <c r="BG362" s="1411"/>
      <c r="BH362" s="1411"/>
      <c r="BI362" s="1392"/>
      <c r="BJ362" s="1392"/>
      <c r="BK362" s="1362"/>
      <c r="BL362" s="1362"/>
      <c r="BM362" s="1351"/>
      <c r="BN362" s="1351"/>
      <c r="BO362" s="1352"/>
      <c r="BP362" s="1352"/>
      <c r="BQ362" s="950"/>
      <c r="BR362" s="950"/>
      <c r="BS362" s="1436"/>
      <c r="BT362" s="1436"/>
      <c r="BU362" s="1441"/>
      <c r="BV362" s="1441"/>
      <c r="BW362" s="1397"/>
      <c r="BX362" s="1397"/>
      <c r="BY362" s="1446"/>
      <c r="BZ362" s="1446"/>
      <c r="CA362" s="1453"/>
      <c r="CB362" s="1453"/>
      <c r="CC362" s="1352"/>
      <c r="CD362" s="1352"/>
      <c r="CE362" s="1460"/>
      <c r="CF362" s="1460"/>
      <c r="CG362" s="900"/>
      <c r="CH362" s="900"/>
      <c r="CI362" s="1368"/>
      <c r="CJ362" s="1368"/>
      <c r="CK362" s="1465"/>
      <c r="CL362" s="1465"/>
      <c r="CM362" s="882"/>
      <c r="CN362" s="882"/>
      <c r="CO362" s="1397"/>
      <c r="CP362" s="1397"/>
      <c r="CQ362" s="753"/>
      <c r="CR362" s="753"/>
      <c r="CS362" s="1374"/>
      <c r="CT362" s="1374"/>
      <c r="CU362" s="882"/>
      <c r="CV362" s="882"/>
      <c r="CW362" s="1392"/>
      <c r="CX362" s="1392"/>
      <c r="CY362" s="1352"/>
      <c r="CZ362" s="1352"/>
      <c r="DA362" s="1477"/>
      <c r="DB362" s="1477"/>
      <c r="DC362" s="1411"/>
      <c r="DD362" s="1411"/>
      <c r="DE362" s="1484"/>
      <c r="DF362" s="1484"/>
      <c r="DG362" s="1352"/>
      <c r="DH362" s="1352"/>
      <c r="DI362" s="1352"/>
      <c r="DJ362" s="1352"/>
      <c r="DK362" s="1352"/>
      <c r="DL362" s="1352"/>
      <c r="DM362" s="1352"/>
      <c r="DN362" s="1352"/>
      <c r="DO362" s="1352"/>
      <c r="DP362" s="1352"/>
      <c r="DQ362" s="1485"/>
      <c r="DR362" s="1485"/>
      <c r="DS362" s="1485"/>
      <c r="DT362" s="1485"/>
      <c r="DU362" s="1485"/>
      <c r="DV362" s="1485"/>
      <c r="DW362" s="1485"/>
      <c r="DX362" s="1485"/>
      <c r="DY362" s="1485"/>
      <c r="DZ362" s="1485"/>
      <c r="EA362" s="1485"/>
      <c r="EB362" s="1485"/>
    </row>
    <row r="363" spans="1:132" s="1327" customFormat="1" ht="20.25" x14ac:dyDescent="0.3">
      <c r="A363" s="1846"/>
      <c r="B363" s="1331">
        <f t="shared" si="23"/>
        <v>65</v>
      </c>
      <c r="C363" s="982" t="s">
        <v>1076</v>
      </c>
      <c r="D363" s="1332">
        <v>75</v>
      </c>
      <c r="E363" s="1325">
        <v>10</v>
      </c>
      <c r="F363" s="1325"/>
      <c r="G363" s="1325"/>
      <c r="H363" s="1325"/>
      <c r="I363" s="1326">
        <f t="shared" si="24"/>
        <v>10</v>
      </c>
      <c r="J363" s="888">
        <f t="shared" si="25"/>
        <v>750</v>
      </c>
      <c r="K363" s="708"/>
      <c r="L363" s="708"/>
      <c r="M363" s="941"/>
      <c r="N363" s="941"/>
      <c r="O363" s="863"/>
      <c r="P363" s="863"/>
      <c r="Q363" s="1379"/>
      <c r="R363" s="1379"/>
      <c r="S363" s="1374"/>
      <c r="T363" s="1374"/>
      <c r="U363" s="813"/>
      <c r="V363" s="813"/>
      <c r="W363" s="1368"/>
      <c r="X363" s="1368"/>
      <c r="Y363" s="1362"/>
      <c r="Z363" s="1362"/>
      <c r="AA363" s="831"/>
      <c r="AB363" s="831"/>
      <c r="AC363" s="1351"/>
      <c r="AD363" s="1351"/>
      <c r="AE363" s="756"/>
      <c r="AF363" s="756"/>
      <c r="AG363" s="1352"/>
      <c r="AH363" s="1352"/>
      <c r="AI363" s="731"/>
      <c r="AJ363" s="731"/>
      <c r="AK363" s="1392"/>
      <c r="AL363" s="1392"/>
      <c r="AM363" s="1397"/>
      <c r="AN363" s="1397"/>
      <c r="AO363" s="1362"/>
      <c r="AP363" s="1362"/>
      <c r="AQ363" s="1402"/>
      <c r="AR363" s="1402"/>
      <c r="AS363" s="774"/>
      <c r="AT363" s="774"/>
      <c r="AU363" s="882"/>
      <c r="AV363" s="882"/>
      <c r="AW363" s="1411"/>
      <c r="AX363" s="1411"/>
      <c r="AY363" s="726"/>
      <c r="AZ363" s="726"/>
      <c r="BA363" s="1352"/>
      <c r="BB363" s="1352"/>
      <c r="BC363" s="891"/>
      <c r="BD363" s="891"/>
      <c r="BE363" s="731"/>
      <c r="BF363" s="731"/>
      <c r="BG363" s="1411"/>
      <c r="BH363" s="1411"/>
      <c r="BI363" s="1392"/>
      <c r="BJ363" s="1392"/>
      <c r="BK363" s="1362"/>
      <c r="BL363" s="1362"/>
      <c r="BM363" s="1351"/>
      <c r="BN363" s="1351"/>
      <c r="BO363" s="1352"/>
      <c r="BP363" s="1352"/>
      <c r="BQ363" s="950"/>
      <c r="BR363" s="950"/>
      <c r="BS363" s="1436"/>
      <c r="BT363" s="1436"/>
      <c r="BU363" s="1441"/>
      <c r="BV363" s="1441"/>
      <c r="BW363" s="1397"/>
      <c r="BX363" s="1397"/>
      <c r="BY363" s="1446"/>
      <c r="BZ363" s="1446"/>
      <c r="CA363" s="1453"/>
      <c r="CB363" s="1453"/>
      <c r="CC363" s="1352"/>
      <c r="CD363" s="1352"/>
      <c r="CE363" s="1460"/>
      <c r="CF363" s="1460"/>
      <c r="CG363" s="900"/>
      <c r="CH363" s="900"/>
      <c r="CI363" s="1368"/>
      <c r="CJ363" s="1368"/>
      <c r="CK363" s="1465"/>
      <c r="CL363" s="1465"/>
      <c r="CM363" s="882"/>
      <c r="CN363" s="882"/>
      <c r="CO363" s="1397"/>
      <c r="CP363" s="1397"/>
      <c r="CQ363" s="753"/>
      <c r="CR363" s="753"/>
      <c r="CS363" s="1374"/>
      <c r="CT363" s="1374"/>
      <c r="CU363" s="882"/>
      <c r="CV363" s="882"/>
      <c r="CW363" s="1392"/>
      <c r="CX363" s="1392"/>
      <c r="CY363" s="1352"/>
      <c r="CZ363" s="1352"/>
      <c r="DA363" s="1477"/>
      <c r="DB363" s="1477"/>
      <c r="DC363" s="1411"/>
      <c r="DD363" s="1411"/>
      <c r="DE363" s="1484"/>
      <c r="DF363" s="1484"/>
      <c r="DG363" s="1352"/>
      <c r="DH363" s="1352"/>
      <c r="DI363" s="1352"/>
      <c r="DJ363" s="1352"/>
      <c r="DK363" s="1352"/>
      <c r="DL363" s="1352"/>
      <c r="DM363" s="1352"/>
      <c r="DN363" s="1352"/>
      <c r="DO363" s="1352"/>
      <c r="DP363" s="1352"/>
      <c r="DQ363" s="1485"/>
      <c r="DR363" s="1485"/>
      <c r="DS363" s="1485"/>
      <c r="DT363" s="1485"/>
      <c r="DU363" s="1485"/>
      <c r="DV363" s="1485"/>
      <c r="DW363" s="1485"/>
      <c r="DX363" s="1485"/>
      <c r="DY363" s="1485"/>
      <c r="DZ363" s="1485"/>
      <c r="EA363" s="1485"/>
      <c r="EB363" s="1485"/>
    </row>
    <row r="364" spans="1:132" s="1327" customFormat="1" ht="20.25" x14ac:dyDescent="0.3">
      <c r="A364" s="938" t="s">
        <v>445</v>
      </c>
      <c r="B364" s="1324">
        <v>1</v>
      </c>
      <c r="C364" s="925" t="s">
        <v>896</v>
      </c>
      <c r="D364" s="919">
        <v>6.1</v>
      </c>
      <c r="E364" s="783">
        <v>265</v>
      </c>
      <c r="F364" s="1325">
        <v>50</v>
      </c>
      <c r="G364" s="1325"/>
      <c r="H364" s="1325"/>
      <c r="I364" s="1326">
        <f t="shared" si="24"/>
        <v>100</v>
      </c>
      <c r="J364" s="888">
        <f t="shared" si="21"/>
        <v>610</v>
      </c>
      <c r="K364" s="708"/>
      <c r="L364" s="708"/>
      <c r="M364" s="941"/>
      <c r="N364" s="941"/>
      <c r="O364" s="863"/>
      <c r="P364" s="863"/>
      <c r="Q364" s="1379"/>
      <c r="R364" s="1379"/>
      <c r="S364" s="1374"/>
      <c r="T364" s="1374"/>
      <c r="U364" s="813">
        <v>50</v>
      </c>
      <c r="V364" s="813" t="s">
        <v>283</v>
      </c>
      <c r="W364" s="1368"/>
      <c r="X364" s="1368"/>
      <c r="Y364" s="1362"/>
      <c r="Z364" s="1362"/>
      <c r="AA364" s="831"/>
      <c r="AB364" s="831"/>
      <c r="AC364" s="1351"/>
      <c r="AD364" s="1351"/>
      <c r="AE364" s="756"/>
      <c r="AF364" s="756"/>
      <c r="AG364" s="1352"/>
      <c r="AH364" s="1352"/>
      <c r="AI364" s="731">
        <v>5</v>
      </c>
      <c r="AJ364" s="731" t="s">
        <v>270</v>
      </c>
      <c r="AK364" s="1392"/>
      <c r="AL364" s="1392"/>
      <c r="AM364" s="1397"/>
      <c r="AN364" s="1397"/>
      <c r="AO364" s="1362"/>
      <c r="AP364" s="1362"/>
      <c r="AQ364" s="1402"/>
      <c r="AR364" s="1402"/>
      <c r="AS364" s="774"/>
      <c r="AT364" s="774"/>
      <c r="AU364" s="882"/>
      <c r="AV364" s="882"/>
      <c r="AW364" s="1411"/>
      <c r="AX364" s="1411"/>
      <c r="AY364" s="726"/>
      <c r="AZ364" s="726"/>
      <c r="BA364" s="1352"/>
      <c r="BB364" s="1352"/>
      <c r="BC364" s="891"/>
      <c r="BD364" s="891"/>
      <c r="BE364" s="731"/>
      <c r="BF364" s="731"/>
      <c r="BG364" s="1411"/>
      <c r="BH364" s="1411"/>
      <c r="BI364" s="1392"/>
      <c r="BJ364" s="1392"/>
      <c r="BK364" s="1362"/>
      <c r="BL364" s="1362"/>
      <c r="BM364" s="1351">
        <v>10</v>
      </c>
      <c r="BN364" s="1351" t="s">
        <v>270</v>
      </c>
      <c r="BO364" s="1352"/>
      <c r="BP364" s="1352"/>
      <c r="BQ364" s="950"/>
      <c r="BR364" s="950"/>
      <c r="BS364" s="1436"/>
      <c r="BT364" s="1436"/>
      <c r="BU364" s="1441"/>
      <c r="BV364" s="1441"/>
      <c r="BW364" s="1397"/>
      <c r="BX364" s="1397"/>
      <c r="BY364" s="1446"/>
      <c r="BZ364" s="1446"/>
      <c r="CA364" s="1453"/>
      <c r="CB364" s="1453"/>
      <c r="CC364" s="1352"/>
      <c r="CD364" s="1352"/>
      <c r="CE364" s="1460"/>
      <c r="CF364" s="1460"/>
      <c r="CG364" s="900"/>
      <c r="CH364" s="900"/>
      <c r="CI364" s="1368"/>
      <c r="CJ364" s="1368"/>
      <c r="CK364" s="1465"/>
      <c r="CL364" s="1465"/>
      <c r="CM364" s="882">
        <v>20</v>
      </c>
      <c r="CN364" s="882" t="s">
        <v>270</v>
      </c>
      <c r="CO364" s="1397"/>
      <c r="CP364" s="1397"/>
      <c r="CQ364" s="753"/>
      <c r="CR364" s="753"/>
      <c r="CS364" s="1374"/>
      <c r="CT364" s="1374"/>
      <c r="CU364" s="882">
        <v>20</v>
      </c>
      <c r="CV364" s="882" t="s">
        <v>270</v>
      </c>
      <c r="CW364" s="1392"/>
      <c r="CX364" s="1392"/>
      <c r="CY364" s="1352"/>
      <c r="CZ364" s="1352"/>
      <c r="DA364" s="1477"/>
      <c r="DB364" s="1477"/>
      <c r="DC364" s="1411">
        <v>100</v>
      </c>
      <c r="DD364" s="1411" t="s">
        <v>283</v>
      </c>
      <c r="DE364" s="1484">
        <v>10</v>
      </c>
      <c r="DF364" s="1484" t="s">
        <v>283</v>
      </c>
      <c r="DG364" s="1352"/>
      <c r="DH364" s="1352"/>
      <c r="DI364" s="1352"/>
      <c r="DJ364" s="1352"/>
      <c r="DK364" s="1352"/>
      <c r="DL364" s="1352"/>
      <c r="DM364" s="1352"/>
      <c r="DN364" s="1352"/>
      <c r="DO364" s="1352"/>
      <c r="DP364" s="1352"/>
      <c r="DQ364" s="1485"/>
      <c r="DR364" s="1485"/>
      <c r="DS364" s="1485"/>
      <c r="DT364" s="1485"/>
      <c r="DU364" s="1485"/>
      <c r="DV364" s="1485"/>
      <c r="DW364" s="1485"/>
      <c r="DX364" s="1485"/>
      <c r="DY364" s="1485"/>
      <c r="DZ364" s="1485"/>
      <c r="EA364" s="1485"/>
      <c r="EB364" s="1485"/>
    </row>
    <row r="365" spans="1:132" s="1327" customFormat="1" ht="20.25" x14ac:dyDescent="0.3">
      <c r="A365" s="938" t="s">
        <v>478</v>
      </c>
      <c r="B365" s="1324">
        <f>B364+1</f>
        <v>2</v>
      </c>
      <c r="C365" s="925" t="s">
        <v>897</v>
      </c>
      <c r="D365" s="919">
        <v>8.5</v>
      </c>
      <c r="E365" s="783">
        <v>322</v>
      </c>
      <c r="F365" s="1325">
        <v>50</v>
      </c>
      <c r="G365" s="1325"/>
      <c r="H365" s="1325"/>
      <c r="I365" s="1326">
        <f t="shared" si="24"/>
        <v>307</v>
      </c>
      <c r="J365" s="888">
        <f t="shared" si="21"/>
        <v>2609.5</v>
      </c>
      <c r="K365" s="708"/>
      <c r="L365" s="708"/>
      <c r="M365" s="941"/>
      <c r="N365" s="941"/>
      <c r="O365" s="863"/>
      <c r="P365" s="863"/>
      <c r="Q365" s="1379"/>
      <c r="R365" s="1379"/>
      <c r="S365" s="1374"/>
      <c r="T365" s="1374"/>
      <c r="U365" s="813"/>
      <c r="V365" s="813"/>
      <c r="W365" s="1368"/>
      <c r="X365" s="1368"/>
      <c r="Y365" s="1362"/>
      <c r="Z365" s="1362"/>
      <c r="AA365" s="831"/>
      <c r="AB365" s="831"/>
      <c r="AC365" s="1351"/>
      <c r="AD365" s="1351"/>
      <c r="AE365" s="756"/>
      <c r="AF365" s="756"/>
      <c r="AG365" s="1352"/>
      <c r="AH365" s="1352"/>
      <c r="AI365" s="731"/>
      <c r="AJ365" s="731"/>
      <c r="AK365" s="1392"/>
      <c r="AL365" s="1392"/>
      <c r="AM365" s="1397"/>
      <c r="AN365" s="1397"/>
      <c r="AO365" s="1362"/>
      <c r="AP365" s="1362"/>
      <c r="AQ365" s="1402"/>
      <c r="AR365" s="1402"/>
      <c r="AS365" s="774"/>
      <c r="AT365" s="774"/>
      <c r="AU365" s="882"/>
      <c r="AV365" s="882"/>
      <c r="AW365" s="1411"/>
      <c r="AX365" s="1411"/>
      <c r="AY365" s="726"/>
      <c r="AZ365" s="726"/>
      <c r="BA365" s="1352"/>
      <c r="BB365" s="1352"/>
      <c r="BC365" s="891"/>
      <c r="BD365" s="891"/>
      <c r="BE365" s="731"/>
      <c r="BF365" s="731"/>
      <c r="BG365" s="1411"/>
      <c r="BH365" s="1411"/>
      <c r="BI365" s="1392"/>
      <c r="BJ365" s="1392"/>
      <c r="BK365" s="1362"/>
      <c r="BL365" s="1362"/>
      <c r="BM365" s="1351">
        <v>10</v>
      </c>
      <c r="BN365" s="1351" t="s">
        <v>215</v>
      </c>
      <c r="BO365" s="1352"/>
      <c r="BP365" s="1352"/>
      <c r="BQ365" s="950"/>
      <c r="BR365" s="950"/>
      <c r="BS365" s="1436"/>
      <c r="BT365" s="1436"/>
      <c r="BU365" s="1441"/>
      <c r="BV365" s="1441"/>
      <c r="BW365" s="1397"/>
      <c r="BX365" s="1397"/>
      <c r="BY365" s="1446"/>
      <c r="BZ365" s="1446"/>
      <c r="CA365" s="1453"/>
      <c r="CB365" s="1453"/>
      <c r="CC365" s="1352"/>
      <c r="CD365" s="1352"/>
      <c r="CE365" s="1460">
        <v>5</v>
      </c>
      <c r="CF365" s="1460" t="s">
        <v>215</v>
      </c>
      <c r="CG365" s="900"/>
      <c r="CH365" s="900"/>
      <c r="CI365" s="1368"/>
      <c r="CJ365" s="1368"/>
      <c r="CK365" s="1465"/>
      <c r="CL365" s="1465"/>
      <c r="CM365" s="882"/>
      <c r="CN365" s="882"/>
      <c r="CO365" s="1397"/>
      <c r="CP365" s="1397"/>
      <c r="CQ365" s="753"/>
      <c r="CR365" s="753"/>
      <c r="CS365" s="1374"/>
      <c r="CT365" s="1374"/>
      <c r="CU365" s="882">
        <v>20</v>
      </c>
      <c r="CV365" s="882" t="s">
        <v>215</v>
      </c>
      <c r="CW365" s="1392"/>
      <c r="CX365" s="1392"/>
      <c r="CY365" s="1352"/>
      <c r="CZ365" s="1352"/>
      <c r="DA365" s="1477"/>
      <c r="DB365" s="1477"/>
      <c r="DC365" s="1411"/>
      <c r="DD365" s="1411"/>
      <c r="DE365" s="1484">
        <v>30</v>
      </c>
      <c r="DF365" s="1484" t="s">
        <v>322</v>
      </c>
      <c r="DG365" s="1352"/>
      <c r="DH365" s="1352"/>
      <c r="DI365" s="1352"/>
      <c r="DJ365" s="1352"/>
      <c r="DK365" s="1352"/>
      <c r="DL365" s="1352"/>
      <c r="DM365" s="1352"/>
      <c r="DN365" s="1352"/>
      <c r="DO365" s="1352"/>
      <c r="DP365" s="1352"/>
      <c r="DQ365" s="1485"/>
      <c r="DR365" s="1485"/>
      <c r="DS365" s="1485"/>
      <c r="DT365" s="1485"/>
      <c r="DU365" s="1485"/>
      <c r="DV365" s="1485"/>
      <c r="DW365" s="1485"/>
      <c r="DX365" s="1485"/>
      <c r="DY365" s="1485"/>
      <c r="DZ365" s="1485"/>
      <c r="EA365" s="1485"/>
      <c r="EB365" s="1485"/>
    </row>
    <row r="366" spans="1:132" s="1327" customFormat="1" ht="20.25" x14ac:dyDescent="0.3">
      <c r="A366" s="1081"/>
      <c r="B366" s="1324">
        <f t="shared" ref="B366:B409" si="26">B365+1</f>
        <v>3</v>
      </c>
      <c r="C366" s="925" t="s">
        <v>898</v>
      </c>
      <c r="D366" s="919">
        <v>10</v>
      </c>
      <c r="E366" s="783">
        <v>148</v>
      </c>
      <c r="F366" s="1325">
        <v>100</v>
      </c>
      <c r="G366" s="1325"/>
      <c r="H366" s="1325"/>
      <c r="I366" s="1326">
        <f t="shared" si="24"/>
        <v>73</v>
      </c>
      <c r="J366" s="888">
        <f t="shared" si="21"/>
        <v>730</v>
      </c>
      <c r="K366" s="708"/>
      <c r="L366" s="708"/>
      <c r="M366" s="941"/>
      <c r="N366" s="941"/>
      <c r="O366" s="863"/>
      <c r="P366" s="863"/>
      <c r="Q366" s="1379"/>
      <c r="R366" s="1379"/>
      <c r="S366" s="1374"/>
      <c r="T366" s="1374"/>
      <c r="U366" s="813">
        <v>90</v>
      </c>
      <c r="V366" s="813" t="s">
        <v>214</v>
      </c>
      <c r="W366" s="1368"/>
      <c r="X366" s="1368"/>
      <c r="Y366" s="1362"/>
      <c r="Z366" s="1362"/>
      <c r="AA366" s="831"/>
      <c r="AB366" s="831"/>
      <c r="AC366" s="1351">
        <v>20</v>
      </c>
      <c r="AD366" s="1351" t="s">
        <v>310</v>
      </c>
      <c r="AE366" s="756"/>
      <c r="AF366" s="756"/>
      <c r="AG366" s="1352"/>
      <c r="AH366" s="1352"/>
      <c r="AI366" s="731">
        <v>5</v>
      </c>
      <c r="AJ366" s="731" t="s">
        <v>218</v>
      </c>
      <c r="AK366" s="1392"/>
      <c r="AL366" s="1392"/>
      <c r="AM366" s="1397"/>
      <c r="AN366" s="1397"/>
      <c r="AO366" s="1362"/>
      <c r="AP366" s="1362"/>
      <c r="AQ366" s="1402"/>
      <c r="AR366" s="1402"/>
      <c r="AS366" s="774"/>
      <c r="AT366" s="774"/>
      <c r="AU366" s="882"/>
      <c r="AV366" s="882"/>
      <c r="AW366" s="1411"/>
      <c r="AX366" s="1411"/>
      <c r="AY366" s="726"/>
      <c r="AZ366" s="726"/>
      <c r="BA366" s="1352"/>
      <c r="BB366" s="1352"/>
      <c r="BC366" s="891"/>
      <c r="BD366" s="891"/>
      <c r="BE366" s="731"/>
      <c r="BF366" s="731"/>
      <c r="BG366" s="1411"/>
      <c r="BH366" s="1411"/>
      <c r="BI366" s="1392"/>
      <c r="BJ366" s="1392"/>
      <c r="BK366" s="1362"/>
      <c r="BL366" s="1362"/>
      <c r="BM366" s="1351"/>
      <c r="BN366" s="1351"/>
      <c r="BO366" s="1352"/>
      <c r="BP366" s="1352"/>
      <c r="BQ366" s="950"/>
      <c r="BR366" s="950"/>
      <c r="BS366" s="1436"/>
      <c r="BT366" s="1436"/>
      <c r="BU366" s="1441"/>
      <c r="BV366" s="1441"/>
      <c r="BW366" s="1397"/>
      <c r="BX366" s="1397"/>
      <c r="BY366" s="1446"/>
      <c r="BZ366" s="1446"/>
      <c r="CA366" s="1453"/>
      <c r="CB366" s="1453"/>
      <c r="CC366" s="1352"/>
      <c r="CD366" s="1352"/>
      <c r="CE366" s="1460">
        <v>5</v>
      </c>
      <c r="CF366" s="1460" t="s">
        <v>218</v>
      </c>
      <c r="CG366" s="900"/>
      <c r="CH366" s="900"/>
      <c r="CI366" s="1368"/>
      <c r="CJ366" s="1368"/>
      <c r="CK366" s="1465"/>
      <c r="CL366" s="1465"/>
      <c r="CM366" s="882"/>
      <c r="CN366" s="882"/>
      <c r="CO366" s="1397"/>
      <c r="CP366" s="1397"/>
      <c r="CQ366" s="753"/>
      <c r="CR366" s="753"/>
      <c r="CS366" s="1374"/>
      <c r="CT366" s="1374"/>
      <c r="CU366" s="882">
        <v>5</v>
      </c>
      <c r="CV366" s="882" t="s">
        <v>214</v>
      </c>
      <c r="CW366" s="1392"/>
      <c r="CX366" s="1392"/>
      <c r="CY366" s="1352"/>
      <c r="CZ366" s="1352"/>
      <c r="DA366" s="1477">
        <v>30</v>
      </c>
      <c r="DB366" s="1477" t="s">
        <v>218</v>
      </c>
      <c r="DC366" s="1411"/>
      <c r="DD366" s="1411"/>
      <c r="DE366" s="1484">
        <v>20</v>
      </c>
      <c r="DF366" s="1484" t="s">
        <v>218</v>
      </c>
      <c r="DG366" s="1352"/>
      <c r="DH366" s="1352"/>
      <c r="DI366" s="1352"/>
      <c r="DJ366" s="1352"/>
      <c r="DK366" s="1352"/>
      <c r="DL366" s="1352"/>
      <c r="DM366" s="1352"/>
      <c r="DN366" s="1352"/>
      <c r="DO366" s="1352"/>
      <c r="DP366" s="1352"/>
      <c r="DQ366" s="1485"/>
      <c r="DR366" s="1485"/>
      <c r="DS366" s="1485"/>
      <c r="DT366" s="1485"/>
      <c r="DU366" s="1485"/>
      <c r="DV366" s="1485"/>
      <c r="DW366" s="1485"/>
      <c r="DX366" s="1485"/>
      <c r="DY366" s="1485"/>
      <c r="DZ366" s="1485"/>
      <c r="EA366" s="1485"/>
      <c r="EB366" s="1485"/>
    </row>
    <row r="367" spans="1:132" s="1327" customFormat="1" ht="20.25" x14ac:dyDescent="0.3">
      <c r="A367" s="1081"/>
      <c r="B367" s="1324">
        <f t="shared" si="26"/>
        <v>4</v>
      </c>
      <c r="C367" s="925" t="s">
        <v>1109</v>
      </c>
      <c r="D367" s="919">
        <v>11</v>
      </c>
      <c r="E367" s="783">
        <v>339</v>
      </c>
      <c r="F367" s="1325">
        <v>479</v>
      </c>
      <c r="G367" s="1325"/>
      <c r="H367" s="1325"/>
      <c r="I367" s="1326">
        <f t="shared" si="24"/>
        <v>454</v>
      </c>
      <c r="J367" s="888">
        <f t="shared" si="21"/>
        <v>4994</v>
      </c>
      <c r="K367" s="708"/>
      <c r="L367" s="708"/>
      <c r="M367" s="941"/>
      <c r="N367" s="941"/>
      <c r="O367" s="863"/>
      <c r="P367" s="863"/>
      <c r="Q367" s="1379"/>
      <c r="R367" s="1379"/>
      <c r="S367" s="1374"/>
      <c r="T367" s="1374"/>
      <c r="U367" s="813">
        <v>110</v>
      </c>
      <c r="V367" s="813" t="s">
        <v>209</v>
      </c>
      <c r="W367" s="1368"/>
      <c r="X367" s="1368"/>
      <c r="Y367" s="1362"/>
      <c r="Z367" s="1362"/>
      <c r="AA367" s="831"/>
      <c r="AB367" s="831"/>
      <c r="AC367" s="1351">
        <v>10</v>
      </c>
      <c r="AD367" s="1351" t="s">
        <v>210</v>
      </c>
      <c r="AE367" s="756"/>
      <c r="AF367" s="756"/>
      <c r="AG367" s="1352"/>
      <c r="AH367" s="1352"/>
      <c r="AI367" s="731">
        <v>5</v>
      </c>
      <c r="AJ367" s="731" t="s">
        <v>210</v>
      </c>
      <c r="AK367" s="1392"/>
      <c r="AL367" s="1392"/>
      <c r="AM367" s="1397"/>
      <c r="AN367" s="1397"/>
      <c r="AO367" s="1362"/>
      <c r="AP367" s="1362"/>
      <c r="AQ367" s="1402"/>
      <c r="AR367" s="1402"/>
      <c r="AS367" s="774"/>
      <c r="AT367" s="774"/>
      <c r="AU367" s="882"/>
      <c r="AV367" s="882"/>
      <c r="AW367" s="1411"/>
      <c r="AX367" s="1411"/>
      <c r="AY367" s="726"/>
      <c r="AZ367" s="726"/>
      <c r="BA367" s="1352"/>
      <c r="BB367" s="1352"/>
      <c r="BC367" s="891"/>
      <c r="BD367" s="891"/>
      <c r="BE367" s="731">
        <v>20</v>
      </c>
      <c r="BF367" s="731" t="s">
        <v>209</v>
      </c>
      <c r="BG367" s="1411"/>
      <c r="BH367" s="1411"/>
      <c r="BI367" s="1392">
        <v>40</v>
      </c>
      <c r="BJ367" s="1392" t="s">
        <v>214</v>
      </c>
      <c r="BK367" s="1362"/>
      <c r="BL367" s="1362"/>
      <c r="BM367" s="1351">
        <v>15</v>
      </c>
      <c r="BN367" s="1351" t="s">
        <v>214</v>
      </c>
      <c r="BO367" s="1352">
        <v>4</v>
      </c>
      <c r="BP367" s="1352" t="s">
        <v>233</v>
      </c>
      <c r="BQ367" s="950"/>
      <c r="BR367" s="950"/>
      <c r="BS367" s="1436"/>
      <c r="BT367" s="1436"/>
      <c r="BU367" s="1441"/>
      <c r="BV367" s="1441"/>
      <c r="BW367" s="1397"/>
      <c r="BX367" s="1397"/>
      <c r="BY367" s="1446">
        <v>70</v>
      </c>
      <c r="BZ367" s="1446" t="s">
        <v>209</v>
      </c>
      <c r="CA367" s="1453"/>
      <c r="CB367" s="1453"/>
      <c r="CC367" s="1352"/>
      <c r="CD367" s="1352"/>
      <c r="CE367" s="1460">
        <v>10</v>
      </c>
      <c r="CF367" s="1460" t="s">
        <v>233</v>
      </c>
      <c r="CG367" s="900">
        <v>50</v>
      </c>
      <c r="CH367" s="900" t="s">
        <v>214</v>
      </c>
      <c r="CI367" s="1368"/>
      <c r="CJ367" s="1368"/>
      <c r="CK367" s="1465"/>
      <c r="CL367" s="1465"/>
      <c r="CM367" s="882"/>
      <c r="CN367" s="882"/>
      <c r="CO367" s="1397"/>
      <c r="CP367" s="1397"/>
      <c r="CQ367" s="753"/>
      <c r="CR367" s="753"/>
      <c r="CS367" s="1374"/>
      <c r="CT367" s="1374"/>
      <c r="CU367" s="882">
        <v>10</v>
      </c>
      <c r="CV367" s="882" t="s">
        <v>233</v>
      </c>
      <c r="CW367" s="1392"/>
      <c r="CX367" s="1392"/>
      <c r="CY367" s="1352"/>
      <c r="CZ367" s="1352"/>
      <c r="DA367" s="1477"/>
      <c r="DB367" s="1477"/>
      <c r="DC367" s="1411"/>
      <c r="DD367" s="1411"/>
      <c r="DE367" s="1484">
        <v>20</v>
      </c>
      <c r="DF367" s="1484" t="s">
        <v>243</v>
      </c>
      <c r="DG367" s="1352"/>
      <c r="DH367" s="1352"/>
      <c r="DI367" s="1352"/>
      <c r="DJ367" s="1352"/>
      <c r="DK367" s="1352"/>
      <c r="DL367" s="1352"/>
      <c r="DM367" s="1352"/>
      <c r="DN367" s="1352"/>
      <c r="DO367" s="1352"/>
      <c r="DP367" s="1352"/>
      <c r="DQ367" s="1485"/>
      <c r="DR367" s="1485"/>
      <c r="DS367" s="1485"/>
      <c r="DT367" s="1485"/>
      <c r="DU367" s="1485"/>
      <c r="DV367" s="1485"/>
      <c r="DW367" s="1485"/>
      <c r="DX367" s="1485"/>
      <c r="DY367" s="1485"/>
      <c r="DZ367" s="1485"/>
      <c r="EA367" s="1485"/>
      <c r="EB367" s="1485"/>
    </row>
    <row r="368" spans="1:132" s="1327" customFormat="1" ht="20.25" x14ac:dyDescent="0.3">
      <c r="A368" s="1081"/>
      <c r="B368" s="1324">
        <f t="shared" si="26"/>
        <v>5</v>
      </c>
      <c r="C368" s="925" t="s">
        <v>1110</v>
      </c>
      <c r="D368" s="919">
        <v>13.5</v>
      </c>
      <c r="E368" s="783">
        <v>247</v>
      </c>
      <c r="F368" s="1325">
        <v>50</v>
      </c>
      <c r="G368" s="1325"/>
      <c r="H368" s="1325"/>
      <c r="I368" s="1326">
        <f t="shared" si="24"/>
        <v>135</v>
      </c>
      <c r="J368" s="888">
        <f t="shared" si="21"/>
        <v>1822.5</v>
      </c>
      <c r="K368" s="708"/>
      <c r="L368" s="708"/>
      <c r="M368" s="941"/>
      <c r="N368" s="941"/>
      <c r="O368" s="863"/>
      <c r="P368" s="863"/>
      <c r="Q368" s="1379"/>
      <c r="R368" s="1379"/>
      <c r="S368" s="1374"/>
      <c r="T368" s="1374"/>
      <c r="U368" s="813">
        <v>55</v>
      </c>
      <c r="V368" s="813" t="s">
        <v>319</v>
      </c>
      <c r="W368" s="1368"/>
      <c r="X368" s="1368"/>
      <c r="Y368" s="1362"/>
      <c r="Z368" s="1362"/>
      <c r="AA368" s="831"/>
      <c r="AB368" s="831"/>
      <c r="AC368" s="1351"/>
      <c r="AD368" s="1351"/>
      <c r="AE368" s="756"/>
      <c r="AF368" s="756"/>
      <c r="AG368" s="1352"/>
      <c r="AH368" s="1352"/>
      <c r="AI368" s="731"/>
      <c r="AJ368" s="731"/>
      <c r="AK368" s="1392"/>
      <c r="AL368" s="1392"/>
      <c r="AM368" s="1397"/>
      <c r="AN368" s="1397"/>
      <c r="AO368" s="1362"/>
      <c r="AP368" s="1362"/>
      <c r="AQ368" s="1402"/>
      <c r="AR368" s="1402"/>
      <c r="AS368" s="774"/>
      <c r="AT368" s="774"/>
      <c r="AU368" s="882"/>
      <c r="AV368" s="882"/>
      <c r="AW368" s="1411"/>
      <c r="AX368" s="1411"/>
      <c r="AY368" s="726"/>
      <c r="AZ368" s="726"/>
      <c r="BA368" s="1352"/>
      <c r="BB368" s="1352"/>
      <c r="BC368" s="891"/>
      <c r="BD368" s="891"/>
      <c r="BE368" s="731"/>
      <c r="BF368" s="731"/>
      <c r="BG368" s="1411"/>
      <c r="BH368" s="1411"/>
      <c r="BI368" s="1392"/>
      <c r="BJ368" s="1392"/>
      <c r="BK368" s="1362"/>
      <c r="BL368" s="1362"/>
      <c r="BM368" s="1351"/>
      <c r="BN368" s="1351"/>
      <c r="BO368" s="1352"/>
      <c r="BP368" s="1352"/>
      <c r="BQ368" s="950"/>
      <c r="BR368" s="950"/>
      <c r="BS368" s="1436"/>
      <c r="BT368" s="1436"/>
      <c r="BU368" s="1441"/>
      <c r="BV368" s="1441"/>
      <c r="BW368" s="1397"/>
      <c r="BX368" s="1397"/>
      <c r="BY368" s="1446">
        <v>30</v>
      </c>
      <c r="BZ368" s="1446" t="s">
        <v>219</v>
      </c>
      <c r="CA368" s="1453"/>
      <c r="CB368" s="1453"/>
      <c r="CC368" s="1352"/>
      <c r="CD368" s="1352"/>
      <c r="CE368" s="1460"/>
      <c r="CF368" s="1460"/>
      <c r="CG368" s="900">
        <v>50</v>
      </c>
      <c r="CH368" s="900" t="s">
        <v>209</v>
      </c>
      <c r="CI368" s="1368"/>
      <c r="CJ368" s="1368"/>
      <c r="CK368" s="1465">
        <v>17</v>
      </c>
      <c r="CL368" s="1465" t="s">
        <v>219</v>
      </c>
      <c r="CM368" s="882"/>
      <c r="CN368" s="882"/>
      <c r="CO368" s="1397"/>
      <c r="CP368" s="1397"/>
      <c r="CQ368" s="753"/>
      <c r="CR368" s="753"/>
      <c r="CS368" s="1374"/>
      <c r="CT368" s="1374"/>
      <c r="CU368" s="882"/>
      <c r="CV368" s="882"/>
      <c r="CW368" s="1392"/>
      <c r="CX368" s="1392"/>
      <c r="CY368" s="1352"/>
      <c r="CZ368" s="1352"/>
      <c r="DA368" s="1477"/>
      <c r="DB368" s="1477"/>
      <c r="DC368" s="1411"/>
      <c r="DD368" s="1411"/>
      <c r="DE368" s="1484">
        <v>10</v>
      </c>
      <c r="DF368" s="1484" t="s">
        <v>209</v>
      </c>
      <c r="DG368" s="1352"/>
      <c r="DH368" s="1352"/>
      <c r="DI368" s="1352"/>
      <c r="DJ368" s="1352"/>
      <c r="DK368" s="1352"/>
      <c r="DL368" s="1352"/>
      <c r="DM368" s="1352"/>
      <c r="DN368" s="1352"/>
      <c r="DO368" s="1352"/>
      <c r="DP368" s="1352"/>
      <c r="DQ368" s="1485"/>
      <c r="DR368" s="1485"/>
      <c r="DS368" s="1485"/>
      <c r="DT368" s="1485"/>
      <c r="DU368" s="1485"/>
      <c r="DV368" s="1485"/>
      <c r="DW368" s="1485"/>
      <c r="DX368" s="1485"/>
      <c r="DY368" s="1485"/>
      <c r="DZ368" s="1485"/>
      <c r="EA368" s="1485"/>
      <c r="EB368" s="1485"/>
    </row>
    <row r="369" spans="1:132" s="1327" customFormat="1" ht="20.25" x14ac:dyDescent="0.3">
      <c r="A369" s="1081"/>
      <c r="B369" s="1324">
        <f t="shared" si="26"/>
        <v>6</v>
      </c>
      <c r="C369" s="925" t="s">
        <v>1112</v>
      </c>
      <c r="D369" s="919">
        <v>16</v>
      </c>
      <c r="E369" s="783">
        <v>132</v>
      </c>
      <c r="F369" s="1325"/>
      <c r="G369" s="1325"/>
      <c r="H369" s="1325"/>
      <c r="I369" s="1326">
        <f t="shared" si="24"/>
        <v>57</v>
      </c>
      <c r="J369" s="888">
        <f t="shared" si="21"/>
        <v>912</v>
      </c>
      <c r="K369" s="708">
        <v>5</v>
      </c>
      <c r="L369" s="708" t="s">
        <v>213</v>
      </c>
      <c r="M369" s="941"/>
      <c r="N369" s="941"/>
      <c r="O369" s="863">
        <v>5</v>
      </c>
      <c r="P369" s="863" t="s">
        <v>213</v>
      </c>
      <c r="Q369" s="1379"/>
      <c r="R369" s="1379"/>
      <c r="S369" s="1374"/>
      <c r="T369" s="1374"/>
      <c r="U369" s="813">
        <v>10</v>
      </c>
      <c r="V369" s="813" t="s">
        <v>219</v>
      </c>
      <c r="W369" s="1368"/>
      <c r="X369" s="1368"/>
      <c r="Y369" s="1362"/>
      <c r="Z369" s="1362"/>
      <c r="AA369" s="831"/>
      <c r="AB369" s="831"/>
      <c r="AC369" s="1351"/>
      <c r="AD369" s="1351"/>
      <c r="AE369" s="756"/>
      <c r="AF369" s="756"/>
      <c r="AG369" s="1352">
        <v>5</v>
      </c>
      <c r="AH369" s="1352" t="s">
        <v>213</v>
      </c>
      <c r="AI369" s="731"/>
      <c r="AJ369" s="731"/>
      <c r="AK369" s="1392"/>
      <c r="AL369" s="1392"/>
      <c r="AM369" s="1397"/>
      <c r="AN369" s="1397"/>
      <c r="AO369" s="1362">
        <v>10</v>
      </c>
      <c r="AP369" s="1362" t="s">
        <v>213</v>
      </c>
      <c r="AQ369" s="1402"/>
      <c r="AR369" s="1402"/>
      <c r="AS369" s="774"/>
      <c r="AT369" s="774"/>
      <c r="AU369" s="882"/>
      <c r="AV369" s="882"/>
      <c r="AW369" s="1411"/>
      <c r="AX369" s="1411"/>
      <c r="AY369" s="726"/>
      <c r="AZ369" s="726"/>
      <c r="BA369" s="1352"/>
      <c r="BB369" s="1352"/>
      <c r="BC369" s="891"/>
      <c r="BD369" s="891"/>
      <c r="BE369" s="731"/>
      <c r="BF369" s="731"/>
      <c r="BG369" s="1411"/>
      <c r="BH369" s="1411"/>
      <c r="BI369" s="1392"/>
      <c r="BJ369" s="1392"/>
      <c r="BK369" s="1362"/>
      <c r="BL369" s="1362"/>
      <c r="BM369" s="1351"/>
      <c r="BN369" s="1351"/>
      <c r="BO369" s="1352"/>
      <c r="BP369" s="1352"/>
      <c r="BQ369" s="950"/>
      <c r="BR369" s="950"/>
      <c r="BS369" s="1436"/>
      <c r="BT369" s="1436"/>
      <c r="BU369" s="1441"/>
      <c r="BV369" s="1441"/>
      <c r="BW369" s="1397"/>
      <c r="BX369" s="1397"/>
      <c r="BY369" s="1446">
        <v>15</v>
      </c>
      <c r="BZ369" s="1446" t="s">
        <v>219</v>
      </c>
      <c r="CA369" s="1453"/>
      <c r="CB369" s="1453"/>
      <c r="CC369" s="1352"/>
      <c r="CD369" s="1352"/>
      <c r="CE369" s="1460"/>
      <c r="CF369" s="1460"/>
      <c r="CG369" s="900"/>
      <c r="CH369" s="900"/>
      <c r="CI369" s="1368"/>
      <c r="CJ369" s="1368"/>
      <c r="CK369" s="1465">
        <v>15</v>
      </c>
      <c r="CL369" s="1465" t="s">
        <v>219</v>
      </c>
      <c r="CM369" s="882"/>
      <c r="CN369" s="882"/>
      <c r="CO369" s="1397"/>
      <c r="CP369" s="1397"/>
      <c r="CQ369" s="753"/>
      <c r="CR369" s="753"/>
      <c r="CS369" s="1374"/>
      <c r="CT369" s="1374"/>
      <c r="CU369" s="882"/>
      <c r="CV369" s="882"/>
      <c r="CW369" s="1392"/>
      <c r="CX369" s="1392"/>
      <c r="CY369" s="1352"/>
      <c r="CZ369" s="1352"/>
      <c r="DA369" s="1477"/>
      <c r="DB369" s="1477"/>
      <c r="DC369" s="1411"/>
      <c r="DD369" s="1411"/>
      <c r="DE369" s="1484">
        <v>10</v>
      </c>
      <c r="DF369" s="1484" t="s">
        <v>219</v>
      </c>
      <c r="DG369" s="1352"/>
      <c r="DH369" s="1352"/>
      <c r="DI369" s="1352"/>
      <c r="DJ369" s="1352"/>
      <c r="DK369" s="1352"/>
      <c r="DL369" s="1352"/>
      <c r="DM369" s="1352"/>
      <c r="DN369" s="1352"/>
      <c r="DO369" s="1352"/>
      <c r="DP369" s="1352"/>
      <c r="DQ369" s="1485"/>
      <c r="DR369" s="1485"/>
      <c r="DS369" s="1485"/>
      <c r="DT369" s="1485"/>
      <c r="DU369" s="1485"/>
      <c r="DV369" s="1485"/>
      <c r="DW369" s="1485"/>
      <c r="DX369" s="1485"/>
      <c r="DY369" s="1485"/>
      <c r="DZ369" s="1485"/>
      <c r="EA369" s="1485"/>
      <c r="EB369" s="1485"/>
    </row>
    <row r="370" spans="1:132" s="1327" customFormat="1" ht="20.25" x14ac:dyDescent="0.3">
      <c r="A370" s="1081"/>
      <c r="B370" s="1324">
        <f t="shared" si="26"/>
        <v>7</v>
      </c>
      <c r="C370" s="925" t="s">
        <v>900</v>
      </c>
      <c r="D370" s="919">
        <v>17</v>
      </c>
      <c r="E370" s="1325">
        <v>15</v>
      </c>
      <c r="F370" s="1325"/>
      <c r="G370" s="1325"/>
      <c r="H370" s="1325"/>
      <c r="I370" s="1326">
        <f t="shared" si="24"/>
        <v>5</v>
      </c>
      <c r="J370" s="888">
        <f t="shared" si="21"/>
        <v>85</v>
      </c>
      <c r="K370" s="708"/>
      <c r="L370" s="708"/>
      <c r="M370" s="941"/>
      <c r="N370" s="941"/>
      <c r="O370" s="863"/>
      <c r="P370" s="863"/>
      <c r="Q370" s="1379"/>
      <c r="R370" s="1379"/>
      <c r="S370" s="1374"/>
      <c r="T370" s="1374"/>
      <c r="U370" s="813">
        <v>5</v>
      </c>
      <c r="V370" s="813" t="s">
        <v>211</v>
      </c>
      <c r="W370" s="1368"/>
      <c r="X370" s="1368"/>
      <c r="Y370" s="1362"/>
      <c r="Z370" s="1362"/>
      <c r="AA370" s="831"/>
      <c r="AB370" s="831"/>
      <c r="AC370" s="1351"/>
      <c r="AD370" s="1351"/>
      <c r="AE370" s="756"/>
      <c r="AF370" s="756"/>
      <c r="AG370" s="1352"/>
      <c r="AH370" s="1352"/>
      <c r="AI370" s="731"/>
      <c r="AJ370" s="731"/>
      <c r="AK370" s="1392"/>
      <c r="AL370" s="1392"/>
      <c r="AM370" s="1397"/>
      <c r="AN370" s="1397"/>
      <c r="AO370" s="1362"/>
      <c r="AP370" s="1362"/>
      <c r="AQ370" s="1402"/>
      <c r="AR370" s="1402"/>
      <c r="AS370" s="774"/>
      <c r="AT370" s="774"/>
      <c r="AU370" s="882"/>
      <c r="AV370" s="882"/>
      <c r="AW370" s="1411"/>
      <c r="AX370" s="1411"/>
      <c r="AY370" s="726"/>
      <c r="AZ370" s="726"/>
      <c r="BA370" s="1352"/>
      <c r="BB370" s="1352"/>
      <c r="BC370" s="891"/>
      <c r="BD370" s="891"/>
      <c r="BE370" s="731"/>
      <c r="BF370" s="731"/>
      <c r="BG370" s="1411"/>
      <c r="BH370" s="1411"/>
      <c r="BI370" s="1392"/>
      <c r="BJ370" s="1392"/>
      <c r="BK370" s="1362"/>
      <c r="BL370" s="1362"/>
      <c r="BM370" s="1351"/>
      <c r="BN370" s="1351"/>
      <c r="BO370" s="1352"/>
      <c r="BP370" s="1352"/>
      <c r="BQ370" s="950"/>
      <c r="BR370" s="950"/>
      <c r="BS370" s="1436"/>
      <c r="BT370" s="1436"/>
      <c r="BU370" s="1441"/>
      <c r="BV370" s="1441"/>
      <c r="BW370" s="1397"/>
      <c r="BX370" s="1397"/>
      <c r="BY370" s="1446"/>
      <c r="BZ370" s="1446"/>
      <c r="CA370" s="1453"/>
      <c r="CB370" s="1453"/>
      <c r="CC370" s="1352"/>
      <c r="CD370" s="1352"/>
      <c r="CE370" s="1460"/>
      <c r="CF370" s="1460"/>
      <c r="CG370" s="900"/>
      <c r="CH370" s="900"/>
      <c r="CI370" s="1368"/>
      <c r="CJ370" s="1368"/>
      <c r="CK370" s="1465">
        <v>5</v>
      </c>
      <c r="CL370" s="1465" t="s">
        <v>213</v>
      </c>
      <c r="CM370" s="882"/>
      <c r="CN370" s="882"/>
      <c r="CO370" s="1397"/>
      <c r="CP370" s="1397"/>
      <c r="CQ370" s="753"/>
      <c r="CR370" s="753"/>
      <c r="CS370" s="1374"/>
      <c r="CT370" s="1374"/>
      <c r="CU370" s="882"/>
      <c r="CV370" s="882"/>
      <c r="CW370" s="1392"/>
      <c r="CX370" s="1392"/>
      <c r="CY370" s="1352"/>
      <c r="CZ370" s="1352"/>
      <c r="DA370" s="1477"/>
      <c r="DB370" s="1477"/>
      <c r="DC370" s="1411"/>
      <c r="DD370" s="1411"/>
      <c r="DE370" s="1484"/>
      <c r="DF370" s="1484"/>
      <c r="DG370" s="1352"/>
      <c r="DH370" s="1352"/>
      <c r="DI370" s="1352"/>
      <c r="DJ370" s="1352"/>
      <c r="DK370" s="1352"/>
      <c r="DL370" s="1352"/>
      <c r="DM370" s="1352"/>
      <c r="DN370" s="1352"/>
      <c r="DO370" s="1352"/>
      <c r="DP370" s="1352"/>
      <c r="DQ370" s="1485"/>
      <c r="DR370" s="1485"/>
      <c r="DS370" s="1485"/>
      <c r="DT370" s="1485"/>
      <c r="DU370" s="1485"/>
      <c r="DV370" s="1485"/>
      <c r="DW370" s="1485"/>
      <c r="DX370" s="1485"/>
      <c r="DY370" s="1485"/>
      <c r="DZ370" s="1485"/>
      <c r="EA370" s="1485"/>
      <c r="EB370" s="1485"/>
    </row>
    <row r="371" spans="1:132" s="1327" customFormat="1" ht="20.25" x14ac:dyDescent="0.3">
      <c r="A371" s="1081"/>
      <c r="B371" s="1324">
        <f t="shared" si="26"/>
        <v>8</v>
      </c>
      <c r="C371" s="925" t="s">
        <v>901</v>
      </c>
      <c r="D371" s="919">
        <v>19</v>
      </c>
      <c r="E371" s="1325">
        <v>189</v>
      </c>
      <c r="F371" s="1325">
        <v>20</v>
      </c>
      <c r="G371" s="1325"/>
      <c r="H371" s="1325"/>
      <c r="I371" s="1326">
        <f t="shared" si="24"/>
        <v>149</v>
      </c>
      <c r="J371" s="888">
        <f t="shared" si="21"/>
        <v>2831</v>
      </c>
      <c r="K371" s="708"/>
      <c r="L371" s="708"/>
      <c r="M371" s="941"/>
      <c r="N371" s="941"/>
      <c r="O371" s="863"/>
      <c r="P371" s="863"/>
      <c r="Q371" s="1379"/>
      <c r="R371" s="1379"/>
      <c r="S371" s="1374"/>
      <c r="T371" s="1374"/>
      <c r="U371" s="813">
        <v>10</v>
      </c>
      <c r="V371" s="813" t="s">
        <v>228</v>
      </c>
      <c r="W371" s="1368"/>
      <c r="X371" s="1368"/>
      <c r="Y371" s="1362"/>
      <c r="Z371" s="1362"/>
      <c r="AA371" s="831"/>
      <c r="AB371" s="831"/>
      <c r="AC371" s="1351"/>
      <c r="AD371" s="1351"/>
      <c r="AE371" s="756"/>
      <c r="AF371" s="756"/>
      <c r="AG371" s="1352"/>
      <c r="AH371" s="1352"/>
      <c r="AI371" s="731"/>
      <c r="AJ371" s="731"/>
      <c r="AK371" s="1392"/>
      <c r="AL371" s="1392"/>
      <c r="AM371" s="1397"/>
      <c r="AN371" s="1397"/>
      <c r="AO371" s="1362">
        <v>5</v>
      </c>
      <c r="AP371" s="1362" t="s">
        <v>237</v>
      </c>
      <c r="AQ371" s="1402"/>
      <c r="AR371" s="1402"/>
      <c r="AS371" s="774"/>
      <c r="AT371" s="774"/>
      <c r="AU371" s="882"/>
      <c r="AV371" s="882"/>
      <c r="AW371" s="1411"/>
      <c r="AX371" s="1411"/>
      <c r="AY371" s="726"/>
      <c r="AZ371" s="726"/>
      <c r="BA371" s="1352"/>
      <c r="BB371" s="1352"/>
      <c r="BC371" s="891"/>
      <c r="BD371" s="891"/>
      <c r="BE371" s="731"/>
      <c r="BF371" s="731"/>
      <c r="BG371" s="1411"/>
      <c r="BH371" s="1411"/>
      <c r="BI371" s="1392"/>
      <c r="BJ371" s="1392"/>
      <c r="BK371" s="1362"/>
      <c r="BL371" s="1362"/>
      <c r="BM371" s="1351"/>
      <c r="BN371" s="1351"/>
      <c r="BO371" s="1352"/>
      <c r="BP371" s="1352"/>
      <c r="BQ371" s="950"/>
      <c r="BR371" s="950"/>
      <c r="BS371" s="1436"/>
      <c r="BT371" s="1436"/>
      <c r="BU371" s="1441"/>
      <c r="BV371" s="1441"/>
      <c r="BW371" s="1397"/>
      <c r="BX371" s="1397"/>
      <c r="BY371" s="1446"/>
      <c r="BZ371" s="1446"/>
      <c r="CA371" s="1453"/>
      <c r="CB371" s="1453"/>
      <c r="CC371" s="1352"/>
      <c r="CD371" s="1352"/>
      <c r="CE371" s="1460"/>
      <c r="CF371" s="1460"/>
      <c r="CG371" s="900"/>
      <c r="CH371" s="900"/>
      <c r="CI371" s="1368"/>
      <c r="CJ371" s="1368"/>
      <c r="CK371" s="1465">
        <v>15</v>
      </c>
      <c r="CL371" s="1465" t="s">
        <v>230</v>
      </c>
      <c r="CM371" s="882">
        <v>10</v>
      </c>
      <c r="CN371" s="882" t="s">
        <v>225</v>
      </c>
      <c r="CO371" s="1397"/>
      <c r="CP371" s="1397"/>
      <c r="CQ371" s="753"/>
      <c r="CR371" s="753"/>
      <c r="CS371" s="1374"/>
      <c r="CT371" s="1374"/>
      <c r="CU371" s="882"/>
      <c r="CV371" s="882"/>
      <c r="CW371" s="1392"/>
      <c r="CX371" s="1392"/>
      <c r="CY371" s="1352"/>
      <c r="CZ371" s="1352"/>
      <c r="DA371" s="1477"/>
      <c r="DB371" s="1477"/>
      <c r="DC371" s="1411"/>
      <c r="DD371" s="1411"/>
      <c r="DE371" s="1484">
        <v>20</v>
      </c>
      <c r="DF371" s="1484" t="s">
        <v>228</v>
      </c>
      <c r="DG371" s="1352"/>
      <c r="DH371" s="1352"/>
      <c r="DI371" s="1352"/>
      <c r="DJ371" s="1352"/>
      <c r="DK371" s="1352"/>
      <c r="DL371" s="1352"/>
      <c r="DM371" s="1352"/>
      <c r="DN371" s="1352"/>
      <c r="DO371" s="1352"/>
      <c r="DP371" s="1352"/>
      <c r="DQ371" s="1485"/>
      <c r="DR371" s="1485"/>
      <c r="DS371" s="1485"/>
      <c r="DT371" s="1485"/>
      <c r="DU371" s="1485"/>
      <c r="DV371" s="1485"/>
      <c r="DW371" s="1485"/>
      <c r="DX371" s="1485"/>
      <c r="DY371" s="1485"/>
      <c r="DZ371" s="1485"/>
      <c r="EA371" s="1485"/>
      <c r="EB371" s="1485"/>
    </row>
    <row r="372" spans="1:132" s="1327" customFormat="1" ht="20.25" x14ac:dyDescent="0.3">
      <c r="A372" s="1081"/>
      <c r="B372" s="1324">
        <f t="shared" si="26"/>
        <v>9</v>
      </c>
      <c r="C372" s="925" t="s">
        <v>1111</v>
      </c>
      <c r="D372" s="919">
        <v>11.5</v>
      </c>
      <c r="E372" s="1325">
        <v>95</v>
      </c>
      <c r="F372" s="1325"/>
      <c r="G372" s="1325"/>
      <c r="H372" s="1325"/>
      <c r="I372" s="1326">
        <f t="shared" si="24"/>
        <v>75</v>
      </c>
      <c r="J372" s="888">
        <f t="shared" si="21"/>
        <v>862.5</v>
      </c>
      <c r="K372" s="708"/>
      <c r="L372" s="708"/>
      <c r="M372" s="941"/>
      <c r="N372" s="941"/>
      <c r="O372" s="863"/>
      <c r="P372" s="863"/>
      <c r="Q372" s="1379"/>
      <c r="R372" s="1379"/>
      <c r="S372" s="1374"/>
      <c r="T372" s="1374"/>
      <c r="U372" s="813"/>
      <c r="V372" s="813"/>
      <c r="W372" s="1368"/>
      <c r="X372" s="1368"/>
      <c r="Y372" s="1362"/>
      <c r="Z372" s="1362"/>
      <c r="AA372" s="831"/>
      <c r="AB372" s="831"/>
      <c r="AC372" s="1351"/>
      <c r="AD372" s="1351"/>
      <c r="AE372" s="756"/>
      <c r="AF372" s="756"/>
      <c r="AG372" s="1352"/>
      <c r="AH372" s="1352"/>
      <c r="AI372" s="731"/>
      <c r="AJ372" s="731"/>
      <c r="AK372" s="1392"/>
      <c r="AL372" s="1392"/>
      <c r="AM372" s="1397"/>
      <c r="AN372" s="1397"/>
      <c r="AO372" s="1362"/>
      <c r="AP372" s="1362"/>
      <c r="AQ372" s="1402"/>
      <c r="AR372" s="1402"/>
      <c r="AS372" s="774"/>
      <c r="AT372" s="774"/>
      <c r="AU372" s="882"/>
      <c r="AV372" s="882"/>
      <c r="AW372" s="1411"/>
      <c r="AX372" s="1411"/>
      <c r="AY372" s="726"/>
      <c r="AZ372" s="726"/>
      <c r="BA372" s="1352"/>
      <c r="BB372" s="1352"/>
      <c r="BC372" s="891"/>
      <c r="BD372" s="891"/>
      <c r="BE372" s="731"/>
      <c r="BF372" s="731"/>
      <c r="BG372" s="1411"/>
      <c r="BH372" s="1411"/>
      <c r="BI372" s="1392"/>
      <c r="BJ372" s="1392"/>
      <c r="BK372" s="1362"/>
      <c r="BL372" s="1362"/>
      <c r="BM372" s="1351"/>
      <c r="BN372" s="1351"/>
      <c r="BO372" s="1352"/>
      <c r="BP372" s="1352"/>
      <c r="BQ372" s="950"/>
      <c r="BR372" s="950"/>
      <c r="BS372" s="1436"/>
      <c r="BT372" s="1436"/>
      <c r="BU372" s="1441"/>
      <c r="BV372" s="1441"/>
      <c r="BW372" s="1397"/>
      <c r="BX372" s="1397"/>
      <c r="BY372" s="1446"/>
      <c r="BZ372" s="1446"/>
      <c r="CA372" s="1453"/>
      <c r="CB372" s="1453"/>
      <c r="CC372" s="1352"/>
      <c r="CD372" s="1352"/>
      <c r="CE372" s="1460"/>
      <c r="CF372" s="1460"/>
      <c r="CG372" s="900"/>
      <c r="CH372" s="900"/>
      <c r="CI372" s="1368"/>
      <c r="CJ372" s="1368"/>
      <c r="CK372" s="1465"/>
      <c r="CL372" s="1465"/>
      <c r="CM372" s="882"/>
      <c r="CN372" s="882"/>
      <c r="CO372" s="1397"/>
      <c r="CP372" s="1397"/>
      <c r="CQ372" s="753"/>
      <c r="CR372" s="753"/>
      <c r="CS372" s="1374"/>
      <c r="CT372" s="1374"/>
      <c r="CU372" s="882"/>
      <c r="CV372" s="882"/>
      <c r="CW372" s="1392"/>
      <c r="CX372" s="1392"/>
      <c r="CY372" s="1352"/>
      <c r="CZ372" s="1352"/>
      <c r="DA372" s="1477"/>
      <c r="DB372" s="1477"/>
      <c r="DC372" s="1411"/>
      <c r="DD372" s="1411"/>
      <c r="DE372" s="1484">
        <v>20</v>
      </c>
      <c r="DF372" s="1484" t="s">
        <v>494</v>
      </c>
      <c r="DG372" s="1352"/>
      <c r="DH372" s="1352"/>
      <c r="DI372" s="1352"/>
      <c r="DJ372" s="1352"/>
      <c r="DK372" s="1352"/>
      <c r="DL372" s="1352"/>
      <c r="DM372" s="1352"/>
      <c r="DN372" s="1352"/>
      <c r="DO372" s="1352"/>
      <c r="DP372" s="1352"/>
      <c r="DQ372" s="1485"/>
      <c r="DR372" s="1485"/>
      <c r="DS372" s="1485"/>
      <c r="DT372" s="1485"/>
      <c r="DU372" s="1485"/>
      <c r="DV372" s="1485"/>
      <c r="DW372" s="1485"/>
      <c r="DX372" s="1485"/>
      <c r="DY372" s="1485"/>
      <c r="DZ372" s="1485"/>
      <c r="EA372" s="1485"/>
      <c r="EB372" s="1485"/>
    </row>
    <row r="373" spans="1:132" s="1327" customFormat="1" ht="20.25" x14ac:dyDescent="0.3">
      <c r="A373" s="1081"/>
      <c r="B373" s="1324">
        <f t="shared" si="26"/>
        <v>10</v>
      </c>
      <c r="C373" s="925" t="s">
        <v>969</v>
      </c>
      <c r="D373" s="919">
        <v>7.5</v>
      </c>
      <c r="E373" s="1325"/>
      <c r="F373" s="1325"/>
      <c r="G373" s="1325"/>
      <c r="H373" s="1325"/>
      <c r="I373" s="1326">
        <f t="shared" si="24"/>
        <v>0</v>
      </c>
      <c r="J373" s="888">
        <f t="shared" si="21"/>
        <v>0</v>
      </c>
      <c r="K373" s="708"/>
      <c r="L373" s="708"/>
      <c r="M373" s="941"/>
      <c r="N373" s="941"/>
      <c r="O373" s="863"/>
      <c r="P373" s="863"/>
      <c r="Q373" s="1379"/>
      <c r="R373" s="1379"/>
      <c r="S373" s="1374"/>
      <c r="T373" s="1374"/>
      <c r="U373" s="813"/>
      <c r="V373" s="813"/>
      <c r="W373" s="1368"/>
      <c r="X373" s="1368"/>
      <c r="Y373" s="1362"/>
      <c r="Z373" s="1362"/>
      <c r="AA373" s="831"/>
      <c r="AB373" s="831"/>
      <c r="AC373" s="1351"/>
      <c r="AD373" s="1351"/>
      <c r="AE373" s="756"/>
      <c r="AF373" s="756"/>
      <c r="AG373" s="1352"/>
      <c r="AH373" s="1352"/>
      <c r="AI373" s="731"/>
      <c r="AJ373" s="731"/>
      <c r="AK373" s="1392"/>
      <c r="AL373" s="1392"/>
      <c r="AM373" s="1397"/>
      <c r="AN373" s="1397"/>
      <c r="AO373" s="1362"/>
      <c r="AP373" s="1362"/>
      <c r="AQ373" s="1402"/>
      <c r="AR373" s="1402"/>
      <c r="AS373" s="774"/>
      <c r="AT373" s="774"/>
      <c r="AU373" s="882"/>
      <c r="AV373" s="882"/>
      <c r="AW373" s="1411"/>
      <c r="AX373" s="1411"/>
      <c r="AY373" s="726"/>
      <c r="AZ373" s="726"/>
      <c r="BA373" s="1352"/>
      <c r="BB373" s="1352"/>
      <c r="BC373" s="891"/>
      <c r="BD373" s="891"/>
      <c r="BE373" s="731"/>
      <c r="BF373" s="731"/>
      <c r="BG373" s="1411"/>
      <c r="BH373" s="1411"/>
      <c r="BI373" s="1392"/>
      <c r="BJ373" s="1392"/>
      <c r="BK373" s="1362"/>
      <c r="BL373" s="1362"/>
      <c r="BM373" s="1351"/>
      <c r="BN373" s="1351"/>
      <c r="BO373" s="1352"/>
      <c r="BP373" s="1352"/>
      <c r="BQ373" s="950"/>
      <c r="BR373" s="950"/>
      <c r="BS373" s="1436"/>
      <c r="BT373" s="1436"/>
      <c r="BU373" s="1441"/>
      <c r="BV373" s="1441"/>
      <c r="BW373" s="1397"/>
      <c r="BX373" s="1397"/>
      <c r="BY373" s="1446"/>
      <c r="BZ373" s="1446"/>
      <c r="CA373" s="1453"/>
      <c r="CB373" s="1453"/>
      <c r="CC373" s="1352"/>
      <c r="CD373" s="1352"/>
      <c r="CE373" s="1460"/>
      <c r="CF373" s="1460"/>
      <c r="CG373" s="900"/>
      <c r="CH373" s="900"/>
      <c r="CI373" s="1368"/>
      <c r="CJ373" s="1368"/>
      <c r="CK373" s="1465"/>
      <c r="CL373" s="1465"/>
      <c r="CM373" s="882"/>
      <c r="CN373" s="882"/>
      <c r="CO373" s="1397"/>
      <c r="CP373" s="1397"/>
      <c r="CQ373" s="753"/>
      <c r="CR373" s="753"/>
      <c r="CS373" s="1374"/>
      <c r="CT373" s="1374"/>
      <c r="CU373" s="882"/>
      <c r="CV373" s="882"/>
      <c r="CW373" s="1392"/>
      <c r="CX373" s="1392"/>
      <c r="CY373" s="1352"/>
      <c r="CZ373" s="1352"/>
      <c r="DA373" s="1477"/>
      <c r="DB373" s="1477"/>
      <c r="DC373" s="1411"/>
      <c r="DD373" s="1411"/>
      <c r="DE373" s="1484"/>
      <c r="DF373" s="1484"/>
      <c r="DG373" s="1352"/>
      <c r="DH373" s="1352"/>
      <c r="DI373" s="1352"/>
      <c r="DJ373" s="1352"/>
      <c r="DK373" s="1352"/>
      <c r="DL373" s="1352"/>
      <c r="DM373" s="1352"/>
      <c r="DN373" s="1352"/>
      <c r="DO373" s="1352"/>
      <c r="DP373" s="1352"/>
      <c r="DQ373" s="1485"/>
      <c r="DR373" s="1485"/>
      <c r="DS373" s="1485"/>
      <c r="DT373" s="1485"/>
      <c r="DU373" s="1485"/>
      <c r="DV373" s="1485"/>
      <c r="DW373" s="1485"/>
      <c r="DX373" s="1485"/>
      <c r="DY373" s="1485"/>
      <c r="DZ373" s="1485"/>
      <c r="EA373" s="1485"/>
      <c r="EB373" s="1485"/>
    </row>
    <row r="374" spans="1:132" s="1327" customFormat="1" ht="20.25" x14ac:dyDescent="0.3">
      <c r="A374" s="1081"/>
      <c r="B374" s="1324">
        <f t="shared" si="26"/>
        <v>11</v>
      </c>
      <c r="C374" s="925" t="s">
        <v>985</v>
      </c>
      <c r="D374" s="919">
        <v>24</v>
      </c>
      <c r="E374" s="1325"/>
      <c r="F374" s="1325"/>
      <c r="G374" s="1325"/>
      <c r="H374" s="1325"/>
      <c r="I374" s="1326">
        <f t="shared" si="24"/>
        <v>0</v>
      </c>
      <c r="J374" s="888">
        <f t="shared" si="21"/>
        <v>0</v>
      </c>
      <c r="K374" s="708"/>
      <c r="L374" s="708"/>
      <c r="M374" s="941"/>
      <c r="N374" s="941"/>
      <c r="O374" s="863"/>
      <c r="P374" s="863"/>
      <c r="Q374" s="1379"/>
      <c r="R374" s="1379"/>
      <c r="S374" s="1374"/>
      <c r="T374" s="1374"/>
      <c r="U374" s="813"/>
      <c r="V374" s="813"/>
      <c r="W374" s="1368"/>
      <c r="X374" s="1368"/>
      <c r="Y374" s="1362"/>
      <c r="Z374" s="1362"/>
      <c r="AA374" s="831"/>
      <c r="AB374" s="831"/>
      <c r="AC374" s="1351"/>
      <c r="AD374" s="1351"/>
      <c r="AE374" s="756"/>
      <c r="AF374" s="756"/>
      <c r="AG374" s="1352"/>
      <c r="AH374" s="1352"/>
      <c r="AI374" s="731"/>
      <c r="AJ374" s="731"/>
      <c r="AK374" s="1392"/>
      <c r="AL374" s="1392"/>
      <c r="AM374" s="1397"/>
      <c r="AN374" s="1397"/>
      <c r="AO374" s="1362"/>
      <c r="AP374" s="1362"/>
      <c r="AQ374" s="1402"/>
      <c r="AR374" s="1402"/>
      <c r="AS374" s="774"/>
      <c r="AT374" s="774"/>
      <c r="AU374" s="882"/>
      <c r="AV374" s="882"/>
      <c r="AW374" s="1411"/>
      <c r="AX374" s="1411"/>
      <c r="AY374" s="726"/>
      <c r="AZ374" s="726"/>
      <c r="BA374" s="1352"/>
      <c r="BB374" s="1352"/>
      <c r="BC374" s="891"/>
      <c r="BD374" s="891"/>
      <c r="BE374" s="731"/>
      <c r="BF374" s="731"/>
      <c r="BG374" s="1411"/>
      <c r="BH374" s="1411"/>
      <c r="BI374" s="1392"/>
      <c r="BJ374" s="1392"/>
      <c r="BK374" s="1362"/>
      <c r="BL374" s="1362"/>
      <c r="BM374" s="1351"/>
      <c r="BN374" s="1351"/>
      <c r="BO374" s="1352"/>
      <c r="BP374" s="1352"/>
      <c r="BQ374" s="950"/>
      <c r="BR374" s="950"/>
      <c r="BS374" s="1436"/>
      <c r="BT374" s="1436"/>
      <c r="BU374" s="1441"/>
      <c r="BV374" s="1441"/>
      <c r="BW374" s="1397"/>
      <c r="BX374" s="1397"/>
      <c r="BY374" s="1446"/>
      <c r="BZ374" s="1446"/>
      <c r="CA374" s="1453"/>
      <c r="CB374" s="1453"/>
      <c r="CC374" s="1352"/>
      <c r="CD374" s="1352"/>
      <c r="CE374" s="1460"/>
      <c r="CF374" s="1460"/>
      <c r="CG374" s="900"/>
      <c r="CH374" s="900"/>
      <c r="CI374" s="1368"/>
      <c r="CJ374" s="1368"/>
      <c r="CK374" s="1465"/>
      <c r="CL374" s="1465"/>
      <c r="CM374" s="882"/>
      <c r="CN374" s="882"/>
      <c r="CO374" s="1397"/>
      <c r="CP374" s="1397"/>
      <c r="CQ374" s="753"/>
      <c r="CR374" s="753"/>
      <c r="CS374" s="1374"/>
      <c r="CT374" s="1374"/>
      <c r="CU374" s="882"/>
      <c r="CV374" s="882"/>
      <c r="CW374" s="1392"/>
      <c r="CX374" s="1392"/>
      <c r="CY374" s="1352"/>
      <c r="CZ374" s="1352"/>
      <c r="DA374" s="1477"/>
      <c r="DB374" s="1477"/>
      <c r="DC374" s="1411"/>
      <c r="DD374" s="1411"/>
      <c r="DE374" s="1484"/>
      <c r="DF374" s="1484"/>
      <c r="DG374" s="1352"/>
      <c r="DH374" s="1352"/>
      <c r="DI374" s="1352"/>
      <c r="DJ374" s="1352"/>
      <c r="DK374" s="1352"/>
      <c r="DL374" s="1352"/>
      <c r="DM374" s="1352"/>
      <c r="DN374" s="1352"/>
      <c r="DO374" s="1352"/>
      <c r="DP374" s="1352"/>
      <c r="DQ374" s="1485"/>
      <c r="DR374" s="1485"/>
      <c r="DS374" s="1485"/>
      <c r="DT374" s="1485"/>
      <c r="DU374" s="1485"/>
      <c r="DV374" s="1485"/>
      <c r="DW374" s="1485"/>
      <c r="DX374" s="1485"/>
      <c r="DY374" s="1485"/>
      <c r="DZ374" s="1485"/>
      <c r="EA374" s="1485"/>
      <c r="EB374" s="1485"/>
    </row>
    <row r="375" spans="1:132" s="1327" customFormat="1" ht="20.25" x14ac:dyDescent="0.3">
      <c r="A375" s="1838" t="s">
        <v>362</v>
      </c>
      <c r="B375" s="1324">
        <f t="shared" si="26"/>
        <v>12</v>
      </c>
      <c r="C375" s="925" t="s">
        <v>902</v>
      </c>
      <c r="D375" s="919">
        <v>36</v>
      </c>
      <c r="E375" s="1325">
        <v>310</v>
      </c>
      <c r="F375" s="1325">
        <v>50</v>
      </c>
      <c r="G375" s="1325"/>
      <c r="H375" s="1325"/>
      <c r="I375" s="1326">
        <f t="shared" si="24"/>
        <v>262</v>
      </c>
      <c r="J375" s="888">
        <f t="shared" si="21"/>
        <v>9432</v>
      </c>
      <c r="K375" s="708">
        <v>7</v>
      </c>
      <c r="L375" s="708" t="s">
        <v>246</v>
      </c>
      <c r="M375" s="941"/>
      <c r="N375" s="941"/>
      <c r="O375" s="863"/>
      <c r="P375" s="863"/>
      <c r="Q375" s="1379"/>
      <c r="R375" s="1379"/>
      <c r="S375" s="1374"/>
      <c r="T375" s="1374"/>
      <c r="U375" s="813">
        <v>5</v>
      </c>
      <c r="V375" s="813" t="s">
        <v>216</v>
      </c>
      <c r="W375" s="1368"/>
      <c r="X375" s="1368"/>
      <c r="Y375" s="1362"/>
      <c r="Z375" s="1362"/>
      <c r="AA375" s="831"/>
      <c r="AB375" s="831"/>
      <c r="AC375" s="1351"/>
      <c r="AD375" s="1351"/>
      <c r="AE375" s="756"/>
      <c r="AF375" s="756"/>
      <c r="AG375" s="1352"/>
      <c r="AH375" s="1352"/>
      <c r="AI375" s="731"/>
      <c r="AJ375" s="731"/>
      <c r="AK375" s="1392"/>
      <c r="AL375" s="1392"/>
      <c r="AM375" s="1397"/>
      <c r="AN375" s="1397"/>
      <c r="AO375" s="1362">
        <v>3</v>
      </c>
      <c r="AP375" s="1362" t="s">
        <v>246</v>
      </c>
      <c r="AQ375" s="1402"/>
      <c r="AR375" s="1402"/>
      <c r="AS375" s="774"/>
      <c r="AT375" s="774"/>
      <c r="AU375" s="882"/>
      <c r="AV375" s="882"/>
      <c r="AW375" s="1411"/>
      <c r="AX375" s="1411"/>
      <c r="AY375" s="726"/>
      <c r="AZ375" s="726"/>
      <c r="BA375" s="1352"/>
      <c r="BB375" s="1352"/>
      <c r="BC375" s="891"/>
      <c r="BD375" s="891"/>
      <c r="BE375" s="731"/>
      <c r="BF375" s="731"/>
      <c r="BG375" s="1411"/>
      <c r="BH375" s="1411"/>
      <c r="BI375" s="1392">
        <v>10</v>
      </c>
      <c r="BJ375" s="1392" t="s">
        <v>216</v>
      </c>
      <c r="BK375" s="1362"/>
      <c r="BL375" s="1362"/>
      <c r="BM375" s="1351"/>
      <c r="BN375" s="1351"/>
      <c r="BO375" s="1352"/>
      <c r="BP375" s="1352"/>
      <c r="BQ375" s="950"/>
      <c r="BR375" s="950"/>
      <c r="BS375" s="1436"/>
      <c r="BT375" s="1436"/>
      <c r="BU375" s="1441"/>
      <c r="BV375" s="1441"/>
      <c r="BW375" s="1397"/>
      <c r="BX375" s="1397"/>
      <c r="BY375" s="1446"/>
      <c r="BZ375" s="1446"/>
      <c r="CA375" s="1453"/>
      <c r="CB375" s="1453"/>
      <c r="CC375" s="1352"/>
      <c r="CD375" s="1352"/>
      <c r="CE375" s="1460">
        <v>3</v>
      </c>
      <c r="CF375" s="1460" t="s">
        <v>216</v>
      </c>
      <c r="CG375" s="900"/>
      <c r="CH375" s="900"/>
      <c r="CI375" s="1368"/>
      <c r="CJ375" s="1368"/>
      <c r="CK375" s="1465">
        <v>20</v>
      </c>
      <c r="CL375" s="1465" t="s">
        <v>216</v>
      </c>
      <c r="CM375" s="882"/>
      <c r="CN375" s="882"/>
      <c r="CO375" s="1397"/>
      <c r="CP375" s="1397"/>
      <c r="CQ375" s="753"/>
      <c r="CR375" s="753"/>
      <c r="CS375" s="1374"/>
      <c r="CT375" s="1374"/>
      <c r="CU375" s="882">
        <v>30</v>
      </c>
      <c r="CV375" s="882" t="s">
        <v>216</v>
      </c>
      <c r="CW375" s="1392"/>
      <c r="CX375" s="1392"/>
      <c r="CY375" s="1352"/>
      <c r="CZ375" s="1352"/>
      <c r="DA375" s="1477"/>
      <c r="DB375" s="1477"/>
      <c r="DC375" s="1411"/>
      <c r="DD375" s="1411"/>
      <c r="DE375" s="1484">
        <v>20</v>
      </c>
      <c r="DF375" s="1484" t="s">
        <v>493</v>
      </c>
      <c r="DG375" s="1352"/>
      <c r="DH375" s="1352"/>
      <c r="DI375" s="1352"/>
      <c r="DJ375" s="1352"/>
      <c r="DK375" s="1352"/>
      <c r="DL375" s="1352"/>
      <c r="DM375" s="1352"/>
      <c r="DN375" s="1352"/>
      <c r="DO375" s="1352"/>
      <c r="DP375" s="1352"/>
      <c r="DQ375" s="1485"/>
      <c r="DR375" s="1485"/>
      <c r="DS375" s="1485"/>
      <c r="DT375" s="1485"/>
      <c r="DU375" s="1485"/>
      <c r="DV375" s="1485"/>
      <c r="DW375" s="1485"/>
      <c r="DX375" s="1485"/>
      <c r="DY375" s="1485"/>
      <c r="DZ375" s="1485"/>
      <c r="EA375" s="1485"/>
      <c r="EB375" s="1485"/>
    </row>
    <row r="376" spans="1:132" s="1327" customFormat="1" ht="20.25" x14ac:dyDescent="0.3">
      <c r="A376" s="1838"/>
      <c r="B376" s="1324">
        <f t="shared" si="26"/>
        <v>13</v>
      </c>
      <c r="C376" s="925" t="s">
        <v>721</v>
      </c>
      <c r="D376" s="919">
        <v>40</v>
      </c>
      <c r="E376" s="1325">
        <v>54</v>
      </c>
      <c r="F376" s="1325">
        <v>170</v>
      </c>
      <c r="G376" s="1325"/>
      <c r="H376" s="1325"/>
      <c r="I376" s="1326">
        <f t="shared" si="24"/>
        <v>172</v>
      </c>
      <c r="J376" s="888">
        <f t="shared" si="21"/>
        <v>6880</v>
      </c>
      <c r="K376" s="708"/>
      <c r="L376" s="708"/>
      <c r="M376" s="941"/>
      <c r="N376" s="941"/>
      <c r="O376" s="863">
        <v>6</v>
      </c>
      <c r="P376" s="863" t="s">
        <v>717</v>
      </c>
      <c r="Q376" s="1379"/>
      <c r="R376" s="1379"/>
      <c r="S376" s="1374"/>
      <c r="T376" s="1374"/>
      <c r="U376" s="813">
        <v>5</v>
      </c>
      <c r="V376" s="813" t="s">
        <v>717</v>
      </c>
      <c r="W376" s="1368"/>
      <c r="X376" s="1368"/>
      <c r="Y376" s="1362"/>
      <c r="Z376" s="1362"/>
      <c r="AA376" s="831"/>
      <c r="AB376" s="831"/>
      <c r="AC376" s="1351"/>
      <c r="AD376" s="1351"/>
      <c r="AE376" s="756"/>
      <c r="AF376" s="756"/>
      <c r="AG376" s="1352">
        <v>5</v>
      </c>
      <c r="AH376" s="1352" t="s">
        <v>717</v>
      </c>
      <c r="AI376" s="731"/>
      <c r="AJ376" s="731"/>
      <c r="AK376" s="1392"/>
      <c r="AL376" s="1392"/>
      <c r="AM376" s="1397"/>
      <c r="AN376" s="1397"/>
      <c r="AO376" s="1362">
        <v>4</v>
      </c>
      <c r="AP376" s="1362" t="s">
        <v>717</v>
      </c>
      <c r="AQ376" s="1402"/>
      <c r="AR376" s="1402"/>
      <c r="AS376" s="774"/>
      <c r="AT376" s="774"/>
      <c r="AU376" s="882"/>
      <c r="AV376" s="882"/>
      <c r="AW376" s="1411"/>
      <c r="AX376" s="1411"/>
      <c r="AY376" s="726"/>
      <c r="AZ376" s="726"/>
      <c r="BA376" s="1352"/>
      <c r="BB376" s="1352"/>
      <c r="BC376" s="891"/>
      <c r="BD376" s="891"/>
      <c r="BE376" s="731"/>
      <c r="BF376" s="731"/>
      <c r="BG376" s="1411"/>
      <c r="BH376" s="1411"/>
      <c r="BI376" s="1392"/>
      <c r="BJ376" s="1392"/>
      <c r="BK376" s="1362"/>
      <c r="BL376" s="1362"/>
      <c r="BM376" s="1351"/>
      <c r="BN376" s="1351"/>
      <c r="BO376" s="1352"/>
      <c r="BP376" s="1352"/>
      <c r="BQ376" s="950"/>
      <c r="BR376" s="950"/>
      <c r="BS376" s="1436"/>
      <c r="BT376" s="1436"/>
      <c r="BU376" s="1441"/>
      <c r="BV376" s="1441"/>
      <c r="BW376" s="1397"/>
      <c r="BX376" s="1397"/>
      <c r="BY376" s="1446"/>
      <c r="BZ376" s="1446"/>
      <c r="CA376" s="1453"/>
      <c r="CB376" s="1453"/>
      <c r="CC376" s="1352"/>
      <c r="CD376" s="1352"/>
      <c r="CE376" s="1460"/>
      <c r="CF376" s="1460"/>
      <c r="CG376" s="900"/>
      <c r="CH376" s="900"/>
      <c r="CI376" s="1368"/>
      <c r="CJ376" s="1368"/>
      <c r="CK376" s="1465">
        <v>2</v>
      </c>
      <c r="CL376" s="1465" t="s">
        <v>717</v>
      </c>
      <c r="CM376" s="882"/>
      <c r="CN376" s="882"/>
      <c r="CO376" s="1397"/>
      <c r="CP376" s="1397"/>
      <c r="CQ376" s="753"/>
      <c r="CR376" s="753"/>
      <c r="CS376" s="1374"/>
      <c r="CT376" s="1374"/>
      <c r="CU376" s="882"/>
      <c r="CV376" s="882"/>
      <c r="CW376" s="1392"/>
      <c r="CX376" s="1392"/>
      <c r="CY376" s="1352"/>
      <c r="CZ376" s="1352"/>
      <c r="DA376" s="1477"/>
      <c r="DB376" s="1477"/>
      <c r="DC376" s="1411"/>
      <c r="DD376" s="1411"/>
      <c r="DE376" s="1484">
        <v>30</v>
      </c>
      <c r="DF376" s="1484" t="s">
        <v>574</v>
      </c>
      <c r="DG376" s="1352"/>
      <c r="DH376" s="1352"/>
      <c r="DI376" s="1352"/>
      <c r="DJ376" s="1352"/>
      <c r="DK376" s="1352"/>
      <c r="DL376" s="1352"/>
      <c r="DM376" s="1352"/>
      <c r="DN376" s="1352"/>
      <c r="DO376" s="1352"/>
      <c r="DP376" s="1352"/>
      <c r="DQ376" s="1485"/>
      <c r="DR376" s="1485"/>
      <c r="DS376" s="1485"/>
      <c r="DT376" s="1485"/>
      <c r="DU376" s="1485"/>
      <c r="DV376" s="1485"/>
      <c r="DW376" s="1485"/>
      <c r="DX376" s="1485"/>
      <c r="DY376" s="1485"/>
      <c r="DZ376" s="1485"/>
      <c r="EA376" s="1485"/>
      <c r="EB376" s="1485"/>
    </row>
    <row r="377" spans="1:132" s="1327" customFormat="1" ht="20.25" x14ac:dyDescent="0.3">
      <c r="A377" s="1081"/>
      <c r="B377" s="1324">
        <f t="shared" si="26"/>
        <v>14</v>
      </c>
      <c r="C377" s="925" t="s">
        <v>904</v>
      </c>
      <c r="D377" s="919">
        <v>50</v>
      </c>
      <c r="E377" s="1325">
        <v>240</v>
      </c>
      <c r="F377" s="1325"/>
      <c r="G377" s="1325"/>
      <c r="H377" s="1325"/>
      <c r="I377" s="1326">
        <f t="shared" si="24"/>
        <v>162</v>
      </c>
      <c r="J377" s="888">
        <f t="shared" si="21"/>
        <v>8100</v>
      </c>
      <c r="K377" s="708"/>
      <c r="L377" s="708"/>
      <c r="M377" s="941"/>
      <c r="N377" s="941"/>
      <c r="O377" s="863"/>
      <c r="P377" s="863"/>
      <c r="Q377" s="1379"/>
      <c r="R377" s="1379"/>
      <c r="S377" s="1374"/>
      <c r="T377" s="1374"/>
      <c r="U377" s="813">
        <v>9</v>
      </c>
      <c r="V377" s="813" t="s">
        <v>251</v>
      </c>
      <c r="W377" s="1368"/>
      <c r="X377" s="1368"/>
      <c r="Y377" s="1362"/>
      <c r="Z377" s="1362"/>
      <c r="AA377" s="831"/>
      <c r="AB377" s="831"/>
      <c r="AC377" s="1351"/>
      <c r="AD377" s="1351"/>
      <c r="AE377" s="756"/>
      <c r="AF377" s="756"/>
      <c r="AG377" s="1352">
        <v>10</v>
      </c>
      <c r="AH377" s="1352" t="s">
        <v>449</v>
      </c>
      <c r="AI377" s="731"/>
      <c r="AJ377" s="731"/>
      <c r="AK377" s="1392"/>
      <c r="AL377" s="1392"/>
      <c r="AM377" s="1397"/>
      <c r="AN377" s="1397"/>
      <c r="AO377" s="1362">
        <v>10</v>
      </c>
      <c r="AP377" s="1362" t="s">
        <v>251</v>
      </c>
      <c r="AQ377" s="1402"/>
      <c r="AR377" s="1402"/>
      <c r="AS377" s="774"/>
      <c r="AT377" s="774"/>
      <c r="AU377" s="882"/>
      <c r="AV377" s="882"/>
      <c r="AW377" s="1411"/>
      <c r="AX377" s="1411"/>
      <c r="AY377" s="726"/>
      <c r="AZ377" s="726"/>
      <c r="BA377" s="1352"/>
      <c r="BB377" s="1352"/>
      <c r="BC377" s="891"/>
      <c r="BD377" s="891"/>
      <c r="BE377" s="731">
        <v>1</v>
      </c>
      <c r="BF377" s="731" t="s">
        <v>251</v>
      </c>
      <c r="BG377" s="1411"/>
      <c r="BH377" s="1411"/>
      <c r="BI377" s="1392"/>
      <c r="BJ377" s="1392"/>
      <c r="BK377" s="1362"/>
      <c r="BL377" s="1362"/>
      <c r="BM377" s="1351"/>
      <c r="BN377" s="1351"/>
      <c r="BO377" s="1352"/>
      <c r="BP377" s="1352"/>
      <c r="BQ377" s="950"/>
      <c r="BR377" s="950"/>
      <c r="BS377" s="1436"/>
      <c r="BT377" s="1436"/>
      <c r="BU377" s="1441">
        <v>7</v>
      </c>
      <c r="BV377" s="1441" t="s">
        <v>251</v>
      </c>
      <c r="BW377" s="1397"/>
      <c r="BX377" s="1397"/>
      <c r="BY377" s="1446"/>
      <c r="BZ377" s="1446"/>
      <c r="CA377" s="1453"/>
      <c r="CB377" s="1453"/>
      <c r="CC377" s="1352"/>
      <c r="CD377" s="1352"/>
      <c r="CE377" s="1460">
        <v>2</v>
      </c>
      <c r="CF377" s="1460" t="s">
        <v>252</v>
      </c>
      <c r="CG377" s="900"/>
      <c r="CH377" s="900"/>
      <c r="CI377" s="1368"/>
      <c r="CJ377" s="1368"/>
      <c r="CK377" s="1465">
        <v>24</v>
      </c>
      <c r="CL377" s="1465" t="s">
        <v>252</v>
      </c>
      <c r="CM377" s="882"/>
      <c r="CN377" s="882"/>
      <c r="CO377" s="1397"/>
      <c r="CP377" s="1397"/>
      <c r="CQ377" s="753"/>
      <c r="CR377" s="753"/>
      <c r="CS377" s="1374"/>
      <c r="CT377" s="1374"/>
      <c r="CU377" s="882"/>
      <c r="CV377" s="882"/>
      <c r="CW377" s="1392">
        <v>5</v>
      </c>
      <c r="CX377" s="1392" t="s">
        <v>251</v>
      </c>
      <c r="CY377" s="1352"/>
      <c r="CZ377" s="1352"/>
      <c r="DA377" s="1477"/>
      <c r="DB377" s="1477"/>
      <c r="DC377" s="1411"/>
      <c r="DD377" s="1411"/>
      <c r="DE377" s="1484">
        <v>10</v>
      </c>
      <c r="DF377" s="1484" t="s">
        <v>251</v>
      </c>
      <c r="DG377" s="1352"/>
      <c r="DH377" s="1352"/>
      <c r="DI377" s="1352"/>
      <c r="DJ377" s="1352"/>
      <c r="DK377" s="1352"/>
      <c r="DL377" s="1352"/>
      <c r="DM377" s="1352"/>
      <c r="DN377" s="1352"/>
      <c r="DO377" s="1352"/>
      <c r="DP377" s="1352"/>
      <c r="DQ377" s="1485"/>
      <c r="DR377" s="1485"/>
      <c r="DS377" s="1485"/>
      <c r="DT377" s="1485"/>
      <c r="DU377" s="1485"/>
      <c r="DV377" s="1485"/>
      <c r="DW377" s="1485"/>
      <c r="DX377" s="1485"/>
      <c r="DY377" s="1485"/>
      <c r="DZ377" s="1485"/>
      <c r="EA377" s="1485"/>
      <c r="EB377" s="1485"/>
    </row>
    <row r="378" spans="1:132" s="1327" customFormat="1" ht="20.25" x14ac:dyDescent="0.3">
      <c r="A378" s="1081"/>
      <c r="B378" s="1324">
        <f t="shared" si="26"/>
        <v>15</v>
      </c>
      <c r="C378" s="925" t="s">
        <v>684</v>
      </c>
      <c r="D378" s="919">
        <v>75</v>
      </c>
      <c r="E378" s="1325">
        <v>2</v>
      </c>
      <c r="F378" s="1325"/>
      <c r="G378" s="1325"/>
      <c r="H378" s="1325"/>
      <c r="I378" s="1326">
        <f t="shared" si="24"/>
        <v>2</v>
      </c>
      <c r="J378" s="888">
        <f t="shared" si="21"/>
        <v>150</v>
      </c>
      <c r="K378" s="708"/>
      <c r="L378" s="708"/>
      <c r="M378" s="941"/>
      <c r="N378" s="941"/>
      <c r="O378" s="863"/>
      <c r="P378" s="863"/>
      <c r="Q378" s="1379"/>
      <c r="R378" s="1379"/>
      <c r="S378" s="1374"/>
      <c r="T378" s="1374"/>
      <c r="U378" s="813"/>
      <c r="V378" s="813"/>
      <c r="W378" s="1368"/>
      <c r="X378" s="1368"/>
      <c r="Y378" s="1362"/>
      <c r="Z378" s="1362"/>
      <c r="AA378" s="831"/>
      <c r="AB378" s="831"/>
      <c r="AC378" s="1351"/>
      <c r="AD378" s="1351"/>
      <c r="AE378" s="756"/>
      <c r="AF378" s="756"/>
      <c r="AG378" s="1352"/>
      <c r="AH378" s="1352"/>
      <c r="AI378" s="731"/>
      <c r="AJ378" s="731"/>
      <c r="AK378" s="1392"/>
      <c r="AL378" s="1392"/>
      <c r="AM378" s="1397"/>
      <c r="AN378" s="1397"/>
      <c r="AO378" s="1362"/>
      <c r="AP378" s="1362"/>
      <c r="AQ378" s="1402"/>
      <c r="AR378" s="1402"/>
      <c r="AS378" s="774"/>
      <c r="AT378" s="774"/>
      <c r="AU378" s="882"/>
      <c r="AV378" s="882"/>
      <c r="AW378" s="1411"/>
      <c r="AX378" s="1411"/>
      <c r="AY378" s="726"/>
      <c r="AZ378" s="726"/>
      <c r="BA378" s="1352"/>
      <c r="BB378" s="1352"/>
      <c r="BC378" s="891"/>
      <c r="BD378" s="891"/>
      <c r="BE378" s="731"/>
      <c r="BF378" s="731"/>
      <c r="BG378" s="1411"/>
      <c r="BH378" s="1411"/>
      <c r="BI378" s="1392"/>
      <c r="BJ378" s="1392"/>
      <c r="BK378" s="1362"/>
      <c r="BL378" s="1362"/>
      <c r="BM378" s="1351"/>
      <c r="BN378" s="1351"/>
      <c r="BO378" s="1352"/>
      <c r="BP378" s="1352"/>
      <c r="BQ378" s="950"/>
      <c r="BR378" s="950"/>
      <c r="BS378" s="1436"/>
      <c r="BT378" s="1436"/>
      <c r="BU378" s="1441"/>
      <c r="BV378" s="1441"/>
      <c r="BW378" s="1397"/>
      <c r="BX378" s="1397"/>
      <c r="BY378" s="1446"/>
      <c r="BZ378" s="1446"/>
      <c r="CA378" s="1453"/>
      <c r="CB378" s="1453"/>
      <c r="CC378" s="1352"/>
      <c r="CD378" s="1352"/>
      <c r="CE378" s="1460"/>
      <c r="CF378" s="1460"/>
      <c r="CG378" s="900"/>
      <c r="CH378" s="900"/>
      <c r="CI378" s="1368"/>
      <c r="CJ378" s="1368"/>
      <c r="CK378" s="1465"/>
      <c r="CL378" s="1465"/>
      <c r="CM378" s="882"/>
      <c r="CN378" s="882"/>
      <c r="CO378" s="1397"/>
      <c r="CP378" s="1397"/>
      <c r="CQ378" s="753"/>
      <c r="CR378" s="753"/>
      <c r="CS378" s="1374"/>
      <c r="CT378" s="1374"/>
      <c r="CU378" s="882"/>
      <c r="CV378" s="882"/>
      <c r="CW378" s="1392"/>
      <c r="CX378" s="1392"/>
      <c r="CY378" s="1352"/>
      <c r="CZ378" s="1352"/>
      <c r="DA378" s="1477"/>
      <c r="DB378" s="1477"/>
      <c r="DC378" s="1411"/>
      <c r="DD378" s="1411"/>
      <c r="DE378" s="1484"/>
      <c r="DF378" s="1484"/>
      <c r="DG378" s="1352"/>
      <c r="DH378" s="1352"/>
      <c r="DI378" s="1352"/>
      <c r="DJ378" s="1352"/>
      <c r="DK378" s="1352"/>
      <c r="DL378" s="1352"/>
      <c r="DM378" s="1352"/>
      <c r="DN378" s="1352"/>
      <c r="DO378" s="1352"/>
      <c r="DP378" s="1352"/>
      <c r="DQ378" s="1485"/>
      <c r="DR378" s="1485"/>
      <c r="DS378" s="1485"/>
      <c r="DT378" s="1485"/>
      <c r="DU378" s="1485"/>
      <c r="DV378" s="1485"/>
      <c r="DW378" s="1485"/>
      <c r="DX378" s="1485"/>
      <c r="DY378" s="1485"/>
      <c r="DZ378" s="1485"/>
      <c r="EA378" s="1485"/>
      <c r="EB378" s="1485"/>
    </row>
    <row r="379" spans="1:132" s="1327" customFormat="1" ht="20.25" x14ac:dyDescent="0.3">
      <c r="A379" s="1081"/>
      <c r="B379" s="1324">
        <f t="shared" si="26"/>
        <v>16</v>
      </c>
      <c r="C379" s="925" t="s">
        <v>905</v>
      </c>
      <c r="D379" s="919">
        <v>80</v>
      </c>
      <c r="E379" s="1325">
        <v>2</v>
      </c>
      <c r="F379" s="1325"/>
      <c r="G379" s="1325"/>
      <c r="H379" s="1325"/>
      <c r="I379" s="1326">
        <f t="shared" si="24"/>
        <v>2</v>
      </c>
      <c r="J379" s="888">
        <f t="shared" si="21"/>
        <v>160</v>
      </c>
      <c r="K379" s="708"/>
      <c r="L379" s="708"/>
      <c r="M379" s="941"/>
      <c r="N379" s="941"/>
      <c r="O379" s="863"/>
      <c r="P379" s="863"/>
      <c r="Q379" s="1379"/>
      <c r="R379" s="1379"/>
      <c r="S379" s="1374"/>
      <c r="T379" s="1374"/>
      <c r="U379" s="813"/>
      <c r="V379" s="813"/>
      <c r="W379" s="1368"/>
      <c r="X379" s="1368"/>
      <c r="Y379" s="1362"/>
      <c r="Z379" s="1362"/>
      <c r="AA379" s="831"/>
      <c r="AB379" s="831"/>
      <c r="AC379" s="1351"/>
      <c r="AD379" s="1351"/>
      <c r="AE379" s="756"/>
      <c r="AF379" s="756"/>
      <c r="AG379" s="1352"/>
      <c r="AH379" s="1352"/>
      <c r="AI379" s="731"/>
      <c r="AJ379" s="731"/>
      <c r="AK379" s="1392"/>
      <c r="AL379" s="1392"/>
      <c r="AM379" s="1397"/>
      <c r="AN379" s="1397"/>
      <c r="AO379" s="1362"/>
      <c r="AP379" s="1362"/>
      <c r="AQ379" s="1402"/>
      <c r="AR379" s="1402"/>
      <c r="AS379" s="774"/>
      <c r="AT379" s="774"/>
      <c r="AU379" s="882"/>
      <c r="AV379" s="882"/>
      <c r="AW379" s="1411"/>
      <c r="AX379" s="1411"/>
      <c r="AY379" s="726"/>
      <c r="AZ379" s="726"/>
      <c r="BA379" s="1352"/>
      <c r="BB379" s="1352"/>
      <c r="BC379" s="891"/>
      <c r="BD379" s="891"/>
      <c r="BE379" s="731"/>
      <c r="BF379" s="731"/>
      <c r="BG379" s="1411"/>
      <c r="BH379" s="1411"/>
      <c r="BI379" s="1392"/>
      <c r="BJ379" s="1392"/>
      <c r="BK379" s="1362"/>
      <c r="BL379" s="1362"/>
      <c r="BM379" s="1351"/>
      <c r="BN379" s="1351"/>
      <c r="BO379" s="1352"/>
      <c r="BP379" s="1352"/>
      <c r="BQ379" s="950"/>
      <c r="BR379" s="950"/>
      <c r="BS379" s="1436"/>
      <c r="BT379" s="1436"/>
      <c r="BU379" s="1441"/>
      <c r="BV379" s="1441"/>
      <c r="BW379" s="1397"/>
      <c r="BX379" s="1397"/>
      <c r="BY379" s="1446"/>
      <c r="BZ379" s="1446"/>
      <c r="CA379" s="1453"/>
      <c r="CB379" s="1453"/>
      <c r="CC379" s="1352"/>
      <c r="CD379" s="1352"/>
      <c r="CE379" s="1460"/>
      <c r="CF379" s="1460"/>
      <c r="CG379" s="900"/>
      <c r="CH379" s="900"/>
      <c r="CI379" s="1368"/>
      <c r="CJ379" s="1368"/>
      <c r="CK379" s="1465"/>
      <c r="CL379" s="1465"/>
      <c r="CM379" s="882"/>
      <c r="CN379" s="882"/>
      <c r="CO379" s="1397"/>
      <c r="CP379" s="1397"/>
      <c r="CQ379" s="753"/>
      <c r="CR379" s="753"/>
      <c r="CS379" s="1374"/>
      <c r="CT379" s="1374"/>
      <c r="CU379" s="882"/>
      <c r="CV379" s="882"/>
      <c r="CW379" s="1392"/>
      <c r="CX379" s="1392"/>
      <c r="CY379" s="1352"/>
      <c r="CZ379" s="1352"/>
      <c r="DA379" s="1477"/>
      <c r="DB379" s="1477"/>
      <c r="DC379" s="1411"/>
      <c r="DD379" s="1411"/>
      <c r="DE379" s="1484"/>
      <c r="DF379" s="1484"/>
      <c r="DG379" s="1352"/>
      <c r="DH379" s="1352"/>
      <c r="DI379" s="1352"/>
      <c r="DJ379" s="1352"/>
      <c r="DK379" s="1352"/>
      <c r="DL379" s="1352"/>
      <c r="DM379" s="1352"/>
      <c r="DN379" s="1352"/>
      <c r="DO379" s="1352"/>
      <c r="DP379" s="1352"/>
      <c r="DQ379" s="1485"/>
      <c r="DR379" s="1485"/>
      <c r="DS379" s="1485"/>
      <c r="DT379" s="1485"/>
      <c r="DU379" s="1485"/>
      <c r="DV379" s="1485"/>
      <c r="DW379" s="1485"/>
      <c r="DX379" s="1485"/>
      <c r="DY379" s="1485"/>
      <c r="DZ379" s="1485"/>
      <c r="EA379" s="1485"/>
      <c r="EB379" s="1485"/>
    </row>
    <row r="380" spans="1:132" s="1327" customFormat="1" ht="20.25" x14ac:dyDescent="0.3">
      <c r="A380" s="938" t="s">
        <v>906</v>
      </c>
      <c r="B380" s="1324">
        <f t="shared" si="26"/>
        <v>17</v>
      </c>
      <c r="C380" s="925" t="s">
        <v>1163</v>
      </c>
      <c r="D380" s="919">
        <v>67</v>
      </c>
      <c r="E380" s="1325">
        <v>20</v>
      </c>
      <c r="F380" s="1325"/>
      <c r="G380" s="1325"/>
      <c r="H380" s="1325"/>
      <c r="I380" s="1326">
        <f t="shared" si="24"/>
        <v>10</v>
      </c>
      <c r="J380" s="888">
        <f t="shared" si="21"/>
        <v>670</v>
      </c>
      <c r="K380" s="708"/>
      <c r="L380" s="708"/>
      <c r="M380" s="941"/>
      <c r="N380" s="941"/>
      <c r="O380" s="863"/>
      <c r="P380" s="863"/>
      <c r="Q380" s="1379"/>
      <c r="R380" s="1379"/>
      <c r="S380" s="1374"/>
      <c r="T380" s="1374"/>
      <c r="U380" s="813"/>
      <c r="V380" s="813"/>
      <c r="W380" s="1368"/>
      <c r="X380" s="1368"/>
      <c r="Y380" s="1362"/>
      <c r="Z380" s="1362"/>
      <c r="AA380" s="831"/>
      <c r="AB380" s="831"/>
      <c r="AC380" s="1351"/>
      <c r="AD380" s="1351"/>
      <c r="AE380" s="756"/>
      <c r="AF380" s="756"/>
      <c r="AG380" s="1352"/>
      <c r="AH380" s="1352"/>
      <c r="AI380" s="731"/>
      <c r="AJ380" s="731"/>
      <c r="AK380" s="1392"/>
      <c r="AL380" s="1392"/>
      <c r="AM380" s="1397"/>
      <c r="AN380" s="1397"/>
      <c r="AO380" s="1362"/>
      <c r="AP380" s="1362"/>
      <c r="AQ380" s="1402"/>
      <c r="AR380" s="1402"/>
      <c r="AS380" s="774"/>
      <c r="AT380" s="774"/>
      <c r="AU380" s="882"/>
      <c r="AV380" s="882"/>
      <c r="AW380" s="1411"/>
      <c r="AX380" s="1411"/>
      <c r="AY380" s="726"/>
      <c r="AZ380" s="726"/>
      <c r="BA380" s="1352"/>
      <c r="BB380" s="1352"/>
      <c r="BC380" s="891"/>
      <c r="BD380" s="891"/>
      <c r="BE380" s="731"/>
      <c r="BF380" s="731"/>
      <c r="BG380" s="1411"/>
      <c r="BH380" s="1411"/>
      <c r="BI380" s="1392"/>
      <c r="BJ380" s="1392"/>
      <c r="BK380" s="1362"/>
      <c r="BL380" s="1362"/>
      <c r="BM380" s="1351"/>
      <c r="BN380" s="1351"/>
      <c r="BO380" s="1352"/>
      <c r="BP380" s="1352"/>
      <c r="BQ380" s="950"/>
      <c r="BR380" s="950"/>
      <c r="BS380" s="1436"/>
      <c r="BT380" s="1436"/>
      <c r="BU380" s="1441"/>
      <c r="BV380" s="1441"/>
      <c r="BW380" s="1397"/>
      <c r="BX380" s="1397"/>
      <c r="BY380" s="1446"/>
      <c r="BZ380" s="1446"/>
      <c r="CA380" s="1453"/>
      <c r="CB380" s="1453"/>
      <c r="CC380" s="1352"/>
      <c r="CD380" s="1352"/>
      <c r="CE380" s="1460"/>
      <c r="CF380" s="1460"/>
      <c r="CG380" s="900"/>
      <c r="CH380" s="900"/>
      <c r="CI380" s="1368"/>
      <c r="CJ380" s="1368"/>
      <c r="CK380" s="1465"/>
      <c r="CL380" s="1465"/>
      <c r="CM380" s="882"/>
      <c r="CN380" s="882"/>
      <c r="CO380" s="1397"/>
      <c r="CP380" s="1397"/>
      <c r="CQ380" s="753"/>
      <c r="CR380" s="753"/>
      <c r="CS380" s="1374"/>
      <c r="CT380" s="1374"/>
      <c r="CU380" s="882"/>
      <c r="CV380" s="882"/>
      <c r="CW380" s="1392"/>
      <c r="CX380" s="1392"/>
      <c r="CY380" s="1352"/>
      <c r="CZ380" s="1352"/>
      <c r="DA380" s="1477"/>
      <c r="DB380" s="1477"/>
      <c r="DC380" s="1411"/>
      <c r="DD380" s="1411"/>
      <c r="DE380" s="1484">
        <v>10</v>
      </c>
      <c r="DF380" s="1484" t="s">
        <v>288</v>
      </c>
      <c r="DG380" s="1352"/>
      <c r="DH380" s="1352"/>
      <c r="DI380" s="1352"/>
      <c r="DJ380" s="1352"/>
      <c r="DK380" s="1352"/>
      <c r="DL380" s="1352"/>
      <c r="DM380" s="1352"/>
      <c r="DN380" s="1352"/>
      <c r="DO380" s="1352"/>
      <c r="DP380" s="1352"/>
      <c r="DQ380" s="1485"/>
      <c r="DR380" s="1485"/>
      <c r="DS380" s="1485"/>
      <c r="DT380" s="1485"/>
      <c r="DU380" s="1485"/>
      <c r="DV380" s="1485"/>
      <c r="DW380" s="1485"/>
      <c r="DX380" s="1485"/>
      <c r="DY380" s="1485"/>
      <c r="DZ380" s="1485"/>
      <c r="EA380" s="1485"/>
      <c r="EB380" s="1485"/>
    </row>
    <row r="381" spans="1:132" s="1327" customFormat="1" ht="20.25" x14ac:dyDescent="0.3">
      <c r="A381" s="1081"/>
      <c r="B381" s="1324">
        <f t="shared" si="26"/>
        <v>18</v>
      </c>
      <c r="C381" s="925" t="s">
        <v>469</v>
      </c>
      <c r="D381" s="919">
        <v>95</v>
      </c>
      <c r="E381" s="1325">
        <v>12</v>
      </c>
      <c r="F381" s="1325"/>
      <c r="G381" s="1325"/>
      <c r="H381" s="1325"/>
      <c r="I381" s="1326">
        <f t="shared" si="24"/>
        <v>12</v>
      </c>
      <c r="J381" s="888">
        <f t="shared" si="21"/>
        <v>1140</v>
      </c>
      <c r="K381" s="708"/>
      <c r="L381" s="708"/>
      <c r="M381" s="941"/>
      <c r="N381" s="941"/>
      <c r="O381" s="863"/>
      <c r="P381" s="863"/>
      <c r="Q381" s="1379"/>
      <c r="R381" s="1379"/>
      <c r="S381" s="1374"/>
      <c r="T381" s="1374"/>
      <c r="U381" s="813"/>
      <c r="V381" s="813"/>
      <c r="W381" s="1368"/>
      <c r="X381" s="1368"/>
      <c r="Y381" s="1362"/>
      <c r="Z381" s="1362"/>
      <c r="AA381" s="831"/>
      <c r="AB381" s="831"/>
      <c r="AC381" s="1351"/>
      <c r="AD381" s="1351"/>
      <c r="AE381" s="756"/>
      <c r="AF381" s="756"/>
      <c r="AG381" s="1352"/>
      <c r="AH381" s="1352"/>
      <c r="AI381" s="731"/>
      <c r="AJ381" s="731"/>
      <c r="AK381" s="1392"/>
      <c r="AL381" s="1392"/>
      <c r="AM381" s="1397"/>
      <c r="AN381" s="1397"/>
      <c r="AO381" s="1362"/>
      <c r="AP381" s="1362"/>
      <c r="AQ381" s="1402"/>
      <c r="AR381" s="1402"/>
      <c r="AS381" s="774"/>
      <c r="AT381" s="774"/>
      <c r="AU381" s="882"/>
      <c r="AV381" s="882"/>
      <c r="AW381" s="1411"/>
      <c r="AX381" s="1411"/>
      <c r="AY381" s="726"/>
      <c r="AZ381" s="726"/>
      <c r="BA381" s="1352"/>
      <c r="BB381" s="1352"/>
      <c r="BC381" s="891"/>
      <c r="BD381" s="891"/>
      <c r="BE381" s="731"/>
      <c r="BF381" s="731"/>
      <c r="BG381" s="1411"/>
      <c r="BH381" s="1411"/>
      <c r="BI381" s="1392"/>
      <c r="BJ381" s="1392"/>
      <c r="BK381" s="1362"/>
      <c r="BL381" s="1362"/>
      <c r="BM381" s="1351"/>
      <c r="BN381" s="1351"/>
      <c r="BO381" s="1352"/>
      <c r="BP381" s="1352"/>
      <c r="BQ381" s="950"/>
      <c r="BR381" s="950"/>
      <c r="BS381" s="1436"/>
      <c r="BT381" s="1436"/>
      <c r="BU381" s="1441"/>
      <c r="BV381" s="1441"/>
      <c r="BW381" s="1397"/>
      <c r="BX381" s="1397"/>
      <c r="BY381" s="1446"/>
      <c r="BZ381" s="1446"/>
      <c r="CA381" s="1453"/>
      <c r="CB381" s="1453"/>
      <c r="CC381" s="1352"/>
      <c r="CD381" s="1352"/>
      <c r="CE381" s="1460"/>
      <c r="CF381" s="1460"/>
      <c r="CG381" s="900"/>
      <c r="CH381" s="900"/>
      <c r="CI381" s="1368"/>
      <c r="CJ381" s="1368"/>
      <c r="CK381" s="1465"/>
      <c r="CL381" s="1465"/>
      <c r="CM381" s="882"/>
      <c r="CN381" s="882"/>
      <c r="CO381" s="1397"/>
      <c r="CP381" s="1397"/>
      <c r="CQ381" s="753"/>
      <c r="CR381" s="753"/>
      <c r="CS381" s="1374"/>
      <c r="CT381" s="1374"/>
      <c r="CU381" s="882"/>
      <c r="CV381" s="882"/>
      <c r="CW381" s="1392"/>
      <c r="CX381" s="1392"/>
      <c r="CY381" s="1352"/>
      <c r="CZ381" s="1352"/>
      <c r="DA381" s="1477"/>
      <c r="DB381" s="1477"/>
      <c r="DC381" s="1411"/>
      <c r="DD381" s="1411"/>
      <c r="DE381" s="1484"/>
      <c r="DF381" s="1484"/>
      <c r="DG381" s="1352"/>
      <c r="DH381" s="1352"/>
      <c r="DI381" s="1352"/>
      <c r="DJ381" s="1352"/>
      <c r="DK381" s="1352"/>
      <c r="DL381" s="1352"/>
      <c r="DM381" s="1352"/>
      <c r="DN381" s="1352"/>
      <c r="DO381" s="1352"/>
      <c r="DP381" s="1352"/>
      <c r="DQ381" s="1485"/>
      <c r="DR381" s="1485"/>
      <c r="DS381" s="1485"/>
      <c r="DT381" s="1485"/>
      <c r="DU381" s="1485"/>
      <c r="DV381" s="1485"/>
      <c r="DW381" s="1485"/>
      <c r="DX381" s="1485"/>
      <c r="DY381" s="1485"/>
      <c r="DZ381" s="1485"/>
      <c r="EA381" s="1485"/>
      <c r="EB381" s="1485"/>
    </row>
    <row r="382" spans="1:132" s="1327" customFormat="1" ht="20.25" x14ac:dyDescent="0.3">
      <c r="A382" s="1081"/>
      <c r="B382" s="1324">
        <f t="shared" si="26"/>
        <v>19</v>
      </c>
      <c r="C382" s="925" t="s">
        <v>470</v>
      </c>
      <c r="D382" s="919">
        <v>90</v>
      </c>
      <c r="E382" s="1325">
        <v>7</v>
      </c>
      <c r="F382" s="1325"/>
      <c r="G382" s="1325"/>
      <c r="H382" s="1325"/>
      <c r="I382" s="1326">
        <f t="shared" si="24"/>
        <v>7</v>
      </c>
      <c r="J382" s="888">
        <f t="shared" si="21"/>
        <v>630</v>
      </c>
      <c r="K382" s="708"/>
      <c r="L382" s="708"/>
      <c r="M382" s="941"/>
      <c r="N382" s="941"/>
      <c r="O382" s="863"/>
      <c r="P382" s="863"/>
      <c r="Q382" s="1379"/>
      <c r="R382" s="1379"/>
      <c r="S382" s="1374"/>
      <c r="T382" s="1374"/>
      <c r="U382" s="813"/>
      <c r="V382" s="813"/>
      <c r="W382" s="1368"/>
      <c r="X382" s="1368"/>
      <c r="Y382" s="1362"/>
      <c r="Z382" s="1362"/>
      <c r="AA382" s="831"/>
      <c r="AB382" s="831"/>
      <c r="AC382" s="1351"/>
      <c r="AD382" s="1351"/>
      <c r="AE382" s="756"/>
      <c r="AF382" s="756"/>
      <c r="AG382" s="1352"/>
      <c r="AH382" s="1352"/>
      <c r="AI382" s="731"/>
      <c r="AJ382" s="731"/>
      <c r="AK382" s="1392"/>
      <c r="AL382" s="1392"/>
      <c r="AM382" s="1397"/>
      <c r="AN382" s="1397"/>
      <c r="AO382" s="1362"/>
      <c r="AP382" s="1362"/>
      <c r="AQ382" s="1402"/>
      <c r="AR382" s="1402"/>
      <c r="AS382" s="774"/>
      <c r="AT382" s="774"/>
      <c r="AU382" s="882"/>
      <c r="AV382" s="882"/>
      <c r="AW382" s="1411"/>
      <c r="AX382" s="1411"/>
      <c r="AY382" s="726"/>
      <c r="AZ382" s="726"/>
      <c r="BA382" s="1352"/>
      <c r="BB382" s="1352"/>
      <c r="BC382" s="891"/>
      <c r="BD382" s="891"/>
      <c r="BE382" s="731"/>
      <c r="BF382" s="731"/>
      <c r="BG382" s="1411"/>
      <c r="BH382" s="1411"/>
      <c r="BI382" s="1392"/>
      <c r="BJ382" s="1392"/>
      <c r="BK382" s="1362"/>
      <c r="BL382" s="1362"/>
      <c r="BM382" s="1351"/>
      <c r="BN382" s="1351"/>
      <c r="BO382" s="1352"/>
      <c r="BP382" s="1352"/>
      <c r="BQ382" s="950"/>
      <c r="BR382" s="950"/>
      <c r="BS382" s="1436"/>
      <c r="BT382" s="1436"/>
      <c r="BU382" s="1441"/>
      <c r="BV382" s="1441"/>
      <c r="BW382" s="1397"/>
      <c r="BX382" s="1397"/>
      <c r="BY382" s="1446"/>
      <c r="BZ382" s="1446"/>
      <c r="CA382" s="1453"/>
      <c r="CB382" s="1453"/>
      <c r="CC382" s="1352"/>
      <c r="CD382" s="1352"/>
      <c r="CE382" s="1460"/>
      <c r="CF382" s="1460"/>
      <c r="CG382" s="900"/>
      <c r="CH382" s="900"/>
      <c r="CI382" s="1368"/>
      <c r="CJ382" s="1368"/>
      <c r="CK382" s="1465"/>
      <c r="CL382" s="1465"/>
      <c r="CM382" s="882"/>
      <c r="CN382" s="882"/>
      <c r="CO382" s="1397"/>
      <c r="CP382" s="1397"/>
      <c r="CQ382" s="753"/>
      <c r="CR382" s="753"/>
      <c r="CS382" s="1374"/>
      <c r="CT382" s="1374"/>
      <c r="CU382" s="882"/>
      <c r="CV382" s="882"/>
      <c r="CW382" s="1392"/>
      <c r="CX382" s="1392"/>
      <c r="CY382" s="1352"/>
      <c r="CZ382" s="1352"/>
      <c r="DA382" s="1477"/>
      <c r="DB382" s="1477"/>
      <c r="DC382" s="1411"/>
      <c r="DD382" s="1411"/>
      <c r="DE382" s="1484"/>
      <c r="DF382" s="1484"/>
      <c r="DG382" s="1352"/>
      <c r="DH382" s="1352"/>
      <c r="DI382" s="1352"/>
      <c r="DJ382" s="1352"/>
      <c r="DK382" s="1352"/>
      <c r="DL382" s="1352"/>
      <c r="DM382" s="1352"/>
      <c r="DN382" s="1352"/>
      <c r="DO382" s="1352"/>
      <c r="DP382" s="1352"/>
      <c r="DQ382" s="1485"/>
      <c r="DR382" s="1485"/>
      <c r="DS382" s="1485"/>
      <c r="DT382" s="1485"/>
      <c r="DU382" s="1485"/>
      <c r="DV382" s="1485"/>
      <c r="DW382" s="1485"/>
      <c r="DX382" s="1485"/>
      <c r="DY382" s="1485"/>
      <c r="DZ382" s="1485"/>
      <c r="EA382" s="1485"/>
      <c r="EB382" s="1485"/>
    </row>
    <row r="383" spans="1:132" s="1327" customFormat="1" ht="20.25" x14ac:dyDescent="0.3">
      <c r="A383" s="1081"/>
      <c r="B383" s="1324">
        <f t="shared" si="26"/>
        <v>20</v>
      </c>
      <c r="C383" s="925" t="s">
        <v>471</v>
      </c>
      <c r="D383" s="919">
        <v>105</v>
      </c>
      <c r="E383" s="1325"/>
      <c r="F383" s="1325"/>
      <c r="G383" s="1325"/>
      <c r="H383" s="1325"/>
      <c r="I383" s="1326">
        <f t="shared" si="24"/>
        <v>0</v>
      </c>
      <c r="J383" s="888">
        <f t="shared" si="21"/>
        <v>0</v>
      </c>
      <c r="K383" s="708"/>
      <c r="L383" s="708"/>
      <c r="M383" s="941"/>
      <c r="N383" s="941"/>
      <c r="O383" s="863"/>
      <c r="P383" s="863"/>
      <c r="Q383" s="1379"/>
      <c r="R383" s="1379"/>
      <c r="S383" s="1374"/>
      <c r="T383" s="1374"/>
      <c r="U383" s="813"/>
      <c r="V383" s="813"/>
      <c r="W383" s="1368"/>
      <c r="X383" s="1368"/>
      <c r="Y383" s="1362"/>
      <c r="Z383" s="1362"/>
      <c r="AA383" s="831"/>
      <c r="AB383" s="831"/>
      <c r="AC383" s="1351"/>
      <c r="AD383" s="1351"/>
      <c r="AE383" s="756"/>
      <c r="AF383" s="756"/>
      <c r="AG383" s="1352"/>
      <c r="AH383" s="1352"/>
      <c r="AI383" s="731"/>
      <c r="AJ383" s="731"/>
      <c r="AK383" s="1392"/>
      <c r="AL383" s="1392"/>
      <c r="AM383" s="1397"/>
      <c r="AN383" s="1397"/>
      <c r="AO383" s="1362"/>
      <c r="AP383" s="1362"/>
      <c r="AQ383" s="1402"/>
      <c r="AR383" s="1402"/>
      <c r="AS383" s="774"/>
      <c r="AT383" s="774"/>
      <c r="AU383" s="882"/>
      <c r="AV383" s="882"/>
      <c r="AW383" s="1411"/>
      <c r="AX383" s="1411"/>
      <c r="AY383" s="726"/>
      <c r="AZ383" s="726"/>
      <c r="BA383" s="1352"/>
      <c r="BB383" s="1352"/>
      <c r="BC383" s="891"/>
      <c r="BD383" s="891"/>
      <c r="BE383" s="731"/>
      <c r="BF383" s="731"/>
      <c r="BG383" s="1411"/>
      <c r="BH383" s="1411"/>
      <c r="BI383" s="1392"/>
      <c r="BJ383" s="1392"/>
      <c r="BK383" s="1362"/>
      <c r="BL383" s="1362"/>
      <c r="BM383" s="1351"/>
      <c r="BN383" s="1351"/>
      <c r="BO383" s="1352"/>
      <c r="BP383" s="1352"/>
      <c r="BQ383" s="950"/>
      <c r="BR383" s="950"/>
      <c r="BS383" s="1436"/>
      <c r="BT383" s="1436"/>
      <c r="BU383" s="1441"/>
      <c r="BV383" s="1441"/>
      <c r="BW383" s="1397"/>
      <c r="BX383" s="1397"/>
      <c r="BY383" s="1446"/>
      <c r="BZ383" s="1446"/>
      <c r="CA383" s="1453"/>
      <c r="CB383" s="1453"/>
      <c r="CC383" s="1352"/>
      <c r="CD383" s="1352"/>
      <c r="CE383" s="1460"/>
      <c r="CF383" s="1460"/>
      <c r="CG383" s="900"/>
      <c r="CH383" s="900"/>
      <c r="CI383" s="1368"/>
      <c r="CJ383" s="1368"/>
      <c r="CK383" s="1465"/>
      <c r="CL383" s="1465"/>
      <c r="CM383" s="882"/>
      <c r="CN383" s="882"/>
      <c r="CO383" s="1397"/>
      <c r="CP383" s="1397"/>
      <c r="CQ383" s="753"/>
      <c r="CR383" s="753"/>
      <c r="CS383" s="1374"/>
      <c r="CT383" s="1374"/>
      <c r="CU383" s="882"/>
      <c r="CV383" s="882"/>
      <c r="CW383" s="1392"/>
      <c r="CX383" s="1392"/>
      <c r="CY383" s="1352"/>
      <c r="CZ383" s="1352"/>
      <c r="DA383" s="1477"/>
      <c r="DB383" s="1477"/>
      <c r="DC383" s="1411"/>
      <c r="DD383" s="1411"/>
      <c r="DE383" s="1484"/>
      <c r="DF383" s="1484"/>
      <c r="DG383" s="1352"/>
      <c r="DH383" s="1352"/>
      <c r="DI383" s="1352"/>
      <c r="DJ383" s="1352"/>
      <c r="DK383" s="1352"/>
      <c r="DL383" s="1352"/>
      <c r="DM383" s="1352"/>
      <c r="DN383" s="1352"/>
      <c r="DO383" s="1352"/>
      <c r="DP383" s="1352"/>
      <c r="DQ383" s="1485"/>
      <c r="DR383" s="1485"/>
      <c r="DS383" s="1485"/>
      <c r="DT383" s="1485"/>
      <c r="DU383" s="1485"/>
      <c r="DV383" s="1485"/>
      <c r="DW383" s="1485"/>
      <c r="DX383" s="1485"/>
      <c r="DY383" s="1485"/>
      <c r="DZ383" s="1485"/>
      <c r="EA383" s="1485"/>
      <c r="EB383" s="1485"/>
    </row>
    <row r="384" spans="1:132" s="1327" customFormat="1" ht="20.25" x14ac:dyDescent="0.3">
      <c r="A384" s="938"/>
      <c r="B384" s="1324">
        <f t="shared" si="26"/>
        <v>21</v>
      </c>
      <c r="C384" s="925" t="s">
        <v>472</v>
      </c>
      <c r="D384" s="919">
        <v>110</v>
      </c>
      <c r="E384" s="1325">
        <v>1</v>
      </c>
      <c r="F384" s="1325"/>
      <c r="G384" s="1325"/>
      <c r="H384" s="1325"/>
      <c r="I384" s="1326">
        <f t="shared" si="24"/>
        <v>1</v>
      </c>
      <c r="J384" s="888">
        <f t="shared" si="21"/>
        <v>110</v>
      </c>
      <c r="K384" s="708"/>
      <c r="L384" s="708"/>
      <c r="M384" s="941"/>
      <c r="N384" s="941"/>
      <c r="O384" s="863"/>
      <c r="P384" s="863"/>
      <c r="Q384" s="1379"/>
      <c r="R384" s="1379"/>
      <c r="S384" s="1374"/>
      <c r="T384" s="1374"/>
      <c r="U384" s="813"/>
      <c r="V384" s="813"/>
      <c r="W384" s="1368"/>
      <c r="X384" s="1368"/>
      <c r="Y384" s="1362"/>
      <c r="Z384" s="1362"/>
      <c r="AA384" s="831"/>
      <c r="AB384" s="831"/>
      <c r="AC384" s="1351"/>
      <c r="AD384" s="1351"/>
      <c r="AE384" s="756"/>
      <c r="AF384" s="756"/>
      <c r="AG384" s="1352"/>
      <c r="AH384" s="1352"/>
      <c r="AI384" s="731"/>
      <c r="AJ384" s="731"/>
      <c r="AK384" s="1392"/>
      <c r="AL384" s="1392"/>
      <c r="AM384" s="1397"/>
      <c r="AN384" s="1397"/>
      <c r="AO384" s="1362"/>
      <c r="AP384" s="1362"/>
      <c r="AQ384" s="1402"/>
      <c r="AR384" s="1402"/>
      <c r="AS384" s="774"/>
      <c r="AT384" s="774"/>
      <c r="AU384" s="882"/>
      <c r="AV384" s="882"/>
      <c r="AW384" s="1411"/>
      <c r="AX384" s="1411"/>
      <c r="AY384" s="726"/>
      <c r="AZ384" s="726"/>
      <c r="BA384" s="1352"/>
      <c r="BB384" s="1352"/>
      <c r="BC384" s="891"/>
      <c r="BD384" s="891"/>
      <c r="BE384" s="731"/>
      <c r="BF384" s="731"/>
      <c r="BG384" s="1411"/>
      <c r="BH384" s="1411"/>
      <c r="BI384" s="1392"/>
      <c r="BJ384" s="1392"/>
      <c r="BK384" s="1362"/>
      <c r="BL384" s="1362"/>
      <c r="BM384" s="1351"/>
      <c r="BN384" s="1351"/>
      <c r="BO384" s="1352"/>
      <c r="BP384" s="1352"/>
      <c r="BQ384" s="950"/>
      <c r="BR384" s="950"/>
      <c r="BS384" s="1436"/>
      <c r="BT384" s="1436"/>
      <c r="BU384" s="1441"/>
      <c r="BV384" s="1441"/>
      <c r="BW384" s="1397"/>
      <c r="BX384" s="1397"/>
      <c r="BY384" s="1446"/>
      <c r="BZ384" s="1446"/>
      <c r="CA384" s="1453"/>
      <c r="CB384" s="1453"/>
      <c r="CC384" s="1352"/>
      <c r="CD384" s="1352"/>
      <c r="CE384" s="1460"/>
      <c r="CF384" s="1460"/>
      <c r="CG384" s="900"/>
      <c r="CH384" s="900"/>
      <c r="CI384" s="1368"/>
      <c r="CJ384" s="1368"/>
      <c r="CK384" s="1465"/>
      <c r="CL384" s="1465"/>
      <c r="CM384" s="882"/>
      <c r="CN384" s="882"/>
      <c r="CO384" s="1397"/>
      <c r="CP384" s="1397"/>
      <c r="CQ384" s="753"/>
      <c r="CR384" s="753"/>
      <c r="CS384" s="1374"/>
      <c r="CT384" s="1374"/>
      <c r="CU384" s="882"/>
      <c r="CV384" s="882"/>
      <c r="CW384" s="1392"/>
      <c r="CX384" s="1392"/>
      <c r="CY384" s="1352"/>
      <c r="CZ384" s="1352"/>
      <c r="DA384" s="1477"/>
      <c r="DB384" s="1477"/>
      <c r="DC384" s="1411"/>
      <c r="DD384" s="1411"/>
      <c r="DE384" s="1484"/>
      <c r="DF384" s="1484"/>
      <c r="DG384" s="1352"/>
      <c r="DH384" s="1352"/>
      <c r="DI384" s="1352"/>
      <c r="DJ384" s="1352"/>
      <c r="DK384" s="1352"/>
      <c r="DL384" s="1352"/>
      <c r="DM384" s="1352"/>
      <c r="DN384" s="1352"/>
      <c r="DO384" s="1352"/>
      <c r="DP384" s="1352"/>
      <c r="DQ384" s="1485"/>
      <c r="DR384" s="1485"/>
      <c r="DS384" s="1485"/>
      <c r="DT384" s="1485"/>
      <c r="DU384" s="1485"/>
      <c r="DV384" s="1485"/>
      <c r="DW384" s="1485"/>
      <c r="DX384" s="1485"/>
      <c r="DY384" s="1485"/>
      <c r="DZ384" s="1485"/>
      <c r="EA384" s="1485"/>
      <c r="EB384" s="1485"/>
    </row>
    <row r="385" spans="1:132" s="1327" customFormat="1" ht="20.25" x14ac:dyDescent="0.3">
      <c r="A385" s="1081"/>
      <c r="B385" s="1324">
        <f t="shared" si="26"/>
        <v>22</v>
      </c>
      <c r="C385" s="925" t="s">
        <v>953</v>
      </c>
      <c r="D385" s="919">
        <v>90</v>
      </c>
      <c r="E385" s="1325">
        <v>4</v>
      </c>
      <c r="F385" s="1325"/>
      <c r="G385" s="1325"/>
      <c r="H385" s="1325"/>
      <c r="I385" s="1326">
        <f t="shared" si="24"/>
        <v>4</v>
      </c>
      <c r="J385" s="888">
        <f t="shared" si="21"/>
        <v>360</v>
      </c>
      <c r="K385" s="708"/>
      <c r="L385" s="708"/>
      <c r="M385" s="941"/>
      <c r="N385" s="941"/>
      <c r="O385" s="863"/>
      <c r="P385" s="863"/>
      <c r="Q385" s="1379"/>
      <c r="R385" s="1379"/>
      <c r="S385" s="1374"/>
      <c r="T385" s="1374"/>
      <c r="U385" s="813"/>
      <c r="V385" s="813"/>
      <c r="W385" s="1368"/>
      <c r="X385" s="1368"/>
      <c r="Y385" s="1362"/>
      <c r="Z385" s="1362"/>
      <c r="AA385" s="831"/>
      <c r="AB385" s="831"/>
      <c r="AC385" s="1351"/>
      <c r="AD385" s="1351"/>
      <c r="AE385" s="756"/>
      <c r="AF385" s="756"/>
      <c r="AG385" s="1352"/>
      <c r="AH385" s="1352"/>
      <c r="AI385" s="731"/>
      <c r="AJ385" s="731"/>
      <c r="AK385" s="1392"/>
      <c r="AL385" s="1392"/>
      <c r="AM385" s="1397"/>
      <c r="AN385" s="1397"/>
      <c r="AO385" s="1362"/>
      <c r="AP385" s="1362"/>
      <c r="AQ385" s="1402"/>
      <c r="AR385" s="1402"/>
      <c r="AS385" s="774"/>
      <c r="AT385" s="774"/>
      <c r="AU385" s="882"/>
      <c r="AV385" s="882"/>
      <c r="AW385" s="1411"/>
      <c r="AX385" s="1411"/>
      <c r="AY385" s="726"/>
      <c r="AZ385" s="726"/>
      <c r="BA385" s="1352"/>
      <c r="BB385" s="1352"/>
      <c r="BC385" s="891"/>
      <c r="BD385" s="891"/>
      <c r="BE385" s="731"/>
      <c r="BF385" s="731"/>
      <c r="BG385" s="1411"/>
      <c r="BH385" s="1411"/>
      <c r="BI385" s="1392"/>
      <c r="BJ385" s="1392"/>
      <c r="BK385" s="1362"/>
      <c r="BL385" s="1362"/>
      <c r="BM385" s="1351"/>
      <c r="BN385" s="1351"/>
      <c r="BO385" s="1352"/>
      <c r="BP385" s="1352"/>
      <c r="BQ385" s="950"/>
      <c r="BR385" s="950"/>
      <c r="BS385" s="1436"/>
      <c r="BT385" s="1436"/>
      <c r="BU385" s="1441"/>
      <c r="BV385" s="1441"/>
      <c r="BW385" s="1397"/>
      <c r="BX385" s="1397"/>
      <c r="BY385" s="1446"/>
      <c r="BZ385" s="1446"/>
      <c r="CA385" s="1453"/>
      <c r="CB385" s="1453"/>
      <c r="CC385" s="1352"/>
      <c r="CD385" s="1352"/>
      <c r="CE385" s="1460"/>
      <c r="CF385" s="1460"/>
      <c r="CG385" s="900"/>
      <c r="CH385" s="900"/>
      <c r="CI385" s="1368"/>
      <c r="CJ385" s="1368"/>
      <c r="CK385" s="1465"/>
      <c r="CL385" s="1465"/>
      <c r="CM385" s="882"/>
      <c r="CN385" s="882"/>
      <c r="CO385" s="1397"/>
      <c r="CP385" s="1397"/>
      <c r="CQ385" s="753"/>
      <c r="CR385" s="753"/>
      <c r="CS385" s="1374"/>
      <c r="CT385" s="1374"/>
      <c r="CU385" s="882"/>
      <c r="CV385" s="882"/>
      <c r="CW385" s="1392"/>
      <c r="CX385" s="1392"/>
      <c r="CY385" s="1352"/>
      <c r="CZ385" s="1352"/>
      <c r="DA385" s="1477"/>
      <c r="DB385" s="1477"/>
      <c r="DC385" s="1411"/>
      <c r="DD385" s="1411"/>
      <c r="DE385" s="1484"/>
      <c r="DF385" s="1484"/>
      <c r="DG385" s="1352"/>
      <c r="DH385" s="1352"/>
      <c r="DI385" s="1352"/>
      <c r="DJ385" s="1352"/>
      <c r="DK385" s="1352"/>
      <c r="DL385" s="1352"/>
      <c r="DM385" s="1352"/>
      <c r="DN385" s="1352"/>
      <c r="DO385" s="1352"/>
      <c r="DP385" s="1352"/>
      <c r="DQ385" s="1485"/>
      <c r="DR385" s="1485"/>
      <c r="DS385" s="1485"/>
      <c r="DT385" s="1485"/>
      <c r="DU385" s="1485"/>
      <c r="DV385" s="1485"/>
      <c r="DW385" s="1485"/>
      <c r="DX385" s="1485"/>
      <c r="DY385" s="1485"/>
      <c r="DZ385" s="1485"/>
      <c r="EA385" s="1485"/>
      <c r="EB385" s="1485"/>
    </row>
    <row r="386" spans="1:132" s="1327" customFormat="1" ht="20.25" x14ac:dyDescent="0.3">
      <c r="A386" s="1081"/>
      <c r="B386" s="1324">
        <f t="shared" si="26"/>
        <v>23</v>
      </c>
      <c r="C386" s="925"/>
      <c r="D386" s="919"/>
      <c r="E386" s="1325"/>
      <c r="F386" s="1325"/>
      <c r="G386" s="1325"/>
      <c r="H386" s="1325"/>
      <c r="I386" s="1326">
        <f t="shared" si="24"/>
        <v>0</v>
      </c>
      <c r="J386" s="888">
        <f t="shared" ref="J386:J407" si="27">I386*D386</f>
        <v>0</v>
      </c>
      <c r="K386" s="708"/>
      <c r="L386" s="708"/>
      <c r="M386" s="941"/>
      <c r="N386" s="941"/>
      <c r="O386" s="863"/>
      <c r="P386" s="863"/>
      <c r="Q386" s="1379"/>
      <c r="R386" s="1379"/>
      <c r="S386" s="1374"/>
      <c r="T386" s="1374"/>
      <c r="U386" s="813"/>
      <c r="V386" s="813"/>
      <c r="W386" s="1368"/>
      <c r="X386" s="1368"/>
      <c r="Y386" s="1362"/>
      <c r="Z386" s="1362"/>
      <c r="AA386" s="831"/>
      <c r="AB386" s="831"/>
      <c r="AC386" s="1351"/>
      <c r="AD386" s="1351"/>
      <c r="AE386" s="756"/>
      <c r="AF386" s="756"/>
      <c r="AG386" s="1352"/>
      <c r="AH386" s="1352"/>
      <c r="AI386" s="731"/>
      <c r="AJ386" s="731"/>
      <c r="AK386" s="1392"/>
      <c r="AL386" s="1392"/>
      <c r="AM386" s="1397"/>
      <c r="AN386" s="1397"/>
      <c r="AO386" s="1362"/>
      <c r="AP386" s="1362"/>
      <c r="AQ386" s="1402"/>
      <c r="AR386" s="1402"/>
      <c r="AS386" s="774"/>
      <c r="AT386" s="774"/>
      <c r="AU386" s="882"/>
      <c r="AV386" s="882"/>
      <c r="AW386" s="1411"/>
      <c r="AX386" s="1411"/>
      <c r="AY386" s="726"/>
      <c r="AZ386" s="726"/>
      <c r="BA386" s="1352"/>
      <c r="BB386" s="1352"/>
      <c r="BC386" s="891"/>
      <c r="BD386" s="891"/>
      <c r="BE386" s="731"/>
      <c r="BF386" s="731"/>
      <c r="BG386" s="1411"/>
      <c r="BH386" s="1411"/>
      <c r="BI386" s="1392"/>
      <c r="BJ386" s="1392"/>
      <c r="BK386" s="1362"/>
      <c r="BL386" s="1362"/>
      <c r="BM386" s="1351"/>
      <c r="BN386" s="1351"/>
      <c r="BO386" s="1352"/>
      <c r="BP386" s="1352"/>
      <c r="BQ386" s="950"/>
      <c r="BR386" s="950"/>
      <c r="BS386" s="1436"/>
      <c r="BT386" s="1436"/>
      <c r="BU386" s="1441"/>
      <c r="BV386" s="1441"/>
      <c r="BW386" s="1397"/>
      <c r="BX386" s="1397"/>
      <c r="BY386" s="1446"/>
      <c r="BZ386" s="1446"/>
      <c r="CA386" s="1453"/>
      <c r="CB386" s="1453"/>
      <c r="CC386" s="1352"/>
      <c r="CD386" s="1352"/>
      <c r="CE386" s="1460"/>
      <c r="CF386" s="1460"/>
      <c r="CG386" s="900"/>
      <c r="CH386" s="900"/>
      <c r="CI386" s="1368"/>
      <c r="CJ386" s="1368"/>
      <c r="CK386" s="1465"/>
      <c r="CL386" s="1465"/>
      <c r="CM386" s="882"/>
      <c r="CN386" s="882"/>
      <c r="CO386" s="1397"/>
      <c r="CP386" s="1397"/>
      <c r="CQ386" s="753"/>
      <c r="CR386" s="753"/>
      <c r="CS386" s="1374"/>
      <c r="CT386" s="1374"/>
      <c r="CU386" s="882"/>
      <c r="CV386" s="882"/>
      <c r="CW386" s="1392"/>
      <c r="CX386" s="1392"/>
      <c r="CY386" s="1352"/>
      <c r="CZ386" s="1352"/>
      <c r="DA386" s="1477"/>
      <c r="DB386" s="1477"/>
      <c r="DC386" s="1411"/>
      <c r="DD386" s="1411"/>
      <c r="DE386" s="1484"/>
      <c r="DF386" s="1484"/>
      <c r="DG386" s="1352"/>
      <c r="DH386" s="1352"/>
      <c r="DI386" s="1352"/>
      <c r="DJ386" s="1352"/>
      <c r="DK386" s="1352"/>
      <c r="DL386" s="1352"/>
      <c r="DM386" s="1352"/>
      <c r="DN386" s="1352"/>
      <c r="DO386" s="1352"/>
      <c r="DP386" s="1352"/>
      <c r="DQ386" s="1485"/>
      <c r="DR386" s="1485"/>
      <c r="DS386" s="1485"/>
      <c r="DT386" s="1485"/>
      <c r="DU386" s="1485"/>
      <c r="DV386" s="1485"/>
      <c r="DW386" s="1485"/>
      <c r="DX386" s="1485"/>
      <c r="DY386" s="1485"/>
      <c r="DZ386" s="1485"/>
      <c r="EA386" s="1485"/>
      <c r="EB386" s="1485"/>
    </row>
    <row r="387" spans="1:132" s="1327" customFormat="1" ht="20.25" x14ac:dyDescent="0.3">
      <c r="A387" s="1081"/>
      <c r="B387" s="1324">
        <f t="shared" si="26"/>
        <v>24</v>
      </c>
      <c r="C387" s="925"/>
      <c r="D387" s="919"/>
      <c r="E387" s="1325"/>
      <c r="F387" s="1325"/>
      <c r="G387" s="1325"/>
      <c r="H387" s="1325"/>
      <c r="I387" s="1326">
        <f t="shared" si="24"/>
        <v>0</v>
      </c>
      <c r="J387" s="888">
        <f t="shared" si="27"/>
        <v>0</v>
      </c>
      <c r="K387" s="708"/>
      <c r="L387" s="708"/>
      <c r="M387" s="941"/>
      <c r="N387" s="941"/>
      <c r="O387" s="863"/>
      <c r="P387" s="863"/>
      <c r="Q387" s="1379"/>
      <c r="R387" s="1379"/>
      <c r="S387" s="1374"/>
      <c r="T387" s="1374"/>
      <c r="U387" s="813"/>
      <c r="V387" s="813"/>
      <c r="W387" s="1368"/>
      <c r="X387" s="1368"/>
      <c r="Y387" s="1362"/>
      <c r="Z387" s="1362"/>
      <c r="AA387" s="831"/>
      <c r="AB387" s="831"/>
      <c r="AC387" s="1351"/>
      <c r="AD387" s="1351"/>
      <c r="AE387" s="756"/>
      <c r="AF387" s="756"/>
      <c r="AG387" s="1352"/>
      <c r="AH387" s="1352"/>
      <c r="AI387" s="731"/>
      <c r="AJ387" s="731"/>
      <c r="AK387" s="1392"/>
      <c r="AL387" s="1392"/>
      <c r="AM387" s="1397"/>
      <c r="AN387" s="1397"/>
      <c r="AO387" s="1362"/>
      <c r="AP387" s="1362"/>
      <c r="AQ387" s="1402"/>
      <c r="AR387" s="1402"/>
      <c r="AS387" s="774"/>
      <c r="AT387" s="774"/>
      <c r="AU387" s="882"/>
      <c r="AV387" s="882"/>
      <c r="AW387" s="1411"/>
      <c r="AX387" s="1411"/>
      <c r="AY387" s="726"/>
      <c r="AZ387" s="726"/>
      <c r="BA387" s="1352"/>
      <c r="BB387" s="1352"/>
      <c r="BC387" s="891"/>
      <c r="BD387" s="891"/>
      <c r="BE387" s="731"/>
      <c r="BF387" s="731"/>
      <c r="BG387" s="1411"/>
      <c r="BH387" s="1411"/>
      <c r="BI387" s="1392"/>
      <c r="BJ387" s="1392"/>
      <c r="BK387" s="1362"/>
      <c r="BL387" s="1362"/>
      <c r="BM387" s="1351"/>
      <c r="BN387" s="1351"/>
      <c r="BO387" s="1352"/>
      <c r="BP387" s="1352"/>
      <c r="BQ387" s="950"/>
      <c r="BR387" s="950"/>
      <c r="BS387" s="1436"/>
      <c r="BT387" s="1436"/>
      <c r="BU387" s="1441"/>
      <c r="BV387" s="1441"/>
      <c r="BW387" s="1397"/>
      <c r="BX387" s="1397"/>
      <c r="BY387" s="1446"/>
      <c r="BZ387" s="1446"/>
      <c r="CA387" s="1453"/>
      <c r="CB387" s="1453"/>
      <c r="CC387" s="1352"/>
      <c r="CD387" s="1352"/>
      <c r="CE387" s="1460"/>
      <c r="CF387" s="1460"/>
      <c r="CG387" s="900"/>
      <c r="CH387" s="900"/>
      <c r="CI387" s="1368"/>
      <c r="CJ387" s="1368"/>
      <c r="CK387" s="1465"/>
      <c r="CL387" s="1465"/>
      <c r="CM387" s="882"/>
      <c r="CN387" s="882"/>
      <c r="CO387" s="1397"/>
      <c r="CP387" s="1397"/>
      <c r="CQ387" s="753"/>
      <c r="CR387" s="753"/>
      <c r="CS387" s="1374"/>
      <c r="CT387" s="1374"/>
      <c r="CU387" s="882"/>
      <c r="CV387" s="882"/>
      <c r="CW387" s="1392"/>
      <c r="CX387" s="1392"/>
      <c r="CY387" s="1352"/>
      <c r="CZ387" s="1352"/>
      <c r="DA387" s="1477"/>
      <c r="DB387" s="1477"/>
      <c r="DC387" s="1411"/>
      <c r="DD387" s="1411"/>
      <c r="DE387" s="1484"/>
      <c r="DF387" s="1484"/>
      <c r="DG387" s="1352"/>
      <c r="DH387" s="1352"/>
      <c r="DI387" s="1352"/>
      <c r="DJ387" s="1352"/>
      <c r="DK387" s="1352"/>
      <c r="DL387" s="1352"/>
      <c r="DM387" s="1352"/>
      <c r="DN387" s="1352"/>
      <c r="DO387" s="1352"/>
      <c r="DP387" s="1352"/>
      <c r="DQ387" s="1485"/>
      <c r="DR387" s="1485"/>
      <c r="DS387" s="1485"/>
      <c r="DT387" s="1485"/>
      <c r="DU387" s="1485"/>
      <c r="DV387" s="1485"/>
      <c r="DW387" s="1485"/>
      <c r="DX387" s="1485"/>
      <c r="DY387" s="1485"/>
      <c r="DZ387" s="1485"/>
      <c r="EA387" s="1485"/>
      <c r="EB387" s="1485"/>
    </row>
    <row r="388" spans="1:132" s="1327" customFormat="1" ht="20.25" x14ac:dyDescent="0.3">
      <c r="A388" s="1081"/>
      <c r="B388" s="1324">
        <f t="shared" si="26"/>
        <v>25</v>
      </c>
      <c r="C388" s="925"/>
      <c r="D388" s="919"/>
      <c r="E388" s="1325"/>
      <c r="F388" s="1325"/>
      <c r="G388" s="1325"/>
      <c r="H388" s="1325"/>
      <c r="I388" s="1326">
        <f t="shared" si="24"/>
        <v>0</v>
      </c>
      <c r="J388" s="888">
        <f t="shared" si="27"/>
        <v>0</v>
      </c>
      <c r="K388" s="708"/>
      <c r="L388" s="708"/>
      <c r="M388" s="941"/>
      <c r="N388" s="941"/>
      <c r="O388" s="863"/>
      <c r="P388" s="863"/>
      <c r="Q388" s="1379"/>
      <c r="R388" s="1379"/>
      <c r="S388" s="1374"/>
      <c r="T388" s="1374"/>
      <c r="U388" s="813"/>
      <c r="V388" s="813"/>
      <c r="W388" s="1368"/>
      <c r="X388" s="1368"/>
      <c r="Y388" s="1362"/>
      <c r="Z388" s="1362"/>
      <c r="AA388" s="831"/>
      <c r="AB388" s="831"/>
      <c r="AC388" s="1351"/>
      <c r="AD388" s="1351"/>
      <c r="AE388" s="756"/>
      <c r="AF388" s="756"/>
      <c r="AG388" s="1352"/>
      <c r="AH388" s="1352"/>
      <c r="AI388" s="731"/>
      <c r="AJ388" s="731"/>
      <c r="AK388" s="1392"/>
      <c r="AL388" s="1392"/>
      <c r="AM388" s="1397"/>
      <c r="AN388" s="1397"/>
      <c r="AO388" s="1362"/>
      <c r="AP388" s="1362"/>
      <c r="AQ388" s="1402"/>
      <c r="AR388" s="1402"/>
      <c r="AS388" s="774"/>
      <c r="AT388" s="774"/>
      <c r="AU388" s="882"/>
      <c r="AV388" s="882"/>
      <c r="AW388" s="1411"/>
      <c r="AX388" s="1411"/>
      <c r="AY388" s="726"/>
      <c r="AZ388" s="726"/>
      <c r="BA388" s="1352"/>
      <c r="BB388" s="1352"/>
      <c r="BC388" s="891"/>
      <c r="BD388" s="891"/>
      <c r="BE388" s="731"/>
      <c r="BF388" s="731"/>
      <c r="BG388" s="1411"/>
      <c r="BH388" s="1411"/>
      <c r="BI388" s="1392"/>
      <c r="BJ388" s="1392"/>
      <c r="BK388" s="1362"/>
      <c r="BL388" s="1362"/>
      <c r="BM388" s="1351"/>
      <c r="BN388" s="1351"/>
      <c r="BO388" s="1352"/>
      <c r="BP388" s="1352"/>
      <c r="BQ388" s="950"/>
      <c r="BR388" s="950"/>
      <c r="BS388" s="1436"/>
      <c r="BT388" s="1436"/>
      <c r="BU388" s="1441"/>
      <c r="BV388" s="1441"/>
      <c r="BW388" s="1397"/>
      <c r="BX388" s="1397"/>
      <c r="BY388" s="1446"/>
      <c r="BZ388" s="1446"/>
      <c r="CA388" s="1453"/>
      <c r="CB388" s="1453"/>
      <c r="CC388" s="1352"/>
      <c r="CD388" s="1352"/>
      <c r="CE388" s="1460"/>
      <c r="CF388" s="1460"/>
      <c r="CG388" s="900"/>
      <c r="CH388" s="900"/>
      <c r="CI388" s="1368"/>
      <c r="CJ388" s="1368"/>
      <c r="CK388" s="1465"/>
      <c r="CL388" s="1465"/>
      <c r="CM388" s="882"/>
      <c r="CN388" s="882"/>
      <c r="CO388" s="1397"/>
      <c r="CP388" s="1397"/>
      <c r="CQ388" s="753"/>
      <c r="CR388" s="753"/>
      <c r="CS388" s="1374"/>
      <c r="CT388" s="1374"/>
      <c r="CU388" s="882"/>
      <c r="CV388" s="882"/>
      <c r="CW388" s="1392"/>
      <c r="CX388" s="1392"/>
      <c r="CY388" s="1352"/>
      <c r="CZ388" s="1352"/>
      <c r="DA388" s="1477"/>
      <c r="DB388" s="1477"/>
      <c r="DC388" s="1411"/>
      <c r="DD388" s="1411"/>
      <c r="DE388" s="1484"/>
      <c r="DF388" s="1484"/>
      <c r="DG388" s="1352"/>
      <c r="DH388" s="1352"/>
      <c r="DI388" s="1352"/>
      <c r="DJ388" s="1352"/>
      <c r="DK388" s="1352"/>
      <c r="DL388" s="1352"/>
      <c r="DM388" s="1352"/>
      <c r="DN388" s="1352"/>
      <c r="DO388" s="1352"/>
      <c r="DP388" s="1352"/>
      <c r="DQ388" s="1485"/>
      <c r="DR388" s="1485"/>
      <c r="DS388" s="1485"/>
      <c r="DT388" s="1485"/>
      <c r="DU388" s="1485"/>
      <c r="DV388" s="1485"/>
      <c r="DW388" s="1485"/>
      <c r="DX388" s="1485"/>
      <c r="DY388" s="1485"/>
      <c r="DZ388" s="1485"/>
      <c r="EA388" s="1485"/>
      <c r="EB388" s="1485"/>
    </row>
    <row r="389" spans="1:132" s="1327" customFormat="1" ht="20.25" x14ac:dyDescent="0.3">
      <c r="A389" s="938" t="s">
        <v>907</v>
      </c>
      <c r="B389" s="1324">
        <f t="shared" si="26"/>
        <v>26</v>
      </c>
      <c r="C389" s="925" t="s">
        <v>806</v>
      </c>
      <c r="D389" s="919">
        <v>12</v>
      </c>
      <c r="E389" s="1325">
        <v>30</v>
      </c>
      <c r="F389" s="1325"/>
      <c r="G389" s="1325"/>
      <c r="H389" s="1325"/>
      <c r="I389" s="1326">
        <f t="shared" si="24"/>
        <v>0</v>
      </c>
      <c r="J389" s="888">
        <f t="shared" si="27"/>
        <v>0</v>
      </c>
      <c r="K389" s="708"/>
      <c r="L389" s="708"/>
      <c r="M389" s="941"/>
      <c r="N389" s="941"/>
      <c r="O389" s="863"/>
      <c r="P389" s="863"/>
      <c r="Q389" s="1379"/>
      <c r="R389" s="1379"/>
      <c r="S389" s="1374"/>
      <c r="T389" s="1374"/>
      <c r="U389" s="813">
        <v>20</v>
      </c>
      <c r="V389" s="813" t="s">
        <v>209</v>
      </c>
      <c r="W389" s="1368"/>
      <c r="X389" s="1368"/>
      <c r="Y389" s="1362"/>
      <c r="Z389" s="1362"/>
      <c r="AA389" s="831"/>
      <c r="AB389" s="831"/>
      <c r="AC389" s="1351"/>
      <c r="AD389" s="1351"/>
      <c r="AE389" s="756"/>
      <c r="AF389" s="756"/>
      <c r="AG389" s="1352"/>
      <c r="AH389" s="1352"/>
      <c r="AI389" s="731"/>
      <c r="AJ389" s="731"/>
      <c r="AK389" s="1392"/>
      <c r="AL389" s="1392"/>
      <c r="AM389" s="1397"/>
      <c r="AN389" s="1397"/>
      <c r="AO389" s="1362"/>
      <c r="AP389" s="1362"/>
      <c r="AQ389" s="1402"/>
      <c r="AR389" s="1402"/>
      <c r="AS389" s="774"/>
      <c r="AT389" s="774"/>
      <c r="AU389" s="882"/>
      <c r="AV389" s="882"/>
      <c r="AW389" s="1411"/>
      <c r="AX389" s="1411"/>
      <c r="AY389" s="726"/>
      <c r="AZ389" s="726"/>
      <c r="BA389" s="1352"/>
      <c r="BB389" s="1352"/>
      <c r="BC389" s="891"/>
      <c r="BD389" s="891"/>
      <c r="BE389" s="731"/>
      <c r="BF389" s="731"/>
      <c r="BG389" s="1411"/>
      <c r="BH389" s="1411"/>
      <c r="BI389" s="1392"/>
      <c r="BJ389" s="1392"/>
      <c r="BK389" s="1362"/>
      <c r="BL389" s="1362"/>
      <c r="BM389" s="1351"/>
      <c r="BN389" s="1351"/>
      <c r="BO389" s="1352"/>
      <c r="BP389" s="1352"/>
      <c r="BQ389" s="950"/>
      <c r="BR389" s="950"/>
      <c r="BS389" s="1436"/>
      <c r="BT389" s="1436"/>
      <c r="BU389" s="1441"/>
      <c r="BV389" s="1441"/>
      <c r="BW389" s="1397"/>
      <c r="BX389" s="1397"/>
      <c r="BY389" s="1446"/>
      <c r="BZ389" s="1446"/>
      <c r="CA389" s="1453"/>
      <c r="CB389" s="1453"/>
      <c r="CC389" s="1352"/>
      <c r="CD389" s="1352"/>
      <c r="CE389" s="1460"/>
      <c r="CF389" s="1460"/>
      <c r="CG389" s="900"/>
      <c r="CH389" s="900"/>
      <c r="CI389" s="1368"/>
      <c r="CJ389" s="1368"/>
      <c r="CK389" s="1465"/>
      <c r="CL389" s="1465"/>
      <c r="CM389" s="882"/>
      <c r="CN389" s="882"/>
      <c r="CO389" s="1397"/>
      <c r="CP389" s="1397"/>
      <c r="CQ389" s="753"/>
      <c r="CR389" s="753"/>
      <c r="CS389" s="1374"/>
      <c r="CT389" s="1374"/>
      <c r="CU389" s="882"/>
      <c r="CV389" s="882"/>
      <c r="CW389" s="1392"/>
      <c r="CX389" s="1392"/>
      <c r="CY389" s="1352">
        <v>10</v>
      </c>
      <c r="CZ389" s="1352" t="s">
        <v>209</v>
      </c>
      <c r="DA389" s="1477"/>
      <c r="DB389" s="1477"/>
      <c r="DC389" s="1411"/>
      <c r="DD389" s="1411"/>
      <c r="DE389" s="1484"/>
      <c r="DF389" s="1484"/>
      <c r="DG389" s="1352"/>
      <c r="DH389" s="1352"/>
      <c r="DI389" s="1352"/>
      <c r="DJ389" s="1352"/>
      <c r="DK389" s="1352"/>
      <c r="DL389" s="1352"/>
      <c r="DM389" s="1352"/>
      <c r="DN389" s="1352"/>
      <c r="DO389" s="1352"/>
      <c r="DP389" s="1352"/>
      <c r="DQ389" s="1485"/>
      <c r="DR389" s="1485"/>
      <c r="DS389" s="1485"/>
      <c r="DT389" s="1485"/>
      <c r="DU389" s="1485"/>
      <c r="DV389" s="1485"/>
      <c r="DW389" s="1485"/>
      <c r="DX389" s="1485"/>
      <c r="DY389" s="1485"/>
      <c r="DZ389" s="1485"/>
      <c r="EA389" s="1485"/>
      <c r="EB389" s="1485"/>
    </row>
    <row r="390" spans="1:132" s="1327" customFormat="1" ht="20.25" x14ac:dyDescent="0.3">
      <c r="A390" s="1081"/>
      <c r="B390" s="1324">
        <f t="shared" si="26"/>
        <v>27</v>
      </c>
      <c r="C390" s="925" t="s">
        <v>822</v>
      </c>
      <c r="D390" s="919">
        <v>5.5</v>
      </c>
      <c r="E390" s="1325">
        <v>200</v>
      </c>
      <c r="F390" s="1325"/>
      <c r="G390" s="1325"/>
      <c r="H390" s="1325"/>
      <c r="I390" s="1326">
        <f t="shared" si="24"/>
        <v>120</v>
      </c>
      <c r="J390" s="888">
        <f t="shared" si="27"/>
        <v>660</v>
      </c>
      <c r="K390" s="708"/>
      <c r="L390" s="708"/>
      <c r="M390" s="941"/>
      <c r="N390" s="941"/>
      <c r="O390" s="863"/>
      <c r="P390" s="863"/>
      <c r="Q390" s="1379"/>
      <c r="R390" s="1379"/>
      <c r="S390" s="1374"/>
      <c r="T390" s="1374"/>
      <c r="U390" s="813"/>
      <c r="V390" s="813"/>
      <c r="W390" s="1368"/>
      <c r="X390" s="1368"/>
      <c r="Y390" s="1362"/>
      <c r="Z390" s="1362"/>
      <c r="AA390" s="831"/>
      <c r="AB390" s="831"/>
      <c r="AC390" s="1351"/>
      <c r="AD390" s="1351"/>
      <c r="AE390" s="756"/>
      <c r="AF390" s="756"/>
      <c r="AG390" s="1352"/>
      <c r="AH390" s="1352"/>
      <c r="AI390" s="731"/>
      <c r="AJ390" s="731"/>
      <c r="AK390" s="1392"/>
      <c r="AL390" s="1392"/>
      <c r="AM390" s="1397"/>
      <c r="AN390" s="1397"/>
      <c r="AO390" s="1362"/>
      <c r="AP390" s="1362"/>
      <c r="AQ390" s="1402"/>
      <c r="AR390" s="1402"/>
      <c r="AS390" s="774"/>
      <c r="AT390" s="774"/>
      <c r="AU390" s="882"/>
      <c r="AV390" s="882"/>
      <c r="AW390" s="1411"/>
      <c r="AX390" s="1411"/>
      <c r="AY390" s="726"/>
      <c r="AZ390" s="726"/>
      <c r="BA390" s="1352"/>
      <c r="BB390" s="1352"/>
      <c r="BC390" s="891"/>
      <c r="BD390" s="891"/>
      <c r="BE390" s="731"/>
      <c r="BF390" s="731"/>
      <c r="BG390" s="1411"/>
      <c r="BH390" s="1411"/>
      <c r="BI390" s="1392"/>
      <c r="BJ390" s="1392"/>
      <c r="BK390" s="1362"/>
      <c r="BL390" s="1362"/>
      <c r="BM390" s="1351"/>
      <c r="BN390" s="1351"/>
      <c r="BO390" s="1352">
        <v>40</v>
      </c>
      <c r="BP390" s="1352" t="s">
        <v>482</v>
      </c>
      <c r="BQ390" s="950"/>
      <c r="BR390" s="950"/>
      <c r="BS390" s="1436"/>
      <c r="BT390" s="1436"/>
      <c r="BU390" s="1441"/>
      <c r="BV390" s="1441"/>
      <c r="BW390" s="1397"/>
      <c r="BX390" s="1397"/>
      <c r="BY390" s="1446"/>
      <c r="BZ390" s="1446"/>
      <c r="CA390" s="1453"/>
      <c r="CB390" s="1453"/>
      <c r="CC390" s="1352"/>
      <c r="CD390" s="1352"/>
      <c r="CE390" s="1460"/>
      <c r="CF390" s="1460"/>
      <c r="CG390" s="900"/>
      <c r="CH390" s="900"/>
      <c r="CI390" s="1368"/>
      <c r="CJ390" s="1368"/>
      <c r="CK390" s="1465">
        <v>20</v>
      </c>
      <c r="CL390" s="1465" t="s">
        <v>321</v>
      </c>
      <c r="CM390" s="882"/>
      <c r="CN390" s="882"/>
      <c r="CO390" s="1397"/>
      <c r="CP390" s="1397"/>
      <c r="CQ390" s="753"/>
      <c r="CR390" s="753"/>
      <c r="CS390" s="1374"/>
      <c r="CT390" s="1374"/>
      <c r="CU390" s="882"/>
      <c r="CV390" s="882"/>
      <c r="CW390" s="1392"/>
      <c r="CX390" s="1392"/>
      <c r="CY390" s="1352">
        <v>20</v>
      </c>
      <c r="CZ390" s="1352" t="s">
        <v>539</v>
      </c>
      <c r="DA390" s="1477"/>
      <c r="DB390" s="1477"/>
      <c r="DC390" s="1411"/>
      <c r="DD390" s="1411"/>
      <c r="DE390" s="1484"/>
      <c r="DF390" s="1484"/>
      <c r="DG390" s="1352"/>
      <c r="DH390" s="1352"/>
      <c r="DI390" s="1352"/>
      <c r="DJ390" s="1352"/>
      <c r="DK390" s="1352"/>
      <c r="DL390" s="1352"/>
      <c r="DM390" s="1352"/>
      <c r="DN390" s="1352"/>
      <c r="DO390" s="1352"/>
      <c r="DP390" s="1352"/>
      <c r="DQ390" s="1485"/>
      <c r="DR390" s="1485"/>
      <c r="DS390" s="1485"/>
      <c r="DT390" s="1485"/>
      <c r="DU390" s="1485"/>
      <c r="DV390" s="1485"/>
      <c r="DW390" s="1485"/>
      <c r="DX390" s="1485"/>
      <c r="DY390" s="1485"/>
      <c r="DZ390" s="1485"/>
      <c r="EA390" s="1485"/>
      <c r="EB390" s="1485"/>
    </row>
    <row r="391" spans="1:132" s="1327" customFormat="1" ht="20.25" x14ac:dyDescent="0.3">
      <c r="A391" s="1081"/>
      <c r="B391" s="1324">
        <f t="shared" si="26"/>
        <v>28</v>
      </c>
      <c r="C391" s="993" t="s">
        <v>823</v>
      </c>
      <c r="D391" s="919">
        <v>3</v>
      </c>
      <c r="E391" s="1325">
        <v>430</v>
      </c>
      <c r="F391" s="1325"/>
      <c r="G391" s="1325"/>
      <c r="H391" s="1325"/>
      <c r="I391" s="1326">
        <f t="shared" si="24"/>
        <v>130</v>
      </c>
      <c r="J391" s="888">
        <f t="shared" si="27"/>
        <v>390</v>
      </c>
      <c r="K391" s="708"/>
      <c r="L391" s="708"/>
      <c r="M391" s="941"/>
      <c r="N391" s="941"/>
      <c r="O391" s="863"/>
      <c r="P391" s="863"/>
      <c r="Q391" s="1379"/>
      <c r="R391" s="1379"/>
      <c r="S391" s="1374"/>
      <c r="T391" s="1374"/>
      <c r="U391" s="813"/>
      <c r="V391" s="813"/>
      <c r="W391" s="1368"/>
      <c r="X391" s="1368"/>
      <c r="Y391" s="1362"/>
      <c r="Z391" s="1362"/>
      <c r="AA391" s="831"/>
      <c r="AB391" s="831"/>
      <c r="AC391" s="1351">
        <v>100</v>
      </c>
      <c r="AD391" s="1351" t="s">
        <v>861</v>
      </c>
      <c r="AE391" s="756"/>
      <c r="AF391" s="756"/>
      <c r="AG391" s="1352"/>
      <c r="AH391" s="1352"/>
      <c r="AI391" s="731"/>
      <c r="AJ391" s="731"/>
      <c r="AK391" s="1392"/>
      <c r="AL391" s="1392"/>
      <c r="AM391" s="1397"/>
      <c r="AN391" s="1397"/>
      <c r="AO391" s="1362"/>
      <c r="AP391" s="1362"/>
      <c r="AQ391" s="1402"/>
      <c r="AR391" s="1402"/>
      <c r="AS391" s="774"/>
      <c r="AT391" s="774"/>
      <c r="AU391" s="882"/>
      <c r="AV391" s="882"/>
      <c r="AW391" s="1411"/>
      <c r="AX391" s="1411"/>
      <c r="AY391" s="726"/>
      <c r="AZ391" s="726"/>
      <c r="BA391" s="1352"/>
      <c r="BB391" s="1352"/>
      <c r="BC391" s="891"/>
      <c r="BD391" s="891"/>
      <c r="BE391" s="731"/>
      <c r="BF391" s="731"/>
      <c r="BG391" s="1411"/>
      <c r="BH391" s="1411"/>
      <c r="BI391" s="1392"/>
      <c r="BJ391" s="1392"/>
      <c r="BK391" s="1362"/>
      <c r="BL391" s="1362"/>
      <c r="BM391" s="1351"/>
      <c r="BN391" s="1351"/>
      <c r="BO391" s="1352">
        <v>80</v>
      </c>
      <c r="BP391" s="1352" t="s">
        <v>824</v>
      </c>
      <c r="BQ391" s="950"/>
      <c r="BR391" s="950"/>
      <c r="BS391" s="1436"/>
      <c r="BT391" s="1436"/>
      <c r="BU391" s="1441"/>
      <c r="BV391" s="1441"/>
      <c r="BW391" s="1397"/>
      <c r="BX391" s="1397"/>
      <c r="BY391" s="1446"/>
      <c r="BZ391" s="1446"/>
      <c r="CA391" s="1453"/>
      <c r="CB391" s="1453"/>
      <c r="CC391" s="1352"/>
      <c r="CD391" s="1352"/>
      <c r="CE391" s="1460"/>
      <c r="CF391" s="1460"/>
      <c r="CG391" s="900"/>
      <c r="CH391" s="900"/>
      <c r="CI391" s="1368"/>
      <c r="CJ391" s="1368"/>
      <c r="CK391" s="1465">
        <v>100</v>
      </c>
      <c r="CL391" s="1465" t="s">
        <v>1159</v>
      </c>
      <c r="CM391" s="882"/>
      <c r="CN391" s="882"/>
      <c r="CO391" s="1397"/>
      <c r="CP391" s="1397"/>
      <c r="CQ391" s="753"/>
      <c r="CR391" s="753"/>
      <c r="CS391" s="1374"/>
      <c r="CT391" s="1374"/>
      <c r="CU391" s="882"/>
      <c r="CV391" s="882"/>
      <c r="CW391" s="1392">
        <v>20</v>
      </c>
      <c r="CX391" s="1392" t="s">
        <v>861</v>
      </c>
      <c r="CY391" s="1352"/>
      <c r="CZ391" s="1352"/>
      <c r="DA391" s="1477"/>
      <c r="DB391" s="1477"/>
      <c r="DC391" s="1411"/>
      <c r="DD391" s="1411"/>
      <c r="DE391" s="1484"/>
      <c r="DF391" s="1484"/>
      <c r="DG391" s="1352"/>
      <c r="DH391" s="1352"/>
      <c r="DI391" s="1352"/>
      <c r="DJ391" s="1352"/>
      <c r="DK391" s="1352"/>
      <c r="DL391" s="1352"/>
      <c r="DM391" s="1352"/>
      <c r="DN391" s="1352"/>
      <c r="DO391" s="1352"/>
      <c r="DP391" s="1352"/>
      <c r="DQ391" s="1485"/>
      <c r="DR391" s="1485"/>
      <c r="DS391" s="1485"/>
      <c r="DT391" s="1485"/>
      <c r="DU391" s="1485"/>
      <c r="DV391" s="1485"/>
      <c r="DW391" s="1485"/>
      <c r="DX391" s="1485"/>
      <c r="DY391" s="1485"/>
      <c r="DZ391" s="1485"/>
      <c r="EA391" s="1485"/>
      <c r="EB391" s="1485"/>
    </row>
    <row r="392" spans="1:132" s="1327" customFormat="1" ht="20.25" x14ac:dyDescent="0.3">
      <c r="A392" s="1081"/>
      <c r="B392" s="1324">
        <f t="shared" si="26"/>
        <v>29</v>
      </c>
      <c r="C392" s="993" t="s">
        <v>825</v>
      </c>
      <c r="D392" s="919">
        <v>4.5999999999999996</v>
      </c>
      <c r="E392" s="1325">
        <v>17</v>
      </c>
      <c r="F392" s="1325"/>
      <c r="G392" s="1325"/>
      <c r="H392" s="1325"/>
      <c r="I392" s="1326">
        <f t="shared" si="24"/>
        <v>0</v>
      </c>
      <c r="J392" s="888">
        <f t="shared" si="27"/>
        <v>0</v>
      </c>
      <c r="K392" s="708"/>
      <c r="L392" s="708"/>
      <c r="M392" s="941"/>
      <c r="N392" s="941"/>
      <c r="O392" s="863"/>
      <c r="P392" s="863"/>
      <c r="Q392" s="1379"/>
      <c r="R392" s="1379"/>
      <c r="S392" s="1374"/>
      <c r="T392" s="1374"/>
      <c r="U392" s="813"/>
      <c r="V392" s="813"/>
      <c r="W392" s="1368"/>
      <c r="X392" s="1368"/>
      <c r="Y392" s="1362"/>
      <c r="Z392" s="1362"/>
      <c r="AA392" s="831"/>
      <c r="AB392" s="831"/>
      <c r="AC392" s="1351"/>
      <c r="AD392" s="1351"/>
      <c r="AE392" s="756"/>
      <c r="AF392" s="756"/>
      <c r="AG392" s="1352"/>
      <c r="AH392" s="1352"/>
      <c r="AI392" s="731"/>
      <c r="AJ392" s="731"/>
      <c r="AK392" s="1392"/>
      <c r="AL392" s="1392"/>
      <c r="AM392" s="1397"/>
      <c r="AN392" s="1397"/>
      <c r="AO392" s="1362"/>
      <c r="AP392" s="1362"/>
      <c r="AQ392" s="1402"/>
      <c r="AR392" s="1402"/>
      <c r="AS392" s="774"/>
      <c r="AT392" s="774"/>
      <c r="AU392" s="882"/>
      <c r="AV392" s="882"/>
      <c r="AW392" s="1411"/>
      <c r="AX392" s="1411"/>
      <c r="AY392" s="726"/>
      <c r="AZ392" s="726"/>
      <c r="BA392" s="1352"/>
      <c r="BB392" s="1352"/>
      <c r="BC392" s="891"/>
      <c r="BD392" s="891"/>
      <c r="BE392" s="731"/>
      <c r="BF392" s="731"/>
      <c r="BG392" s="1411"/>
      <c r="BH392" s="1411"/>
      <c r="BI392" s="1392"/>
      <c r="BJ392" s="1392"/>
      <c r="BK392" s="1362"/>
      <c r="BL392" s="1362"/>
      <c r="BM392" s="1351"/>
      <c r="BN392" s="1351"/>
      <c r="BO392" s="1352"/>
      <c r="BP392" s="1352"/>
      <c r="BQ392" s="950"/>
      <c r="BR392" s="950"/>
      <c r="BS392" s="1436"/>
      <c r="BT392" s="1436"/>
      <c r="BU392" s="1441"/>
      <c r="BV392" s="1441"/>
      <c r="BW392" s="1397"/>
      <c r="BX392" s="1397"/>
      <c r="BY392" s="1446"/>
      <c r="BZ392" s="1446"/>
      <c r="CA392" s="1453"/>
      <c r="CB392" s="1453"/>
      <c r="CC392" s="1352"/>
      <c r="CD392" s="1352"/>
      <c r="CE392" s="1460"/>
      <c r="CF392" s="1460"/>
      <c r="CG392" s="900"/>
      <c r="CH392" s="900"/>
      <c r="CI392" s="1368"/>
      <c r="CJ392" s="1368"/>
      <c r="CK392" s="1465">
        <v>17</v>
      </c>
      <c r="CL392" s="1465" t="s">
        <v>285</v>
      </c>
      <c r="CM392" s="882"/>
      <c r="CN392" s="882"/>
      <c r="CO392" s="1397"/>
      <c r="CP392" s="1397"/>
      <c r="CQ392" s="753"/>
      <c r="CR392" s="753"/>
      <c r="CS392" s="1374"/>
      <c r="CT392" s="1374"/>
      <c r="CU392" s="882"/>
      <c r="CV392" s="882"/>
      <c r="CW392" s="1392"/>
      <c r="CX392" s="1392"/>
      <c r="CY392" s="1352"/>
      <c r="CZ392" s="1352"/>
      <c r="DA392" s="1477"/>
      <c r="DB392" s="1477"/>
      <c r="DC392" s="1411"/>
      <c r="DD392" s="1411"/>
      <c r="DE392" s="1484"/>
      <c r="DF392" s="1484"/>
      <c r="DG392" s="1352"/>
      <c r="DH392" s="1352"/>
      <c r="DI392" s="1352"/>
      <c r="DJ392" s="1352"/>
      <c r="DK392" s="1352"/>
      <c r="DL392" s="1352"/>
      <c r="DM392" s="1352"/>
      <c r="DN392" s="1352"/>
      <c r="DO392" s="1352"/>
      <c r="DP392" s="1352"/>
      <c r="DQ392" s="1485"/>
      <c r="DR392" s="1485"/>
      <c r="DS392" s="1485"/>
      <c r="DT392" s="1485"/>
      <c r="DU392" s="1485"/>
      <c r="DV392" s="1485"/>
      <c r="DW392" s="1485"/>
      <c r="DX392" s="1485"/>
      <c r="DY392" s="1485"/>
      <c r="DZ392" s="1485"/>
      <c r="EA392" s="1485"/>
      <c r="EB392" s="1485"/>
    </row>
    <row r="393" spans="1:132" s="1327" customFormat="1" ht="20.25" x14ac:dyDescent="0.3">
      <c r="A393" s="1081"/>
      <c r="B393" s="1324">
        <f t="shared" si="26"/>
        <v>30</v>
      </c>
      <c r="C393" s="925"/>
      <c r="D393" s="919"/>
      <c r="E393" s="1325"/>
      <c r="F393" s="1325"/>
      <c r="G393" s="1325"/>
      <c r="H393" s="1325"/>
      <c r="I393" s="1326">
        <f t="shared" si="24"/>
        <v>0</v>
      </c>
      <c r="J393" s="888">
        <f t="shared" si="27"/>
        <v>0</v>
      </c>
      <c r="K393" s="708"/>
      <c r="L393" s="708"/>
      <c r="M393" s="941"/>
      <c r="N393" s="941"/>
      <c r="O393" s="863"/>
      <c r="P393" s="863"/>
      <c r="Q393" s="1379"/>
      <c r="R393" s="1379"/>
      <c r="S393" s="1374"/>
      <c r="T393" s="1374"/>
      <c r="U393" s="813"/>
      <c r="V393" s="813"/>
      <c r="W393" s="1368"/>
      <c r="X393" s="1368"/>
      <c r="Y393" s="1362"/>
      <c r="Z393" s="1362"/>
      <c r="AA393" s="831"/>
      <c r="AB393" s="831"/>
      <c r="AC393" s="1351"/>
      <c r="AD393" s="1351"/>
      <c r="AE393" s="756"/>
      <c r="AF393" s="756"/>
      <c r="AG393" s="1352"/>
      <c r="AH393" s="1352"/>
      <c r="AI393" s="731"/>
      <c r="AJ393" s="731"/>
      <c r="AK393" s="1392"/>
      <c r="AL393" s="1392"/>
      <c r="AM393" s="1397"/>
      <c r="AN393" s="1397"/>
      <c r="AO393" s="1362"/>
      <c r="AP393" s="1362"/>
      <c r="AQ393" s="1402"/>
      <c r="AR393" s="1402"/>
      <c r="AS393" s="774"/>
      <c r="AT393" s="774"/>
      <c r="AU393" s="882"/>
      <c r="AV393" s="882"/>
      <c r="AW393" s="1411"/>
      <c r="AX393" s="1411"/>
      <c r="AY393" s="726"/>
      <c r="AZ393" s="726"/>
      <c r="BA393" s="1352"/>
      <c r="BB393" s="1352"/>
      <c r="BC393" s="891"/>
      <c r="BD393" s="891"/>
      <c r="BE393" s="731"/>
      <c r="BF393" s="731"/>
      <c r="BG393" s="1411"/>
      <c r="BH393" s="1411"/>
      <c r="BI393" s="1392"/>
      <c r="BJ393" s="1392"/>
      <c r="BK393" s="1362"/>
      <c r="BL393" s="1362"/>
      <c r="BM393" s="1351"/>
      <c r="BN393" s="1351"/>
      <c r="BO393" s="1352"/>
      <c r="BP393" s="1352"/>
      <c r="BQ393" s="950"/>
      <c r="BR393" s="950"/>
      <c r="BS393" s="1436"/>
      <c r="BT393" s="1436"/>
      <c r="BU393" s="1441"/>
      <c r="BV393" s="1441"/>
      <c r="BW393" s="1397"/>
      <c r="BX393" s="1397"/>
      <c r="BY393" s="1446"/>
      <c r="BZ393" s="1446"/>
      <c r="CA393" s="1453"/>
      <c r="CB393" s="1453"/>
      <c r="CC393" s="1352"/>
      <c r="CD393" s="1352"/>
      <c r="CE393" s="1460"/>
      <c r="CF393" s="1460"/>
      <c r="CG393" s="900"/>
      <c r="CH393" s="900"/>
      <c r="CI393" s="1368"/>
      <c r="CJ393" s="1368"/>
      <c r="CK393" s="1465"/>
      <c r="CL393" s="1465"/>
      <c r="CM393" s="882"/>
      <c r="CN393" s="882"/>
      <c r="CO393" s="1397"/>
      <c r="CP393" s="1397"/>
      <c r="CQ393" s="753"/>
      <c r="CR393" s="753"/>
      <c r="CS393" s="1374"/>
      <c r="CT393" s="1374"/>
      <c r="CU393" s="882"/>
      <c r="CV393" s="882"/>
      <c r="CW393" s="1392"/>
      <c r="CX393" s="1392"/>
      <c r="CY393" s="1352"/>
      <c r="CZ393" s="1352"/>
      <c r="DA393" s="1477"/>
      <c r="DB393" s="1477"/>
      <c r="DC393" s="1411"/>
      <c r="DD393" s="1411"/>
      <c r="DE393" s="1484"/>
      <c r="DF393" s="1484"/>
      <c r="DG393" s="1352"/>
      <c r="DH393" s="1352"/>
      <c r="DI393" s="1352"/>
      <c r="DJ393" s="1352"/>
      <c r="DK393" s="1352"/>
      <c r="DL393" s="1352"/>
      <c r="DM393" s="1352"/>
      <c r="DN393" s="1352"/>
      <c r="DO393" s="1352"/>
      <c r="DP393" s="1352"/>
      <c r="DQ393" s="1485"/>
      <c r="DR393" s="1485"/>
      <c r="DS393" s="1485"/>
      <c r="DT393" s="1485"/>
      <c r="DU393" s="1485"/>
      <c r="DV393" s="1485"/>
      <c r="DW393" s="1485"/>
      <c r="DX393" s="1485"/>
      <c r="DY393" s="1485"/>
      <c r="DZ393" s="1485"/>
      <c r="EA393" s="1485"/>
      <c r="EB393" s="1485"/>
    </row>
    <row r="394" spans="1:132" s="1327" customFormat="1" ht="20.25" x14ac:dyDescent="0.3">
      <c r="A394" s="1081"/>
      <c r="B394" s="1324">
        <f t="shared" si="26"/>
        <v>31</v>
      </c>
      <c r="C394" s="925"/>
      <c r="D394" s="919"/>
      <c r="E394" s="1325"/>
      <c r="F394" s="1325"/>
      <c r="G394" s="1325"/>
      <c r="H394" s="1325"/>
      <c r="I394" s="1326">
        <f t="shared" si="24"/>
        <v>0</v>
      </c>
      <c r="J394" s="888">
        <f t="shared" si="27"/>
        <v>0</v>
      </c>
      <c r="K394" s="708"/>
      <c r="L394" s="708"/>
      <c r="M394" s="941"/>
      <c r="N394" s="941"/>
      <c r="O394" s="863"/>
      <c r="P394" s="863"/>
      <c r="Q394" s="1379"/>
      <c r="R394" s="1379"/>
      <c r="S394" s="1374"/>
      <c r="T394" s="1374"/>
      <c r="U394" s="813"/>
      <c r="V394" s="813"/>
      <c r="W394" s="1368"/>
      <c r="X394" s="1368"/>
      <c r="Y394" s="1362"/>
      <c r="Z394" s="1362"/>
      <c r="AA394" s="831"/>
      <c r="AB394" s="831"/>
      <c r="AC394" s="1351"/>
      <c r="AD394" s="1351"/>
      <c r="AE394" s="756"/>
      <c r="AF394" s="756"/>
      <c r="AG394" s="1352"/>
      <c r="AH394" s="1352"/>
      <c r="AI394" s="731"/>
      <c r="AJ394" s="731"/>
      <c r="AK394" s="1392"/>
      <c r="AL394" s="1392"/>
      <c r="AM394" s="1397"/>
      <c r="AN394" s="1397"/>
      <c r="AO394" s="1362"/>
      <c r="AP394" s="1362"/>
      <c r="AQ394" s="1402"/>
      <c r="AR394" s="1402"/>
      <c r="AS394" s="774"/>
      <c r="AT394" s="774"/>
      <c r="AU394" s="882"/>
      <c r="AV394" s="882"/>
      <c r="AW394" s="1411"/>
      <c r="AX394" s="1411"/>
      <c r="AY394" s="726"/>
      <c r="AZ394" s="726"/>
      <c r="BA394" s="1352"/>
      <c r="BB394" s="1352"/>
      <c r="BC394" s="891"/>
      <c r="BD394" s="891"/>
      <c r="BE394" s="731"/>
      <c r="BF394" s="731"/>
      <c r="BG394" s="1411"/>
      <c r="BH394" s="1411"/>
      <c r="BI394" s="1392"/>
      <c r="BJ394" s="1392"/>
      <c r="BK394" s="1362"/>
      <c r="BL394" s="1362"/>
      <c r="BM394" s="1351"/>
      <c r="BN394" s="1351"/>
      <c r="BO394" s="1352"/>
      <c r="BP394" s="1352"/>
      <c r="BQ394" s="950"/>
      <c r="BR394" s="950"/>
      <c r="BS394" s="1436"/>
      <c r="BT394" s="1436"/>
      <c r="BU394" s="1441"/>
      <c r="BV394" s="1441"/>
      <c r="BW394" s="1397"/>
      <c r="BX394" s="1397"/>
      <c r="BY394" s="1446"/>
      <c r="BZ394" s="1446"/>
      <c r="CA394" s="1453"/>
      <c r="CB394" s="1453"/>
      <c r="CC394" s="1352"/>
      <c r="CD394" s="1352"/>
      <c r="CE394" s="1460"/>
      <c r="CF394" s="1460"/>
      <c r="CG394" s="900"/>
      <c r="CH394" s="900"/>
      <c r="CI394" s="1368"/>
      <c r="CJ394" s="1368"/>
      <c r="CK394" s="1465"/>
      <c r="CL394" s="1465"/>
      <c r="CM394" s="882"/>
      <c r="CN394" s="882"/>
      <c r="CO394" s="1397"/>
      <c r="CP394" s="1397"/>
      <c r="CQ394" s="753"/>
      <c r="CR394" s="753"/>
      <c r="CS394" s="1374"/>
      <c r="CT394" s="1374"/>
      <c r="CU394" s="882"/>
      <c r="CV394" s="882"/>
      <c r="CW394" s="1392"/>
      <c r="CX394" s="1392"/>
      <c r="CY394" s="1352"/>
      <c r="CZ394" s="1352"/>
      <c r="DA394" s="1477"/>
      <c r="DB394" s="1477"/>
      <c r="DC394" s="1411"/>
      <c r="DD394" s="1411"/>
      <c r="DE394" s="1484"/>
      <c r="DF394" s="1484"/>
      <c r="DG394" s="1352"/>
      <c r="DH394" s="1352"/>
      <c r="DI394" s="1352"/>
      <c r="DJ394" s="1352"/>
      <c r="DK394" s="1352"/>
      <c r="DL394" s="1352"/>
      <c r="DM394" s="1352"/>
      <c r="DN394" s="1352"/>
      <c r="DO394" s="1352"/>
      <c r="DP394" s="1352"/>
      <c r="DQ394" s="1485"/>
      <c r="DR394" s="1485"/>
      <c r="DS394" s="1485"/>
      <c r="DT394" s="1485"/>
      <c r="DU394" s="1485"/>
      <c r="DV394" s="1485"/>
      <c r="DW394" s="1485"/>
      <c r="DX394" s="1485"/>
      <c r="DY394" s="1485"/>
      <c r="DZ394" s="1485"/>
      <c r="EA394" s="1485"/>
      <c r="EB394" s="1485"/>
    </row>
    <row r="395" spans="1:132" s="1327" customFormat="1" ht="20.25" x14ac:dyDescent="0.3">
      <c r="A395" s="938" t="s">
        <v>792</v>
      </c>
      <c r="B395" s="1324">
        <f t="shared" si="26"/>
        <v>32</v>
      </c>
      <c r="C395" s="920" t="s">
        <v>704</v>
      </c>
      <c r="D395" s="919">
        <v>300</v>
      </c>
      <c r="E395" s="1325">
        <v>31</v>
      </c>
      <c r="F395" s="1325"/>
      <c r="G395" s="1325"/>
      <c r="H395" s="1325"/>
      <c r="I395" s="1326">
        <f t="shared" si="24"/>
        <v>26</v>
      </c>
      <c r="J395" s="888">
        <f t="shared" si="27"/>
        <v>7800</v>
      </c>
      <c r="K395" s="708"/>
      <c r="L395" s="708"/>
      <c r="M395" s="941"/>
      <c r="N395" s="941"/>
      <c r="O395" s="863"/>
      <c r="P395" s="863"/>
      <c r="Q395" s="1379"/>
      <c r="R395" s="1379"/>
      <c r="S395" s="1374"/>
      <c r="T395" s="1374"/>
      <c r="U395" s="813"/>
      <c r="V395" s="813"/>
      <c r="W395" s="1368"/>
      <c r="X395" s="1368"/>
      <c r="Y395" s="1362"/>
      <c r="Z395" s="1362"/>
      <c r="AA395" s="831"/>
      <c r="AB395" s="831"/>
      <c r="AC395" s="1351"/>
      <c r="AD395" s="1351"/>
      <c r="AE395" s="756"/>
      <c r="AF395" s="756"/>
      <c r="AG395" s="1352"/>
      <c r="AH395" s="1352"/>
      <c r="AI395" s="731"/>
      <c r="AJ395" s="731"/>
      <c r="AK395" s="1392"/>
      <c r="AL395" s="1392"/>
      <c r="AM395" s="1397"/>
      <c r="AN395" s="1397"/>
      <c r="AO395" s="1362"/>
      <c r="AP395" s="1362"/>
      <c r="AQ395" s="1402"/>
      <c r="AR395" s="1402"/>
      <c r="AS395" s="774"/>
      <c r="AT395" s="774"/>
      <c r="AU395" s="882"/>
      <c r="AV395" s="882"/>
      <c r="AW395" s="1411"/>
      <c r="AX395" s="1411"/>
      <c r="AY395" s="726"/>
      <c r="AZ395" s="726"/>
      <c r="BA395" s="1352">
        <v>3</v>
      </c>
      <c r="BB395" s="1352" t="s">
        <v>880</v>
      </c>
      <c r="BC395" s="891"/>
      <c r="BD395" s="891"/>
      <c r="BE395" s="731"/>
      <c r="BF395" s="731"/>
      <c r="BG395" s="1411"/>
      <c r="BH395" s="1411"/>
      <c r="BI395" s="1392"/>
      <c r="BJ395" s="1392"/>
      <c r="BK395" s="1362"/>
      <c r="BL395" s="1362"/>
      <c r="BM395" s="1351"/>
      <c r="BN395" s="1351"/>
      <c r="BO395" s="1352"/>
      <c r="BP395" s="1352"/>
      <c r="BQ395" s="950"/>
      <c r="BR395" s="950"/>
      <c r="BS395" s="1436"/>
      <c r="BT395" s="1436"/>
      <c r="BU395" s="1441"/>
      <c r="BV395" s="1441"/>
      <c r="BW395" s="1397"/>
      <c r="BX395" s="1397"/>
      <c r="BY395" s="1446"/>
      <c r="BZ395" s="1446"/>
      <c r="CA395" s="1453"/>
      <c r="CB395" s="1453"/>
      <c r="CC395" s="1352"/>
      <c r="CD395" s="1352"/>
      <c r="CE395" s="1460"/>
      <c r="CF395" s="1460"/>
      <c r="CG395" s="900"/>
      <c r="CH395" s="900"/>
      <c r="CI395" s="1368"/>
      <c r="CJ395" s="1368"/>
      <c r="CK395" s="1465">
        <v>1</v>
      </c>
      <c r="CL395" s="1465" t="s">
        <v>366</v>
      </c>
      <c r="CM395" s="882"/>
      <c r="CN395" s="882"/>
      <c r="CO395" s="1397"/>
      <c r="CP395" s="1397"/>
      <c r="CQ395" s="753">
        <v>1</v>
      </c>
      <c r="CR395" s="753" t="s">
        <v>1160</v>
      </c>
      <c r="CS395" s="1374"/>
      <c r="CT395" s="1374"/>
      <c r="CU395" s="882"/>
      <c r="CV395" s="882"/>
      <c r="CW395" s="1392"/>
      <c r="CX395" s="1392"/>
      <c r="CY395" s="1352"/>
      <c r="CZ395" s="1352"/>
      <c r="DA395" s="1477"/>
      <c r="DB395" s="1477"/>
      <c r="DC395" s="1411"/>
      <c r="DD395" s="1411"/>
      <c r="DE395" s="1484"/>
      <c r="DF395" s="1484"/>
      <c r="DG395" s="1352"/>
      <c r="DH395" s="1352"/>
      <c r="DI395" s="1352"/>
      <c r="DJ395" s="1352"/>
      <c r="DK395" s="1352"/>
      <c r="DL395" s="1352"/>
      <c r="DM395" s="1352"/>
      <c r="DN395" s="1352"/>
      <c r="DO395" s="1352"/>
      <c r="DP395" s="1352"/>
      <c r="DQ395" s="1485"/>
      <c r="DR395" s="1485"/>
      <c r="DS395" s="1485"/>
      <c r="DT395" s="1485"/>
      <c r="DU395" s="1485"/>
      <c r="DV395" s="1485"/>
      <c r="DW395" s="1485"/>
      <c r="DX395" s="1485"/>
      <c r="DY395" s="1485"/>
      <c r="DZ395" s="1485"/>
      <c r="EA395" s="1485"/>
      <c r="EB395" s="1485"/>
    </row>
    <row r="396" spans="1:132" s="1327" customFormat="1" ht="20.25" x14ac:dyDescent="0.3">
      <c r="A396" s="1081"/>
      <c r="B396" s="1324">
        <f t="shared" si="26"/>
        <v>33</v>
      </c>
      <c r="C396" s="920" t="s">
        <v>705</v>
      </c>
      <c r="D396" s="919">
        <v>500</v>
      </c>
      <c r="E396" s="1325">
        <v>14</v>
      </c>
      <c r="F396" s="1325"/>
      <c r="G396" s="1325"/>
      <c r="H396" s="1325"/>
      <c r="I396" s="1326">
        <f t="shared" si="24"/>
        <v>1</v>
      </c>
      <c r="J396" s="888">
        <f t="shared" si="27"/>
        <v>500</v>
      </c>
      <c r="K396" s="708"/>
      <c r="L396" s="708"/>
      <c r="M396" s="941"/>
      <c r="N396" s="941"/>
      <c r="O396" s="863"/>
      <c r="P396" s="863"/>
      <c r="Q396" s="1379"/>
      <c r="R396" s="1379"/>
      <c r="S396" s="1374"/>
      <c r="T396" s="1374"/>
      <c r="U396" s="813"/>
      <c r="V396" s="813"/>
      <c r="W396" s="1368"/>
      <c r="X396" s="1368"/>
      <c r="Y396" s="1362"/>
      <c r="Z396" s="1362"/>
      <c r="AA396" s="831"/>
      <c r="AB396" s="831"/>
      <c r="AC396" s="1351"/>
      <c r="AD396" s="1351"/>
      <c r="AE396" s="756"/>
      <c r="AF396" s="756"/>
      <c r="AG396" s="1352"/>
      <c r="AH396" s="1352"/>
      <c r="AI396" s="731"/>
      <c r="AJ396" s="731"/>
      <c r="AK396" s="1392"/>
      <c r="AL396" s="1392"/>
      <c r="AM396" s="1397"/>
      <c r="AN396" s="1397"/>
      <c r="AO396" s="1362"/>
      <c r="AP396" s="1362"/>
      <c r="AQ396" s="1402"/>
      <c r="AR396" s="1402"/>
      <c r="AS396" s="774"/>
      <c r="AT396" s="774"/>
      <c r="AU396" s="882"/>
      <c r="AV396" s="882"/>
      <c r="AW396" s="1411"/>
      <c r="AX396" s="1411"/>
      <c r="AY396" s="726"/>
      <c r="AZ396" s="726"/>
      <c r="BA396" s="1352">
        <v>3</v>
      </c>
      <c r="BB396" s="1352" t="s">
        <v>1134</v>
      </c>
      <c r="BC396" s="891"/>
      <c r="BD396" s="891"/>
      <c r="BE396" s="731"/>
      <c r="BF396" s="731"/>
      <c r="BG396" s="1411"/>
      <c r="BH396" s="1411"/>
      <c r="BI396" s="1392"/>
      <c r="BJ396" s="1392"/>
      <c r="BK396" s="1362"/>
      <c r="BL396" s="1362"/>
      <c r="BM396" s="1351"/>
      <c r="BN396" s="1351"/>
      <c r="BO396" s="1352"/>
      <c r="BP396" s="1352"/>
      <c r="BQ396" s="950"/>
      <c r="BR396" s="950"/>
      <c r="BS396" s="1436"/>
      <c r="BT396" s="1436"/>
      <c r="BU396" s="1441"/>
      <c r="BV396" s="1441"/>
      <c r="BW396" s="1397"/>
      <c r="BX396" s="1397"/>
      <c r="BY396" s="1446"/>
      <c r="BZ396" s="1446"/>
      <c r="CA396" s="1453">
        <v>10</v>
      </c>
      <c r="CB396" s="1453" t="s">
        <v>744</v>
      </c>
      <c r="CC396" s="1352"/>
      <c r="CD396" s="1352"/>
      <c r="CE396" s="1460"/>
      <c r="CF396" s="1460"/>
      <c r="CG396" s="900"/>
      <c r="CH396" s="900"/>
      <c r="CI396" s="1368"/>
      <c r="CJ396" s="1368"/>
      <c r="CK396" s="1465"/>
      <c r="CL396" s="1465"/>
      <c r="CM396" s="882"/>
      <c r="CN396" s="882"/>
      <c r="CO396" s="1397"/>
      <c r="CP396" s="1397"/>
      <c r="CQ396" s="753"/>
      <c r="CR396" s="753"/>
      <c r="CS396" s="1374"/>
      <c r="CT396" s="1374"/>
      <c r="CU396" s="882"/>
      <c r="CV396" s="882"/>
      <c r="CW396" s="1392"/>
      <c r="CX396" s="1392"/>
      <c r="CY396" s="1352"/>
      <c r="CZ396" s="1352"/>
      <c r="DA396" s="1477"/>
      <c r="DB396" s="1477"/>
      <c r="DC396" s="1411"/>
      <c r="DD396" s="1411"/>
      <c r="DE396" s="1484"/>
      <c r="DF396" s="1484"/>
      <c r="DG396" s="1352"/>
      <c r="DH396" s="1352"/>
      <c r="DI396" s="1352"/>
      <c r="DJ396" s="1352"/>
      <c r="DK396" s="1352"/>
      <c r="DL396" s="1352"/>
      <c r="DM396" s="1352"/>
      <c r="DN396" s="1352"/>
      <c r="DO396" s="1352"/>
      <c r="DP396" s="1352"/>
      <c r="DQ396" s="1485"/>
      <c r="DR396" s="1485"/>
      <c r="DS396" s="1485"/>
      <c r="DT396" s="1485"/>
      <c r="DU396" s="1485"/>
      <c r="DV396" s="1485"/>
      <c r="DW396" s="1485"/>
      <c r="DX396" s="1485"/>
      <c r="DY396" s="1485"/>
      <c r="DZ396" s="1485"/>
      <c r="EA396" s="1485"/>
      <c r="EB396" s="1485"/>
    </row>
    <row r="397" spans="1:132" s="1327" customFormat="1" ht="20.25" x14ac:dyDescent="0.3">
      <c r="A397" s="1081"/>
      <c r="B397" s="1324">
        <f t="shared" si="26"/>
        <v>34</v>
      </c>
      <c r="C397" s="920" t="s">
        <v>706</v>
      </c>
      <c r="D397" s="919">
        <v>400</v>
      </c>
      <c r="E397" s="1325">
        <v>20</v>
      </c>
      <c r="F397" s="1325"/>
      <c r="G397" s="1325"/>
      <c r="H397" s="1325"/>
      <c r="I397" s="1326">
        <f t="shared" si="24"/>
        <v>12</v>
      </c>
      <c r="J397" s="888">
        <f t="shared" si="27"/>
        <v>4800</v>
      </c>
      <c r="K397" s="708"/>
      <c r="L397" s="708"/>
      <c r="M397" s="941"/>
      <c r="N397" s="941"/>
      <c r="O397" s="863"/>
      <c r="P397" s="863"/>
      <c r="Q397" s="1379"/>
      <c r="R397" s="1379"/>
      <c r="S397" s="1374"/>
      <c r="T397" s="1374"/>
      <c r="U397" s="813"/>
      <c r="V397" s="813"/>
      <c r="W397" s="1368"/>
      <c r="X397" s="1368"/>
      <c r="Y397" s="1362"/>
      <c r="Z397" s="1362"/>
      <c r="AA397" s="831"/>
      <c r="AB397" s="831"/>
      <c r="AC397" s="1351"/>
      <c r="AD397" s="1351"/>
      <c r="AE397" s="756"/>
      <c r="AF397" s="756"/>
      <c r="AG397" s="1352"/>
      <c r="AH397" s="1352"/>
      <c r="AI397" s="731"/>
      <c r="AJ397" s="731"/>
      <c r="AK397" s="1392"/>
      <c r="AL397" s="1392"/>
      <c r="AM397" s="1397"/>
      <c r="AN397" s="1397"/>
      <c r="AO397" s="1362"/>
      <c r="AP397" s="1362"/>
      <c r="AQ397" s="1402"/>
      <c r="AR397" s="1402"/>
      <c r="AS397" s="774"/>
      <c r="AT397" s="774"/>
      <c r="AU397" s="882"/>
      <c r="AV397" s="882"/>
      <c r="AW397" s="1411"/>
      <c r="AX397" s="1411"/>
      <c r="AY397" s="726"/>
      <c r="AZ397" s="726"/>
      <c r="BA397" s="1352"/>
      <c r="BB397" s="1352"/>
      <c r="BC397" s="891"/>
      <c r="BD397" s="891"/>
      <c r="BE397" s="731"/>
      <c r="BF397" s="731"/>
      <c r="BG397" s="1411"/>
      <c r="BH397" s="1411"/>
      <c r="BI397" s="1392"/>
      <c r="BJ397" s="1392"/>
      <c r="BK397" s="1362"/>
      <c r="BL397" s="1362"/>
      <c r="BM397" s="1351"/>
      <c r="BN397" s="1351"/>
      <c r="BO397" s="1352"/>
      <c r="BP397" s="1352"/>
      <c r="BQ397" s="950"/>
      <c r="BR397" s="950"/>
      <c r="BS397" s="1436"/>
      <c r="BT397" s="1436"/>
      <c r="BU397" s="1441"/>
      <c r="BV397" s="1441"/>
      <c r="BW397" s="1397"/>
      <c r="BX397" s="1397"/>
      <c r="BY397" s="1446"/>
      <c r="BZ397" s="1446"/>
      <c r="CA397" s="1453"/>
      <c r="CB397" s="1453"/>
      <c r="CC397" s="1352"/>
      <c r="CD397" s="1352"/>
      <c r="CE397" s="1460"/>
      <c r="CF397" s="1460"/>
      <c r="CG397" s="900"/>
      <c r="CH397" s="900"/>
      <c r="CI397" s="1368"/>
      <c r="CJ397" s="1368"/>
      <c r="CK397" s="1465"/>
      <c r="CL397" s="1465"/>
      <c r="CM397" s="882"/>
      <c r="CN397" s="882"/>
      <c r="CO397" s="1397"/>
      <c r="CP397" s="1397"/>
      <c r="CQ397" s="753">
        <v>2</v>
      </c>
      <c r="CR397" s="753" t="s">
        <v>879</v>
      </c>
      <c r="CS397" s="1374"/>
      <c r="CT397" s="1374"/>
      <c r="CU397" s="882">
        <v>6</v>
      </c>
      <c r="CV397" s="882" t="s">
        <v>726</v>
      </c>
      <c r="CW397" s="1392"/>
      <c r="CX397" s="1392"/>
      <c r="CY397" s="1352"/>
      <c r="CZ397" s="1352"/>
      <c r="DA397" s="1477"/>
      <c r="DB397" s="1477"/>
      <c r="DC397" s="1411"/>
      <c r="DD397" s="1411"/>
      <c r="DE397" s="1484"/>
      <c r="DF397" s="1484"/>
      <c r="DG397" s="1352"/>
      <c r="DH397" s="1352"/>
      <c r="DI397" s="1352"/>
      <c r="DJ397" s="1352"/>
      <c r="DK397" s="1352"/>
      <c r="DL397" s="1352"/>
      <c r="DM397" s="1352"/>
      <c r="DN397" s="1352"/>
      <c r="DO397" s="1352"/>
      <c r="DP397" s="1352"/>
      <c r="DQ397" s="1485"/>
      <c r="DR397" s="1485"/>
      <c r="DS397" s="1485"/>
      <c r="DT397" s="1485"/>
      <c r="DU397" s="1485"/>
      <c r="DV397" s="1485"/>
      <c r="DW397" s="1485"/>
      <c r="DX397" s="1485"/>
      <c r="DY397" s="1485"/>
      <c r="DZ397" s="1485"/>
      <c r="EA397" s="1485"/>
      <c r="EB397" s="1485"/>
    </row>
    <row r="398" spans="1:132" s="1327" customFormat="1" ht="20.25" x14ac:dyDescent="0.3">
      <c r="A398" s="1081"/>
      <c r="B398" s="1324">
        <f t="shared" si="26"/>
        <v>35</v>
      </c>
      <c r="C398" s="920" t="s">
        <v>707</v>
      </c>
      <c r="D398" s="919">
        <v>500</v>
      </c>
      <c r="E398" s="1325">
        <v>18</v>
      </c>
      <c r="F398" s="1325"/>
      <c r="G398" s="1325"/>
      <c r="H398" s="1325"/>
      <c r="I398" s="1326">
        <f t="shared" si="24"/>
        <v>18</v>
      </c>
      <c r="J398" s="888">
        <f t="shared" si="27"/>
        <v>9000</v>
      </c>
      <c r="K398" s="708"/>
      <c r="L398" s="708"/>
      <c r="M398" s="941"/>
      <c r="N398" s="941"/>
      <c r="O398" s="863"/>
      <c r="P398" s="863"/>
      <c r="Q398" s="1379"/>
      <c r="R398" s="1379"/>
      <c r="S398" s="1374"/>
      <c r="T398" s="1374"/>
      <c r="U398" s="813"/>
      <c r="V398" s="813"/>
      <c r="W398" s="1368"/>
      <c r="X398" s="1368"/>
      <c r="Y398" s="1362"/>
      <c r="Z398" s="1362"/>
      <c r="AA398" s="831"/>
      <c r="AB398" s="831"/>
      <c r="AC398" s="1351"/>
      <c r="AD398" s="1351"/>
      <c r="AE398" s="756"/>
      <c r="AF398" s="756"/>
      <c r="AG398" s="1352"/>
      <c r="AH398" s="1352"/>
      <c r="AI398" s="731"/>
      <c r="AJ398" s="731"/>
      <c r="AK398" s="1392"/>
      <c r="AL398" s="1392"/>
      <c r="AM398" s="1397"/>
      <c r="AN398" s="1397"/>
      <c r="AO398" s="1362"/>
      <c r="AP398" s="1362"/>
      <c r="AQ398" s="1402"/>
      <c r="AR398" s="1402"/>
      <c r="AS398" s="774"/>
      <c r="AT398" s="774"/>
      <c r="AU398" s="882"/>
      <c r="AV398" s="882"/>
      <c r="AW398" s="1411"/>
      <c r="AX398" s="1411"/>
      <c r="AY398" s="726"/>
      <c r="AZ398" s="726"/>
      <c r="BA398" s="1352"/>
      <c r="BB398" s="1352"/>
      <c r="BC398" s="891"/>
      <c r="BD398" s="891"/>
      <c r="BE398" s="731"/>
      <c r="BF398" s="731"/>
      <c r="BG398" s="1411"/>
      <c r="BH398" s="1411"/>
      <c r="BI398" s="1392"/>
      <c r="BJ398" s="1392"/>
      <c r="BK398" s="1362"/>
      <c r="BL398" s="1362"/>
      <c r="BM398" s="1351"/>
      <c r="BN398" s="1351"/>
      <c r="BO398" s="1352"/>
      <c r="BP398" s="1352"/>
      <c r="BQ398" s="950"/>
      <c r="BR398" s="950"/>
      <c r="BS398" s="1436"/>
      <c r="BT398" s="1436"/>
      <c r="BU398" s="1441"/>
      <c r="BV398" s="1441"/>
      <c r="BW398" s="1397"/>
      <c r="BX398" s="1397"/>
      <c r="BY398" s="1446"/>
      <c r="BZ398" s="1446"/>
      <c r="CA398" s="1453"/>
      <c r="CB398" s="1453"/>
      <c r="CC398" s="1352"/>
      <c r="CD398" s="1352"/>
      <c r="CE398" s="1460"/>
      <c r="CF398" s="1460"/>
      <c r="CG398" s="900"/>
      <c r="CH398" s="900"/>
      <c r="CI398" s="1368"/>
      <c r="CJ398" s="1368"/>
      <c r="CK398" s="1465"/>
      <c r="CL398" s="1465"/>
      <c r="CM398" s="882"/>
      <c r="CN398" s="882"/>
      <c r="CO398" s="1397"/>
      <c r="CP398" s="1397"/>
      <c r="CQ398" s="753"/>
      <c r="CR398" s="753"/>
      <c r="CS398" s="1374"/>
      <c r="CT398" s="1374"/>
      <c r="CU398" s="882"/>
      <c r="CV398" s="882"/>
      <c r="CW398" s="1392"/>
      <c r="CX398" s="1392"/>
      <c r="CY398" s="1352"/>
      <c r="CZ398" s="1352"/>
      <c r="DA398" s="1477"/>
      <c r="DB398" s="1477"/>
      <c r="DC398" s="1411"/>
      <c r="DD398" s="1411"/>
      <c r="DE398" s="1484"/>
      <c r="DF398" s="1484"/>
      <c r="DG398" s="1352"/>
      <c r="DH398" s="1352"/>
      <c r="DI398" s="1352"/>
      <c r="DJ398" s="1352"/>
      <c r="DK398" s="1352"/>
      <c r="DL398" s="1352"/>
      <c r="DM398" s="1352"/>
      <c r="DN398" s="1352"/>
      <c r="DO398" s="1352"/>
      <c r="DP398" s="1352"/>
      <c r="DQ398" s="1485"/>
      <c r="DR398" s="1485"/>
      <c r="DS398" s="1485"/>
      <c r="DT398" s="1485"/>
      <c r="DU398" s="1485"/>
      <c r="DV398" s="1485"/>
      <c r="DW398" s="1485"/>
      <c r="DX398" s="1485"/>
      <c r="DY398" s="1485"/>
      <c r="DZ398" s="1485"/>
      <c r="EA398" s="1485"/>
      <c r="EB398" s="1485"/>
    </row>
    <row r="399" spans="1:132" s="1327" customFormat="1" ht="20.25" x14ac:dyDescent="0.3">
      <c r="A399" s="1081"/>
      <c r="B399" s="1324">
        <f t="shared" si="26"/>
        <v>36</v>
      </c>
      <c r="C399" s="920" t="s">
        <v>709</v>
      </c>
      <c r="D399" s="919">
        <v>25</v>
      </c>
      <c r="E399" s="1325"/>
      <c r="F399" s="1325"/>
      <c r="G399" s="1325"/>
      <c r="H399" s="1325"/>
      <c r="I399" s="1326">
        <f t="shared" si="24"/>
        <v>0</v>
      </c>
      <c r="J399" s="888">
        <f t="shared" si="27"/>
        <v>0</v>
      </c>
      <c r="K399" s="708"/>
      <c r="L399" s="708"/>
      <c r="M399" s="941"/>
      <c r="N399" s="941"/>
      <c r="O399" s="863"/>
      <c r="P399" s="863"/>
      <c r="Q399" s="1379"/>
      <c r="R399" s="1379"/>
      <c r="S399" s="1374"/>
      <c r="T399" s="1374"/>
      <c r="U399" s="813"/>
      <c r="V399" s="813"/>
      <c r="W399" s="1368"/>
      <c r="X399" s="1368"/>
      <c r="Y399" s="1362"/>
      <c r="Z399" s="1362"/>
      <c r="AA399" s="831"/>
      <c r="AB399" s="831"/>
      <c r="AC399" s="1351"/>
      <c r="AD399" s="1351"/>
      <c r="AE399" s="756"/>
      <c r="AF399" s="756"/>
      <c r="AG399" s="1352"/>
      <c r="AH399" s="1352"/>
      <c r="AI399" s="731"/>
      <c r="AJ399" s="731"/>
      <c r="AK399" s="1392"/>
      <c r="AL399" s="1392"/>
      <c r="AM399" s="1397"/>
      <c r="AN399" s="1397"/>
      <c r="AO399" s="1362"/>
      <c r="AP399" s="1362"/>
      <c r="AQ399" s="1402"/>
      <c r="AR399" s="1402"/>
      <c r="AS399" s="774"/>
      <c r="AT399" s="774"/>
      <c r="AU399" s="882"/>
      <c r="AV399" s="882"/>
      <c r="AW399" s="1411"/>
      <c r="AX399" s="1411"/>
      <c r="AY399" s="726"/>
      <c r="AZ399" s="726"/>
      <c r="BA399" s="1352"/>
      <c r="BB399" s="1352"/>
      <c r="BC399" s="891"/>
      <c r="BD399" s="891"/>
      <c r="BE399" s="731"/>
      <c r="BF399" s="731"/>
      <c r="BG399" s="1411"/>
      <c r="BH399" s="1411"/>
      <c r="BI399" s="1392"/>
      <c r="BJ399" s="1392"/>
      <c r="BK399" s="1362"/>
      <c r="BL399" s="1362"/>
      <c r="BM399" s="1351"/>
      <c r="BN399" s="1351"/>
      <c r="BO399" s="1352"/>
      <c r="BP399" s="1352"/>
      <c r="BQ399" s="950"/>
      <c r="BR399" s="950"/>
      <c r="BS399" s="1436"/>
      <c r="BT399" s="1436"/>
      <c r="BU399" s="1441"/>
      <c r="BV399" s="1441"/>
      <c r="BW399" s="1397"/>
      <c r="BX399" s="1397"/>
      <c r="BY399" s="1446"/>
      <c r="BZ399" s="1446"/>
      <c r="CA399" s="1453"/>
      <c r="CB399" s="1453"/>
      <c r="CC399" s="1352"/>
      <c r="CD399" s="1352"/>
      <c r="CE399" s="1460"/>
      <c r="CF399" s="1460"/>
      <c r="CG399" s="900"/>
      <c r="CH399" s="900"/>
      <c r="CI399" s="1368"/>
      <c r="CJ399" s="1368"/>
      <c r="CK399" s="1465"/>
      <c r="CL399" s="1465"/>
      <c r="CM399" s="882"/>
      <c r="CN399" s="882"/>
      <c r="CO399" s="1397"/>
      <c r="CP399" s="1397"/>
      <c r="CQ399" s="753"/>
      <c r="CR399" s="753"/>
      <c r="CS399" s="1374"/>
      <c r="CT399" s="1374"/>
      <c r="CU399" s="882"/>
      <c r="CV399" s="882"/>
      <c r="CW399" s="1392"/>
      <c r="CX399" s="1392"/>
      <c r="CY399" s="1352"/>
      <c r="CZ399" s="1352"/>
      <c r="DA399" s="1477"/>
      <c r="DB399" s="1477"/>
      <c r="DC399" s="1411"/>
      <c r="DD399" s="1411"/>
      <c r="DE399" s="1484"/>
      <c r="DF399" s="1484"/>
      <c r="DG399" s="1352"/>
      <c r="DH399" s="1352"/>
      <c r="DI399" s="1352"/>
      <c r="DJ399" s="1352"/>
      <c r="DK399" s="1352"/>
      <c r="DL399" s="1352"/>
      <c r="DM399" s="1352"/>
      <c r="DN399" s="1352"/>
      <c r="DO399" s="1352"/>
      <c r="DP399" s="1352"/>
      <c r="DQ399" s="1485"/>
      <c r="DR399" s="1485"/>
      <c r="DS399" s="1485"/>
      <c r="DT399" s="1485"/>
      <c r="DU399" s="1485"/>
      <c r="DV399" s="1485"/>
      <c r="DW399" s="1485"/>
      <c r="DX399" s="1485"/>
      <c r="DY399" s="1485"/>
      <c r="DZ399" s="1485"/>
      <c r="EA399" s="1485"/>
      <c r="EB399" s="1485"/>
    </row>
    <row r="400" spans="1:132" s="1327" customFormat="1" ht="20.25" x14ac:dyDescent="0.3">
      <c r="A400" s="1081"/>
      <c r="B400" s="1324">
        <f t="shared" si="26"/>
        <v>37</v>
      </c>
      <c r="C400" s="920" t="s">
        <v>710</v>
      </c>
      <c r="D400" s="919">
        <v>70</v>
      </c>
      <c r="E400" s="1325"/>
      <c r="F400" s="1325"/>
      <c r="G400" s="1325"/>
      <c r="H400" s="1325"/>
      <c r="I400" s="1326">
        <f t="shared" si="24"/>
        <v>0</v>
      </c>
      <c r="J400" s="888">
        <f t="shared" si="27"/>
        <v>0</v>
      </c>
      <c r="K400" s="708"/>
      <c r="L400" s="708"/>
      <c r="M400" s="941"/>
      <c r="N400" s="941"/>
      <c r="O400" s="863"/>
      <c r="P400" s="863"/>
      <c r="Q400" s="1379"/>
      <c r="R400" s="1379"/>
      <c r="S400" s="1374"/>
      <c r="T400" s="1374"/>
      <c r="U400" s="813"/>
      <c r="V400" s="813"/>
      <c r="W400" s="1368"/>
      <c r="X400" s="1368"/>
      <c r="Y400" s="1362"/>
      <c r="Z400" s="1362"/>
      <c r="AA400" s="831"/>
      <c r="AB400" s="831"/>
      <c r="AC400" s="1351"/>
      <c r="AD400" s="1351"/>
      <c r="AE400" s="756"/>
      <c r="AF400" s="756"/>
      <c r="AG400" s="1352"/>
      <c r="AH400" s="1352"/>
      <c r="AI400" s="731"/>
      <c r="AJ400" s="731"/>
      <c r="AK400" s="1392"/>
      <c r="AL400" s="1392"/>
      <c r="AM400" s="1397"/>
      <c r="AN400" s="1397"/>
      <c r="AO400" s="1362"/>
      <c r="AP400" s="1362"/>
      <c r="AQ400" s="1402"/>
      <c r="AR400" s="1402"/>
      <c r="AS400" s="774"/>
      <c r="AT400" s="774"/>
      <c r="AU400" s="882"/>
      <c r="AV400" s="882"/>
      <c r="AW400" s="1411"/>
      <c r="AX400" s="1411"/>
      <c r="AY400" s="726"/>
      <c r="AZ400" s="726"/>
      <c r="BA400" s="1352"/>
      <c r="BB400" s="1352"/>
      <c r="BC400" s="891"/>
      <c r="BD400" s="891"/>
      <c r="BE400" s="731"/>
      <c r="BF400" s="731"/>
      <c r="BG400" s="1411"/>
      <c r="BH400" s="1411"/>
      <c r="BI400" s="1392"/>
      <c r="BJ400" s="1392"/>
      <c r="BK400" s="1362"/>
      <c r="BL400" s="1362"/>
      <c r="BM400" s="1351"/>
      <c r="BN400" s="1351"/>
      <c r="BO400" s="1352"/>
      <c r="BP400" s="1352"/>
      <c r="BQ400" s="950"/>
      <c r="BR400" s="950"/>
      <c r="BS400" s="1436"/>
      <c r="BT400" s="1436"/>
      <c r="BU400" s="1441"/>
      <c r="BV400" s="1441"/>
      <c r="BW400" s="1397"/>
      <c r="BX400" s="1397"/>
      <c r="BY400" s="1446"/>
      <c r="BZ400" s="1446"/>
      <c r="CA400" s="1453"/>
      <c r="CB400" s="1453"/>
      <c r="CC400" s="1352"/>
      <c r="CD400" s="1352"/>
      <c r="CE400" s="1460"/>
      <c r="CF400" s="1460"/>
      <c r="CG400" s="900"/>
      <c r="CH400" s="900"/>
      <c r="CI400" s="1368"/>
      <c r="CJ400" s="1368"/>
      <c r="CK400" s="1465"/>
      <c r="CL400" s="1465"/>
      <c r="CM400" s="882"/>
      <c r="CN400" s="882"/>
      <c r="CO400" s="1397"/>
      <c r="CP400" s="1397"/>
      <c r="CQ400" s="753"/>
      <c r="CR400" s="753"/>
      <c r="CS400" s="1374"/>
      <c r="CT400" s="1374"/>
      <c r="CU400" s="882"/>
      <c r="CV400" s="882"/>
      <c r="CW400" s="1392"/>
      <c r="CX400" s="1392"/>
      <c r="CY400" s="1352"/>
      <c r="CZ400" s="1352"/>
      <c r="DA400" s="1477"/>
      <c r="DB400" s="1477"/>
      <c r="DC400" s="1411"/>
      <c r="DD400" s="1411"/>
      <c r="DE400" s="1484"/>
      <c r="DF400" s="1484"/>
      <c r="DG400" s="1352"/>
      <c r="DH400" s="1352"/>
      <c r="DI400" s="1352"/>
      <c r="DJ400" s="1352"/>
      <c r="DK400" s="1352"/>
      <c r="DL400" s="1352"/>
      <c r="DM400" s="1352"/>
      <c r="DN400" s="1352"/>
      <c r="DO400" s="1352"/>
      <c r="DP400" s="1352"/>
      <c r="DQ400" s="1485"/>
      <c r="DR400" s="1485"/>
      <c r="DS400" s="1485"/>
      <c r="DT400" s="1485"/>
      <c r="DU400" s="1485"/>
      <c r="DV400" s="1485"/>
      <c r="DW400" s="1485"/>
      <c r="DX400" s="1485"/>
      <c r="DY400" s="1485"/>
      <c r="DZ400" s="1485"/>
      <c r="EA400" s="1485"/>
      <c r="EB400" s="1485"/>
    </row>
    <row r="401" spans="1:132" s="1327" customFormat="1" ht="20.25" x14ac:dyDescent="0.3">
      <c r="A401" s="1081"/>
      <c r="B401" s="1324">
        <f t="shared" si="26"/>
        <v>38</v>
      </c>
      <c r="C401" s="920" t="s">
        <v>738</v>
      </c>
      <c r="D401" s="919">
        <v>40</v>
      </c>
      <c r="E401" s="1325"/>
      <c r="F401" s="1325"/>
      <c r="G401" s="1325"/>
      <c r="H401" s="1325"/>
      <c r="I401" s="1326">
        <f t="shared" si="24"/>
        <v>0</v>
      </c>
      <c r="J401" s="888">
        <f t="shared" si="27"/>
        <v>0</v>
      </c>
      <c r="K401" s="708"/>
      <c r="L401" s="708"/>
      <c r="M401" s="941"/>
      <c r="N401" s="941"/>
      <c r="O401" s="863"/>
      <c r="P401" s="863"/>
      <c r="Q401" s="1379"/>
      <c r="R401" s="1379"/>
      <c r="S401" s="1374"/>
      <c r="T401" s="1374"/>
      <c r="U401" s="813"/>
      <c r="V401" s="813"/>
      <c r="W401" s="1368"/>
      <c r="X401" s="1368"/>
      <c r="Y401" s="1362"/>
      <c r="Z401" s="1362"/>
      <c r="AA401" s="831"/>
      <c r="AB401" s="831"/>
      <c r="AC401" s="1351"/>
      <c r="AD401" s="1351"/>
      <c r="AE401" s="756"/>
      <c r="AF401" s="756"/>
      <c r="AG401" s="1352"/>
      <c r="AH401" s="1352"/>
      <c r="AI401" s="731"/>
      <c r="AJ401" s="731"/>
      <c r="AK401" s="1392"/>
      <c r="AL401" s="1392"/>
      <c r="AM401" s="1397"/>
      <c r="AN401" s="1397"/>
      <c r="AO401" s="1362"/>
      <c r="AP401" s="1362"/>
      <c r="AQ401" s="1402"/>
      <c r="AR401" s="1402"/>
      <c r="AS401" s="774"/>
      <c r="AT401" s="774"/>
      <c r="AU401" s="882"/>
      <c r="AV401" s="882"/>
      <c r="AW401" s="1411"/>
      <c r="AX401" s="1411"/>
      <c r="AY401" s="726"/>
      <c r="AZ401" s="726"/>
      <c r="BA401" s="1352"/>
      <c r="BB401" s="1352"/>
      <c r="BC401" s="891"/>
      <c r="BD401" s="891"/>
      <c r="BE401" s="731"/>
      <c r="BF401" s="731"/>
      <c r="BG401" s="1411"/>
      <c r="BH401" s="1411"/>
      <c r="BI401" s="1392"/>
      <c r="BJ401" s="1392"/>
      <c r="BK401" s="1362"/>
      <c r="BL401" s="1362"/>
      <c r="BM401" s="1351"/>
      <c r="BN401" s="1351"/>
      <c r="BO401" s="1352"/>
      <c r="BP401" s="1352"/>
      <c r="BQ401" s="950"/>
      <c r="BR401" s="950"/>
      <c r="BS401" s="1436"/>
      <c r="BT401" s="1436"/>
      <c r="BU401" s="1441"/>
      <c r="BV401" s="1441"/>
      <c r="BW401" s="1397"/>
      <c r="BX401" s="1397"/>
      <c r="BY401" s="1446"/>
      <c r="BZ401" s="1446"/>
      <c r="CA401" s="1453"/>
      <c r="CB401" s="1453"/>
      <c r="CC401" s="1352"/>
      <c r="CD401" s="1352"/>
      <c r="CE401" s="1460"/>
      <c r="CF401" s="1460"/>
      <c r="CG401" s="900"/>
      <c r="CH401" s="900"/>
      <c r="CI401" s="1368"/>
      <c r="CJ401" s="1368"/>
      <c r="CK401" s="1465"/>
      <c r="CL401" s="1465"/>
      <c r="CM401" s="882"/>
      <c r="CN401" s="882"/>
      <c r="CO401" s="1397"/>
      <c r="CP401" s="1397"/>
      <c r="CQ401" s="753"/>
      <c r="CR401" s="753"/>
      <c r="CS401" s="1374"/>
      <c r="CT401" s="1374"/>
      <c r="CU401" s="882"/>
      <c r="CV401" s="882"/>
      <c r="CW401" s="1392"/>
      <c r="CX401" s="1392"/>
      <c r="CY401" s="1352"/>
      <c r="CZ401" s="1352"/>
      <c r="DA401" s="1477"/>
      <c r="DB401" s="1477"/>
      <c r="DC401" s="1411"/>
      <c r="DD401" s="1411"/>
      <c r="DE401" s="1484"/>
      <c r="DF401" s="1484"/>
      <c r="DG401" s="1352"/>
      <c r="DH401" s="1352"/>
      <c r="DI401" s="1352"/>
      <c r="DJ401" s="1352"/>
      <c r="DK401" s="1352"/>
      <c r="DL401" s="1352"/>
      <c r="DM401" s="1352"/>
      <c r="DN401" s="1352"/>
      <c r="DO401" s="1352"/>
      <c r="DP401" s="1352"/>
      <c r="DQ401" s="1485"/>
      <c r="DR401" s="1485"/>
      <c r="DS401" s="1485"/>
      <c r="DT401" s="1485"/>
      <c r="DU401" s="1485"/>
      <c r="DV401" s="1485"/>
      <c r="DW401" s="1485"/>
      <c r="DX401" s="1485"/>
      <c r="DY401" s="1485"/>
      <c r="DZ401" s="1485"/>
      <c r="EA401" s="1485"/>
      <c r="EB401" s="1485"/>
    </row>
    <row r="402" spans="1:132" s="1327" customFormat="1" ht="20.25" x14ac:dyDescent="0.3">
      <c r="A402" s="1081"/>
      <c r="B402" s="1324">
        <f t="shared" si="26"/>
        <v>39</v>
      </c>
      <c r="C402" s="920"/>
      <c r="D402" s="919"/>
      <c r="E402" s="1325"/>
      <c r="F402" s="1325"/>
      <c r="G402" s="1325"/>
      <c r="H402" s="1325"/>
      <c r="I402" s="1326">
        <f t="shared" si="24"/>
        <v>0</v>
      </c>
      <c r="J402" s="888">
        <f t="shared" si="27"/>
        <v>0</v>
      </c>
      <c r="K402" s="708"/>
      <c r="L402" s="708"/>
      <c r="M402" s="941"/>
      <c r="N402" s="941"/>
      <c r="O402" s="863"/>
      <c r="P402" s="863"/>
      <c r="Q402" s="1379"/>
      <c r="R402" s="1379"/>
      <c r="S402" s="1374"/>
      <c r="T402" s="1374"/>
      <c r="U402" s="813"/>
      <c r="V402" s="813"/>
      <c r="W402" s="1368"/>
      <c r="X402" s="1368"/>
      <c r="Y402" s="1362"/>
      <c r="Z402" s="1362"/>
      <c r="AA402" s="831"/>
      <c r="AB402" s="831"/>
      <c r="AC402" s="1351"/>
      <c r="AD402" s="1351"/>
      <c r="AE402" s="756"/>
      <c r="AF402" s="756"/>
      <c r="AG402" s="1352"/>
      <c r="AH402" s="1352"/>
      <c r="AI402" s="731"/>
      <c r="AJ402" s="731"/>
      <c r="AK402" s="1392"/>
      <c r="AL402" s="1392"/>
      <c r="AM402" s="1397"/>
      <c r="AN402" s="1397"/>
      <c r="AO402" s="1362"/>
      <c r="AP402" s="1362"/>
      <c r="AQ402" s="1402"/>
      <c r="AR402" s="1402"/>
      <c r="AS402" s="774"/>
      <c r="AT402" s="774"/>
      <c r="AU402" s="882"/>
      <c r="AV402" s="882"/>
      <c r="AW402" s="1411"/>
      <c r="AX402" s="1411"/>
      <c r="AY402" s="726"/>
      <c r="AZ402" s="726"/>
      <c r="BA402" s="1352"/>
      <c r="BB402" s="1352"/>
      <c r="BC402" s="891"/>
      <c r="BD402" s="891"/>
      <c r="BE402" s="731"/>
      <c r="BF402" s="731"/>
      <c r="BG402" s="1411"/>
      <c r="BH402" s="1411"/>
      <c r="BI402" s="1392"/>
      <c r="BJ402" s="1392"/>
      <c r="BK402" s="1362"/>
      <c r="BL402" s="1362"/>
      <c r="BM402" s="1351"/>
      <c r="BN402" s="1351"/>
      <c r="BO402" s="1352"/>
      <c r="BP402" s="1352"/>
      <c r="BQ402" s="950"/>
      <c r="BR402" s="950"/>
      <c r="BS402" s="1436"/>
      <c r="BT402" s="1436"/>
      <c r="BU402" s="1441"/>
      <c r="BV402" s="1441"/>
      <c r="BW402" s="1397"/>
      <c r="BX402" s="1397"/>
      <c r="BY402" s="1446"/>
      <c r="BZ402" s="1446"/>
      <c r="CA402" s="1453"/>
      <c r="CB402" s="1453"/>
      <c r="CC402" s="1352"/>
      <c r="CD402" s="1352"/>
      <c r="CE402" s="1460"/>
      <c r="CF402" s="1460"/>
      <c r="CG402" s="900"/>
      <c r="CH402" s="900"/>
      <c r="CI402" s="1368"/>
      <c r="CJ402" s="1368"/>
      <c r="CK402" s="1465"/>
      <c r="CL402" s="1465"/>
      <c r="CM402" s="882"/>
      <c r="CN402" s="882"/>
      <c r="CO402" s="1397"/>
      <c r="CP402" s="1397"/>
      <c r="CQ402" s="753"/>
      <c r="CR402" s="753"/>
      <c r="CS402" s="1374"/>
      <c r="CT402" s="1374"/>
      <c r="CU402" s="882"/>
      <c r="CV402" s="882"/>
      <c r="CW402" s="1392"/>
      <c r="CX402" s="1392"/>
      <c r="CY402" s="1352"/>
      <c r="CZ402" s="1352"/>
      <c r="DA402" s="1477"/>
      <c r="DB402" s="1477"/>
      <c r="DC402" s="1411"/>
      <c r="DD402" s="1411"/>
      <c r="DE402" s="1484"/>
      <c r="DF402" s="1484"/>
      <c r="DG402" s="1352"/>
      <c r="DH402" s="1352"/>
      <c r="DI402" s="1352"/>
      <c r="DJ402" s="1352"/>
      <c r="DK402" s="1352"/>
      <c r="DL402" s="1352"/>
      <c r="DM402" s="1352"/>
      <c r="DN402" s="1352"/>
      <c r="DO402" s="1352"/>
      <c r="DP402" s="1352"/>
      <c r="DQ402" s="1485"/>
      <c r="DR402" s="1485"/>
      <c r="DS402" s="1485"/>
      <c r="DT402" s="1485"/>
      <c r="DU402" s="1485"/>
      <c r="DV402" s="1485"/>
      <c r="DW402" s="1485"/>
      <c r="DX402" s="1485"/>
      <c r="DY402" s="1485"/>
      <c r="DZ402" s="1485"/>
      <c r="EA402" s="1485"/>
      <c r="EB402" s="1485"/>
    </row>
    <row r="403" spans="1:132" s="1327" customFormat="1" ht="20.25" x14ac:dyDescent="0.3">
      <c r="A403" s="1081"/>
      <c r="B403" s="1324">
        <f t="shared" si="26"/>
        <v>40</v>
      </c>
      <c r="C403" s="920"/>
      <c r="D403" s="919"/>
      <c r="E403" s="1325"/>
      <c r="F403" s="1325"/>
      <c r="G403" s="1325"/>
      <c r="H403" s="1325"/>
      <c r="I403" s="1326">
        <f t="shared" si="24"/>
        <v>0</v>
      </c>
      <c r="J403" s="888">
        <f t="shared" si="27"/>
        <v>0</v>
      </c>
      <c r="K403" s="708"/>
      <c r="L403" s="708"/>
      <c r="M403" s="941"/>
      <c r="N403" s="941"/>
      <c r="O403" s="863"/>
      <c r="P403" s="863"/>
      <c r="Q403" s="1379"/>
      <c r="R403" s="1379"/>
      <c r="S403" s="1374"/>
      <c r="T403" s="1374"/>
      <c r="U403" s="813"/>
      <c r="V403" s="813"/>
      <c r="W403" s="1368"/>
      <c r="X403" s="1368"/>
      <c r="Y403" s="1362"/>
      <c r="Z403" s="1362"/>
      <c r="AA403" s="831"/>
      <c r="AB403" s="831"/>
      <c r="AC403" s="1351"/>
      <c r="AD403" s="1351"/>
      <c r="AE403" s="756"/>
      <c r="AF403" s="756"/>
      <c r="AG403" s="1352"/>
      <c r="AH403" s="1352"/>
      <c r="AI403" s="731"/>
      <c r="AJ403" s="731"/>
      <c r="AK403" s="1392"/>
      <c r="AL403" s="1392"/>
      <c r="AM403" s="1397"/>
      <c r="AN403" s="1397"/>
      <c r="AO403" s="1362"/>
      <c r="AP403" s="1362"/>
      <c r="AQ403" s="1402"/>
      <c r="AR403" s="1402"/>
      <c r="AS403" s="774"/>
      <c r="AT403" s="774"/>
      <c r="AU403" s="882"/>
      <c r="AV403" s="882"/>
      <c r="AW403" s="1411"/>
      <c r="AX403" s="1411"/>
      <c r="AY403" s="726"/>
      <c r="AZ403" s="726"/>
      <c r="BA403" s="1352"/>
      <c r="BB403" s="1352"/>
      <c r="BC403" s="891"/>
      <c r="BD403" s="891"/>
      <c r="BE403" s="731"/>
      <c r="BF403" s="731"/>
      <c r="BG403" s="1411"/>
      <c r="BH403" s="1411"/>
      <c r="BI403" s="1392"/>
      <c r="BJ403" s="1392"/>
      <c r="BK403" s="1362"/>
      <c r="BL403" s="1362"/>
      <c r="BM403" s="1351"/>
      <c r="BN403" s="1351"/>
      <c r="BO403" s="1352"/>
      <c r="BP403" s="1352"/>
      <c r="BQ403" s="950"/>
      <c r="BR403" s="950"/>
      <c r="BS403" s="1436"/>
      <c r="BT403" s="1436"/>
      <c r="BU403" s="1441"/>
      <c r="BV403" s="1441"/>
      <c r="BW403" s="1397"/>
      <c r="BX403" s="1397"/>
      <c r="BY403" s="1446"/>
      <c r="BZ403" s="1446"/>
      <c r="CA403" s="1453"/>
      <c r="CB403" s="1453"/>
      <c r="CC403" s="1352"/>
      <c r="CD403" s="1352"/>
      <c r="CE403" s="1460"/>
      <c r="CF403" s="1460"/>
      <c r="CG403" s="900"/>
      <c r="CH403" s="900"/>
      <c r="CI403" s="1368"/>
      <c r="CJ403" s="1368"/>
      <c r="CK403" s="1465"/>
      <c r="CL403" s="1465"/>
      <c r="CM403" s="882"/>
      <c r="CN403" s="882"/>
      <c r="CO403" s="1397"/>
      <c r="CP403" s="1397"/>
      <c r="CQ403" s="753"/>
      <c r="CR403" s="753"/>
      <c r="CS403" s="1374"/>
      <c r="CT403" s="1374"/>
      <c r="CU403" s="882"/>
      <c r="CV403" s="882"/>
      <c r="CW403" s="1392"/>
      <c r="CX403" s="1392"/>
      <c r="CY403" s="1352"/>
      <c r="CZ403" s="1352"/>
      <c r="DA403" s="1477"/>
      <c r="DB403" s="1477"/>
      <c r="DC403" s="1411"/>
      <c r="DD403" s="1411"/>
      <c r="DE403" s="1484"/>
      <c r="DF403" s="1484"/>
      <c r="DG403" s="1352"/>
      <c r="DH403" s="1352"/>
      <c r="DI403" s="1352"/>
      <c r="DJ403" s="1352"/>
      <c r="DK403" s="1352"/>
      <c r="DL403" s="1352"/>
      <c r="DM403" s="1352"/>
      <c r="DN403" s="1352"/>
      <c r="DO403" s="1352"/>
      <c r="DP403" s="1352"/>
      <c r="DQ403" s="1485"/>
      <c r="DR403" s="1485"/>
      <c r="DS403" s="1485"/>
      <c r="DT403" s="1485"/>
      <c r="DU403" s="1485"/>
      <c r="DV403" s="1485"/>
      <c r="DW403" s="1485"/>
      <c r="DX403" s="1485"/>
      <c r="DY403" s="1485"/>
      <c r="DZ403" s="1485"/>
      <c r="EA403" s="1485"/>
      <c r="EB403" s="1485"/>
    </row>
    <row r="404" spans="1:132" s="1327" customFormat="1" ht="20.25" x14ac:dyDescent="0.3">
      <c r="A404" s="1081"/>
      <c r="B404" s="1324">
        <f t="shared" si="26"/>
        <v>41</v>
      </c>
      <c r="C404" s="920"/>
      <c r="D404" s="919"/>
      <c r="E404" s="1325"/>
      <c r="F404" s="1325"/>
      <c r="G404" s="1325"/>
      <c r="H404" s="1325"/>
      <c r="I404" s="1326">
        <f t="shared" si="24"/>
        <v>0</v>
      </c>
      <c r="J404" s="888">
        <f t="shared" si="27"/>
        <v>0</v>
      </c>
      <c r="K404" s="708"/>
      <c r="L404" s="708"/>
      <c r="M404" s="941"/>
      <c r="N404" s="941"/>
      <c r="O404" s="863"/>
      <c r="P404" s="863"/>
      <c r="Q404" s="1379"/>
      <c r="R404" s="1379"/>
      <c r="S404" s="1374"/>
      <c r="T404" s="1374"/>
      <c r="U404" s="813"/>
      <c r="V404" s="813"/>
      <c r="W404" s="1368"/>
      <c r="X404" s="1368"/>
      <c r="Y404" s="1362"/>
      <c r="Z404" s="1362"/>
      <c r="AA404" s="831"/>
      <c r="AB404" s="831"/>
      <c r="AC404" s="1351"/>
      <c r="AD404" s="1351"/>
      <c r="AE404" s="756"/>
      <c r="AF404" s="756"/>
      <c r="AG404" s="1352"/>
      <c r="AH404" s="1352"/>
      <c r="AI404" s="731"/>
      <c r="AJ404" s="731"/>
      <c r="AK404" s="1392"/>
      <c r="AL404" s="1392"/>
      <c r="AM404" s="1397"/>
      <c r="AN404" s="1397"/>
      <c r="AO404" s="1362"/>
      <c r="AP404" s="1362"/>
      <c r="AQ404" s="1402"/>
      <c r="AR404" s="1402"/>
      <c r="AS404" s="774"/>
      <c r="AT404" s="774"/>
      <c r="AU404" s="882"/>
      <c r="AV404" s="882"/>
      <c r="AW404" s="1411"/>
      <c r="AX404" s="1411"/>
      <c r="AY404" s="726"/>
      <c r="AZ404" s="726"/>
      <c r="BA404" s="1352"/>
      <c r="BB404" s="1352"/>
      <c r="BC404" s="891"/>
      <c r="BD404" s="891"/>
      <c r="BE404" s="731"/>
      <c r="BF404" s="731"/>
      <c r="BG404" s="1411"/>
      <c r="BH404" s="1411"/>
      <c r="BI404" s="1392"/>
      <c r="BJ404" s="1392"/>
      <c r="BK404" s="1362"/>
      <c r="BL404" s="1362"/>
      <c r="BM404" s="1351"/>
      <c r="BN404" s="1351"/>
      <c r="BO404" s="1352"/>
      <c r="BP404" s="1352"/>
      <c r="BQ404" s="950"/>
      <c r="BR404" s="950"/>
      <c r="BS404" s="1436"/>
      <c r="BT404" s="1436"/>
      <c r="BU404" s="1441"/>
      <c r="BV404" s="1441"/>
      <c r="BW404" s="1397"/>
      <c r="BX404" s="1397"/>
      <c r="BY404" s="1446"/>
      <c r="BZ404" s="1446"/>
      <c r="CA404" s="1453"/>
      <c r="CB404" s="1453"/>
      <c r="CC404" s="1352"/>
      <c r="CD404" s="1352"/>
      <c r="CE404" s="1460"/>
      <c r="CF404" s="1460"/>
      <c r="CG404" s="900"/>
      <c r="CH404" s="900"/>
      <c r="CI404" s="1368"/>
      <c r="CJ404" s="1368"/>
      <c r="CK404" s="1465"/>
      <c r="CL404" s="1465"/>
      <c r="CM404" s="882"/>
      <c r="CN404" s="882"/>
      <c r="CO404" s="1397"/>
      <c r="CP404" s="1397"/>
      <c r="CQ404" s="753"/>
      <c r="CR404" s="753"/>
      <c r="CS404" s="1374"/>
      <c r="CT404" s="1374"/>
      <c r="CU404" s="882"/>
      <c r="CV404" s="882"/>
      <c r="CW404" s="1392"/>
      <c r="CX404" s="1392"/>
      <c r="CY404" s="1352"/>
      <c r="CZ404" s="1352"/>
      <c r="DA404" s="1477"/>
      <c r="DB404" s="1477"/>
      <c r="DC404" s="1411"/>
      <c r="DD404" s="1411"/>
      <c r="DE404" s="1484"/>
      <c r="DF404" s="1484"/>
      <c r="DG404" s="1352"/>
      <c r="DH404" s="1352"/>
      <c r="DI404" s="1352"/>
      <c r="DJ404" s="1352"/>
      <c r="DK404" s="1352"/>
      <c r="DL404" s="1352"/>
      <c r="DM404" s="1352"/>
      <c r="DN404" s="1352"/>
      <c r="DO404" s="1352"/>
      <c r="DP404" s="1352"/>
      <c r="DQ404" s="1485"/>
      <c r="DR404" s="1485"/>
      <c r="DS404" s="1485"/>
      <c r="DT404" s="1485"/>
      <c r="DU404" s="1485"/>
      <c r="DV404" s="1485"/>
      <c r="DW404" s="1485"/>
      <c r="DX404" s="1485"/>
      <c r="DY404" s="1485"/>
      <c r="DZ404" s="1485"/>
      <c r="EA404" s="1485"/>
      <c r="EB404" s="1485"/>
    </row>
    <row r="405" spans="1:132" s="1327" customFormat="1" ht="20.25" x14ac:dyDescent="0.3">
      <c r="A405" s="1081"/>
      <c r="B405" s="1324">
        <f t="shared" si="26"/>
        <v>42</v>
      </c>
      <c r="C405" s="920"/>
      <c r="D405" s="919"/>
      <c r="E405" s="1325"/>
      <c r="F405" s="1325"/>
      <c r="G405" s="1325"/>
      <c r="H405" s="1325"/>
      <c r="I405" s="1326">
        <f t="shared" si="24"/>
        <v>0</v>
      </c>
      <c r="J405" s="888">
        <f t="shared" si="27"/>
        <v>0</v>
      </c>
      <c r="K405" s="708"/>
      <c r="L405" s="708"/>
      <c r="M405" s="941"/>
      <c r="N405" s="941"/>
      <c r="O405" s="863"/>
      <c r="P405" s="863"/>
      <c r="Q405" s="1379"/>
      <c r="R405" s="1379"/>
      <c r="S405" s="1374"/>
      <c r="T405" s="1374"/>
      <c r="U405" s="813"/>
      <c r="V405" s="813"/>
      <c r="W405" s="1368"/>
      <c r="X405" s="1368"/>
      <c r="Y405" s="1362"/>
      <c r="Z405" s="1362"/>
      <c r="AA405" s="831"/>
      <c r="AB405" s="831"/>
      <c r="AC405" s="1351"/>
      <c r="AD405" s="1351"/>
      <c r="AE405" s="756"/>
      <c r="AF405" s="756"/>
      <c r="AG405" s="1352"/>
      <c r="AH405" s="1352"/>
      <c r="AI405" s="731"/>
      <c r="AJ405" s="731"/>
      <c r="AK405" s="1392"/>
      <c r="AL405" s="1392"/>
      <c r="AM405" s="1397"/>
      <c r="AN405" s="1397"/>
      <c r="AO405" s="1362"/>
      <c r="AP405" s="1362"/>
      <c r="AQ405" s="1402"/>
      <c r="AR405" s="1402"/>
      <c r="AS405" s="774"/>
      <c r="AT405" s="774"/>
      <c r="AU405" s="882"/>
      <c r="AV405" s="882"/>
      <c r="AW405" s="1411"/>
      <c r="AX405" s="1411"/>
      <c r="AY405" s="726"/>
      <c r="AZ405" s="726"/>
      <c r="BA405" s="1352"/>
      <c r="BB405" s="1352"/>
      <c r="BC405" s="891"/>
      <c r="BD405" s="891"/>
      <c r="BE405" s="731"/>
      <c r="BF405" s="731"/>
      <c r="BG405" s="1411"/>
      <c r="BH405" s="1411"/>
      <c r="BI405" s="1392"/>
      <c r="BJ405" s="1392"/>
      <c r="BK405" s="1362"/>
      <c r="BL405" s="1362"/>
      <c r="BM405" s="1351"/>
      <c r="BN405" s="1351"/>
      <c r="BO405" s="1352"/>
      <c r="BP405" s="1352"/>
      <c r="BQ405" s="950"/>
      <c r="BR405" s="950"/>
      <c r="BS405" s="1436"/>
      <c r="BT405" s="1436"/>
      <c r="BU405" s="1441"/>
      <c r="BV405" s="1441"/>
      <c r="BW405" s="1397"/>
      <c r="BX405" s="1397"/>
      <c r="BY405" s="1446"/>
      <c r="BZ405" s="1446"/>
      <c r="CA405" s="1453"/>
      <c r="CB405" s="1453"/>
      <c r="CC405" s="1352"/>
      <c r="CD405" s="1352"/>
      <c r="CE405" s="1460"/>
      <c r="CF405" s="1460"/>
      <c r="CG405" s="900"/>
      <c r="CH405" s="900"/>
      <c r="CI405" s="1368"/>
      <c r="CJ405" s="1368"/>
      <c r="CK405" s="1465"/>
      <c r="CL405" s="1465"/>
      <c r="CM405" s="882"/>
      <c r="CN405" s="882"/>
      <c r="CO405" s="1397"/>
      <c r="CP405" s="1397"/>
      <c r="CQ405" s="753"/>
      <c r="CR405" s="753"/>
      <c r="CS405" s="1374"/>
      <c r="CT405" s="1374"/>
      <c r="CU405" s="882"/>
      <c r="CV405" s="882"/>
      <c r="CW405" s="1392"/>
      <c r="CX405" s="1392"/>
      <c r="CY405" s="1352"/>
      <c r="CZ405" s="1352"/>
      <c r="DA405" s="1477"/>
      <c r="DB405" s="1477"/>
      <c r="DC405" s="1411"/>
      <c r="DD405" s="1411"/>
      <c r="DE405" s="1484"/>
      <c r="DF405" s="1484"/>
      <c r="DG405" s="1352"/>
      <c r="DH405" s="1352"/>
      <c r="DI405" s="1352"/>
      <c r="DJ405" s="1352"/>
      <c r="DK405" s="1352"/>
      <c r="DL405" s="1352"/>
      <c r="DM405" s="1352"/>
      <c r="DN405" s="1352"/>
      <c r="DO405" s="1352"/>
      <c r="DP405" s="1352"/>
      <c r="DQ405" s="1485"/>
      <c r="DR405" s="1485"/>
      <c r="DS405" s="1485"/>
      <c r="DT405" s="1485"/>
      <c r="DU405" s="1485"/>
      <c r="DV405" s="1485"/>
      <c r="DW405" s="1485"/>
      <c r="DX405" s="1485"/>
      <c r="DY405" s="1485"/>
      <c r="DZ405" s="1485"/>
      <c r="EA405" s="1485"/>
      <c r="EB405" s="1485"/>
    </row>
    <row r="406" spans="1:132" s="1327" customFormat="1" ht="20.25" x14ac:dyDescent="0.3">
      <c r="A406" s="1081"/>
      <c r="B406" s="1324">
        <f t="shared" si="26"/>
        <v>43</v>
      </c>
      <c r="C406" s="920"/>
      <c r="D406" s="919"/>
      <c r="E406" s="1325"/>
      <c r="F406" s="1325"/>
      <c r="G406" s="1325"/>
      <c r="H406" s="1325"/>
      <c r="I406" s="1326">
        <f t="shared" si="24"/>
        <v>0</v>
      </c>
      <c r="J406" s="888">
        <f t="shared" si="27"/>
        <v>0</v>
      </c>
      <c r="K406" s="708"/>
      <c r="L406" s="708"/>
      <c r="M406" s="941"/>
      <c r="N406" s="941"/>
      <c r="O406" s="863"/>
      <c r="P406" s="863"/>
      <c r="Q406" s="1379"/>
      <c r="R406" s="1379"/>
      <c r="S406" s="1374"/>
      <c r="T406" s="1374"/>
      <c r="U406" s="813"/>
      <c r="V406" s="813"/>
      <c r="W406" s="1368"/>
      <c r="X406" s="1368"/>
      <c r="Y406" s="1362"/>
      <c r="Z406" s="1362"/>
      <c r="AA406" s="831"/>
      <c r="AB406" s="831"/>
      <c r="AC406" s="1351"/>
      <c r="AD406" s="1351"/>
      <c r="AE406" s="756"/>
      <c r="AF406" s="756"/>
      <c r="AG406" s="1352"/>
      <c r="AH406" s="1352"/>
      <c r="AI406" s="731"/>
      <c r="AJ406" s="731"/>
      <c r="AK406" s="1392"/>
      <c r="AL406" s="1392"/>
      <c r="AM406" s="1397"/>
      <c r="AN406" s="1397"/>
      <c r="AO406" s="1362"/>
      <c r="AP406" s="1362"/>
      <c r="AQ406" s="1402"/>
      <c r="AR406" s="1402"/>
      <c r="AS406" s="774"/>
      <c r="AT406" s="774"/>
      <c r="AU406" s="882"/>
      <c r="AV406" s="882"/>
      <c r="AW406" s="1411"/>
      <c r="AX406" s="1411"/>
      <c r="AY406" s="726"/>
      <c r="AZ406" s="726"/>
      <c r="BA406" s="1352"/>
      <c r="BB406" s="1352"/>
      <c r="BC406" s="891"/>
      <c r="BD406" s="891"/>
      <c r="BE406" s="731"/>
      <c r="BF406" s="731"/>
      <c r="BG406" s="1411"/>
      <c r="BH406" s="1411"/>
      <c r="BI406" s="1392"/>
      <c r="BJ406" s="1392"/>
      <c r="BK406" s="1362"/>
      <c r="BL406" s="1362"/>
      <c r="BM406" s="1351"/>
      <c r="BN406" s="1351"/>
      <c r="BO406" s="1352"/>
      <c r="BP406" s="1352"/>
      <c r="BQ406" s="950"/>
      <c r="BR406" s="950"/>
      <c r="BS406" s="1436"/>
      <c r="BT406" s="1436"/>
      <c r="BU406" s="1441"/>
      <c r="BV406" s="1441"/>
      <c r="BW406" s="1397"/>
      <c r="BX406" s="1397"/>
      <c r="BY406" s="1446"/>
      <c r="BZ406" s="1446"/>
      <c r="CA406" s="1453"/>
      <c r="CB406" s="1453"/>
      <c r="CC406" s="1352"/>
      <c r="CD406" s="1352"/>
      <c r="CE406" s="1460"/>
      <c r="CF406" s="1460"/>
      <c r="CG406" s="900"/>
      <c r="CH406" s="900"/>
      <c r="CI406" s="1368"/>
      <c r="CJ406" s="1368"/>
      <c r="CK406" s="1465"/>
      <c r="CL406" s="1465"/>
      <c r="CM406" s="882"/>
      <c r="CN406" s="882"/>
      <c r="CO406" s="1397"/>
      <c r="CP406" s="1397"/>
      <c r="CQ406" s="753"/>
      <c r="CR406" s="753"/>
      <c r="CS406" s="1374"/>
      <c r="CT406" s="1374"/>
      <c r="CU406" s="882"/>
      <c r="CV406" s="882"/>
      <c r="CW406" s="1392"/>
      <c r="CX406" s="1392"/>
      <c r="CY406" s="1352"/>
      <c r="CZ406" s="1352"/>
      <c r="DA406" s="1477"/>
      <c r="DB406" s="1477"/>
      <c r="DC406" s="1411"/>
      <c r="DD406" s="1411"/>
      <c r="DE406" s="1484"/>
      <c r="DF406" s="1484"/>
      <c r="DG406" s="1352"/>
      <c r="DH406" s="1352"/>
      <c r="DI406" s="1352"/>
      <c r="DJ406" s="1352"/>
      <c r="DK406" s="1352"/>
      <c r="DL406" s="1352"/>
      <c r="DM406" s="1352"/>
      <c r="DN406" s="1352"/>
      <c r="DO406" s="1352"/>
      <c r="DP406" s="1352"/>
      <c r="DQ406" s="1485"/>
      <c r="DR406" s="1485"/>
      <c r="DS406" s="1485"/>
      <c r="DT406" s="1485"/>
      <c r="DU406" s="1485"/>
      <c r="DV406" s="1485"/>
      <c r="DW406" s="1485"/>
      <c r="DX406" s="1485"/>
      <c r="DY406" s="1485"/>
      <c r="DZ406" s="1485"/>
      <c r="EA406" s="1485"/>
      <c r="EB406" s="1485"/>
    </row>
    <row r="407" spans="1:132" s="1327" customFormat="1" ht="20.25" x14ac:dyDescent="0.3">
      <c r="A407" s="1081"/>
      <c r="B407" s="1324">
        <f t="shared" si="26"/>
        <v>44</v>
      </c>
      <c r="C407" s="920"/>
      <c r="D407" s="919"/>
      <c r="E407" s="1325"/>
      <c r="F407" s="1325"/>
      <c r="G407" s="1325"/>
      <c r="H407" s="1325"/>
      <c r="I407" s="1326">
        <f t="shared" ref="I407:I408" si="28">E407+F407+G407+H407-SUM(K407:AF407)</f>
        <v>0</v>
      </c>
      <c r="J407" s="888">
        <f t="shared" si="27"/>
        <v>0</v>
      </c>
      <c r="K407" s="708"/>
      <c r="L407" s="708"/>
      <c r="M407" s="941"/>
      <c r="N407" s="941"/>
      <c r="O407" s="863"/>
      <c r="P407" s="863"/>
      <c r="Q407" s="1379"/>
      <c r="R407" s="1379"/>
      <c r="S407" s="1374"/>
      <c r="T407" s="1374"/>
      <c r="U407" s="813"/>
      <c r="V407" s="813"/>
      <c r="W407" s="1368"/>
      <c r="X407" s="1368"/>
      <c r="Y407" s="1362"/>
      <c r="Z407" s="1362"/>
      <c r="AA407" s="831"/>
      <c r="AB407" s="831"/>
      <c r="AC407" s="1351"/>
      <c r="AD407" s="1351"/>
      <c r="AE407" s="756"/>
      <c r="AF407" s="756"/>
      <c r="AG407" s="1352"/>
      <c r="AH407" s="1352"/>
      <c r="AI407" s="731"/>
      <c r="AJ407" s="731"/>
      <c r="AK407" s="1392"/>
      <c r="AL407" s="1392"/>
      <c r="AM407" s="1397"/>
      <c r="AN407" s="1397"/>
      <c r="AO407" s="1362"/>
      <c r="AP407" s="1362"/>
      <c r="AQ407" s="1402"/>
      <c r="AR407" s="1402"/>
      <c r="AS407" s="774"/>
      <c r="AT407" s="774"/>
      <c r="AU407" s="882"/>
      <c r="AV407" s="882"/>
      <c r="AW407" s="1411"/>
      <c r="AX407" s="1411"/>
      <c r="AY407" s="726"/>
      <c r="AZ407" s="726"/>
      <c r="BA407" s="1352"/>
      <c r="BB407" s="1352"/>
      <c r="BC407" s="891"/>
      <c r="BD407" s="891"/>
      <c r="BE407" s="731"/>
      <c r="BF407" s="731"/>
      <c r="BG407" s="1411"/>
      <c r="BH407" s="1411"/>
      <c r="BI407" s="1392"/>
      <c r="BJ407" s="1392"/>
      <c r="BK407" s="1362"/>
      <c r="BL407" s="1362"/>
      <c r="BM407" s="1351"/>
      <c r="BN407" s="1351"/>
      <c r="BO407" s="1352"/>
      <c r="BP407" s="1352"/>
      <c r="BQ407" s="950"/>
      <c r="BR407" s="950"/>
      <c r="BS407" s="1436"/>
      <c r="BT407" s="1436"/>
      <c r="BU407" s="1441"/>
      <c r="BV407" s="1441"/>
      <c r="BW407" s="1397"/>
      <c r="BX407" s="1397"/>
      <c r="BY407" s="1446"/>
      <c r="BZ407" s="1446"/>
      <c r="CA407" s="1453"/>
      <c r="CB407" s="1453"/>
      <c r="CC407" s="1352"/>
      <c r="CD407" s="1352"/>
      <c r="CE407" s="1460"/>
      <c r="CF407" s="1460"/>
      <c r="CG407" s="900"/>
      <c r="CH407" s="900"/>
      <c r="CI407" s="1368"/>
      <c r="CJ407" s="1368"/>
      <c r="CK407" s="1465"/>
      <c r="CL407" s="1465"/>
      <c r="CM407" s="882"/>
      <c r="CN407" s="882"/>
      <c r="CO407" s="1397"/>
      <c r="CP407" s="1397"/>
      <c r="CQ407" s="753"/>
      <c r="CR407" s="753"/>
      <c r="CS407" s="1374"/>
      <c r="CT407" s="1374"/>
      <c r="CU407" s="882"/>
      <c r="CV407" s="882"/>
      <c r="CW407" s="1392"/>
      <c r="CX407" s="1392"/>
      <c r="CY407" s="1352"/>
      <c r="CZ407" s="1352"/>
      <c r="DA407" s="1477"/>
      <c r="DB407" s="1477"/>
      <c r="DC407" s="1411"/>
      <c r="DD407" s="1411"/>
      <c r="DE407" s="1484"/>
      <c r="DF407" s="1484"/>
      <c r="DG407" s="1352"/>
      <c r="DH407" s="1352"/>
      <c r="DI407" s="1352"/>
      <c r="DJ407" s="1352"/>
      <c r="DK407" s="1352"/>
      <c r="DL407" s="1352"/>
      <c r="DM407" s="1352"/>
      <c r="DN407" s="1352"/>
      <c r="DO407" s="1352"/>
      <c r="DP407" s="1352"/>
      <c r="DQ407" s="1485"/>
      <c r="DR407" s="1485"/>
      <c r="DS407" s="1485"/>
      <c r="DT407" s="1485"/>
      <c r="DU407" s="1485"/>
      <c r="DV407" s="1485"/>
      <c r="DW407" s="1485"/>
      <c r="DX407" s="1485"/>
      <c r="DY407" s="1485"/>
      <c r="DZ407" s="1485"/>
      <c r="EA407" s="1485"/>
      <c r="EB407" s="1485"/>
    </row>
    <row r="408" spans="1:132" s="1327" customFormat="1" ht="20.25" x14ac:dyDescent="0.3">
      <c r="A408" s="1081"/>
      <c r="B408" s="1324">
        <f t="shared" si="26"/>
        <v>45</v>
      </c>
      <c r="C408" s="920"/>
      <c r="D408" s="919"/>
      <c r="E408" s="1325"/>
      <c r="F408" s="1325"/>
      <c r="G408" s="1325"/>
      <c r="H408" s="1325"/>
      <c r="I408" s="1326">
        <f t="shared" si="28"/>
        <v>0</v>
      </c>
      <c r="J408" s="888"/>
      <c r="K408" s="708"/>
      <c r="L408" s="708"/>
      <c r="M408" s="941"/>
      <c r="N408" s="941"/>
      <c r="O408" s="863"/>
      <c r="P408" s="863"/>
      <c r="Q408" s="1379"/>
      <c r="R408" s="1379"/>
      <c r="S408" s="1374"/>
      <c r="T408" s="1374"/>
      <c r="U408" s="813"/>
      <c r="V408" s="813"/>
      <c r="W408" s="1368"/>
      <c r="X408" s="1368"/>
      <c r="Y408" s="1362"/>
      <c r="Z408" s="1362"/>
      <c r="AA408" s="831"/>
      <c r="AB408" s="831"/>
      <c r="AC408" s="1351"/>
      <c r="AD408" s="1351"/>
      <c r="AE408" s="756"/>
      <c r="AF408" s="756"/>
      <c r="AG408" s="1352"/>
      <c r="AH408" s="1352"/>
      <c r="AI408" s="731"/>
      <c r="AJ408" s="731"/>
      <c r="AK408" s="1392"/>
      <c r="AL408" s="1392"/>
      <c r="AM408" s="1397"/>
      <c r="AN408" s="1397"/>
      <c r="AO408" s="1362"/>
      <c r="AP408" s="1362"/>
      <c r="AQ408" s="1402"/>
      <c r="AR408" s="1402"/>
      <c r="AS408" s="774"/>
      <c r="AT408" s="774"/>
      <c r="AU408" s="882"/>
      <c r="AV408" s="882"/>
      <c r="AW408" s="1411"/>
      <c r="AX408" s="1411"/>
      <c r="AY408" s="726"/>
      <c r="AZ408" s="726"/>
      <c r="BA408" s="1352"/>
      <c r="BB408" s="1352"/>
      <c r="BC408" s="891"/>
      <c r="BD408" s="891"/>
      <c r="BE408" s="731"/>
      <c r="BF408" s="731"/>
      <c r="BG408" s="1411"/>
      <c r="BH408" s="1411"/>
      <c r="BI408" s="1392"/>
      <c r="BJ408" s="1392"/>
      <c r="BK408" s="1362"/>
      <c r="BL408" s="1362"/>
      <c r="BM408" s="1351"/>
      <c r="BN408" s="1351"/>
      <c r="BO408" s="1352"/>
      <c r="BP408" s="1352"/>
      <c r="BQ408" s="950"/>
      <c r="BR408" s="950"/>
      <c r="BS408" s="1436"/>
      <c r="BT408" s="1436"/>
      <c r="BU408" s="1441"/>
      <c r="BV408" s="1441"/>
      <c r="BW408" s="1397"/>
      <c r="BX408" s="1397"/>
      <c r="BY408" s="1446"/>
      <c r="BZ408" s="1446"/>
      <c r="CA408" s="1453"/>
      <c r="CB408" s="1453"/>
      <c r="CC408" s="1352"/>
      <c r="CD408" s="1352"/>
      <c r="CE408" s="1460"/>
      <c r="CF408" s="1460"/>
      <c r="CG408" s="900"/>
      <c r="CH408" s="900"/>
      <c r="CI408" s="1368"/>
      <c r="CJ408" s="1368"/>
      <c r="CK408" s="1465"/>
      <c r="CL408" s="1465"/>
      <c r="CM408" s="882"/>
      <c r="CN408" s="882"/>
      <c r="CO408" s="1397"/>
      <c r="CP408" s="1397"/>
      <c r="CQ408" s="753"/>
      <c r="CR408" s="753"/>
      <c r="CS408" s="1374"/>
      <c r="CT408" s="1374"/>
      <c r="CU408" s="882"/>
      <c r="CV408" s="882"/>
      <c r="CW408" s="1392"/>
      <c r="CX408" s="1392"/>
      <c r="CY408" s="1352"/>
      <c r="CZ408" s="1352"/>
      <c r="DA408" s="1477"/>
      <c r="DB408" s="1477"/>
      <c r="DC408" s="1411"/>
      <c r="DD408" s="1411"/>
      <c r="DE408" s="1484"/>
      <c r="DF408" s="1484"/>
      <c r="DG408" s="1352"/>
      <c r="DH408" s="1352"/>
      <c r="DI408" s="1352"/>
      <c r="DJ408" s="1352"/>
      <c r="DK408" s="1352"/>
      <c r="DL408" s="1352"/>
      <c r="DM408" s="1352"/>
      <c r="DN408" s="1352"/>
      <c r="DO408" s="1352"/>
      <c r="DP408" s="1352"/>
      <c r="DQ408" s="1485"/>
      <c r="DR408" s="1485"/>
      <c r="DS408" s="1485"/>
      <c r="DT408" s="1485"/>
      <c r="DU408" s="1485"/>
      <c r="DV408" s="1485"/>
      <c r="DW408" s="1485"/>
      <c r="DX408" s="1485"/>
      <c r="DY408" s="1485"/>
      <c r="DZ408" s="1485"/>
      <c r="EA408" s="1485"/>
      <c r="EB408" s="1485"/>
    </row>
    <row r="409" spans="1:132" s="1320" customFormat="1" x14ac:dyDescent="0.3">
      <c r="A409" s="1081"/>
      <c r="B409" s="928">
        <f t="shared" si="26"/>
        <v>46</v>
      </c>
      <c r="C409" s="920"/>
      <c r="D409" s="917"/>
      <c r="E409" s="913"/>
      <c r="F409" s="913"/>
      <c r="G409" s="913"/>
      <c r="H409" s="913"/>
      <c r="I409" s="997"/>
      <c r="J409" s="1274"/>
      <c r="K409" s="708"/>
      <c r="L409" s="708"/>
      <c r="M409" s="941"/>
      <c r="N409" s="941"/>
      <c r="O409" s="1336"/>
      <c r="P409" s="1336"/>
      <c r="Q409" s="1380"/>
      <c r="R409" s="1380"/>
      <c r="S409" s="1375"/>
      <c r="T409" s="1375"/>
      <c r="U409" s="1344"/>
      <c r="V409" s="1344"/>
      <c r="W409" s="1369"/>
      <c r="X409" s="1370"/>
      <c r="Y409" s="1363"/>
      <c r="Z409" s="1363"/>
      <c r="AA409" s="1358"/>
      <c r="AB409" s="1358"/>
      <c r="AC409" s="1353"/>
      <c r="AD409" s="1353"/>
      <c r="AE409" s="1384"/>
      <c r="AF409" s="1384"/>
      <c r="AG409" s="1354"/>
      <c r="AH409" s="1354"/>
      <c r="AI409" s="1386"/>
      <c r="AJ409" s="1386"/>
      <c r="AK409" s="1393"/>
      <c r="AL409" s="1393"/>
      <c r="AM409" s="1398"/>
      <c r="AN409" s="1398"/>
      <c r="AO409" s="1363"/>
      <c r="AP409" s="1363"/>
      <c r="AQ409" s="1403"/>
      <c r="AR409" s="1403"/>
      <c r="AS409" s="1405"/>
      <c r="AT409" s="1405"/>
      <c r="AU409" s="1420"/>
      <c r="AV409" s="1420"/>
      <c r="AW409" s="1412"/>
      <c r="AX409" s="1412"/>
      <c r="AY409" s="1414"/>
      <c r="AZ409" s="1414"/>
      <c r="BA409" s="1354"/>
      <c r="BB409" s="1354"/>
      <c r="BC409" s="1425"/>
      <c r="BD409" s="1425"/>
      <c r="BE409" s="1386"/>
      <c r="BF409" s="1386"/>
      <c r="BG409" s="1412"/>
      <c r="BH409" s="1412"/>
      <c r="BI409" s="1393"/>
      <c r="BJ409" s="1393"/>
      <c r="BK409" s="1363"/>
      <c r="BL409" s="1363"/>
      <c r="BM409" s="1353"/>
      <c r="BN409" s="1353"/>
      <c r="BO409" s="1354"/>
      <c r="BP409" s="1354"/>
      <c r="BQ409" s="1432"/>
      <c r="BR409" s="1432"/>
      <c r="BS409" s="1437"/>
      <c r="BT409" s="1437"/>
      <c r="BU409" s="1442"/>
      <c r="BV409" s="1442"/>
      <c r="BW409" s="1398"/>
      <c r="BX409" s="1398"/>
      <c r="BY409" s="1448"/>
      <c r="BZ409" s="1448"/>
      <c r="CA409" s="1454"/>
      <c r="CB409" s="1454"/>
      <c r="CC409" s="1354"/>
      <c r="CD409" s="1354"/>
      <c r="CE409" s="1461"/>
      <c r="CF409" s="1461"/>
      <c r="CG409" s="1470"/>
      <c r="CH409" s="1470"/>
      <c r="CI409" s="1370"/>
      <c r="CJ409" s="1370"/>
      <c r="CK409" s="1466"/>
      <c r="CL409" s="1466"/>
      <c r="CM409" s="1420"/>
      <c r="CN409" s="1420"/>
      <c r="CO409" s="1398"/>
      <c r="CP409" s="1398"/>
      <c r="CQ409" s="1472"/>
      <c r="CR409" s="1472"/>
      <c r="CS409" s="1475"/>
      <c r="CT409" s="1475"/>
      <c r="CU409" s="1420"/>
      <c r="CV409" s="1420"/>
      <c r="CW409" s="1393"/>
      <c r="CX409" s="1393"/>
      <c r="CY409" s="1354"/>
      <c r="CZ409" s="1354"/>
      <c r="DA409" s="1478"/>
      <c r="DB409" s="1478"/>
      <c r="DC409" s="1412"/>
      <c r="DD409" s="1412"/>
      <c r="DE409" s="1486"/>
      <c r="DF409" s="1486"/>
      <c r="DG409" s="1354"/>
      <c r="DH409" s="1354"/>
      <c r="DI409" s="1354"/>
      <c r="DJ409" s="1354"/>
      <c r="DK409" s="1354"/>
      <c r="DL409" s="1354"/>
      <c r="DM409" s="1354"/>
      <c r="DN409" s="1354"/>
      <c r="DO409" s="1354"/>
      <c r="DP409" s="1354"/>
      <c r="DQ409" s="1487"/>
      <c r="DR409" s="1487"/>
      <c r="DS409" s="1487"/>
      <c r="DT409" s="1487"/>
      <c r="DU409" s="1487"/>
      <c r="DV409" s="1487"/>
      <c r="DW409" s="1487"/>
      <c r="DX409" s="1487"/>
      <c r="DY409" s="1487"/>
      <c r="DZ409" s="1487"/>
      <c r="EA409" s="1487"/>
      <c r="EB409" s="1487"/>
    </row>
    <row r="410" spans="1:132" x14ac:dyDescent="0.3">
      <c r="A410" s="1082"/>
      <c r="B410" s="934"/>
      <c r="C410" s="926"/>
      <c r="D410" s="942"/>
      <c r="E410" s="943"/>
      <c r="F410" s="943"/>
      <c r="G410" s="943"/>
      <c r="H410" s="943"/>
      <c r="I410" s="1316"/>
      <c r="J410" s="1275"/>
      <c r="K410" s="1317"/>
      <c r="L410" s="1318"/>
      <c r="M410" s="1319"/>
      <c r="N410" s="1319"/>
      <c r="O410" s="1337"/>
      <c r="P410" s="1337"/>
    </row>
    <row r="411" spans="1:132" x14ac:dyDescent="0.3">
      <c r="A411" s="1082"/>
      <c r="B411" s="934"/>
      <c r="C411" s="926"/>
      <c r="D411" s="942"/>
      <c r="E411" s="943"/>
      <c r="F411" s="943"/>
      <c r="G411" s="943"/>
      <c r="H411" s="943"/>
      <c r="I411" s="997"/>
      <c r="J411" s="1275"/>
    </row>
    <row r="412" spans="1:132" x14ac:dyDescent="0.3">
      <c r="A412" s="1082"/>
      <c r="B412" s="934"/>
      <c r="C412" s="926"/>
      <c r="D412" s="942"/>
      <c r="E412" s="943"/>
      <c r="F412" s="943"/>
      <c r="G412" s="943"/>
      <c r="H412" s="943"/>
      <c r="I412" s="997"/>
      <c r="J412" s="1275"/>
    </row>
    <row r="413" spans="1:132" x14ac:dyDescent="0.3">
      <c r="A413" s="1082"/>
      <c r="B413" s="934"/>
      <c r="C413" s="926"/>
      <c r="D413" s="942"/>
      <c r="E413" s="943"/>
      <c r="F413" s="943"/>
      <c r="G413" s="943"/>
      <c r="H413" s="943"/>
      <c r="I413" s="997"/>
      <c r="J413" s="1275"/>
    </row>
    <row r="414" spans="1:132" x14ac:dyDescent="0.3">
      <c r="A414" s="1082"/>
      <c r="B414" s="934"/>
      <c r="C414" s="926"/>
      <c r="D414" s="942"/>
      <c r="E414" s="943"/>
      <c r="F414" s="943"/>
      <c r="G414" s="943"/>
      <c r="H414" s="943"/>
      <c r="I414" s="997"/>
      <c r="J414" s="1275"/>
    </row>
    <row r="415" spans="1:132" x14ac:dyDescent="0.3">
      <c r="A415" s="1082"/>
      <c r="B415" s="934"/>
      <c r="C415" s="926"/>
      <c r="D415" s="942"/>
      <c r="E415" s="943"/>
      <c r="F415" s="943"/>
      <c r="G415" s="943"/>
      <c r="H415" s="943"/>
      <c r="I415" s="997"/>
      <c r="J415" s="1275"/>
    </row>
    <row r="416" spans="1:132" x14ac:dyDescent="0.3">
      <c r="A416" s="1082"/>
      <c r="B416" s="934"/>
      <c r="C416" s="926"/>
      <c r="D416" s="942"/>
      <c r="E416" s="943"/>
      <c r="F416" s="943"/>
      <c r="G416" s="943"/>
      <c r="H416" s="943"/>
      <c r="I416" s="997"/>
      <c r="J416" s="1275"/>
    </row>
    <row r="417" spans="1:10" x14ac:dyDescent="0.3">
      <c r="A417" s="1082"/>
      <c r="B417" s="934"/>
      <c r="C417" s="926"/>
      <c r="D417" s="942"/>
      <c r="E417" s="943"/>
      <c r="F417" s="943"/>
      <c r="G417" s="943"/>
      <c r="H417" s="943"/>
      <c r="I417" s="997"/>
      <c r="J417" s="1275"/>
    </row>
    <row r="418" spans="1:10" x14ac:dyDescent="0.3">
      <c r="A418" s="1082"/>
      <c r="B418" s="934"/>
      <c r="C418" s="926"/>
      <c r="D418" s="942"/>
      <c r="E418" s="943"/>
      <c r="F418" s="943"/>
      <c r="G418" s="943"/>
      <c r="H418" s="943"/>
      <c r="I418" s="997"/>
      <c r="J418" s="1275"/>
    </row>
    <row r="419" spans="1:10" x14ac:dyDescent="0.3">
      <c r="A419" s="1082"/>
      <c r="B419" s="934"/>
      <c r="C419" s="926"/>
      <c r="D419" s="942"/>
      <c r="E419" s="943"/>
      <c r="F419" s="943"/>
      <c r="G419" s="943"/>
      <c r="H419" s="943"/>
      <c r="I419" s="998"/>
      <c r="J419" s="1275"/>
    </row>
    <row r="420" spans="1:10" x14ac:dyDescent="0.3">
      <c r="A420" s="1082"/>
      <c r="B420" s="934"/>
      <c r="C420" s="927"/>
      <c r="D420" s="942"/>
      <c r="E420" s="943"/>
      <c r="F420" s="943"/>
      <c r="G420" s="943"/>
      <c r="H420" s="943"/>
      <c r="I420" s="998"/>
      <c r="J420" s="1276"/>
    </row>
    <row r="421" spans="1:10" x14ac:dyDescent="0.3">
      <c r="A421" s="1082"/>
      <c r="B421" s="934"/>
      <c r="C421" s="927"/>
      <c r="D421" s="942"/>
      <c r="E421" s="943"/>
      <c r="F421" s="943"/>
      <c r="G421" s="943"/>
      <c r="H421" s="943"/>
      <c r="I421" s="998"/>
      <c r="J421" s="1276"/>
    </row>
    <row r="422" spans="1:10" x14ac:dyDescent="0.3">
      <c r="A422" s="1082"/>
      <c r="B422" s="934"/>
      <c r="C422" s="926"/>
      <c r="D422" s="942"/>
      <c r="E422" s="943"/>
      <c r="F422" s="943"/>
      <c r="G422" s="943"/>
      <c r="H422" s="943"/>
      <c r="I422" s="998"/>
      <c r="J422" s="1275"/>
    </row>
    <row r="423" spans="1:10" x14ac:dyDescent="0.3">
      <c r="A423" s="1082"/>
      <c r="B423" s="934"/>
      <c r="C423" s="926"/>
      <c r="D423" s="942"/>
      <c r="E423" s="943"/>
      <c r="F423" s="943"/>
      <c r="G423" s="943"/>
      <c r="H423" s="943"/>
      <c r="I423" s="998"/>
      <c r="J423" s="1275"/>
    </row>
    <row r="424" spans="1:10" x14ac:dyDescent="0.3">
      <c r="A424" s="1082"/>
      <c r="B424" s="934"/>
      <c r="C424" s="926"/>
      <c r="D424" s="942"/>
      <c r="E424" s="943"/>
      <c r="F424" s="943"/>
      <c r="G424" s="943"/>
      <c r="H424" s="943"/>
      <c r="I424" s="998"/>
      <c r="J424" s="1275"/>
    </row>
    <row r="425" spans="1:10" x14ac:dyDescent="0.3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7"/>
    </row>
    <row r="426" spans="1:10" x14ac:dyDescent="0.3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7"/>
    </row>
    <row r="427" spans="1:10" x14ac:dyDescent="0.3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7"/>
    </row>
    <row r="428" spans="1:10" x14ac:dyDescent="0.3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7"/>
    </row>
    <row r="429" spans="1:10" x14ac:dyDescent="0.3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3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3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3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3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3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3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3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3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3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3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3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3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3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3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3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3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3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3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3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3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3">
      <c r="A450" s="1082"/>
      <c r="B450" s="934"/>
      <c r="C450" s="926"/>
      <c r="D450" s="942"/>
      <c r="E450" s="943"/>
      <c r="F450" s="943"/>
      <c r="G450" s="943"/>
      <c r="H450" s="943"/>
      <c r="I450" s="999"/>
      <c r="J450" s="1275"/>
    </row>
    <row r="451" spans="1:10" x14ac:dyDescent="0.3">
      <c r="A451" s="1082"/>
      <c r="B451" s="934"/>
      <c r="C451" s="926"/>
      <c r="D451" s="942"/>
      <c r="E451" s="943"/>
      <c r="F451" s="943"/>
      <c r="G451" s="943"/>
      <c r="H451" s="943"/>
      <c r="I451" s="999"/>
      <c r="J451" s="1275"/>
    </row>
    <row r="452" spans="1:10" x14ac:dyDescent="0.3">
      <c r="A452" s="1082"/>
      <c r="B452" s="934"/>
      <c r="C452" s="926"/>
      <c r="D452" s="942"/>
      <c r="E452" s="943"/>
      <c r="F452" s="943"/>
      <c r="G452" s="943"/>
      <c r="H452" s="943"/>
      <c r="I452" s="999"/>
      <c r="J452" s="1275"/>
    </row>
    <row r="453" spans="1:10" x14ac:dyDescent="0.3">
      <c r="A453" s="1082"/>
      <c r="B453" s="934"/>
      <c r="C453" s="926"/>
      <c r="D453" s="942"/>
      <c r="E453" s="943"/>
      <c r="F453" s="943"/>
      <c r="G453" s="943"/>
      <c r="H453" s="943"/>
      <c r="I453" s="999"/>
      <c r="J453" s="1275"/>
    </row>
    <row r="454" spans="1:10" x14ac:dyDescent="0.3">
      <c r="A454" s="1082"/>
      <c r="B454" s="934"/>
      <c r="C454" s="926"/>
      <c r="D454" s="942"/>
      <c r="E454" s="943"/>
      <c r="F454" s="943"/>
      <c r="G454" s="943"/>
      <c r="H454" s="943"/>
      <c r="I454" s="999"/>
      <c r="J454" s="1275"/>
    </row>
    <row r="455" spans="1:10" x14ac:dyDescent="0.3">
      <c r="A455" s="1082"/>
      <c r="B455" s="934"/>
      <c r="C455" s="926"/>
      <c r="D455" s="942"/>
      <c r="E455" s="943"/>
      <c r="F455" s="943"/>
      <c r="G455" s="943"/>
      <c r="H455" s="943"/>
      <c r="I455" s="999"/>
      <c r="J455" s="1275"/>
    </row>
    <row r="456" spans="1:10" x14ac:dyDescent="0.3">
      <c r="A456" s="1082"/>
      <c r="B456" s="934"/>
      <c r="C456" s="926"/>
      <c r="D456" s="942"/>
      <c r="E456" s="943"/>
      <c r="F456" s="943"/>
      <c r="G456" s="943"/>
      <c r="H456" s="943"/>
      <c r="I456" s="999"/>
      <c r="J456" s="1275"/>
    </row>
    <row r="457" spans="1:10" x14ac:dyDescent="0.3">
      <c r="A457" s="1082"/>
      <c r="B457" s="934"/>
      <c r="C457" s="926"/>
      <c r="D457" s="942"/>
      <c r="E457" s="943"/>
      <c r="F457" s="943"/>
      <c r="G457" s="943"/>
      <c r="H457" s="943"/>
      <c r="I457" s="999"/>
      <c r="J457" s="1275"/>
    </row>
    <row r="458" spans="1:10" x14ac:dyDescent="0.3">
      <c r="A458" s="1082"/>
      <c r="B458" s="934"/>
      <c r="C458" s="926"/>
      <c r="D458" s="942"/>
      <c r="E458" s="943"/>
      <c r="F458" s="943"/>
      <c r="G458" s="943"/>
      <c r="H458" s="943"/>
      <c r="I458" s="999"/>
      <c r="J458" s="1275"/>
    </row>
    <row r="459" spans="1:10" x14ac:dyDescent="0.3">
      <c r="A459" s="1082"/>
      <c r="B459" s="934"/>
      <c r="C459" s="926"/>
      <c r="D459" s="942"/>
      <c r="E459" s="943"/>
      <c r="F459" s="943"/>
      <c r="G459" s="943"/>
      <c r="H459" s="943"/>
      <c r="I459" s="999"/>
      <c r="J459" s="1275"/>
    </row>
    <row r="460" spans="1:10" x14ac:dyDescent="0.3">
      <c r="A460" s="1082"/>
      <c r="B460" s="1083"/>
      <c r="C460" s="1084"/>
      <c r="D460" s="1085"/>
      <c r="E460" s="1086"/>
      <c r="F460" s="1086"/>
      <c r="G460" s="1086"/>
      <c r="H460" s="1086"/>
      <c r="I460" s="1087"/>
    </row>
    <row r="461" spans="1:10" x14ac:dyDescent="0.3">
      <c r="A461" s="1082"/>
      <c r="B461" s="1083"/>
      <c r="C461" s="1084"/>
      <c r="D461" s="1085"/>
      <c r="E461" s="1086"/>
      <c r="F461" s="1086"/>
      <c r="G461" s="1086"/>
      <c r="H461" s="1086"/>
      <c r="I461" s="1087"/>
    </row>
    <row r="462" spans="1:10" x14ac:dyDescent="0.3">
      <c r="A462" s="1082"/>
      <c r="B462" s="1083"/>
      <c r="C462" s="1084"/>
      <c r="D462" s="1085"/>
      <c r="E462" s="1086"/>
      <c r="F462" s="1086"/>
      <c r="G462" s="1086"/>
      <c r="H462" s="1086"/>
      <c r="I462" s="1087"/>
    </row>
    <row r="463" spans="1:10" x14ac:dyDescent="0.3">
      <c r="A463" s="1082"/>
      <c r="B463" s="1083"/>
      <c r="C463" s="1084"/>
      <c r="D463" s="1085"/>
      <c r="E463" s="1086"/>
      <c r="F463" s="1086"/>
      <c r="G463" s="1086"/>
      <c r="H463" s="1086"/>
      <c r="I463" s="1087"/>
    </row>
    <row r="464" spans="1:10" x14ac:dyDescent="0.3">
      <c r="A464" s="1082"/>
      <c r="B464" s="1083"/>
      <c r="C464" s="1084"/>
      <c r="D464" s="1085"/>
      <c r="E464" s="1086"/>
      <c r="F464" s="1086"/>
      <c r="G464" s="1086"/>
      <c r="H464" s="1086"/>
      <c r="I464" s="1087"/>
    </row>
    <row r="465" spans="1:9" x14ac:dyDescent="0.3">
      <c r="A465" s="1082"/>
      <c r="B465" s="1083"/>
      <c r="C465" s="1084"/>
      <c r="D465" s="1085"/>
      <c r="E465" s="1086"/>
      <c r="F465" s="1086"/>
      <c r="G465" s="1086"/>
      <c r="H465" s="1086"/>
      <c r="I465" s="1087"/>
    </row>
    <row r="466" spans="1:9" x14ac:dyDescent="0.3">
      <c r="A466" s="1082"/>
      <c r="B466" s="1083"/>
      <c r="C466" s="1084"/>
      <c r="D466" s="1085"/>
      <c r="E466" s="1086"/>
      <c r="F466" s="1086"/>
      <c r="G466" s="1086"/>
      <c r="H466" s="1086"/>
      <c r="I466" s="1087"/>
    </row>
    <row r="467" spans="1:9" x14ac:dyDescent="0.3">
      <c r="A467" s="1082"/>
      <c r="B467" s="1083"/>
      <c r="C467" s="1084"/>
      <c r="D467" s="1085"/>
      <c r="E467" s="1086"/>
      <c r="F467" s="1086"/>
      <c r="G467" s="1086"/>
      <c r="H467" s="1086"/>
      <c r="I467" s="1087"/>
    </row>
    <row r="468" spans="1:9" x14ac:dyDescent="0.3">
      <c r="A468" s="1082"/>
      <c r="B468" s="1083"/>
      <c r="C468" s="1084"/>
      <c r="D468" s="1085"/>
      <c r="E468" s="1086"/>
      <c r="F468" s="1086"/>
      <c r="G468" s="1086"/>
      <c r="H468" s="1086"/>
      <c r="I468" s="1087"/>
    </row>
    <row r="469" spans="1:9" x14ac:dyDescent="0.3">
      <c r="A469" s="1082"/>
      <c r="B469" s="1083"/>
      <c r="C469" s="1084"/>
      <c r="D469" s="1085"/>
      <c r="E469" s="1086"/>
      <c r="F469" s="1086"/>
      <c r="G469" s="1086"/>
      <c r="H469" s="1086"/>
      <c r="I469" s="1087"/>
    </row>
  </sheetData>
  <mergeCells count="71">
    <mergeCell ref="DE4:DF4"/>
    <mergeCell ref="DC4:DD4"/>
    <mergeCell ref="CK4:CL4"/>
    <mergeCell ref="CM4:CN4"/>
    <mergeCell ref="DA4:DB4"/>
    <mergeCell ref="CW4:CX4"/>
    <mergeCell ref="CY4:CZ4"/>
    <mergeCell ref="CS4:CT4"/>
    <mergeCell ref="CO4:CP4"/>
    <mergeCell ref="CQ4:CR4"/>
    <mergeCell ref="CU4:CV4"/>
    <mergeCell ref="A375:A376"/>
    <mergeCell ref="E4:H4"/>
    <mergeCell ref="K4:L4"/>
    <mergeCell ref="M4:N4"/>
    <mergeCell ref="A285:A286"/>
    <mergeCell ref="A279:A280"/>
    <mergeCell ref="A355:A363"/>
    <mergeCell ref="A310:A326"/>
    <mergeCell ref="A327:A339"/>
    <mergeCell ref="A340:A348"/>
    <mergeCell ref="A349:A354"/>
    <mergeCell ref="A75:A118"/>
    <mergeCell ref="A135:A136"/>
    <mergeCell ref="A299:A309"/>
    <mergeCell ref="A228:A248"/>
    <mergeCell ref="A207:A216"/>
    <mergeCell ref="S4:T4"/>
    <mergeCell ref="Q4:R4"/>
    <mergeCell ref="AE4:AF4"/>
    <mergeCell ref="AI4:AJ4"/>
    <mergeCell ref="O4:P4"/>
    <mergeCell ref="AG4:AH4"/>
    <mergeCell ref="W4:X4"/>
    <mergeCell ref="U4:V4"/>
    <mergeCell ref="AC4:AD4"/>
    <mergeCell ref="Y4:Z4"/>
    <mergeCell ref="AA4:AB4"/>
    <mergeCell ref="A194:A198"/>
    <mergeCell ref="A164:A168"/>
    <mergeCell ref="A33:A35"/>
    <mergeCell ref="A45:A46"/>
    <mergeCell ref="A54:A56"/>
    <mergeCell ref="A65:A67"/>
    <mergeCell ref="A73:A74"/>
    <mergeCell ref="AK4:AL4"/>
    <mergeCell ref="AM4:AN4"/>
    <mergeCell ref="AO4:AP4"/>
    <mergeCell ref="AQ4:AR4"/>
    <mergeCell ref="AS4:AT4"/>
    <mergeCell ref="AU4:AV4"/>
    <mergeCell ref="BC4:BD4"/>
    <mergeCell ref="BE4:BF4"/>
    <mergeCell ref="BG4:BH4"/>
    <mergeCell ref="BI4:BJ4"/>
    <mergeCell ref="BO4:BP4"/>
    <mergeCell ref="BY4:BZ4"/>
    <mergeCell ref="BQ4:BR4"/>
    <mergeCell ref="BS4:BT4"/>
    <mergeCell ref="BU4:BV4"/>
    <mergeCell ref="BW4:BX4"/>
    <mergeCell ref="BK4:BL4"/>
    <mergeCell ref="AW4:AX4"/>
    <mergeCell ref="BA4:BB4"/>
    <mergeCell ref="AY4:AZ4"/>
    <mergeCell ref="BM4:BN4"/>
    <mergeCell ref="CC4:CD4"/>
    <mergeCell ref="CE4:CF4"/>
    <mergeCell ref="CG4:CH4"/>
    <mergeCell ref="CI4:CJ4"/>
    <mergeCell ref="CA4:CB4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34"/>
  <sheetViews>
    <sheetView workbookViewId="0">
      <pane xSplit="9" ySplit="3" topLeftCell="J167" activePane="bottomRight" state="frozen"/>
      <selection pane="topRight" activeCell="K1" sqref="K1"/>
      <selection pane="bottomLeft" activeCell="A5" sqref="A5"/>
      <selection pane="bottomRight" activeCell="E180" sqref="E180"/>
    </sheetView>
  </sheetViews>
  <sheetFormatPr defaultRowHeight="23.25" x14ac:dyDescent="0.25"/>
  <cols>
    <col min="1" max="1" width="6.125" style="1049" customWidth="1"/>
    <col min="2" max="2" width="5.625" style="1089" customWidth="1"/>
    <col min="3" max="3" width="46.625" style="1090" customWidth="1"/>
    <col min="4" max="4" width="8.125" style="1496" customWidth="1"/>
    <col min="5" max="5" width="6.375" style="1493" customWidth="1"/>
    <col min="6" max="7" width="6.75" style="1493" customWidth="1"/>
    <col min="8" max="8" width="10.5" style="1093" customWidth="1"/>
    <col min="9" max="9" width="12.75" style="1278" customWidth="1"/>
    <col min="10" max="10" width="7.5" style="1410" customWidth="1"/>
    <col min="11" max="11" width="9" style="1410"/>
    <col min="12" max="12" width="8.5" style="1413" customWidth="1"/>
    <col min="13" max="13" width="9" style="1413"/>
    <col min="14" max="14" width="8.75" style="1396" customWidth="1"/>
    <col min="15" max="15" width="9" style="1396"/>
    <col min="16" max="17" width="9" style="1507"/>
    <col min="18" max="19" width="9" style="1512"/>
    <col min="20" max="21" width="9" style="1452"/>
    <col min="22" max="23" width="9" style="1518"/>
    <col min="24" max="24" width="8.25" style="1522" customWidth="1"/>
    <col min="25" max="25" width="9.25" style="1522" customWidth="1"/>
    <col min="26" max="27" width="9" style="1520"/>
    <col min="28" max="29" width="9" style="1528"/>
    <col min="30" max="30" width="8.375" style="1530" customWidth="1"/>
    <col min="31" max="31" width="8.125" style="1530" customWidth="1"/>
    <col min="32" max="33" width="9" style="1533"/>
    <col min="34" max="35" width="9" style="1547"/>
    <col min="36" max="37" width="9" style="1552"/>
    <col min="38" max="39" width="9" style="1554"/>
    <col min="40" max="40" width="8" style="1556" customWidth="1"/>
    <col min="41" max="41" width="8.625" style="1556" customWidth="1"/>
    <col min="42" max="43" width="9" style="1520"/>
    <col min="44" max="45" width="9" style="1528"/>
    <col min="46" max="47" width="9" style="1522"/>
    <col min="48" max="49" width="9" style="1566"/>
    <col min="50" max="69" width="9" style="1543"/>
  </cols>
  <sheetData>
    <row r="1" spans="1:73" ht="30" x14ac:dyDescent="0.2">
      <c r="A1" s="1286" t="s">
        <v>652</v>
      </c>
      <c r="C1" s="1494"/>
      <c r="H1" s="1287"/>
      <c r="I1" s="1288">
        <f>SUM(I4:I321)</f>
        <v>286944.8</v>
      </c>
      <c r="J1" s="1408" t="str">
        <f>"SL: "&amp;SUM(J4:J370)</f>
        <v>SL: 155</v>
      </c>
      <c r="K1" s="1409" t="str">
        <f>"$: "&amp;SUMPRODUCT(J4:J370*(REPLACE(K4:K370,1,2,"0")))</f>
        <v>$: 2800</v>
      </c>
      <c r="L1" s="1498" t="str">
        <f>"SL: "&amp;SUM(L4:L370)</f>
        <v>SL: 242</v>
      </c>
      <c r="M1" s="1499" t="str">
        <f>"$: "&amp;SUMPRODUCT(L4:L370*(REPLACE(M4:M370,1,2,"0")))</f>
        <v>$: 6530</v>
      </c>
      <c r="N1" s="1500" t="str">
        <f>"SL: "&amp;SUM(N4:N370)</f>
        <v>SL: 285</v>
      </c>
      <c r="O1" s="1501" t="str">
        <f>"$: "&amp;SUMPRODUCT(N4:N370*(REPLACE(O4:O370,1,2,"0")))</f>
        <v>$: 4570</v>
      </c>
      <c r="P1" s="1503" t="str">
        <f>"SL: "&amp;SUM(P4:P370)</f>
        <v>SL: 350</v>
      </c>
      <c r="Q1" s="1504" t="str">
        <f>"$: "&amp;SUMPRODUCT(P4:P370*(REPLACE(Q4:Q370,1,2,"0")))</f>
        <v>$: 15830</v>
      </c>
      <c r="R1" s="1508" t="str">
        <f>"SL: "&amp;SUM(R4:R370)</f>
        <v>SL: 876</v>
      </c>
      <c r="S1" s="1509" t="str">
        <f>"$: "&amp;SUMPRODUCT(R4:R370*(REPLACE(S4:S370,1,2,"0")))</f>
        <v>$: 19740</v>
      </c>
      <c r="T1" s="1450" t="str">
        <f>"SL: "&amp;SUM(T4:T370)</f>
        <v>SL: 190</v>
      </c>
      <c r="U1" s="1451" t="str">
        <f>"$: "&amp;SUMPRODUCT(T4:T370*(REPLACE(U4:U370,1,2,"0")))</f>
        <v>$: 2360</v>
      </c>
      <c r="V1" s="1514" t="str">
        <f>"SL: "&amp;SUM(V4:V370)</f>
        <v>SL: 890</v>
      </c>
      <c r="W1" s="1515" t="str">
        <f>"$: "&amp;SUMPRODUCT(V4:V370*(REPLACE(W4:W370,1,2,"0")))</f>
        <v>$: 23710</v>
      </c>
      <c r="X1" s="1359" t="str">
        <f>"SL: "&amp;SUM(X4:X370)</f>
        <v>SL: 250</v>
      </c>
      <c r="Y1" s="1360" t="str">
        <f>"$: "&amp;SUMPRODUCT(X4:X370*(REPLACE(Y4:Y370,1,2,"0")))</f>
        <v>$: 4920</v>
      </c>
      <c r="Z1" s="1345" t="str">
        <f>"SL: "&amp;SUM(Z4:Z370)</f>
        <v>SL: 190</v>
      </c>
      <c r="AA1" s="1348" t="str">
        <f>"$: "&amp;SUMPRODUCT(Z4:Z370*(REPLACE(AA4:AA370,1,2,"0")))</f>
        <v>$: 3535</v>
      </c>
      <c r="AB1" s="1422" t="str">
        <f>"SL: "&amp;SUM(AB4:AB370)</f>
        <v>SL: 830</v>
      </c>
      <c r="AC1" s="1423" t="str">
        <f>"$: "&amp;SUMPRODUCT(AB4:AB370*(REPLACE(AC4:AC370,1,2,"0")))</f>
        <v>$: 17160</v>
      </c>
      <c r="AD1" s="1394" t="str">
        <f>"SL: "&amp;SUM(AD4:AD370)</f>
        <v>SL: 180</v>
      </c>
      <c r="AE1" s="1395" t="str">
        <f>"$: "&amp;SUMPRODUCT(AD4:AD370*(REPLACE(AE4:AE370,1,2,"0")))</f>
        <v>$: 2865</v>
      </c>
      <c r="AF1" s="1531" t="str">
        <f>"SL: "&amp;SUM(AF4:AF370)</f>
        <v>SL: 240</v>
      </c>
      <c r="AG1" s="1382" t="str">
        <f>"$: "&amp;SUMPRODUCT(AF4:AF370*(REPLACE(AG4:AG370,1,2,"0")))</f>
        <v>$: 6520</v>
      </c>
      <c r="AH1" s="1544" t="str">
        <f>"SL: "&amp;SUM(AH4:AH370)</f>
        <v>SL: 210</v>
      </c>
      <c r="AI1" s="1545" t="str">
        <f>"$: "&amp;SUMPRODUCT(AH4:AH370*(REPLACE(AI4:AI370,1,2,"0")))</f>
        <v>$: 6515</v>
      </c>
      <c r="AJ1" s="1548" t="str">
        <f>"SL: "&amp;SUM(AJ4:AJ370)</f>
        <v>SL: 460</v>
      </c>
      <c r="AK1" s="1549" t="str">
        <f>"$: "&amp;SUMPRODUCT(AJ4:AJ370*(REPLACE(AK4:AK370,1,2,"0")))</f>
        <v>$: 6990</v>
      </c>
      <c r="AL1" s="1417" t="str">
        <f>"SL: "&amp;SUM(AL4:AL370)</f>
        <v>SL: 477</v>
      </c>
      <c r="AM1" s="1418" t="str">
        <f>"$: "&amp;SUMPRODUCT(AL4:AL370*(REPLACE(AM4:AM370,1,2,"0")))</f>
        <v>$: 8605</v>
      </c>
      <c r="AN1" s="1408" t="str">
        <f>"SL: "&amp;SUM(AN4:AN370)</f>
        <v>SL: 250</v>
      </c>
      <c r="AO1" s="1409" t="str">
        <f>"$: "&amp;SUMPRODUCT(AN4:AN370*(REPLACE(AO4:AO370,1,2,"0")))</f>
        <v>$: 6850</v>
      </c>
      <c r="AP1" s="1345" t="str">
        <f>"SL: "&amp;SUM(AP4:AP370)</f>
        <v>SL: 110</v>
      </c>
      <c r="AQ1" s="1348" t="str">
        <f>"$: "&amp;SUMPRODUCT(AP4:AP370*(REPLACE(AQ4:AQ370,1,2,"0")))</f>
        <v>$: 3715</v>
      </c>
      <c r="AR1" s="1422" t="str">
        <f>"SL: "&amp;SUM(AR4:AR370)</f>
        <v>SL: 155</v>
      </c>
      <c r="AS1" s="1423" t="str">
        <f>"$: "&amp;SUMPRODUCT(AR4:AR370*(REPLACE(AS4:AS370,1,2,"0")))</f>
        <v>$: 2885</v>
      </c>
      <c r="AT1" s="1359" t="str">
        <f>"SL: "&amp;SUM(AT4:AT370)</f>
        <v>SL: 850</v>
      </c>
      <c r="AU1" s="1360" t="str">
        <f>"$: "&amp;SUMPRODUCT(AT4:AT370*(REPLACE(AU4:AU370,1,2,"0")))</f>
        <v>$: 22180</v>
      </c>
      <c r="AV1" s="1514" t="str">
        <f>"SL: "&amp;SUM(AV4:AV370)</f>
        <v>SL: 247</v>
      </c>
      <c r="AW1" s="1515" t="str">
        <f>"$: "&amp;SUMPRODUCT(AV4:AV370*(REPLACE(AW4:AW370,1,2,"0")))</f>
        <v>$: 6292</v>
      </c>
      <c r="AX1" s="1345" t="str">
        <f>"SL: "&amp;SUM(AX4:AX370)</f>
        <v>SL: 0</v>
      </c>
      <c r="AY1" s="1348" t="str">
        <f>"$: "&amp;SUMPRODUCT(AX4:AX370*(REPLACE(AY4:AY370,1,2,"0")))</f>
        <v>$: 0</v>
      </c>
      <c r="AZ1" s="1345" t="str">
        <f>"SL: "&amp;SUM(AZ4:AZ370)</f>
        <v>SL: 0</v>
      </c>
      <c r="BA1" s="1348" t="str">
        <f>"$: "&amp;SUMPRODUCT(AZ4:AZ370*(REPLACE(BA4:BA370,1,2,"0")))</f>
        <v>$: 0</v>
      </c>
      <c r="BB1" s="1345" t="str">
        <f>"SL: "&amp;SUM(BB4:BB370)</f>
        <v>SL: 0</v>
      </c>
      <c r="BC1" s="1348" t="str">
        <f>"$: "&amp;SUMPRODUCT(BB4:BB370*(REPLACE(BC4:BC370,1,2,"0")))</f>
        <v>$: 0</v>
      </c>
      <c r="BD1" s="1345" t="str">
        <f>"SL: "&amp;SUM(BD4:BD370)</f>
        <v>SL: 0</v>
      </c>
      <c r="BE1" s="1348" t="str">
        <f>"$: "&amp;SUMPRODUCT(BD4:BD370*(REPLACE(BE4:BE370,1,2,"0")))</f>
        <v>$: 0</v>
      </c>
      <c r="BF1" s="1345" t="str">
        <f>"SL: "&amp;SUM(BF4:BF370)</f>
        <v>SL: 0</v>
      </c>
      <c r="BG1" s="1348" t="str">
        <f>"$: "&amp;SUMPRODUCT(BF4:BF370*(REPLACE(BG4:BG370,1,2,"0")))</f>
        <v>$: 0</v>
      </c>
      <c r="BH1" s="1345" t="str">
        <f>"SL: "&amp;SUM(BH4:BH370)</f>
        <v>SL: 0</v>
      </c>
      <c r="BI1" s="1348" t="str">
        <f>"$: "&amp;SUMPRODUCT(BH4:BH370*(REPLACE(BI4:BI370,1,2,"0")))</f>
        <v>$: 0</v>
      </c>
      <c r="BJ1" s="1345" t="str">
        <f>"SL: "&amp;SUM(BJ4:BJ370)</f>
        <v>SL: 0</v>
      </c>
      <c r="BK1" s="1348" t="str">
        <f>"$: "&amp;SUMPRODUCT(BJ4:BJ370*(REPLACE(BK4:BK370,1,2,"0")))</f>
        <v>$: 0</v>
      </c>
      <c r="BL1" s="1345" t="str">
        <f>"SL: "&amp;SUM(BL4:BL370)</f>
        <v>SL: 0</v>
      </c>
      <c r="BM1" s="1348" t="str">
        <f>"$: "&amp;SUMPRODUCT(BL4:BL370*(REPLACE(BM4:BM370,1,2,"0")))</f>
        <v>$: 0</v>
      </c>
      <c r="BN1" s="1345" t="str">
        <f>"SL: "&amp;SUM(BN4:BN370)</f>
        <v>SL: 0</v>
      </c>
      <c r="BO1" s="1348" t="str">
        <f>"$: "&amp;SUMPRODUCT(BN4:BN370*(REPLACE(BO4:BO370,1,2,"0")))</f>
        <v>$: 0</v>
      </c>
      <c r="BP1" s="1345" t="str">
        <f>"SL: "&amp;SUM(BP4:BP370)</f>
        <v>SL: 0</v>
      </c>
      <c r="BQ1" s="1348" t="str">
        <f>"$: "&amp;SUMPRODUCT(BP4:BP370*(REPLACE(BQ4:BQ370,1,2,"0")))</f>
        <v>$: 0</v>
      </c>
      <c r="BR1" s="1345" t="str">
        <f>"SL: "&amp;SUM(BR4:BR370)</f>
        <v>SL: 0</v>
      </c>
      <c r="BS1" s="1348" t="str">
        <f>"$: "&amp;SUMPRODUCT(BR4:BR370*(REPLACE(BS4:BS370,1,2,"0")))</f>
        <v>$: 0</v>
      </c>
      <c r="BT1" s="1345" t="str">
        <f>"SL: "&amp;SUM(BT4:BT370)</f>
        <v>SL: 0</v>
      </c>
      <c r="BU1" s="1348" t="str">
        <f>"$: "&amp;SUMPRODUCT(BT4:BT370*(REPLACE(BU4:BU370,1,2,"0")))</f>
        <v>$: 0</v>
      </c>
    </row>
    <row r="2" spans="1:73" ht="19.5" customHeight="1" x14ac:dyDescent="0.2">
      <c r="H2" s="946"/>
      <c r="I2" s="1288"/>
      <c r="J2" s="1408"/>
      <c r="K2" s="1409">
        <f>SUMPRODUCT(J4:J370*$D4:$D370)</f>
        <v>2175</v>
      </c>
      <c r="L2" s="1498"/>
      <c r="M2" s="1499">
        <f>SUMPRODUCT(L4:L370*$D4:$D370)</f>
        <v>5410</v>
      </c>
      <c r="N2" s="1502" t="s">
        <v>1169</v>
      </c>
      <c r="O2" s="1501">
        <f>SUMPRODUCT(N4:N370*$D4:$D370)</f>
        <v>3700</v>
      </c>
      <c r="P2" s="1503"/>
      <c r="Q2" s="1504">
        <f>SUMPRODUCT(P4:P370*$D4:$D370)</f>
        <v>13635</v>
      </c>
      <c r="R2" s="1508"/>
      <c r="S2" s="1509">
        <f>SUMPRODUCT(R4:R370*$D4:$D370)</f>
        <v>16599</v>
      </c>
      <c r="T2" s="1450"/>
      <c r="U2" s="1451">
        <f>SUMPRODUCT(T4:T370*$D4:$D370)</f>
        <v>1865</v>
      </c>
      <c r="V2" s="1514"/>
      <c r="W2" s="1515">
        <f>SUMPRODUCT(V4:V370*$D4:$D370)</f>
        <v>20097.5</v>
      </c>
      <c r="X2" s="1359"/>
      <c r="Y2" s="1360">
        <f>SUMPRODUCT(X4:X370*$D4:$D370)</f>
        <v>4100</v>
      </c>
      <c r="Z2" s="1345"/>
      <c r="AA2" s="1348">
        <f>SUMPRODUCT(Z4:Z370*$D4:$D370)</f>
        <v>2760.5</v>
      </c>
      <c r="AB2" s="1422"/>
      <c r="AC2" s="1423">
        <f>SUMPRODUCT(AB4:AB370*$D4:$D370)</f>
        <v>14603</v>
      </c>
      <c r="AD2" s="1394"/>
      <c r="AE2" s="1395">
        <f>SUMPRODUCT(AD4:AD370*$D4:$D370)</f>
        <v>2197.5</v>
      </c>
      <c r="AF2" s="1531"/>
      <c r="AG2" s="1382">
        <f>SUMPRODUCT(AF4:AF370*$D4:$D370)</f>
        <v>5140</v>
      </c>
      <c r="AH2" s="1544"/>
      <c r="AI2" s="1545">
        <f>SUMPRODUCT(AH4:AH370*$D4:$D370)</f>
        <v>5402</v>
      </c>
      <c r="AJ2" s="1548"/>
      <c r="AK2" s="1549">
        <f>SUMPRODUCT(AJ4:AJ370*$D4:$D370)</f>
        <v>5945</v>
      </c>
      <c r="AL2" s="1417"/>
      <c r="AM2" s="1418">
        <f>SUMPRODUCT(AL4:AL370*$D4:$D370)</f>
        <v>6907.5</v>
      </c>
      <c r="AN2" s="1408"/>
      <c r="AO2" s="1409">
        <f>SUMPRODUCT(AN4:AN370*$D4:$D370)</f>
        <v>5850</v>
      </c>
      <c r="AP2" s="1345"/>
      <c r="AQ2" s="1348">
        <f>SUMPRODUCT(AP4:AP370*$D4:$D370)</f>
        <v>3035</v>
      </c>
      <c r="AR2" s="1422"/>
      <c r="AS2" s="1423">
        <f>SUMPRODUCT(AR4:AR370*$D4:$D370)</f>
        <v>2244</v>
      </c>
      <c r="AT2" s="1359"/>
      <c r="AU2" s="1360">
        <f>SUMPRODUCT(AT4:AT370*$D4:$D370)</f>
        <v>18824</v>
      </c>
      <c r="AV2" s="1514"/>
      <c r="AW2" s="1515">
        <f>SUMPRODUCT(AV4:AV370*$D4:$D370)</f>
        <v>5105.7</v>
      </c>
      <c r="AX2" s="1345"/>
      <c r="AY2" s="1348">
        <f>SUMPRODUCT(AX4:AX370*$D4:$D370)</f>
        <v>0</v>
      </c>
      <c r="AZ2" s="1345"/>
      <c r="BA2" s="1348">
        <f>SUMPRODUCT(AZ4:AZ370*$D4:$D370)</f>
        <v>0</v>
      </c>
      <c r="BB2" s="1345"/>
      <c r="BC2" s="1348">
        <f>SUMPRODUCT(BB4:BB370*$D4:$D370)</f>
        <v>0</v>
      </c>
      <c r="BD2" s="1345"/>
      <c r="BE2" s="1348">
        <f>SUMPRODUCT(BD4:BD370*$D4:$D370)</f>
        <v>0</v>
      </c>
      <c r="BF2" s="1345"/>
      <c r="BG2" s="1348">
        <f>SUMPRODUCT(BF4:BF370*$D4:$D370)</f>
        <v>0</v>
      </c>
      <c r="BH2" s="1345"/>
      <c r="BI2" s="1348">
        <f>SUMPRODUCT(BH4:BH370*$D4:$D370)</f>
        <v>0</v>
      </c>
      <c r="BJ2" s="1345"/>
      <c r="BK2" s="1348">
        <f>SUMPRODUCT(BJ4:BJ370*$D4:$D370)</f>
        <v>0</v>
      </c>
      <c r="BL2" s="1345"/>
      <c r="BM2" s="1348">
        <f>SUMPRODUCT(BL4:BL370*$D4:$D370)</f>
        <v>0</v>
      </c>
      <c r="BN2" s="1345"/>
      <c r="BO2" s="1348">
        <f>SUMPRODUCT(BN4:BN370*$D4:$D370)</f>
        <v>0</v>
      </c>
      <c r="BP2" s="1345"/>
      <c r="BQ2" s="1348">
        <f>SUMPRODUCT(BP4:BP370*$D4:$D370)</f>
        <v>0</v>
      </c>
      <c r="BR2" s="1345"/>
      <c r="BS2" s="1348">
        <f>SUMPRODUCT(BR4:BR370*$D4:$D370)</f>
        <v>0</v>
      </c>
      <c r="BT2" s="1345"/>
      <c r="BU2" s="1348">
        <f>SUMPRODUCT(BT4:BT370*$D4:$D370)</f>
        <v>0</v>
      </c>
    </row>
    <row r="3" spans="1:73" s="1540" customFormat="1" ht="20.25" x14ac:dyDescent="0.3">
      <c r="A3" s="1535"/>
      <c r="B3" s="987"/>
      <c r="C3" s="1535" t="s">
        <v>0</v>
      </c>
      <c r="D3" s="1535" t="s">
        <v>1</v>
      </c>
      <c r="E3" s="1782" t="s">
        <v>1029</v>
      </c>
      <c r="F3" s="1783"/>
      <c r="G3" s="1624"/>
      <c r="H3" s="996" t="s">
        <v>15</v>
      </c>
      <c r="I3" s="1273" t="s">
        <v>13</v>
      </c>
      <c r="J3" s="1812">
        <v>43410</v>
      </c>
      <c r="K3" s="1813"/>
      <c r="L3" s="1705">
        <v>43411</v>
      </c>
      <c r="M3" s="1706"/>
      <c r="N3" s="1823">
        <v>43412</v>
      </c>
      <c r="O3" s="1824"/>
      <c r="P3" s="1859">
        <v>43414</v>
      </c>
      <c r="Q3" s="1860"/>
      <c r="R3" s="1855">
        <v>43417</v>
      </c>
      <c r="S3" s="1856"/>
      <c r="T3" s="1808">
        <v>43418</v>
      </c>
      <c r="U3" s="1809"/>
      <c r="V3" s="1857">
        <v>43419</v>
      </c>
      <c r="W3" s="1858"/>
      <c r="X3" s="1810">
        <v>43420</v>
      </c>
      <c r="Y3" s="1811"/>
      <c r="Z3" s="1806">
        <v>43421</v>
      </c>
      <c r="AA3" s="1807"/>
      <c r="AB3" s="1635">
        <v>43422</v>
      </c>
      <c r="AC3" s="1636"/>
      <c r="AD3" s="1823">
        <v>43424</v>
      </c>
      <c r="AE3" s="1824"/>
      <c r="AF3" s="1631">
        <v>43425</v>
      </c>
      <c r="AG3" s="1632"/>
      <c r="AH3" s="1855">
        <v>43428</v>
      </c>
      <c r="AI3" s="1856"/>
      <c r="AJ3" s="1861">
        <v>43429</v>
      </c>
      <c r="AK3" s="1862"/>
      <c r="AL3" s="1627">
        <v>43430</v>
      </c>
      <c r="AM3" s="1628"/>
      <c r="AN3" s="1812">
        <v>43434</v>
      </c>
      <c r="AO3" s="1813"/>
      <c r="AP3" s="1806">
        <v>43436</v>
      </c>
      <c r="AQ3" s="1807"/>
      <c r="AR3" s="1635">
        <v>43438</v>
      </c>
      <c r="AS3" s="1636"/>
      <c r="AT3" s="1810">
        <v>43440</v>
      </c>
      <c r="AU3" s="1811"/>
      <c r="AV3" s="1857">
        <v>43441</v>
      </c>
      <c r="AW3" s="1858"/>
    </row>
    <row r="4" spans="1:73" s="1327" customFormat="1" ht="20.25" x14ac:dyDescent="0.3">
      <c r="A4" s="1338">
        <v>20</v>
      </c>
      <c r="B4" s="1324">
        <v>1</v>
      </c>
      <c r="C4" s="995" t="s">
        <v>372</v>
      </c>
      <c r="D4" s="1495">
        <v>12.5</v>
      </c>
      <c r="E4" s="1326">
        <v>220</v>
      </c>
      <c r="F4" s="1326"/>
      <c r="G4" s="1326"/>
      <c r="H4" s="1326">
        <f>SUM(E4:G4)-SUM(J4:HW4)</f>
        <v>190</v>
      </c>
      <c r="I4" s="888">
        <f t="shared" ref="I4:I24" si="0">H4*D4</f>
        <v>2375</v>
      </c>
      <c r="J4" s="1411"/>
      <c r="K4" s="1411"/>
      <c r="L4" s="726">
        <v>10</v>
      </c>
      <c r="M4" s="726" t="s">
        <v>209</v>
      </c>
      <c r="N4" s="1397"/>
      <c r="O4" s="1397"/>
      <c r="P4" s="1505"/>
      <c r="Q4" s="1505"/>
      <c r="R4" s="1510">
        <v>10</v>
      </c>
      <c r="S4" s="1510" t="s">
        <v>233</v>
      </c>
      <c r="T4" s="1453"/>
      <c r="U4" s="1453"/>
      <c r="V4" s="1516"/>
      <c r="W4" s="1516"/>
      <c r="X4" s="1362"/>
      <c r="Y4" s="1362"/>
      <c r="Z4" s="1352"/>
      <c r="AA4" s="1352"/>
      <c r="AB4" s="891"/>
      <c r="AC4" s="891"/>
      <c r="AD4" s="1397"/>
      <c r="AE4" s="1397"/>
      <c r="AF4" s="756"/>
      <c r="AG4" s="756"/>
      <c r="AH4" s="1484"/>
      <c r="AI4" s="1484"/>
      <c r="AJ4" s="1550"/>
      <c r="AK4" s="1550"/>
      <c r="AL4" s="882"/>
      <c r="AM4" s="882"/>
      <c r="AN4" s="1411"/>
      <c r="AO4" s="1411"/>
      <c r="AP4" s="1352"/>
      <c r="AQ4" s="1352"/>
      <c r="AR4" s="891"/>
      <c r="AS4" s="891"/>
      <c r="AT4" s="1362">
        <v>10</v>
      </c>
      <c r="AU4" s="1362" t="s">
        <v>209</v>
      </c>
      <c r="AV4" s="1516"/>
      <c r="AW4" s="1516"/>
      <c r="AX4" s="1541"/>
      <c r="AY4" s="1541"/>
      <c r="AZ4" s="1541"/>
      <c r="BA4" s="1541"/>
      <c r="BB4" s="1541"/>
      <c r="BC4" s="1541"/>
      <c r="BD4" s="1541"/>
      <c r="BE4" s="1541"/>
      <c r="BF4" s="1541"/>
      <c r="BG4" s="1541"/>
      <c r="BH4" s="1541"/>
      <c r="BI4" s="1541"/>
      <c r="BJ4" s="1541"/>
      <c r="BK4" s="1541"/>
      <c r="BL4" s="1541"/>
      <c r="BM4" s="1541"/>
      <c r="BN4" s="1541"/>
      <c r="BO4" s="1541"/>
      <c r="BP4" s="1541"/>
      <c r="BQ4" s="1541"/>
    </row>
    <row r="5" spans="1:73" s="1327" customFormat="1" ht="20.25" x14ac:dyDescent="0.3">
      <c r="A5" s="1338">
        <v>20</v>
      </c>
      <c r="B5" s="1324">
        <v>2</v>
      </c>
      <c r="C5" s="920" t="s">
        <v>27</v>
      </c>
      <c r="D5" s="1495">
        <v>13.5</v>
      </c>
      <c r="E5" s="1326">
        <v>200</v>
      </c>
      <c r="F5" s="1326"/>
      <c r="G5" s="1326"/>
      <c r="H5" s="1326">
        <f t="shared" ref="H5:H68" si="1">SUM(E5:G5)-SUM(J5:HW5)</f>
        <v>180</v>
      </c>
      <c r="I5" s="888">
        <f t="shared" si="0"/>
        <v>2430</v>
      </c>
      <c r="J5" s="1411"/>
      <c r="K5" s="1411"/>
      <c r="L5" s="726"/>
      <c r="M5" s="726"/>
      <c r="N5" s="1397"/>
      <c r="O5" s="1397"/>
      <c r="P5" s="1505"/>
      <c r="Q5" s="1505"/>
      <c r="R5" s="1510">
        <v>10</v>
      </c>
      <c r="S5" s="1510" t="s">
        <v>209</v>
      </c>
      <c r="T5" s="1453"/>
      <c r="U5" s="1453"/>
      <c r="V5" s="1516"/>
      <c r="W5" s="1516"/>
      <c r="X5" s="1362"/>
      <c r="Y5" s="1362"/>
      <c r="Z5" s="1352"/>
      <c r="AA5" s="1352"/>
      <c r="AB5" s="891"/>
      <c r="AC5" s="891"/>
      <c r="AD5" s="1397"/>
      <c r="AE5" s="1397"/>
      <c r="AF5" s="756"/>
      <c r="AG5" s="756"/>
      <c r="AH5" s="1484"/>
      <c r="AI5" s="1484"/>
      <c r="AJ5" s="1550"/>
      <c r="AK5" s="1550"/>
      <c r="AL5" s="882"/>
      <c r="AM5" s="882"/>
      <c r="AN5" s="1411"/>
      <c r="AO5" s="1411"/>
      <c r="AP5" s="1352"/>
      <c r="AQ5" s="1352"/>
      <c r="AR5" s="891"/>
      <c r="AS5" s="891"/>
      <c r="AT5" s="1362">
        <v>10</v>
      </c>
      <c r="AU5" s="1362" t="s">
        <v>210</v>
      </c>
      <c r="AV5" s="1516"/>
      <c r="AW5" s="1516"/>
      <c r="AX5" s="1541"/>
      <c r="AY5" s="1541"/>
      <c r="AZ5" s="1541"/>
      <c r="BA5" s="1541"/>
      <c r="BB5" s="1541"/>
      <c r="BC5" s="1541"/>
      <c r="BD5" s="1541"/>
      <c r="BE5" s="1541"/>
      <c r="BF5" s="1541"/>
      <c r="BG5" s="1541"/>
      <c r="BH5" s="1541"/>
      <c r="BI5" s="1541"/>
      <c r="BJ5" s="1541"/>
      <c r="BK5" s="1541"/>
      <c r="BL5" s="1541"/>
      <c r="BM5" s="1541"/>
      <c r="BN5" s="1541"/>
      <c r="BO5" s="1541"/>
      <c r="BP5" s="1541"/>
      <c r="BQ5" s="1541"/>
    </row>
    <row r="6" spans="1:73" s="1327" customFormat="1" ht="20.25" x14ac:dyDescent="0.3">
      <c r="A6" s="1338">
        <v>20</v>
      </c>
      <c r="B6" s="1324">
        <v>3</v>
      </c>
      <c r="C6" s="920" t="s">
        <v>1212</v>
      </c>
      <c r="D6" s="1495">
        <v>14.5</v>
      </c>
      <c r="E6" s="1326">
        <v>150</v>
      </c>
      <c r="F6" s="1326"/>
      <c r="G6" s="1326"/>
      <c r="H6" s="1326">
        <f t="shared" si="1"/>
        <v>-5</v>
      </c>
      <c r="I6" s="888">
        <f t="shared" si="0"/>
        <v>-72.5</v>
      </c>
      <c r="J6" s="1411"/>
      <c r="K6" s="1411"/>
      <c r="L6" s="726"/>
      <c r="M6" s="726"/>
      <c r="N6" s="1397"/>
      <c r="O6" s="1397"/>
      <c r="P6" s="1505"/>
      <c r="Q6" s="1505"/>
      <c r="R6" s="1510">
        <v>10</v>
      </c>
      <c r="S6" s="1510" t="s">
        <v>210</v>
      </c>
      <c r="T6" s="1453"/>
      <c r="U6" s="1453"/>
      <c r="V6" s="1516">
        <v>120</v>
      </c>
      <c r="W6" s="1516" t="s">
        <v>210</v>
      </c>
      <c r="X6" s="1362"/>
      <c r="Y6" s="1362"/>
      <c r="Z6" s="1352"/>
      <c r="AA6" s="1352"/>
      <c r="AB6" s="891"/>
      <c r="AC6" s="891"/>
      <c r="AD6" s="1397">
        <v>5</v>
      </c>
      <c r="AE6" s="1397" t="s">
        <v>236</v>
      </c>
      <c r="AF6" s="756"/>
      <c r="AG6" s="756"/>
      <c r="AH6" s="1484"/>
      <c r="AI6" s="1484"/>
      <c r="AJ6" s="1550"/>
      <c r="AK6" s="1550"/>
      <c r="AL6" s="882"/>
      <c r="AM6" s="882"/>
      <c r="AN6" s="1411"/>
      <c r="AO6" s="1411"/>
      <c r="AP6" s="1352"/>
      <c r="AQ6" s="1352"/>
      <c r="AR6" s="891"/>
      <c r="AS6" s="891"/>
      <c r="AT6" s="1362"/>
      <c r="AU6" s="1362"/>
      <c r="AV6" s="1516">
        <v>20</v>
      </c>
      <c r="AW6" s="1516" t="s">
        <v>236</v>
      </c>
      <c r="AX6" s="1541"/>
      <c r="AY6" s="1541"/>
      <c r="AZ6" s="1541"/>
      <c r="BA6" s="1541"/>
      <c r="BB6" s="1541"/>
      <c r="BC6" s="1541"/>
      <c r="BD6" s="1541"/>
      <c r="BE6" s="1541"/>
      <c r="BF6" s="1541"/>
      <c r="BG6" s="1541"/>
      <c r="BH6" s="1541"/>
      <c r="BI6" s="1541"/>
      <c r="BJ6" s="1541"/>
      <c r="BK6" s="1541"/>
      <c r="BL6" s="1541"/>
      <c r="BM6" s="1541"/>
      <c r="BN6" s="1541"/>
      <c r="BO6" s="1541"/>
      <c r="BP6" s="1541"/>
      <c r="BQ6" s="1541"/>
    </row>
    <row r="7" spans="1:73" s="1327" customFormat="1" ht="20.25" x14ac:dyDescent="0.3">
      <c r="A7" s="1338">
        <v>20</v>
      </c>
      <c r="B7" s="1324">
        <v>4</v>
      </c>
      <c r="C7" s="920" t="s">
        <v>1170</v>
      </c>
      <c r="D7" s="1495">
        <v>6</v>
      </c>
      <c r="E7" s="1326">
        <v>220</v>
      </c>
      <c r="F7" s="1326"/>
      <c r="G7" s="1326"/>
      <c r="H7" s="1326">
        <f t="shared" si="1"/>
        <v>210</v>
      </c>
      <c r="I7" s="888">
        <f t="shared" si="0"/>
        <v>1260</v>
      </c>
      <c r="J7" s="1411"/>
      <c r="K7" s="1411"/>
      <c r="L7" s="726"/>
      <c r="M7" s="726"/>
      <c r="N7" s="1397"/>
      <c r="O7" s="1397"/>
      <c r="P7" s="1505"/>
      <c r="Q7" s="1505"/>
      <c r="R7" s="1510">
        <v>10</v>
      </c>
      <c r="S7" s="1510" t="s">
        <v>270</v>
      </c>
      <c r="T7" s="1453"/>
      <c r="U7" s="1453"/>
      <c r="V7" s="1516"/>
      <c r="W7" s="1516"/>
      <c r="X7" s="1362"/>
      <c r="Y7" s="1362"/>
      <c r="Z7" s="1352"/>
      <c r="AA7" s="1352"/>
      <c r="AB7" s="891"/>
      <c r="AC7" s="891"/>
      <c r="AD7" s="1397"/>
      <c r="AE7" s="1397"/>
      <c r="AF7" s="756"/>
      <c r="AG7" s="756"/>
      <c r="AH7" s="1484"/>
      <c r="AI7" s="1484"/>
      <c r="AJ7" s="1550"/>
      <c r="AK7" s="1550"/>
      <c r="AL7" s="882"/>
      <c r="AM7" s="882"/>
      <c r="AN7" s="1411"/>
      <c r="AO7" s="1411"/>
      <c r="AP7" s="1352"/>
      <c r="AQ7" s="1352"/>
      <c r="AR7" s="891"/>
      <c r="AS7" s="891"/>
      <c r="AT7" s="1362"/>
      <c r="AU7" s="1362"/>
      <c r="AV7" s="1516"/>
      <c r="AW7" s="1516"/>
      <c r="AX7" s="1541"/>
      <c r="AY7" s="1541"/>
      <c r="AZ7" s="1541"/>
      <c r="BA7" s="1541"/>
      <c r="BB7" s="1541"/>
      <c r="BC7" s="1541"/>
      <c r="BD7" s="1541"/>
      <c r="BE7" s="1541"/>
      <c r="BF7" s="1541"/>
      <c r="BG7" s="1541"/>
      <c r="BH7" s="1541"/>
      <c r="BI7" s="1541"/>
      <c r="BJ7" s="1541"/>
      <c r="BK7" s="1541"/>
      <c r="BL7" s="1541"/>
      <c r="BM7" s="1541"/>
      <c r="BN7" s="1541"/>
      <c r="BO7" s="1541"/>
      <c r="BP7" s="1541"/>
      <c r="BQ7" s="1541"/>
    </row>
    <row r="8" spans="1:73" s="1327" customFormat="1" ht="20.25" x14ac:dyDescent="0.3">
      <c r="A8" s="1338">
        <v>20</v>
      </c>
      <c r="B8" s="1324">
        <v>5</v>
      </c>
      <c r="C8" s="995" t="s">
        <v>819</v>
      </c>
      <c r="D8" s="1495">
        <v>9.5</v>
      </c>
      <c r="E8" s="1326">
        <v>220</v>
      </c>
      <c r="F8" s="1326"/>
      <c r="G8" s="1326"/>
      <c r="H8" s="1326">
        <f t="shared" si="1"/>
        <v>170</v>
      </c>
      <c r="I8" s="888">
        <f t="shared" si="0"/>
        <v>1615</v>
      </c>
      <c r="J8" s="1411"/>
      <c r="K8" s="1411"/>
      <c r="L8" s="726"/>
      <c r="M8" s="726"/>
      <c r="N8" s="1397"/>
      <c r="O8" s="1397"/>
      <c r="P8" s="1505"/>
      <c r="Q8" s="1505"/>
      <c r="R8" s="1510">
        <v>10</v>
      </c>
      <c r="S8" s="1510" t="s">
        <v>215</v>
      </c>
      <c r="T8" s="1453"/>
      <c r="U8" s="1453"/>
      <c r="V8" s="1516"/>
      <c r="W8" s="1516"/>
      <c r="X8" s="1362"/>
      <c r="Y8" s="1362"/>
      <c r="Z8" s="1352"/>
      <c r="AA8" s="1352"/>
      <c r="AB8" s="891"/>
      <c r="AC8" s="891"/>
      <c r="AD8" s="1397"/>
      <c r="AE8" s="1397"/>
      <c r="AF8" s="756">
        <v>40</v>
      </c>
      <c r="AG8" s="756" t="s">
        <v>1211</v>
      </c>
      <c r="AH8" s="1484"/>
      <c r="AI8" s="1484"/>
      <c r="AJ8" s="1550"/>
      <c r="AK8" s="1550"/>
      <c r="AL8" s="882"/>
      <c r="AM8" s="882"/>
      <c r="AN8" s="1411"/>
      <c r="AO8" s="1411"/>
      <c r="AP8" s="1352"/>
      <c r="AQ8" s="1352"/>
      <c r="AR8" s="891"/>
      <c r="AS8" s="891"/>
      <c r="AT8" s="1362"/>
      <c r="AU8" s="1362"/>
      <c r="AV8" s="1516"/>
      <c r="AW8" s="1516"/>
      <c r="AX8" s="1541"/>
      <c r="AY8" s="1541"/>
      <c r="AZ8" s="1541"/>
      <c r="BA8" s="1541"/>
      <c r="BB8" s="1541"/>
      <c r="BC8" s="1541"/>
      <c r="BD8" s="1541"/>
      <c r="BE8" s="1541"/>
      <c r="BF8" s="1541"/>
      <c r="BG8" s="1541"/>
      <c r="BH8" s="1541"/>
      <c r="BI8" s="1541"/>
      <c r="BJ8" s="1541"/>
      <c r="BK8" s="1541"/>
      <c r="BL8" s="1541"/>
      <c r="BM8" s="1541"/>
      <c r="BN8" s="1541"/>
      <c r="BO8" s="1541"/>
      <c r="BP8" s="1541"/>
      <c r="BQ8" s="1541"/>
    </row>
    <row r="9" spans="1:73" s="1327" customFormat="1" ht="20.25" x14ac:dyDescent="0.3">
      <c r="A9" s="1338">
        <v>20</v>
      </c>
      <c r="B9" s="1324">
        <v>6</v>
      </c>
      <c r="C9" s="920" t="s">
        <v>1213</v>
      </c>
      <c r="D9" s="1495">
        <v>16</v>
      </c>
      <c r="E9" s="1326">
        <v>340</v>
      </c>
      <c r="F9" s="1326"/>
      <c r="G9" s="1326"/>
      <c r="H9" s="1326">
        <f t="shared" si="1"/>
        <v>250</v>
      </c>
      <c r="I9" s="888">
        <f t="shared" si="0"/>
        <v>4000</v>
      </c>
      <c r="J9" s="1411"/>
      <c r="K9" s="1411"/>
      <c r="L9" s="726"/>
      <c r="M9" s="726"/>
      <c r="N9" s="1397"/>
      <c r="O9" s="1397"/>
      <c r="P9" s="1505"/>
      <c r="Q9" s="1505"/>
      <c r="R9" s="1510">
        <v>10</v>
      </c>
      <c r="S9" s="1510" t="s">
        <v>219</v>
      </c>
      <c r="T9" s="1453"/>
      <c r="U9" s="1453"/>
      <c r="V9" s="1516">
        <v>60</v>
      </c>
      <c r="W9" s="1516" t="s">
        <v>219</v>
      </c>
      <c r="X9" s="1362"/>
      <c r="Y9" s="1362"/>
      <c r="Z9" s="1352"/>
      <c r="AA9" s="1352"/>
      <c r="AB9" s="891"/>
      <c r="AC9" s="891"/>
      <c r="AD9" s="1397"/>
      <c r="AE9" s="1397"/>
      <c r="AF9" s="756"/>
      <c r="AG9" s="756"/>
      <c r="AH9" s="1484"/>
      <c r="AI9" s="1484"/>
      <c r="AJ9" s="1550"/>
      <c r="AK9" s="1550"/>
      <c r="AL9" s="882"/>
      <c r="AM9" s="882"/>
      <c r="AN9" s="1411"/>
      <c r="AO9" s="1411"/>
      <c r="AP9" s="1352"/>
      <c r="AQ9" s="1352"/>
      <c r="AR9" s="891">
        <v>10</v>
      </c>
      <c r="AS9" s="891" t="s">
        <v>211</v>
      </c>
      <c r="AT9" s="1362">
        <v>10</v>
      </c>
      <c r="AU9" s="1362" t="s">
        <v>211</v>
      </c>
      <c r="AV9" s="1516"/>
      <c r="AW9" s="1516"/>
      <c r="AX9" s="1541"/>
      <c r="AY9" s="1541"/>
      <c r="AZ9" s="1541"/>
      <c r="BA9" s="1541"/>
      <c r="BB9" s="1541"/>
      <c r="BC9" s="1541"/>
      <c r="BD9" s="1541"/>
      <c r="BE9" s="1541"/>
      <c r="BF9" s="1541"/>
      <c r="BG9" s="1541"/>
      <c r="BH9" s="1541"/>
      <c r="BI9" s="1541"/>
      <c r="BJ9" s="1541"/>
      <c r="BK9" s="1541"/>
      <c r="BL9" s="1541"/>
      <c r="BM9" s="1541"/>
      <c r="BN9" s="1541"/>
      <c r="BO9" s="1541"/>
      <c r="BP9" s="1541"/>
      <c r="BQ9" s="1541"/>
    </row>
    <row r="10" spans="1:73" s="1327" customFormat="1" ht="20.25" x14ac:dyDescent="0.3">
      <c r="A10" s="1338">
        <v>20</v>
      </c>
      <c r="B10" s="1324">
        <v>7</v>
      </c>
      <c r="C10" s="920" t="s">
        <v>373</v>
      </c>
      <c r="D10" s="1495">
        <v>5</v>
      </c>
      <c r="E10" s="1326">
        <v>80</v>
      </c>
      <c r="F10" s="1326"/>
      <c r="G10" s="1326"/>
      <c r="H10" s="1326">
        <f t="shared" si="1"/>
        <v>50</v>
      </c>
      <c r="I10" s="888">
        <f t="shared" si="0"/>
        <v>250</v>
      </c>
      <c r="J10" s="1411"/>
      <c r="K10" s="1411"/>
      <c r="L10" s="726"/>
      <c r="M10" s="726"/>
      <c r="N10" s="1397"/>
      <c r="O10" s="1397"/>
      <c r="P10" s="1505"/>
      <c r="Q10" s="1505"/>
      <c r="R10" s="1510"/>
      <c r="S10" s="1510"/>
      <c r="T10" s="1453"/>
      <c r="U10" s="1453"/>
      <c r="V10" s="1516"/>
      <c r="W10" s="1516"/>
      <c r="X10" s="1362"/>
      <c r="Y10" s="1362"/>
      <c r="Z10" s="1352"/>
      <c r="AA10" s="1352"/>
      <c r="AB10" s="891"/>
      <c r="AC10" s="891"/>
      <c r="AD10" s="1397"/>
      <c r="AE10" s="1397"/>
      <c r="AF10" s="756"/>
      <c r="AG10" s="756"/>
      <c r="AH10" s="1484"/>
      <c r="AI10" s="1484"/>
      <c r="AJ10" s="1550">
        <v>30</v>
      </c>
      <c r="AK10" s="1550" t="s">
        <v>285</v>
      </c>
      <c r="AL10" s="882"/>
      <c r="AM10" s="882"/>
      <c r="AN10" s="1411"/>
      <c r="AO10" s="1411"/>
      <c r="AP10" s="1352"/>
      <c r="AQ10" s="1352"/>
      <c r="AR10" s="891"/>
      <c r="AS10" s="891"/>
      <c r="AT10" s="1362"/>
      <c r="AU10" s="1362"/>
      <c r="AV10" s="1516"/>
      <c r="AW10" s="1516"/>
      <c r="AX10" s="1541"/>
      <c r="AY10" s="1541"/>
      <c r="AZ10" s="1541"/>
      <c r="BA10" s="1541"/>
      <c r="BB10" s="1541"/>
      <c r="BC10" s="1541"/>
      <c r="BD10" s="1541"/>
      <c r="BE10" s="1541"/>
      <c r="BF10" s="1541"/>
      <c r="BG10" s="1541"/>
      <c r="BH10" s="1541"/>
      <c r="BI10" s="1541"/>
      <c r="BJ10" s="1541"/>
      <c r="BK10" s="1541"/>
      <c r="BL10" s="1541"/>
      <c r="BM10" s="1541"/>
      <c r="BN10" s="1541"/>
      <c r="BO10" s="1541"/>
      <c r="BP10" s="1541"/>
      <c r="BQ10" s="1541"/>
    </row>
    <row r="11" spans="1:73" s="1327" customFormat="1" ht="20.25" x14ac:dyDescent="0.3">
      <c r="A11" s="1338">
        <v>20</v>
      </c>
      <c r="B11" s="1324">
        <v>8</v>
      </c>
      <c r="C11" s="920" t="s">
        <v>543</v>
      </c>
      <c r="D11" s="1495">
        <v>9.5</v>
      </c>
      <c r="E11" s="1326">
        <v>220</v>
      </c>
      <c r="F11" s="1326"/>
      <c r="G11" s="1326"/>
      <c r="H11" s="1326">
        <f t="shared" si="1"/>
        <v>200</v>
      </c>
      <c r="I11" s="888">
        <f t="shared" si="0"/>
        <v>1900</v>
      </c>
      <c r="J11" s="1411"/>
      <c r="K11" s="1411"/>
      <c r="L11" s="726"/>
      <c r="M11" s="726"/>
      <c r="N11" s="1397"/>
      <c r="O11" s="1397"/>
      <c r="P11" s="1505">
        <v>10</v>
      </c>
      <c r="Q11" s="1505" t="s">
        <v>214</v>
      </c>
      <c r="R11" s="1510">
        <v>10</v>
      </c>
      <c r="S11" s="1510" t="s">
        <v>215</v>
      </c>
      <c r="T11" s="1453"/>
      <c r="U11" s="1453"/>
      <c r="V11" s="1516"/>
      <c r="W11" s="1516"/>
      <c r="X11" s="1362"/>
      <c r="Y11" s="1362"/>
      <c r="Z11" s="1352"/>
      <c r="AA11" s="1352"/>
      <c r="AB11" s="891"/>
      <c r="AC11" s="891"/>
      <c r="AD11" s="1397"/>
      <c r="AE11" s="1397"/>
      <c r="AF11" s="756"/>
      <c r="AG11" s="756"/>
      <c r="AH11" s="1484"/>
      <c r="AI11" s="1484"/>
      <c r="AJ11" s="1550"/>
      <c r="AK11" s="1550"/>
      <c r="AL11" s="882"/>
      <c r="AM11" s="882"/>
      <c r="AN11" s="1411"/>
      <c r="AO11" s="1411"/>
      <c r="AP11" s="1352"/>
      <c r="AQ11" s="1352"/>
      <c r="AR11" s="891"/>
      <c r="AS11" s="891"/>
      <c r="AT11" s="1362"/>
      <c r="AU11" s="1362"/>
      <c r="AV11" s="1516"/>
      <c r="AW11" s="1516"/>
      <c r="AX11" s="1541"/>
      <c r="AY11" s="1541"/>
      <c r="AZ11" s="1541"/>
      <c r="BA11" s="1541"/>
      <c r="BB11" s="1541"/>
      <c r="BC11" s="1541"/>
      <c r="BD11" s="1541"/>
      <c r="BE11" s="1541"/>
      <c r="BF11" s="1541"/>
      <c r="BG11" s="1541"/>
      <c r="BH11" s="1541"/>
      <c r="BI11" s="1541"/>
      <c r="BJ11" s="1541"/>
      <c r="BK11" s="1541"/>
      <c r="BL11" s="1541"/>
      <c r="BM11" s="1541"/>
      <c r="BN11" s="1541"/>
      <c r="BO11" s="1541"/>
      <c r="BP11" s="1541"/>
      <c r="BQ11" s="1541"/>
    </row>
    <row r="12" spans="1:73" s="1327" customFormat="1" ht="20.25" x14ac:dyDescent="0.3">
      <c r="A12" s="1338">
        <v>20</v>
      </c>
      <c r="B12" s="1324">
        <v>9</v>
      </c>
      <c r="C12" s="995" t="s">
        <v>1171</v>
      </c>
      <c r="D12" s="1495">
        <v>14.5</v>
      </c>
      <c r="E12" s="1326">
        <v>100</v>
      </c>
      <c r="F12" s="1326"/>
      <c r="G12" s="1326"/>
      <c r="H12" s="1326">
        <f t="shared" si="1"/>
        <v>90</v>
      </c>
      <c r="I12" s="888">
        <f t="shared" si="0"/>
        <v>1305</v>
      </c>
      <c r="J12" s="1411"/>
      <c r="K12" s="1411"/>
      <c r="L12" s="726"/>
      <c r="M12" s="726"/>
      <c r="N12" s="1397"/>
      <c r="O12" s="1397"/>
      <c r="P12" s="1505"/>
      <c r="Q12" s="1505"/>
      <c r="R12" s="1510">
        <v>10</v>
      </c>
      <c r="S12" s="1510" t="s">
        <v>210</v>
      </c>
      <c r="T12" s="1453"/>
      <c r="U12" s="1453"/>
      <c r="V12" s="1516"/>
      <c r="W12" s="1516"/>
      <c r="X12" s="1362"/>
      <c r="Y12" s="1362"/>
      <c r="Z12" s="1352"/>
      <c r="AA12" s="1352"/>
      <c r="AB12" s="891"/>
      <c r="AC12" s="891"/>
      <c r="AD12" s="1397"/>
      <c r="AE12" s="1397"/>
      <c r="AF12" s="756"/>
      <c r="AG12" s="756"/>
      <c r="AH12" s="1484"/>
      <c r="AI12" s="1484"/>
      <c r="AJ12" s="1550"/>
      <c r="AK12" s="1550"/>
      <c r="AL12" s="882"/>
      <c r="AM12" s="882"/>
      <c r="AN12" s="1411"/>
      <c r="AO12" s="1411"/>
      <c r="AP12" s="1352"/>
      <c r="AQ12" s="1352"/>
      <c r="AR12" s="891"/>
      <c r="AS12" s="891"/>
      <c r="AT12" s="1362"/>
      <c r="AU12" s="1362"/>
      <c r="AV12" s="1516"/>
      <c r="AW12" s="1516"/>
      <c r="AX12" s="1541"/>
      <c r="AY12" s="1541"/>
      <c r="AZ12" s="1541"/>
      <c r="BA12" s="1541"/>
      <c r="BB12" s="1541"/>
      <c r="BC12" s="1541"/>
      <c r="BD12" s="1541"/>
      <c r="BE12" s="1541"/>
      <c r="BF12" s="1541"/>
      <c r="BG12" s="1541"/>
      <c r="BH12" s="1541"/>
      <c r="BI12" s="1541"/>
      <c r="BJ12" s="1541"/>
      <c r="BK12" s="1541"/>
      <c r="BL12" s="1541"/>
      <c r="BM12" s="1541"/>
      <c r="BN12" s="1541"/>
      <c r="BO12" s="1541"/>
      <c r="BP12" s="1541"/>
      <c r="BQ12" s="1541"/>
    </row>
    <row r="13" spans="1:73" s="1327" customFormat="1" ht="20.25" x14ac:dyDescent="0.3">
      <c r="A13" s="1338">
        <v>20</v>
      </c>
      <c r="B13" s="1324">
        <v>10</v>
      </c>
      <c r="C13" s="920"/>
      <c r="D13" s="1495"/>
      <c r="E13" s="1326">
        <v>0</v>
      </c>
      <c r="F13" s="1326"/>
      <c r="G13" s="1326"/>
      <c r="H13" s="1326">
        <f t="shared" si="1"/>
        <v>0</v>
      </c>
      <c r="I13" s="888">
        <f t="shared" si="0"/>
        <v>0</v>
      </c>
      <c r="J13" s="1411"/>
      <c r="K13" s="1411"/>
      <c r="L13" s="726"/>
      <c r="M13" s="726"/>
      <c r="N13" s="1397"/>
      <c r="O13" s="1397"/>
      <c r="P13" s="1505"/>
      <c r="Q13" s="1505"/>
      <c r="R13" s="1510"/>
      <c r="S13" s="1510"/>
      <c r="T13" s="1453"/>
      <c r="U13" s="1453"/>
      <c r="V13" s="1516"/>
      <c r="W13" s="1516"/>
      <c r="X13" s="1362"/>
      <c r="Y13" s="1362"/>
      <c r="Z13" s="1352"/>
      <c r="AA13" s="1352"/>
      <c r="AB13" s="891"/>
      <c r="AC13" s="891"/>
      <c r="AD13" s="1397"/>
      <c r="AE13" s="1397"/>
      <c r="AF13" s="756"/>
      <c r="AG13" s="756"/>
      <c r="AH13" s="1484"/>
      <c r="AI13" s="1484"/>
      <c r="AJ13" s="1550"/>
      <c r="AK13" s="1550"/>
      <c r="AL13" s="882"/>
      <c r="AM13" s="882"/>
      <c r="AN13" s="1411"/>
      <c r="AO13" s="1411"/>
      <c r="AP13" s="1352"/>
      <c r="AQ13" s="1352"/>
      <c r="AR13" s="891"/>
      <c r="AS13" s="891"/>
      <c r="AT13" s="1362"/>
      <c r="AU13" s="1362"/>
      <c r="AV13" s="1516"/>
      <c r="AW13" s="1516"/>
      <c r="AX13" s="1541"/>
      <c r="AY13" s="1541"/>
      <c r="AZ13" s="1541"/>
      <c r="BA13" s="1541"/>
      <c r="BB13" s="1541"/>
      <c r="BC13" s="1541"/>
      <c r="BD13" s="1541"/>
      <c r="BE13" s="1541"/>
      <c r="BF13" s="1541"/>
      <c r="BG13" s="1541"/>
      <c r="BH13" s="1541"/>
      <c r="BI13" s="1541"/>
      <c r="BJ13" s="1541"/>
      <c r="BK13" s="1541"/>
      <c r="BL13" s="1541"/>
      <c r="BM13" s="1541"/>
      <c r="BN13" s="1541"/>
      <c r="BO13" s="1541"/>
      <c r="BP13" s="1541"/>
      <c r="BQ13" s="1541"/>
    </row>
    <row r="14" spans="1:73" s="1327" customFormat="1" ht="20.25" x14ac:dyDescent="0.3">
      <c r="A14" s="1338">
        <v>20</v>
      </c>
      <c r="B14" s="1324">
        <v>11</v>
      </c>
      <c r="C14" s="920"/>
      <c r="D14" s="1495"/>
      <c r="E14" s="1326">
        <v>0</v>
      </c>
      <c r="F14" s="1326"/>
      <c r="G14" s="1326"/>
      <c r="H14" s="1326">
        <f t="shared" si="1"/>
        <v>0</v>
      </c>
      <c r="I14" s="888">
        <f t="shared" si="0"/>
        <v>0</v>
      </c>
      <c r="J14" s="1411"/>
      <c r="K14" s="1411"/>
      <c r="L14" s="726"/>
      <c r="M14" s="726"/>
      <c r="N14" s="1397"/>
      <c r="O14" s="1397"/>
      <c r="P14" s="1505"/>
      <c r="Q14" s="1505"/>
      <c r="R14" s="1510"/>
      <c r="S14" s="1510"/>
      <c r="T14" s="1453"/>
      <c r="U14" s="1453"/>
      <c r="V14" s="1516"/>
      <c r="W14" s="1516"/>
      <c r="X14" s="1362"/>
      <c r="Y14" s="1362"/>
      <c r="Z14" s="1352"/>
      <c r="AA14" s="1352"/>
      <c r="AB14" s="891"/>
      <c r="AC14" s="891"/>
      <c r="AD14" s="1397"/>
      <c r="AE14" s="1397"/>
      <c r="AF14" s="756"/>
      <c r="AG14" s="756"/>
      <c r="AH14" s="1484"/>
      <c r="AI14" s="1484"/>
      <c r="AJ14" s="1550"/>
      <c r="AK14" s="1550"/>
      <c r="AL14" s="882"/>
      <c r="AM14" s="882"/>
      <c r="AN14" s="1411"/>
      <c r="AO14" s="1411"/>
      <c r="AP14" s="1352"/>
      <c r="AQ14" s="1352"/>
      <c r="AR14" s="891"/>
      <c r="AS14" s="891"/>
      <c r="AT14" s="1362"/>
      <c r="AU14" s="1362"/>
      <c r="AV14" s="1516"/>
      <c r="AW14" s="1516"/>
      <c r="AX14" s="1541"/>
      <c r="AY14" s="1541"/>
      <c r="AZ14" s="1541"/>
      <c r="BA14" s="1541"/>
      <c r="BB14" s="1541"/>
      <c r="BC14" s="1541"/>
      <c r="BD14" s="1541"/>
      <c r="BE14" s="1541"/>
      <c r="BF14" s="1541"/>
      <c r="BG14" s="1541"/>
      <c r="BH14" s="1541"/>
      <c r="BI14" s="1541"/>
      <c r="BJ14" s="1541"/>
      <c r="BK14" s="1541"/>
      <c r="BL14" s="1541"/>
      <c r="BM14" s="1541"/>
      <c r="BN14" s="1541"/>
      <c r="BO14" s="1541"/>
      <c r="BP14" s="1541"/>
      <c r="BQ14" s="1541"/>
    </row>
    <row r="15" spans="1:73" s="1327" customFormat="1" ht="20.25" x14ac:dyDescent="0.3">
      <c r="A15" s="1338">
        <v>20</v>
      </c>
      <c r="B15" s="1324">
        <v>12</v>
      </c>
      <c r="C15" s="920"/>
      <c r="D15" s="1495"/>
      <c r="E15" s="1326">
        <v>0</v>
      </c>
      <c r="F15" s="1326"/>
      <c r="G15" s="1326"/>
      <c r="H15" s="1326">
        <f t="shared" si="1"/>
        <v>0</v>
      </c>
      <c r="I15" s="888">
        <f t="shared" si="0"/>
        <v>0</v>
      </c>
      <c r="J15" s="1411"/>
      <c r="K15" s="1411"/>
      <c r="L15" s="726"/>
      <c r="M15" s="726"/>
      <c r="N15" s="1397"/>
      <c r="O15" s="1397"/>
      <c r="P15" s="1505"/>
      <c r="Q15" s="1505"/>
      <c r="R15" s="1510"/>
      <c r="S15" s="1510"/>
      <c r="T15" s="1453"/>
      <c r="U15" s="1453"/>
      <c r="V15" s="1516"/>
      <c r="W15" s="1516"/>
      <c r="X15" s="1362"/>
      <c r="Y15" s="1362"/>
      <c r="Z15" s="1352"/>
      <c r="AA15" s="1352"/>
      <c r="AB15" s="891"/>
      <c r="AC15" s="891"/>
      <c r="AD15" s="1397"/>
      <c r="AE15" s="1397"/>
      <c r="AF15" s="756"/>
      <c r="AG15" s="756"/>
      <c r="AH15" s="1484"/>
      <c r="AI15" s="1484"/>
      <c r="AJ15" s="1550"/>
      <c r="AK15" s="1550"/>
      <c r="AL15" s="882"/>
      <c r="AM15" s="882"/>
      <c r="AN15" s="1411"/>
      <c r="AO15" s="1411"/>
      <c r="AP15" s="1352"/>
      <c r="AQ15" s="1352"/>
      <c r="AR15" s="891"/>
      <c r="AS15" s="891"/>
      <c r="AT15" s="1362"/>
      <c r="AU15" s="1362"/>
      <c r="AV15" s="1516"/>
      <c r="AW15" s="1516"/>
      <c r="AX15" s="1541"/>
      <c r="AY15" s="1541"/>
      <c r="AZ15" s="1541"/>
      <c r="BA15" s="1541"/>
      <c r="BB15" s="1541"/>
      <c r="BC15" s="1541"/>
      <c r="BD15" s="1541"/>
      <c r="BE15" s="1541"/>
      <c r="BF15" s="1541"/>
      <c r="BG15" s="1541"/>
      <c r="BH15" s="1541"/>
      <c r="BI15" s="1541"/>
      <c r="BJ15" s="1541"/>
      <c r="BK15" s="1541"/>
      <c r="BL15" s="1541"/>
      <c r="BM15" s="1541"/>
      <c r="BN15" s="1541"/>
      <c r="BO15" s="1541"/>
      <c r="BP15" s="1541"/>
      <c r="BQ15" s="1541"/>
    </row>
    <row r="16" spans="1:73" s="1327" customFormat="1" ht="20.25" x14ac:dyDescent="0.3">
      <c r="A16" s="1338">
        <v>25</v>
      </c>
      <c r="B16" s="1310">
        <v>1</v>
      </c>
      <c r="C16" s="920" t="s">
        <v>67</v>
      </c>
      <c r="D16" s="1495">
        <v>9</v>
      </c>
      <c r="E16" s="1326">
        <v>90</v>
      </c>
      <c r="F16" s="1326"/>
      <c r="G16" s="1326"/>
      <c r="H16" s="1326">
        <f t="shared" si="1"/>
        <v>50</v>
      </c>
      <c r="I16" s="888">
        <f t="shared" si="0"/>
        <v>450</v>
      </c>
      <c r="J16" s="1411"/>
      <c r="K16" s="1411"/>
      <c r="L16" s="726"/>
      <c r="M16" s="726"/>
      <c r="N16" s="1397"/>
      <c r="O16" s="1397"/>
      <c r="P16" s="1505"/>
      <c r="Q16" s="1505"/>
      <c r="R16" s="1510">
        <v>10</v>
      </c>
      <c r="S16" s="1510" t="s">
        <v>215</v>
      </c>
      <c r="T16" s="1453"/>
      <c r="U16" s="1453"/>
      <c r="V16" s="1516"/>
      <c r="W16" s="1516"/>
      <c r="X16" s="1362"/>
      <c r="Y16" s="1362"/>
      <c r="Z16" s="1352"/>
      <c r="AA16" s="1352"/>
      <c r="AB16" s="891"/>
      <c r="AC16" s="891"/>
      <c r="AD16" s="1397"/>
      <c r="AE16" s="1397"/>
      <c r="AF16" s="756"/>
      <c r="AG16" s="756"/>
      <c r="AH16" s="1484"/>
      <c r="AI16" s="1484"/>
      <c r="AJ16" s="1550">
        <v>30</v>
      </c>
      <c r="AK16" s="1550" t="s">
        <v>215</v>
      </c>
      <c r="AL16" s="882"/>
      <c r="AM16" s="882"/>
      <c r="AN16" s="1411"/>
      <c r="AO16" s="1411"/>
      <c r="AP16" s="1352"/>
      <c r="AQ16" s="1352"/>
      <c r="AR16" s="891"/>
      <c r="AS16" s="891"/>
      <c r="AT16" s="1362"/>
      <c r="AU16" s="1362"/>
      <c r="AV16" s="1516"/>
      <c r="AW16" s="1516"/>
      <c r="AX16" s="1541"/>
      <c r="AY16" s="1541"/>
      <c r="AZ16" s="1541"/>
      <c r="BA16" s="1541"/>
      <c r="BB16" s="1541"/>
      <c r="BC16" s="1541"/>
      <c r="BD16" s="1541"/>
      <c r="BE16" s="1541"/>
      <c r="BF16" s="1541"/>
      <c r="BG16" s="1541"/>
      <c r="BH16" s="1541"/>
      <c r="BI16" s="1541"/>
      <c r="BJ16" s="1541"/>
      <c r="BK16" s="1541"/>
      <c r="BL16" s="1541"/>
      <c r="BM16" s="1541"/>
      <c r="BN16" s="1541"/>
      <c r="BO16" s="1541"/>
      <c r="BP16" s="1541"/>
      <c r="BQ16" s="1541"/>
    </row>
    <row r="17" spans="1:69" s="1327" customFormat="1" ht="20.25" x14ac:dyDescent="0.3">
      <c r="A17" s="1338">
        <v>25</v>
      </c>
      <c r="B17" s="1310">
        <v>2</v>
      </c>
      <c r="C17" s="920" t="s">
        <v>308</v>
      </c>
      <c r="D17" s="1495">
        <v>12</v>
      </c>
      <c r="E17" s="1326">
        <v>120</v>
      </c>
      <c r="F17" s="1326"/>
      <c r="G17" s="1326"/>
      <c r="H17" s="1326">
        <f t="shared" si="1"/>
        <v>110</v>
      </c>
      <c r="I17" s="888">
        <f t="shared" si="0"/>
        <v>1320</v>
      </c>
      <c r="J17" s="1411"/>
      <c r="K17" s="1411"/>
      <c r="L17" s="726"/>
      <c r="M17" s="726"/>
      <c r="N17" s="1397"/>
      <c r="O17" s="1397"/>
      <c r="P17" s="1505"/>
      <c r="Q17" s="1505"/>
      <c r="R17" s="1510"/>
      <c r="S17" s="1510"/>
      <c r="T17" s="1453"/>
      <c r="U17" s="1453"/>
      <c r="V17" s="1516"/>
      <c r="W17" s="1516"/>
      <c r="X17" s="1362"/>
      <c r="Y17" s="1362"/>
      <c r="Z17" s="1352"/>
      <c r="AA17" s="1352"/>
      <c r="AB17" s="891"/>
      <c r="AC17" s="891"/>
      <c r="AD17" s="1397"/>
      <c r="AE17" s="1397"/>
      <c r="AF17" s="756"/>
      <c r="AG17" s="756"/>
      <c r="AH17" s="1484"/>
      <c r="AI17" s="1484"/>
      <c r="AJ17" s="1550"/>
      <c r="AK17" s="1550"/>
      <c r="AL17" s="882"/>
      <c r="AM17" s="882"/>
      <c r="AN17" s="1411"/>
      <c r="AO17" s="1411"/>
      <c r="AP17" s="1352"/>
      <c r="AQ17" s="1352"/>
      <c r="AR17" s="891"/>
      <c r="AS17" s="891"/>
      <c r="AT17" s="1362">
        <v>10</v>
      </c>
      <c r="AU17" s="1362" t="s">
        <v>209</v>
      </c>
      <c r="AV17" s="1516"/>
      <c r="AW17" s="1516"/>
      <c r="AX17" s="1541"/>
      <c r="AY17" s="1541"/>
      <c r="AZ17" s="1541"/>
      <c r="BA17" s="1541"/>
      <c r="BB17" s="1541"/>
      <c r="BC17" s="1541"/>
      <c r="BD17" s="1541"/>
      <c r="BE17" s="1541"/>
      <c r="BF17" s="1541"/>
      <c r="BG17" s="1541"/>
      <c r="BH17" s="1541"/>
      <c r="BI17" s="1541"/>
      <c r="BJ17" s="1541"/>
      <c r="BK17" s="1541"/>
      <c r="BL17" s="1541"/>
      <c r="BM17" s="1541"/>
      <c r="BN17" s="1541"/>
      <c r="BO17" s="1541"/>
      <c r="BP17" s="1541"/>
      <c r="BQ17" s="1541"/>
    </row>
    <row r="18" spans="1:69" s="1327" customFormat="1" ht="20.25" x14ac:dyDescent="0.3">
      <c r="A18" s="1338">
        <v>25</v>
      </c>
      <c r="B18" s="1310">
        <v>3</v>
      </c>
      <c r="C18" s="920" t="s">
        <v>1172</v>
      </c>
      <c r="D18" s="1495">
        <v>15</v>
      </c>
      <c r="E18" s="1326">
        <v>10</v>
      </c>
      <c r="F18" s="1326"/>
      <c r="G18" s="1326"/>
      <c r="H18" s="1326">
        <f t="shared" si="1"/>
        <v>0</v>
      </c>
      <c r="I18" s="888">
        <f t="shared" si="0"/>
        <v>0</v>
      </c>
      <c r="J18" s="1411"/>
      <c r="K18" s="1411"/>
      <c r="L18" s="726"/>
      <c r="M18" s="726"/>
      <c r="N18" s="1397"/>
      <c r="O18" s="1397"/>
      <c r="P18" s="1505"/>
      <c r="Q18" s="1505"/>
      <c r="R18" s="1510">
        <v>10</v>
      </c>
      <c r="S18" s="1510" t="s">
        <v>236</v>
      </c>
      <c r="T18" s="1453"/>
      <c r="U18" s="1453"/>
      <c r="V18" s="1516"/>
      <c r="W18" s="1516"/>
      <c r="X18" s="1362"/>
      <c r="Y18" s="1362"/>
      <c r="Z18" s="1352"/>
      <c r="AA18" s="1352"/>
      <c r="AB18" s="891"/>
      <c r="AC18" s="891"/>
      <c r="AD18" s="1397"/>
      <c r="AE18" s="1397"/>
      <c r="AF18" s="756"/>
      <c r="AG18" s="756"/>
      <c r="AH18" s="1484"/>
      <c r="AI18" s="1484"/>
      <c r="AJ18" s="1550"/>
      <c r="AK18" s="1550"/>
      <c r="AL18" s="882"/>
      <c r="AM18" s="882"/>
      <c r="AN18" s="1411"/>
      <c r="AO18" s="1411"/>
      <c r="AP18" s="1352"/>
      <c r="AQ18" s="1352"/>
      <c r="AR18" s="891"/>
      <c r="AS18" s="891"/>
      <c r="AT18" s="1362"/>
      <c r="AU18" s="1362"/>
      <c r="AV18" s="1516"/>
      <c r="AW18" s="1516"/>
      <c r="AX18" s="1541"/>
      <c r="AY18" s="1541"/>
      <c r="AZ18" s="1541"/>
      <c r="BA18" s="1541"/>
      <c r="BB18" s="1541"/>
      <c r="BC18" s="1541"/>
      <c r="BD18" s="1541"/>
      <c r="BE18" s="1541"/>
      <c r="BF18" s="1541"/>
      <c r="BG18" s="1541"/>
      <c r="BH18" s="1541"/>
      <c r="BI18" s="1541"/>
      <c r="BJ18" s="1541"/>
      <c r="BK18" s="1541"/>
      <c r="BL18" s="1541"/>
      <c r="BM18" s="1541"/>
      <c r="BN18" s="1541"/>
      <c r="BO18" s="1541"/>
      <c r="BP18" s="1541"/>
      <c r="BQ18" s="1541"/>
    </row>
    <row r="19" spans="1:69" s="1327" customFormat="1" ht="20.25" x14ac:dyDescent="0.3">
      <c r="A19" s="1338">
        <v>25</v>
      </c>
      <c r="B19" s="1324">
        <v>4</v>
      </c>
      <c r="C19" s="920" t="s">
        <v>1173</v>
      </c>
      <c r="D19" s="1495">
        <v>10</v>
      </c>
      <c r="E19" s="1326">
        <v>180</v>
      </c>
      <c r="F19" s="1326"/>
      <c r="G19" s="1326"/>
      <c r="H19" s="1326">
        <f t="shared" si="1"/>
        <v>70</v>
      </c>
      <c r="I19" s="888">
        <f t="shared" si="0"/>
        <v>700</v>
      </c>
      <c r="J19" s="1411"/>
      <c r="K19" s="1411"/>
      <c r="L19" s="726"/>
      <c r="M19" s="726"/>
      <c r="N19" s="1397"/>
      <c r="O19" s="1397"/>
      <c r="P19" s="1505"/>
      <c r="Q19" s="1505"/>
      <c r="R19" s="1510">
        <v>10</v>
      </c>
      <c r="S19" s="1510" t="s">
        <v>214</v>
      </c>
      <c r="T19" s="1453"/>
      <c r="U19" s="1453"/>
      <c r="V19" s="1516"/>
      <c r="W19" s="1516"/>
      <c r="X19" s="1362">
        <v>100</v>
      </c>
      <c r="Y19" s="1362" t="s">
        <v>218</v>
      </c>
      <c r="Z19" s="1352"/>
      <c r="AA19" s="1352"/>
      <c r="AB19" s="891"/>
      <c r="AC19" s="891"/>
      <c r="AD19" s="1397"/>
      <c r="AE19" s="1397"/>
      <c r="AF19" s="756"/>
      <c r="AG19" s="756"/>
      <c r="AH19" s="1484"/>
      <c r="AI19" s="1484"/>
      <c r="AJ19" s="1550"/>
      <c r="AK19" s="1550"/>
      <c r="AL19" s="882"/>
      <c r="AM19" s="882"/>
      <c r="AN19" s="1411"/>
      <c r="AO19" s="1411"/>
      <c r="AP19" s="1352"/>
      <c r="AQ19" s="1352"/>
      <c r="AR19" s="891"/>
      <c r="AS19" s="891"/>
      <c r="AT19" s="1362"/>
      <c r="AU19" s="1362"/>
      <c r="AV19" s="1516"/>
      <c r="AW19" s="1516"/>
      <c r="AX19" s="1541"/>
      <c r="AY19" s="1541"/>
      <c r="AZ19" s="1541"/>
      <c r="BA19" s="1541"/>
      <c r="BB19" s="1541"/>
      <c r="BC19" s="1541"/>
      <c r="BD19" s="1541"/>
      <c r="BE19" s="1541"/>
      <c r="BF19" s="1541"/>
      <c r="BG19" s="1541"/>
      <c r="BH19" s="1541"/>
      <c r="BI19" s="1541"/>
      <c r="BJ19" s="1541"/>
      <c r="BK19" s="1541"/>
      <c r="BL19" s="1541"/>
      <c r="BM19" s="1541"/>
      <c r="BN19" s="1541"/>
      <c r="BO19" s="1541"/>
      <c r="BP19" s="1541"/>
      <c r="BQ19" s="1541"/>
    </row>
    <row r="20" spans="1:69" s="1327" customFormat="1" ht="20.25" x14ac:dyDescent="0.3">
      <c r="A20" s="1338">
        <v>25</v>
      </c>
      <c r="B20" s="1310">
        <v>5</v>
      </c>
      <c r="C20" s="920" t="s">
        <v>681</v>
      </c>
      <c r="D20" s="1495">
        <v>9</v>
      </c>
      <c r="E20" s="1326">
        <v>100</v>
      </c>
      <c r="F20" s="1326"/>
      <c r="G20" s="1326"/>
      <c r="H20" s="1326">
        <f t="shared" si="1"/>
        <v>40</v>
      </c>
      <c r="I20" s="888">
        <f t="shared" si="0"/>
        <v>360</v>
      </c>
      <c r="J20" s="1411"/>
      <c r="K20" s="1411"/>
      <c r="L20" s="726"/>
      <c r="M20" s="726"/>
      <c r="N20" s="1397"/>
      <c r="O20" s="1397"/>
      <c r="P20" s="1505"/>
      <c r="Q20" s="1505"/>
      <c r="R20" s="1510">
        <v>10</v>
      </c>
      <c r="S20" s="1510" t="s">
        <v>215</v>
      </c>
      <c r="T20" s="1453">
        <v>10</v>
      </c>
      <c r="U20" s="1453" t="s">
        <v>215</v>
      </c>
      <c r="V20" s="1516"/>
      <c r="W20" s="1516"/>
      <c r="X20" s="1362"/>
      <c r="Y20" s="1362"/>
      <c r="Z20" s="1352"/>
      <c r="AA20" s="1352"/>
      <c r="AB20" s="891"/>
      <c r="AC20" s="891"/>
      <c r="AD20" s="1397"/>
      <c r="AE20" s="1397"/>
      <c r="AF20" s="756"/>
      <c r="AG20" s="756"/>
      <c r="AH20" s="1484">
        <v>20</v>
      </c>
      <c r="AI20" s="1484" t="s">
        <v>215</v>
      </c>
      <c r="AJ20" s="1550">
        <v>10</v>
      </c>
      <c r="AK20" s="1550" t="s">
        <v>215</v>
      </c>
      <c r="AL20" s="882"/>
      <c r="AM20" s="882"/>
      <c r="AN20" s="1411"/>
      <c r="AO20" s="1411"/>
      <c r="AP20" s="1352"/>
      <c r="AQ20" s="1352"/>
      <c r="AR20" s="891">
        <v>10</v>
      </c>
      <c r="AS20" s="891" t="s">
        <v>215</v>
      </c>
      <c r="AT20" s="1362"/>
      <c r="AU20" s="1362"/>
      <c r="AV20" s="1516"/>
      <c r="AW20" s="1516"/>
      <c r="AX20" s="1541"/>
      <c r="AY20" s="1541"/>
      <c r="AZ20" s="1541"/>
      <c r="BA20" s="1541"/>
      <c r="BB20" s="1541"/>
      <c r="BC20" s="1541"/>
      <c r="BD20" s="1541"/>
      <c r="BE20" s="1541"/>
      <c r="BF20" s="1541"/>
      <c r="BG20" s="1541"/>
      <c r="BH20" s="1541"/>
      <c r="BI20" s="1541"/>
      <c r="BJ20" s="1541"/>
      <c r="BK20" s="1541"/>
      <c r="BL20" s="1541"/>
      <c r="BM20" s="1541"/>
      <c r="BN20" s="1541"/>
      <c r="BO20" s="1541"/>
      <c r="BP20" s="1541"/>
      <c r="BQ20" s="1541"/>
    </row>
    <row r="21" spans="1:69" s="1327" customFormat="1" ht="20.25" x14ac:dyDescent="0.3">
      <c r="A21" s="1339">
        <v>25</v>
      </c>
      <c r="B21" s="1324">
        <v>6</v>
      </c>
      <c r="C21" s="920" t="s">
        <v>520</v>
      </c>
      <c r="D21" s="1495">
        <v>10.5</v>
      </c>
      <c r="E21" s="1326">
        <v>110</v>
      </c>
      <c r="F21" s="1326"/>
      <c r="G21" s="1326"/>
      <c r="H21" s="1326">
        <f t="shared" si="1"/>
        <v>70</v>
      </c>
      <c r="I21" s="888">
        <f t="shared" si="0"/>
        <v>735</v>
      </c>
      <c r="J21" s="1411"/>
      <c r="K21" s="1411"/>
      <c r="L21" s="726">
        <v>10</v>
      </c>
      <c r="M21" s="726" t="s">
        <v>218</v>
      </c>
      <c r="N21" s="1397"/>
      <c r="O21" s="1397"/>
      <c r="P21" s="1505">
        <v>10</v>
      </c>
      <c r="Q21" s="1505" t="s">
        <v>233</v>
      </c>
      <c r="R21" s="1510">
        <v>10</v>
      </c>
      <c r="S21" s="1510" t="s">
        <v>218</v>
      </c>
      <c r="T21" s="1453"/>
      <c r="U21" s="1453"/>
      <c r="V21" s="1516"/>
      <c r="W21" s="1516"/>
      <c r="X21" s="1362"/>
      <c r="Y21" s="1362"/>
      <c r="Z21" s="1352"/>
      <c r="AA21" s="1352"/>
      <c r="AB21" s="891"/>
      <c r="AC21" s="891"/>
      <c r="AD21" s="1397"/>
      <c r="AE21" s="1397"/>
      <c r="AF21" s="756"/>
      <c r="AG21" s="756"/>
      <c r="AH21" s="1484"/>
      <c r="AI21" s="1484"/>
      <c r="AJ21" s="1550"/>
      <c r="AK21" s="1550"/>
      <c r="AL21" s="882"/>
      <c r="AM21" s="882"/>
      <c r="AN21" s="1411"/>
      <c r="AO21" s="1411"/>
      <c r="AP21" s="1352"/>
      <c r="AQ21" s="1352"/>
      <c r="AR21" s="891"/>
      <c r="AS21" s="891"/>
      <c r="AT21" s="1362">
        <v>10</v>
      </c>
      <c r="AU21" s="1362" t="s">
        <v>218</v>
      </c>
      <c r="AV21" s="1516"/>
      <c r="AW21" s="1516"/>
      <c r="AX21" s="1541"/>
      <c r="AY21" s="1541"/>
      <c r="AZ21" s="1541"/>
      <c r="BA21" s="1541"/>
      <c r="BB21" s="1541"/>
      <c r="BC21" s="1541"/>
      <c r="BD21" s="1541"/>
      <c r="BE21" s="1541"/>
      <c r="BF21" s="1541"/>
      <c r="BG21" s="1541"/>
      <c r="BH21" s="1541"/>
      <c r="BI21" s="1541"/>
      <c r="BJ21" s="1541"/>
      <c r="BK21" s="1541"/>
      <c r="BL21" s="1541"/>
      <c r="BM21" s="1541"/>
      <c r="BN21" s="1541"/>
      <c r="BO21" s="1541"/>
      <c r="BP21" s="1541"/>
      <c r="BQ21" s="1541"/>
    </row>
    <row r="22" spans="1:69" s="1327" customFormat="1" ht="20.25" x14ac:dyDescent="0.3">
      <c r="A22" s="1339">
        <v>25</v>
      </c>
      <c r="B22" s="1310">
        <v>7</v>
      </c>
      <c r="C22" s="920" t="s">
        <v>27</v>
      </c>
      <c r="D22" s="1495">
        <v>14.5</v>
      </c>
      <c r="E22" s="1326">
        <v>130</v>
      </c>
      <c r="F22" s="1326"/>
      <c r="G22" s="1326"/>
      <c r="H22" s="1326">
        <f t="shared" si="1"/>
        <v>120</v>
      </c>
      <c r="I22" s="888">
        <f t="shared" si="0"/>
        <v>1740</v>
      </c>
      <c r="J22" s="1411"/>
      <c r="K22" s="1411"/>
      <c r="L22" s="726">
        <v>10</v>
      </c>
      <c r="M22" s="726" t="s">
        <v>236</v>
      </c>
      <c r="N22" s="1397"/>
      <c r="O22" s="1397"/>
      <c r="P22" s="1505"/>
      <c r="Q22" s="1505"/>
      <c r="R22" s="1510"/>
      <c r="S22" s="1510"/>
      <c r="T22" s="1453"/>
      <c r="U22" s="1453"/>
      <c r="V22" s="1516"/>
      <c r="W22" s="1516"/>
      <c r="X22" s="1362"/>
      <c r="Y22" s="1362"/>
      <c r="Z22" s="1352"/>
      <c r="AA22" s="1352"/>
      <c r="AB22" s="891"/>
      <c r="AC22" s="891"/>
      <c r="AD22" s="1397"/>
      <c r="AE22" s="1397"/>
      <c r="AF22" s="756"/>
      <c r="AG22" s="756"/>
      <c r="AH22" s="1484"/>
      <c r="AI22" s="1484"/>
      <c r="AJ22" s="1550"/>
      <c r="AK22" s="1550"/>
      <c r="AL22" s="882"/>
      <c r="AM22" s="882"/>
      <c r="AN22" s="1411"/>
      <c r="AO22" s="1411"/>
      <c r="AP22" s="1352"/>
      <c r="AQ22" s="1352"/>
      <c r="AR22" s="891"/>
      <c r="AS22" s="891"/>
      <c r="AT22" s="1362"/>
      <c r="AU22" s="1362"/>
      <c r="AV22" s="1516"/>
      <c r="AW22" s="1516"/>
      <c r="AX22" s="1541"/>
      <c r="AY22" s="1541"/>
      <c r="AZ22" s="1541"/>
      <c r="BA22" s="1541"/>
      <c r="BB22" s="1541"/>
      <c r="BC22" s="1541"/>
      <c r="BD22" s="1541"/>
      <c r="BE22" s="1541"/>
      <c r="BF22" s="1541"/>
      <c r="BG22" s="1541"/>
      <c r="BH22" s="1541"/>
      <c r="BI22" s="1541"/>
      <c r="BJ22" s="1541"/>
      <c r="BK22" s="1541"/>
      <c r="BL22" s="1541"/>
      <c r="BM22" s="1541"/>
      <c r="BN22" s="1541"/>
      <c r="BO22" s="1541"/>
      <c r="BP22" s="1541"/>
      <c r="BQ22" s="1541"/>
    </row>
    <row r="23" spans="1:69" s="1327" customFormat="1" ht="20.25" x14ac:dyDescent="0.3">
      <c r="A23" s="1339">
        <v>25</v>
      </c>
      <c r="B23" s="1324">
        <v>8</v>
      </c>
      <c r="C23" s="995" t="s">
        <v>1174</v>
      </c>
      <c r="D23" s="1495">
        <v>15.5</v>
      </c>
      <c r="E23" s="1326">
        <v>70</v>
      </c>
      <c r="F23" s="1326"/>
      <c r="G23" s="1326"/>
      <c r="H23" s="1326">
        <f t="shared" si="1"/>
        <v>60</v>
      </c>
      <c r="I23" s="888">
        <f t="shared" si="0"/>
        <v>930</v>
      </c>
      <c r="J23" s="1411"/>
      <c r="K23" s="1411"/>
      <c r="L23" s="726"/>
      <c r="M23" s="726"/>
      <c r="N23" s="1397"/>
      <c r="O23" s="1397"/>
      <c r="P23" s="1505"/>
      <c r="Q23" s="1505"/>
      <c r="R23" s="1510">
        <v>10</v>
      </c>
      <c r="S23" s="1510" t="s">
        <v>236</v>
      </c>
      <c r="T23" s="1453"/>
      <c r="U23" s="1453"/>
      <c r="V23" s="1516"/>
      <c r="W23" s="1516"/>
      <c r="X23" s="1362"/>
      <c r="Y23" s="1362"/>
      <c r="Z23" s="1352"/>
      <c r="AA23" s="1352"/>
      <c r="AB23" s="891"/>
      <c r="AC23" s="891"/>
      <c r="AD23" s="1397"/>
      <c r="AE23" s="1397"/>
      <c r="AF23" s="756"/>
      <c r="AG23" s="756"/>
      <c r="AH23" s="1484"/>
      <c r="AI23" s="1484"/>
      <c r="AJ23" s="1550"/>
      <c r="AK23" s="1550"/>
      <c r="AL23" s="882"/>
      <c r="AM23" s="882"/>
      <c r="AN23" s="1411"/>
      <c r="AO23" s="1411"/>
      <c r="AP23" s="1352"/>
      <c r="AQ23" s="1352"/>
      <c r="AR23" s="891"/>
      <c r="AS23" s="891"/>
      <c r="AT23" s="1362"/>
      <c r="AU23" s="1362"/>
      <c r="AV23" s="1516"/>
      <c r="AW23" s="1516"/>
      <c r="AX23" s="1541"/>
      <c r="AY23" s="1541"/>
      <c r="AZ23" s="1541"/>
      <c r="BA23" s="1541"/>
      <c r="BB23" s="1541"/>
      <c r="BC23" s="1541"/>
      <c r="BD23" s="1541"/>
      <c r="BE23" s="1541"/>
      <c r="BF23" s="1541"/>
      <c r="BG23" s="1541"/>
      <c r="BH23" s="1541"/>
      <c r="BI23" s="1541"/>
      <c r="BJ23" s="1541"/>
      <c r="BK23" s="1541"/>
      <c r="BL23" s="1541"/>
      <c r="BM23" s="1541"/>
      <c r="BN23" s="1541"/>
      <c r="BO23" s="1541"/>
      <c r="BP23" s="1541"/>
      <c r="BQ23" s="1541"/>
    </row>
    <row r="24" spans="1:69" s="1327" customFormat="1" ht="20.25" x14ac:dyDescent="0.3">
      <c r="A24" s="1339">
        <v>25</v>
      </c>
      <c r="B24" s="1310">
        <v>9</v>
      </c>
      <c r="C24" s="920" t="s">
        <v>1220</v>
      </c>
      <c r="D24" s="1495">
        <v>29</v>
      </c>
      <c r="E24" s="1326">
        <v>100</v>
      </c>
      <c r="F24" s="1326"/>
      <c r="G24" s="1326"/>
      <c r="H24" s="1326">
        <f t="shared" si="1"/>
        <v>40</v>
      </c>
      <c r="I24" s="888">
        <f t="shared" si="0"/>
        <v>1160</v>
      </c>
      <c r="J24" s="1411"/>
      <c r="K24" s="1411"/>
      <c r="L24" s="726"/>
      <c r="M24" s="726"/>
      <c r="N24" s="1397"/>
      <c r="O24" s="1397"/>
      <c r="P24" s="1505"/>
      <c r="Q24" s="1505"/>
      <c r="R24" s="1510"/>
      <c r="S24" s="1510"/>
      <c r="T24" s="1453"/>
      <c r="U24" s="1453"/>
      <c r="V24" s="1516">
        <v>10</v>
      </c>
      <c r="W24" s="1516" t="s">
        <v>217</v>
      </c>
      <c r="X24" s="1362">
        <v>50</v>
      </c>
      <c r="Y24" s="1362" t="s">
        <v>217</v>
      </c>
      <c r="Z24" s="1352"/>
      <c r="AA24" s="1352"/>
      <c r="AB24" s="891"/>
      <c r="AC24" s="891"/>
      <c r="AD24" s="1397"/>
      <c r="AE24" s="1397"/>
      <c r="AF24" s="756"/>
      <c r="AG24" s="756"/>
      <c r="AH24" s="1484"/>
      <c r="AI24" s="1484"/>
      <c r="AJ24" s="1550"/>
      <c r="AK24" s="1550"/>
      <c r="AL24" s="882"/>
      <c r="AM24" s="882"/>
      <c r="AN24" s="1411"/>
      <c r="AO24" s="1411"/>
      <c r="AP24" s="1352"/>
      <c r="AQ24" s="1352"/>
      <c r="AR24" s="891"/>
      <c r="AS24" s="891"/>
      <c r="AT24" s="1362"/>
      <c r="AU24" s="1362"/>
      <c r="AV24" s="1516"/>
      <c r="AW24" s="1516"/>
      <c r="AX24" s="1541"/>
      <c r="AY24" s="1541"/>
      <c r="AZ24" s="1541"/>
      <c r="BA24" s="1541"/>
      <c r="BB24" s="1541"/>
      <c r="BC24" s="1541"/>
      <c r="BD24" s="1541"/>
      <c r="BE24" s="1541"/>
      <c r="BF24" s="1541"/>
      <c r="BG24" s="1541"/>
      <c r="BH24" s="1541"/>
      <c r="BI24" s="1541"/>
      <c r="BJ24" s="1541"/>
      <c r="BK24" s="1541"/>
      <c r="BL24" s="1541"/>
      <c r="BM24" s="1541"/>
      <c r="BN24" s="1541"/>
      <c r="BO24" s="1541"/>
      <c r="BP24" s="1541"/>
      <c r="BQ24" s="1541"/>
    </row>
    <row r="25" spans="1:69" s="1327" customFormat="1" ht="20.25" x14ac:dyDescent="0.3">
      <c r="A25" s="1339">
        <v>25</v>
      </c>
      <c r="B25" s="1324">
        <v>10</v>
      </c>
      <c r="C25" s="920" t="s">
        <v>107</v>
      </c>
      <c r="D25" s="1495">
        <v>12</v>
      </c>
      <c r="E25" s="1326">
        <v>20</v>
      </c>
      <c r="F25" s="1326"/>
      <c r="G25" s="1326"/>
      <c r="H25" s="1326">
        <f t="shared" si="1"/>
        <v>20</v>
      </c>
      <c r="I25" s="888"/>
      <c r="J25" s="1411"/>
      <c r="K25" s="1411"/>
      <c r="L25" s="726"/>
      <c r="M25" s="726"/>
      <c r="N25" s="1397"/>
      <c r="O25" s="1397"/>
      <c r="P25" s="1505"/>
      <c r="Q25" s="1505"/>
      <c r="R25" s="1510"/>
      <c r="S25" s="1510"/>
      <c r="T25" s="1453"/>
      <c r="U25" s="1453"/>
      <c r="V25" s="1516"/>
      <c r="W25" s="1516"/>
      <c r="X25" s="1362"/>
      <c r="Y25" s="1362"/>
      <c r="Z25" s="1352"/>
      <c r="AA25" s="1352"/>
      <c r="AB25" s="891"/>
      <c r="AC25" s="891"/>
      <c r="AD25" s="1397"/>
      <c r="AE25" s="1397"/>
      <c r="AF25" s="756"/>
      <c r="AG25" s="756"/>
      <c r="AH25" s="1484"/>
      <c r="AI25" s="1484"/>
      <c r="AJ25" s="1550"/>
      <c r="AK25" s="1550"/>
      <c r="AL25" s="882"/>
      <c r="AM25" s="882"/>
      <c r="AN25" s="1411"/>
      <c r="AO25" s="1411"/>
      <c r="AP25" s="1352"/>
      <c r="AQ25" s="1352"/>
      <c r="AR25" s="891"/>
      <c r="AS25" s="891"/>
      <c r="AT25" s="1362"/>
      <c r="AU25" s="1362"/>
      <c r="AV25" s="1516"/>
      <c r="AW25" s="1516"/>
      <c r="AX25" s="1541"/>
      <c r="AY25" s="1541"/>
      <c r="AZ25" s="1541"/>
      <c r="BA25" s="1541"/>
      <c r="BB25" s="1541"/>
      <c r="BC25" s="1541"/>
      <c r="BD25" s="1541"/>
      <c r="BE25" s="1541"/>
      <c r="BF25" s="1541"/>
      <c r="BG25" s="1541"/>
      <c r="BH25" s="1541"/>
      <c r="BI25" s="1541"/>
      <c r="BJ25" s="1541"/>
      <c r="BK25" s="1541"/>
      <c r="BL25" s="1541"/>
      <c r="BM25" s="1541"/>
      <c r="BN25" s="1541"/>
      <c r="BO25" s="1541"/>
      <c r="BP25" s="1541"/>
      <c r="BQ25" s="1541"/>
    </row>
    <row r="26" spans="1:69" s="1327" customFormat="1" ht="20.25" x14ac:dyDescent="0.3">
      <c r="A26" s="1339">
        <v>25</v>
      </c>
      <c r="B26" s="1310">
        <v>11</v>
      </c>
      <c r="C26" s="920" t="s">
        <v>188</v>
      </c>
      <c r="D26" s="1495">
        <v>11</v>
      </c>
      <c r="E26" s="1326">
        <v>80</v>
      </c>
      <c r="F26" s="1326"/>
      <c r="G26" s="1326"/>
      <c r="H26" s="1326">
        <f t="shared" si="1"/>
        <v>60</v>
      </c>
      <c r="I26" s="888">
        <f t="shared" ref="I26:I57" si="2">H26*D26</f>
        <v>660</v>
      </c>
      <c r="J26" s="1411"/>
      <c r="K26" s="1411"/>
      <c r="L26" s="726"/>
      <c r="M26" s="726"/>
      <c r="N26" s="1397"/>
      <c r="O26" s="1397"/>
      <c r="P26" s="1505"/>
      <c r="Q26" s="1505"/>
      <c r="R26" s="1510">
        <v>10</v>
      </c>
      <c r="S26" s="1510" t="s">
        <v>214</v>
      </c>
      <c r="T26" s="1453"/>
      <c r="U26" s="1453"/>
      <c r="V26" s="1516"/>
      <c r="W26" s="1516"/>
      <c r="X26" s="1362"/>
      <c r="Y26" s="1362"/>
      <c r="Z26" s="1352"/>
      <c r="AA26" s="1352"/>
      <c r="AB26" s="891"/>
      <c r="AC26" s="891"/>
      <c r="AD26" s="1397"/>
      <c r="AE26" s="1397"/>
      <c r="AF26" s="756"/>
      <c r="AG26" s="756"/>
      <c r="AH26" s="1484"/>
      <c r="AI26" s="1484"/>
      <c r="AJ26" s="1550">
        <v>10</v>
      </c>
      <c r="AK26" s="1550" t="s">
        <v>214</v>
      </c>
      <c r="AL26" s="882"/>
      <c r="AM26" s="882"/>
      <c r="AN26" s="1411"/>
      <c r="AO26" s="1411"/>
      <c r="AP26" s="1352"/>
      <c r="AQ26" s="1352"/>
      <c r="AR26" s="891"/>
      <c r="AS26" s="891"/>
      <c r="AT26" s="1362"/>
      <c r="AU26" s="1362"/>
      <c r="AV26" s="1516"/>
      <c r="AW26" s="1516"/>
      <c r="AX26" s="1541"/>
      <c r="AY26" s="1541"/>
      <c r="AZ26" s="1541"/>
      <c r="BA26" s="1541"/>
      <c r="BB26" s="1541"/>
      <c r="BC26" s="1541"/>
      <c r="BD26" s="1541"/>
      <c r="BE26" s="1541"/>
      <c r="BF26" s="1541"/>
      <c r="BG26" s="1541"/>
      <c r="BH26" s="1541"/>
      <c r="BI26" s="1541"/>
      <c r="BJ26" s="1541"/>
      <c r="BK26" s="1541"/>
      <c r="BL26" s="1541"/>
      <c r="BM26" s="1541"/>
      <c r="BN26" s="1541"/>
      <c r="BO26" s="1541"/>
      <c r="BP26" s="1541"/>
      <c r="BQ26" s="1541"/>
    </row>
    <row r="27" spans="1:69" s="1327" customFormat="1" ht="20.25" x14ac:dyDescent="0.3">
      <c r="A27" s="1339">
        <v>25</v>
      </c>
      <c r="B27" s="1324">
        <v>12</v>
      </c>
      <c r="C27" s="920" t="s">
        <v>960</v>
      </c>
      <c r="D27" s="1495">
        <v>12</v>
      </c>
      <c r="E27" s="1326">
        <v>50</v>
      </c>
      <c r="F27" s="1326"/>
      <c r="G27" s="1326"/>
      <c r="H27" s="1326">
        <f t="shared" si="1"/>
        <v>40</v>
      </c>
      <c r="I27" s="888">
        <f t="shared" si="2"/>
        <v>480</v>
      </c>
      <c r="J27" s="1411"/>
      <c r="K27" s="1411"/>
      <c r="L27" s="726"/>
      <c r="M27" s="726"/>
      <c r="N27" s="1397"/>
      <c r="O27" s="1397"/>
      <c r="P27" s="1505"/>
      <c r="Q27" s="1505"/>
      <c r="R27" s="1510"/>
      <c r="S27" s="1510"/>
      <c r="T27" s="1453"/>
      <c r="U27" s="1453"/>
      <c r="V27" s="1516"/>
      <c r="W27" s="1516"/>
      <c r="X27" s="1362"/>
      <c r="Y27" s="1362"/>
      <c r="Z27" s="1352"/>
      <c r="AA27" s="1352"/>
      <c r="AB27" s="891"/>
      <c r="AC27" s="891"/>
      <c r="AD27" s="1397"/>
      <c r="AE27" s="1397"/>
      <c r="AF27" s="756"/>
      <c r="AG27" s="756"/>
      <c r="AH27" s="1484"/>
      <c r="AI27" s="1484"/>
      <c r="AJ27" s="1550"/>
      <c r="AK27" s="1550"/>
      <c r="AL27" s="882"/>
      <c r="AM27" s="882"/>
      <c r="AN27" s="1411"/>
      <c r="AO27" s="1411"/>
      <c r="AP27" s="1352"/>
      <c r="AQ27" s="1352"/>
      <c r="AR27" s="891"/>
      <c r="AS27" s="891"/>
      <c r="AT27" s="1362">
        <v>10</v>
      </c>
      <c r="AU27" s="1362" t="s">
        <v>209</v>
      </c>
      <c r="AV27" s="1516"/>
      <c r="AW27" s="1516"/>
      <c r="AX27" s="1541"/>
      <c r="AY27" s="1541"/>
      <c r="AZ27" s="1541"/>
      <c r="BA27" s="1541"/>
      <c r="BB27" s="1541"/>
      <c r="BC27" s="1541"/>
      <c r="BD27" s="1541"/>
      <c r="BE27" s="1541"/>
      <c r="BF27" s="1541"/>
      <c r="BG27" s="1541"/>
      <c r="BH27" s="1541"/>
      <c r="BI27" s="1541"/>
      <c r="BJ27" s="1541"/>
      <c r="BK27" s="1541"/>
      <c r="BL27" s="1541"/>
      <c r="BM27" s="1541"/>
      <c r="BN27" s="1541"/>
      <c r="BO27" s="1541"/>
      <c r="BP27" s="1541"/>
      <c r="BQ27" s="1541"/>
    </row>
    <row r="28" spans="1:69" s="1327" customFormat="1" ht="20.25" x14ac:dyDescent="0.3">
      <c r="A28" s="1339">
        <v>25</v>
      </c>
      <c r="B28" s="1310">
        <v>13</v>
      </c>
      <c r="C28" s="920" t="s">
        <v>489</v>
      </c>
      <c r="D28" s="1495">
        <v>6.5</v>
      </c>
      <c r="E28" s="1326">
        <v>180</v>
      </c>
      <c r="F28" s="1326"/>
      <c r="G28" s="1326"/>
      <c r="H28" s="1326">
        <f t="shared" si="1"/>
        <v>170</v>
      </c>
      <c r="I28" s="888">
        <f t="shared" si="2"/>
        <v>1105</v>
      </c>
      <c r="J28" s="1411"/>
      <c r="K28" s="1411"/>
      <c r="L28" s="726"/>
      <c r="M28" s="726"/>
      <c r="N28" s="1397"/>
      <c r="O28" s="1397"/>
      <c r="P28" s="1505"/>
      <c r="Q28" s="1505"/>
      <c r="R28" s="1510">
        <v>10</v>
      </c>
      <c r="S28" s="1510" t="s">
        <v>270</v>
      </c>
      <c r="T28" s="1453"/>
      <c r="U28" s="1453"/>
      <c r="V28" s="1516"/>
      <c r="W28" s="1516"/>
      <c r="X28" s="1362"/>
      <c r="Y28" s="1362"/>
      <c r="Z28" s="1352"/>
      <c r="AA28" s="1352"/>
      <c r="AB28" s="891"/>
      <c r="AC28" s="891"/>
      <c r="AD28" s="1397"/>
      <c r="AE28" s="1397"/>
      <c r="AF28" s="756"/>
      <c r="AG28" s="756"/>
      <c r="AH28" s="1484"/>
      <c r="AI28" s="1484"/>
      <c r="AJ28" s="1550"/>
      <c r="AK28" s="1550"/>
      <c r="AL28" s="882"/>
      <c r="AM28" s="882"/>
      <c r="AN28" s="1411"/>
      <c r="AO28" s="1411"/>
      <c r="AP28" s="1352"/>
      <c r="AQ28" s="1352"/>
      <c r="AR28" s="891"/>
      <c r="AS28" s="891"/>
      <c r="AT28" s="1362"/>
      <c r="AU28" s="1362"/>
      <c r="AV28" s="1516"/>
      <c r="AW28" s="1516"/>
      <c r="AX28" s="1541"/>
      <c r="AY28" s="1541"/>
      <c r="AZ28" s="1541"/>
      <c r="BA28" s="1541"/>
      <c r="BB28" s="1541"/>
      <c r="BC28" s="1541"/>
      <c r="BD28" s="1541"/>
      <c r="BE28" s="1541"/>
      <c r="BF28" s="1541"/>
      <c r="BG28" s="1541"/>
      <c r="BH28" s="1541"/>
      <c r="BI28" s="1541"/>
      <c r="BJ28" s="1541"/>
      <c r="BK28" s="1541"/>
      <c r="BL28" s="1541"/>
      <c r="BM28" s="1541"/>
      <c r="BN28" s="1541"/>
      <c r="BO28" s="1541"/>
      <c r="BP28" s="1541"/>
      <c r="BQ28" s="1541"/>
    </row>
    <row r="29" spans="1:69" s="1327" customFormat="1" ht="20.25" x14ac:dyDescent="0.3">
      <c r="A29" s="1339">
        <v>25</v>
      </c>
      <c r="B29" s="1324">
        <v>14</v>
      </c>
      <c r="C29" s="920" t="s">
        <v>12</v>
      </c>
      <c r="D29" s="1495">
        <v>4.2</v>
      </c>
      <c r="E29" s="1326">
        <v>130</v>
      </c>
      <c r="F29" s="1326"/>
      <c r="G29" s="1326"/>
      <c r="H29" s="1326">
        <f t="shared" si="1"/>
        <v>70</v>
      </c>
      <c r="I29" s="888">
        <f t="shared" si="2"/>
        <v>294</v>
      </c>
      <c r="J29" s="1411"/>
      <c r="K29" s="1411"/>
      <c r="L29" s="726"/>
      <c r="M29" s="726"/>
      <c r="N29" s="1397"/>
      <c r="O29" s="1397"/>
      <c r="P29" s="1505"/>
      <c r="Q29" s="1505"/>
      <c r="R29" s="1510">
        <v>10</v>
      </c>
      <c r="S29" s="1510" t="s">
        <v>273</v>
      </c>
      <c r="T29" s="1453"/>
      <c r="U29" s="1453"/>
      <c r="V29" s="1516"/>
      <c r="W29" s="1516"/>
      <c r="X29" s="1362"/>
      <c r="Y29" s="1362"/>
      <c r="Z29" s="1352"/>
      <c r="AA29" s="1352"/>
      <c r="AB29" s="891"/>
      <c r="AC29" s="891"/>
      <c r="AD29" s="1397"/>
      <c r="AE29" s="1397"/>
      <c r="AF29" s="756"/>
      <c r="AG29" s="756"/>
      <c r="AH29" s="1484">
        <v>10</v>
      </c>
      <c r="AI29" s="1484" t="s">
        <v>273</v>
      </c>
      <c r="AJ29" s="1550"/>
      <c r="AK29" s="1550"/>
      <c r="AL29" s="882"/>
      <c r="AM29" s="882"/>
      <c r="AN29" s="1411"/>
      <c r="AO29" s="1411"/>
      <c r="AP29" s="1352"/>
      <c r="AQ29" s="1352"/>
      <c r="AR29" s="891">
        <v>20</v>
      </c>
      <c r="AS29" s="891" t="s">
        <v>273</v>
      </c>
      <c r="AT29" s="1362">
        <v>20</v>
      </c>
      <c r="AU29" s="1362" t="s">
        <v>273</v>
      </c>
      <c r="AV29" s="1516"/>
      <c r="AW29" s="1516"/>
      <c r="AX29" s="1541"/>
      <c r="AY29" s="1541"/>
      <c r="AZ29" s="1541"/>
      <c r="BA29" s="1541"/>
      <c r="BB29" s="1541"/>
      <c r="BC29" s="1541"/>
      <c r="BD29" s="1541"/>
      <c r="BE29" s="1541"/>
      <c r="BF29" s="1541"/>
      <c r="BG29" s="1541"/>
      <c r="BH29" s="1541"/>
      <c r="BI29" s="1541"/>
      <c r="BJ29" s="1541"/>
      <c r="BK29" s="1541"/>
      <c r="BL29" s="1541"/>
      <c r="BM29" s="1541"/>
      <c r="BN29" s="1541"/>
      <c r="BO29" s="1541"/>
      <c r="BP29" s="1541"/>
      <c r="BQ29" s="1541"/>
    </row>
    <row r="30" spans="1:69" s="1327" customFormat="1" ht="20.25" x14ac:dyDescent="0.3">
      <c r="A30" s="1339">
        <v>25</v>
      </c>
      <c r="B30" s="1310">
        <v>15</v>
      </c>
      <c r="C30" s="920" t="s">
        <v>1175</v>
      </c>
      <c r="D30" s="1495">
        <v>9.5</v>
      </c>
      <c r="E30" s="1326">
        <v>50</v>
      </c>
      <c r="F30" s="1326"/>
      <c r="G30" s="1326"/>
      <c r="H30" s="1326">
        <f t="shared" si="1"/>
        <v>20</v>
      </c>
      <c r="I30" s="888">
        <f t="shared" si="2"/>
        <v>190</v>
      </c>
      <c r="J30" s="1411"/>
      <c r="K30" s="1411"/>
      <c r="L30" s="726"/>
      <c r="M30" s="726"/>
      <c r="N30" s="1397"/>
      <c r="O30" s="1397"/>
      <c r="P30" s="1505"/>
      <c r="Q30" s="1505"/>
      <c r="R30" s="1510"/>
      <c r="S30" s="1510"/>
      <c r="T30" s="1453"/>
      <c r="U30" s="1453"/>
      <c r="V30" s="1516"/>
      <c r="W30" s="1516"/>
      <c r="X30" s="1362"/>
      <c r="Y30" s="1362"/>
      <c r="Z30" s="1352"/>
      <c r="AA30" s="1352"/>
      <c r="AB30" s="891"/>
      <c r="AC30" s="891"/>
      <c r="AD30" s="1397"/>
      <c r="AE30" s="1397"/>
      <c r="AF30" s="756">
        <v>30</v>
      </c>
      <c r="AG30" s="756" t="s">
        <v>215</v>
      </c>
      <c r="AH30" s="1484"/>
      <c r="AI30" s="1484"/>
      <c r="AJ30" s="1550"/>
      <c r="AK30" s="1550"/>
      <c r="AL30" s="882"/>
      <c r="AM30" s="882"/>
      <c r="AN30" s="1411"/>
      <c r="AO30" s="1411"/>
      <c r="AP30" s="1352"/>
      <c r="AQ30" s="1352"/>
      <c r="AR30" s="891"/>
      <c r="AS30" s="891"/>
      <c r="AT30" s="1362"/>
      <c r="AU30" s="1362"/>
      <c r="AV30" s="1516"/>
      <c r="AW30" s="1516"/>
      <c r="AX30" s="1541"/>
      <c r="AY30" s="1541"/>
      <c r="AZ30" s="1541"/>
      <c r="BA30" s="1541"/>
      <c r="BB30" s="1541"/>
      <c r="BC30" s="1541"/>
      <c r="BD30" s="1541"/>
      <c r="BE30" s="1541"/>
      <c r="BF30" s="1541"/>
      <c r="BG30" s="1541"/>
      <c r="BH30" s="1541"/>
      <c r="BI30" s="1541"/>
      <c r="BJ30" s="1541"/>
      <c r="BK30" s="1541"/>
      <c r="BL30" s="1541"/>
      <c r="BM30" s="1541"/>
      <c r="BN30" s="1541"/>
      <c r="BO30" s="1541"/>
      <c r="BP30" s="1541"/>
      <c r="BQ30" s="1541"/>
    </row>
    <row r="31" spans="1:69" s="1327" customFormat="1" ht="20.25" x14ac:dyDescent="0.3">
      <c r="A31" s="1339">
        <v>25</v>
      </c>
      <c r="B31" s="1324">
        <v>16</v>
      </c>
      <c r="C31" s="920" t="s">
        <v>379</v>
      </c>
      <c r="D31" s="1495">
        <v>9.5</v>
      </c>
      <c r="E31" s="1326">
        <v>80</v>
      </c>
      <c r="F31" s="1326"/>
      <c r="G31" s="1326"/>
      <c r="H31" s="1326">
        <f t="shared" si="1"/>
        <v>80</v>
      </c>
      <c r="I31" s="888">
        <f t="shared" si="2"/>
        <v>760</v>
      </c>
      <c r="J31" s="1411"/>
      <c r="K31" s="1411"/>
      <c r="L31" s="726"/>
      <c r="M31" s="726"/>
      <c r="N31" s="1397"/>
      <c r="O31" s="1397"/>
      <c r="P31" s="1505"/>
      <c r="Q31" s="1505"/>
      <c r="R31" s="1510"/>
      <c r="S31" s="1510"/>
      <c r="T31" s="1453"/>
      <c r="U31" s="1453"/>
      <c r="V31" s="1516"/>
      <c r="W31" s="1516"/>
      <c r="X31" s="1362"/>
      <c r="Y31" s="1362"/>
      <c r="Z31" s="1352"/>
      <c r="AA31" s="1352"/>
      <c r="AB31" s="891"/>
      <c r="AC31" s="891"/>
      <c r="AD31" s="1397"/>
      <c r="AE31" s="1397"/>
      <c r="AF31" s="756"/>
      <c r="AG31" s="756"/>
      <c r="AH31" s="1484"/>
      <c r="AI31" s="1484"/>
      <c r="AJ31" s="1550"/>
      <c r="AK31" s="1550"/>
      <c r="AL31" s="882"/>
      <c r="AM31" s="882"/>
      <c r="AN31" s="1411"/>
      <c r="AO31" s="1411"/>
      <c r="AP31" s="1352"/>
      <c r="AQ31" s="1352"/>
      <c r="AR31" s="891"/>
      <c r="AS31" s="891"/>
      <c r="AT31" s="1362"/>
      <c r="AU31" s="1362"/>
      <c r="AV31" s="1516"/>
      <c r="AW31" s="1516"/>
      <c r="AX31" s="1541"/>
      <c r="AY31" s="1541"/>
      <c r="AZ31" s="1541"/>
      <c r="BA31" s="1541"/>
      <c r="BB31" s="1541"/>
      <c r="BC31" s="1541"/>
      <c r="BD31" s="1541"/>
      <c r="BE31" s="1541"/>
      <c r="BF31" s="1541"/>
      <c r="BG31" s="1541"/>
      <c r="BH31" s="1541"/>
      <c r="BI31" s="1541"/>
      <c r="BJ31" s="1541"/>
      <c r="BK31" s="1541"/>
      <c r="BL31" s="1541"/>
      <c r="BM31" s="1541"/>
      <c r="BN31" s="1541"/>
      <c r="BO31" s="1541"/>
      <c r="BP31" s="1541"/>
      <c r="BQ31" s="1541"/>
    </row>
    <row r="32" spans="1:69" s="1327" customFormat="1" ht="20.25" x14ac:dyDescent="0.3">
      <c r="A32" s="1339">
        <v>25</v>
      </c>
      <c r="B32" s="1310">
        <v>17</v>
      </c>
      <c r="C32" s="920" t="s">
        <v>1176</v>
      </c>
      <c r="D32" s="1495">
        <v>12.5</v>
      </c>
      <c r="E32" s="1326">
        <v>10</v>
      </c>
      <c r="F32" s="1326"/>
      <c r="G32" s="1326"/>
      <c r="H32" s="1326">
        <f t="shared" si="1"/>
        <v>0</v>
      </c>
      <c r="I32" s="888">
        <f t="shared" si="2"/>
        <v>0</v>
      </c>
      <c r="J32" s="1411"/>
      <c r="K32" s="1411"/>
      <c r="L32" s="726"/>
      <c r="M32" s="726"/>
      <c r="N32" s="1397"/>
      <c r="O32" s="1397"/>
      <c r="P32" s="1505"/>
      <c r="Q32" s="1505"/>
      <c r="R32" s="1510">
        <v>10</v>
      </c>
      <c r="S32" s="1510" t="s">
        <v>233</v>
      </c>
      <c r="T32" s="1453"/>
      <c r="U32" s="1453"/>
      <c r="V32" s="1516"/>
      <c r="W32" s="1516"/>
      <c r="X32" s="1362"/>
      <c r="Y32" s="1362"/>
      <c r="Z32" s="1352"/>
      <c r="AA32" s="1352"/>
      <c r="AB32" s="891"/>
      <c r="AC32" s="891"/>
      <c r="AD32" s="1397"/>
      <c r="AE32" s="1397"/>
      <c r="AF32" s="756"/>
      <c r="AG32" s="756"/>
      <c r="AH32" s="1484"/>
      <c r="AI32" s="1484"/>
      <c r="AJ32" s="1550"/>
      <c r="AK32" s="1550"/>
      <c r="AL32" s="882"/>
      <c r="AM32" s="882"/>
      <c r="AN32" s="1411"/>
      <c r="AO32" s="1411"/>
      <c r="AP32" s="1352"/>
      <c r="AQ32" s="1352"/>
      <c r="AR32" s="891"/>
      <c r="AS32" s="891"/>
      <c r="AT32" s="1362"/>
      <c r="AU32" s="1362"/>
      <c r="AV32" s="1516"/>
      <c r="AW32" s="1516"/>
      <c r="AX32" s="1541"/>
      <c r="AY32" s="1541"/>
      <c r="AZ32" s="1541"/>
      <c r="BA32" s="1541"/>
      <c r="BB32" s="1541"/>
      <c r="BC32" s="1541"/>
      <c r="BD32" s="1541"/>
      <c r="BE32" s="1541"/>
      <c r="BF32" s="1541"/>
      <c r="BG32" s="1541"/>
      <c r="BH32" s="1541"/>
      <c r="BI32" s="1541"/>
      <c r="BJ32" s="1541"/>
      <c r="BK32" s="1541"/>
      <c r="BL32" s="1541"/>
      <c r="BM32" s="1541"/>
      <c r="BN32" s="1541"/>
      <c r="BO32" s="1541"/>
      <c r="BP32" s="1541"/>
      <c r="BQ32" s="1541"/>
    </row>
    <row r="33" spans="1:69" s="1327" customFormat="1" ht="20.25" x14ac:dyDescent="0.3">
      <c r="A33" s="1339">
        <v>25</v>
      </c>
      <c r="B33" s="1324">
        <v>18</v>
      </c>
      <c r="C33" s="920" t="s">
        <v>699</v>
      </c>
      <c r="D33" s="1495">
        <v>11</v>
      </c>
      <c r="E33" s="1326">
        <v>90</v>
      </c>
      <c r="F33" s="1326"/>
      <c r="G33" s="1326"/>
      <c r="H33" s="1326">
        <f t="shared" si="1"/>
        <v>80</v>
      </c>
      <c r="I33" s="888">
        <f t="shared" si="2"/>
        <v>880</v>
      </c>
      <c r="J33" s="1411"/>
      <c r="K33" s="1411"/>
      <c r="L33" s="726"/>
      <c r="M33" s="726"/>
      <c r="N33" s="1397"/>
      <c r="O33" s="1397"/>
      <c r="P33" s="1505"/>
      <c r="Q33" s="1505"/>
      <c r="R33" s="1510">
        <v>10</v>
      </c>
      <c r="S33" s="1510" t="s">
        <v>214</v>
      </c>
      <c r="T33" s="1453"/>
      <c r="U33" s="1453"/>
      <c r="V33" s="1516"/>
      <c r="W33" s="1516"/>
      <c r="X33" s="1362"/>
      <c r="Y33" s="1362"/>
      <c r="Z33" s="1352"/>
      <c r="AA33" s="1352"/>
      <c r="AB33" s="891"/>
      <c r="AC33" s="891"/>
      <c r="AD33" s="1397"/>
      <c r="AE33" s="1397"/>
      <c r="AF33" s="756"/>
      <c r="AG33" s="756"/>
      <c r="AH33" s="1484"/>
      <c r="AI33" s="1484"/>
      <c r="AJ33" s="1550"/>
      <c r="AK33" s="1550"/>
      <c r="AL33" s="882"/>
      <c r="AM33" s="882"/>
      <c r="AN33" s="1411"/>
      <c r="AO33" s="1411"/>
      <c r="AP33" s="1352"/>
      <c r="AQ33" s="1352"/>
      <c r="AR33" s="891"/>
      <c r="AS33" s="891"/>
      <c r="AT33" s="1362"/>
      <c r="AU33" s="1362"/>
      <c r="AV33" s="1516"/>
      <c r="AW33" s="1516"/>
      <c r="AX33" s="1541"/>
      <c r="AY33" s="1541"/>
      <c r="AZ33" s="1541"/>
      <c r="BA33" s="1541"/>
      <c r="BB33" s="1541"/>
      <c r="BC33" s="1541"/>
      <c r="BD33" s="1541"/>
      <c r="BE33" s="1541"/>
      <c r="BF33" s="1541"/>
      <c r="BG33" s="1541"/>
      <c r="BH33" s="1541"/>
      <c r="BI33" s="1541"/>
      <c r="BJ33" s="1541"/>
      <c r="BK33" s="1541"/>
      <c r="BL33" s="1541"/>
      <c r="BM33" s="1541"/>
      <c r="BN33" s="1541"/>
      <c r="BO33" s="1541"/>
      <c r="BP33" s="1541"/>
      <c r="BQ33" s="1541"/>
    </row>
    <row r="34" spans="1:69" s="1327" customFormat="1" ht="20.25" x14ac:dyDescent="0.3">
      <c r="A34" s="1339">
        <v>25</v>
      </c>
      <c r="B34" s="1310">
        <v>19</v>
      </c>
      <c r="C34" s="920"/>
      <c r="D34" s="1495"/>
      <c r="E34" s="1326">
        <v>0</v>
      </c>
      <c r="F34" s="1326"/>
      <c r="G34" s="1326"/>
      <c r="H34" s="1326">
        <f t="shared" si="1"/>
        <v>0</v>
      </c>
      <c r="I34" s="888">
        <f t="shared" si="2"/>
        <v>0</v>
      </c>
      <c r="J34" s="1411"/>
      <c r="K34" s="1411"/>
      <c r="L34" s="726"/>
      <c r="M34" s="726"/>
      <c r="N34" s="1397"/>
      <c r="O34" s="1397"/>
      <c r="P34" s="1505"/>
      <c r="Q34" s="1505"/>
      <c r="R34" s="1510"/>
      <c r="S34" s="1510"/>
      <c r="T34" s="1453"/>
      <c r="U34" s="1453"/>
      <c r="V34" s="1516"/>
      <c r="W34" s="1516"/>
      <c r="X34" s="1362"/>
      <c r="Y34" s="1362"/>
      <c r="Z34" s="1352"/>
      <c r="AA34" s="1352"/>
      <c r="AB34" s="891"/>
      <c r="AC34" s="891"/>
      <c r="AD34" s="1397"/>
      <c r="AE34" s="1397"/>
      <c r="AF34" s="756"/>
      <c r="AG34" s="756"/>
      <c r="AH34" s="1484"/>
      <c r="AI34" s="1484"/>
      <c r="AJ34" s="1550"/>
      <c r="AK34" s="1550"/>
      <c r="AL34" s="882"/>
      <c r="AM34" s="882"/>
      <c r="AN34" s="1411"/>
      <c r="AO34" s="1411"/>
      <c r="AP34" s="1352"/>
      <c r="AQ34" s="1352"/>
      <c r="AR34" s="891"/>
      <c r="AS34" s="891"/>
      <c r="AT34" s="1362"/>
      <c r="AU34" s="1362"/>
      <c r="AV34" s="1516"/>
      <c r="AW34" s="1516"/>
      <c r="AX34" s="1541"/>
      <c r="AY34" s="1541"/>
      <c r="AZ34" s="1541"/>
      <c r="BA34" s="1541"/>
      <c r="BB34" s="1541"/>
      <c r="BC34" s="1541"/>
      <c r="BD34" s="1541"/>
      <c r="BE34" s="1541"/>
      <c r="BF34" s="1541"/>
      <c r="BG34" s="1541"/>
      <c r="BH34" s="1541"/>
      <c r="BI34" s="1541"/>
      <c r="BJ34" s="1541"/>
      <c r="BK34" s="1541"/>
      <c r="BL34" s="1541"/>
      <c r="BM34" s="1541"/>
      <c r="BN34" s="1541"/>
      <c r="BO34" s="1541"/>
      <c r="BP34" s="1541"/>
      <c r="BQ34" s="1541"/>
    </row>
    <row r="35" spans="1:69" s="1327" customFormat="1" ht="20.25" x14ac:dyDescent="0.3">
      <c r="A35" s="1339">
        <v>25</v>
      </c>
      <c r="B35" s="1324">
        <v>20</v>
      </c>
      <c r="C35" s="920" t="s">
        <v>495</v>
      </c>
      <c r="D35" s="1495">
        <v>5</v>
      </c>
      <c r="E35" s="1326">
        <v>110</v>
      </c>
      <c r="F35" s="1326"/>
      <c r="G35" s="1326"/>
      <c r="H35" s="1326">
        <f t="shared" si="1"/>
        <v>110</v>
      </c>
      <c r="I35" s="888">
        <f t="shared" si="2"/>
        <v>550</v>
      </c>
      <c r="J35" s="1411"/>
      <c r="K35" s="1411"/>
      <c r="L35" s="726"/>
      <c r="M35" s="726"/>
      <c r="N35" s="1397"/>
      <c r="O35" s="1397"/>
      <c r="P35" s="1505"/>
      <c r="Q35" s="1505"/>
      <c r="R35" s="1510"/>
      <c r="S35" s="1510"/>
      <c r="T35" s="1453"/>
      <c r="U35" s="1453"/>
      <c r="V35" s="1516"/>
      <c r="W35" s="1516"/>
      <c r="X35" s="1362"/>
      <c r="Y35" s="1362"/>
      <c r="Z35" s="1352"/>
      <c r="AA35" s="1352"/>
      <c r="AB35" s="891"/>
      <c r="AC35" s="891"/>
      <c r="AD35" s="1397"/>
      <c r="AE35" s="1397"/>
      <c r="AF35" s="756"/>
      <c r="AG35" s="756"/>
      <c r="AH35" s="1484"/>
      <c r="AI35" s="1484"/>
      <c r="AJ35" s="1550"/>
      <c r="AK35" s="1550"/>
      <c r="AL35" s="882"/>
      <c r="AM35" s="882"/>
      <c r="AN35" s="1411"/>
      <c r="AO35" s="1411"/>
      <c r="AP35" s="1352"/>
      <c r="AQ35" s="1352"/>
      <c r="AR35" s="891"/>
      <c r="AS35" s="891"/>
      <c r="AT35" s="1362"/>
      <c r="AU35" s="1362"/>
      <c r="AV35" s="1516"/>
      <c r="AW35" s="1516"/>
      <c r="AX35" s="1541"/>
      <c r="AY35" s="1541"/>
      <c r="AZ35" s="1541"/>
      <c r="BA35" s="1541"/>
      <c r="BB35" s="1541"/>
      <c r="BC35" s="1541"/>
      <c r="BD35" s="1541"/>
      <c r="BE35" s="1541"/>
      <c r="BF35" s="1541"/>
      <c r="BG35" s="1541"/>
      <c r="BH35" s="1541"/>
      <c r="BI35" s="1541"/>
      <c r="BJ35" s="1541"/>
      <c r="BK35" s="1541"/>
      <c r="BL35" s="1541"/>
      <c r="BM35" s="1541"/>
      <c r="BN35" s="1541"/>
      <c r="BO35" s="1541"/>
      <c r="BP35" s="1541"/>
      <c r="BQ35" s="1541"/>
    </row>
    <row r="36" spans="1:69" s="1327" customFormat="1" ht="20.25" x14ac:dyDescent="0.3">
      <c r="A36" s="1339">
        <v>25</v>
      </c>
      <c r="B36" s="1310">
        <v>21</v>
      </c>
      <c r="C36" s="920" t="s">
        <v>1177</v>
      </c>
      <c r="D36" s="1495">
        <v>8.5</v>
      </c>
      <c r="E36" s="1326">
        <v>50</v>
      </c>
      <c r="F36" s="1326"/>
      <c r="G36" s="1326"/>
      <c r="H36" s="1326">
        <f t="shared" si="1"/>
        <v>40</v>
      </c>
      <c r="I36" s="888">
        <f t="shared" si="2"/>
        <v>340</v>
      </c>
      <c r="J36" s="1411"/>
      <c r="K36" s="1411"/>
      <c r="L36" s="726"/>
      <c r="M36" s="726"/>
      <c r="N36" s="1397"/>
      <c r="O36" s="1397"/>
      <c r="P36" s="1505"/>
      <c r="Q36" s="1505"/>
      <c r="R36" s="1510">
        <v>10</v>
      </c>
      <c r="S36" s="1510" t="s">
        <v>212</v>
      </c>
      <c r="T36" s="1453"/>
      <c r="U36" s="1453"/>
      <c r="V36" s="1516"/>
      <c r="W36" s="1516"/>
      <c r="X36" s="1362"/>
      <c r="Y36" s="1362"/>
      <c r="Z36" s="1352"/>
      <c r="AA36" s="1352"/>
      <c r="AB36" s="891"/>
      <c r="AC36" s="891"/>
      <c r="AD36" s="1397"/>
      <c r="AE36" s="1397"/>
      <c r="AF36" s="756"/>
      <c r="AG36" s="756"/>
      <c r="AH36" s="1484"/>
      <c r="AI36" s="1484"/>
      <c r="AJ36" s="1550"/>
      <c r="AK36" s="1550"/>
      <c r="AL36" s="882"/>
      <c r="AM36" s="882"/>
      <c r="AN36" s="1411"/>
      <c r="AO36" s="1411"/>
      <c r="AP36" s="1352"/>
      <c r="AQ36" s="1352"/>
      <c r="AR36" s="891"/>
      <c r="AS36" s="891"/>
      <c r="AT36" s="1362"/>
      <c r="AU36" s="1362"/>
      <c r="AV36" s="1516"/>
      <c r="AW36" s="1516"/>
      <c r="AX36" s="1541"/>
      <c r="AY36" s="1541"/>
      <c r="AZ36" s="1541"/>
      <c r="BA36" s="1541"/>
      <c r="BB36" s="1541"/>
      <c r="BC36" s="1541"/>
      <c r="BD36" s="1541"/>
      <c r="BE36" s="1541"/>
      <c r="BF36" s="1541"/>
      <c r="BG36" s="1541"/>
      <c r="BH36" s="1541"/>
      <c r="BI36" s="1541"/>
      <c r="BJ36" s="1541"/>
      <c r="BK36" s="1541"/>
      <c r="BL36" s="1541"/>
      <c r="BM36" s="1541"/>
      <c r="BN36" s="1541"/>
      <c r="BO36" s="1541"/>
      <c r="BP36" s="1541"/>
      <c r="BQ36" s="1541"/>
    </row>
    <row r="37" spans="1:69" s="1327" customFormat="1" ht="20.25" x14ac:dyDescent="0.3">
      <c r="A37" s="1339">
        <v>25</v>
      </c>
      <c r="B37" s="1324">
        <v>22</v>
      </c>
      <c r="C37" s="995" t="s">
        <v>1125</v>
      </c>
      <c r="D37" s="1495">
        <v>17</v>
      </c>
      <c r="E37" s="1326">
        <v>90</v>
      </c>
      <c r="F37" s="1326"/>
      <c r="G37" s="1326"/>
      <c r="H37" s="1326">
        <f t="shared" si="1"/>
        <v>35</v>
      </c>
      <c r="I37" s="888">
        <f t="shared" si="2"/>
        <v>595</v>
      </c>
      <c r="J37" s="1411"/>
      <c r="K37" s="1411"/>
      <c r="L37" s="726"/>
      <c r="M37" s="726"/>
      <c r="N37" s="1397"/>
      <c r="O37" s="1397"/>
      <c r="P37" s="1505"/>
      <c r="Q37" s="1505"/>
      <c r="R37" s="1510">
        <v>10</v>
      </c>
      <c r="S37" s="1510" t="s">
        <v>213</v>
      </c>
      <c r="T37" s="1453"/>
      <c r="U37" s="1453"/>
      <c r="V37" s="1516"/>
      <c r="W37" s="1516"/>
      <c r="X37" s="1362"/>
      <c r="Y37" s="1362"/>
      <c r="Z37" s="1352">
        <v>5</v>
      </c>
      <c r="AA37" s="1352" t="s">
        <v>225</v>
      </c>
      <c r="AB37" s="891">
        <v>10</v>
      </c>
      <c r="AC37" s="891" t="s">
        <v>213</v>
      </c>
      <c r="AD37" s="1397"/>
      <c r="AE37" s="1397"/>
      <c r="AF37" s="756"/>
      <c r="AG37" s="756"/>
      <c r="AH37" s="1484"/>
      <c r="AI37" s="1484"/>
      <c r="AJ37" s="1550">
        <v>30</v>
      </c>
      <c r="AK37" s="1550" t="s">
        <v>213</v>
      </c>
      <c r="AL37" s="882"/>
      <c r="AM37" s="882"/>
      <c r="AN37" s="1411"/>
      <c r="AO37" s="1411"/>
      <c r="AP37" s="1352"/>
      <c r="AQ37" s="1352"/>
      <c r="AR37" s="891"/>
      <c r="AS37" s="891"/>
      <c r="AT37" s="1362"/>
      <c r="AU37" s="1362"/>
      <c r="AV37" s="1516"/>
      <c r="AW37" s="1516"/>
      <c r="AX37" s="1541"/>
      <c r="AY37" s="1541"/>
      <c r="AZ37" s="1541"/>
      <c r="BA37" s="1541"/>
      <c r="BB37" s="1541"/>
      <c r="BC37" s="1541"/>
      <c r="BD37" s="1541"/>
      <c r="BE37" s="1541"/>
      <c r="BF37" s="1541"/>
      <c r="BG37" s="1541"/>
      <c r="BH37" s="1541"/>
      <c r="BI37" s="1541"/>
      <c r="BJ37" s="1541"/>
      <c r="BK37" s="1541"/>
      <c r="BL37" s="1541"/>
      <c r="BM37" s="1541"/>
      <c r="BN37" s="1541"/>
      <c r="BO37" s="1541"/>
      <c r="BP37" s="1541"/>
      <c r="BQ37" s="1541"/>
    </row>
    <row r="38" spans="1:69" s="1327" customFormat="1" ht="20.25" x14ac:dyDescent="0.3">
      <c r="A38" s="1339">
        <v>25</v>
      </c>
      <c r="B38" s="1310">
        <v>23</v>
      </c>
      <c r="C38" s="920"/>
      <c r="D38" s="1495"/>
      <c r="E38" s="1326"/>
      <c r="F38" s="1326"/>
      <c r="G38" s="1326"/>
      <c r="H38" s="1326">
        <f t="shared" si="1"/>
        <v>0</v>
      </c>
      <c r="I38" s="888">
        <f t="shared" si="2"/>
        <v>0</v>
      </c>
      <c r="J38" s="1411"/>
      <c r="K38" s="1411"/>
      <c r="L38" s="726"/>
      <c r="M38" s="726"/>
      <c r="N38" s="1397"/>
      <c r="O38" s="1397"/>
      <c r="P38" s="1505"/>
      <c r="Q38" s="1505"/>
      <c r="R38" s="1510"/>
      <c r="S38" s="1510"/>
      <c r="T38" s="1453"/>
      <c r="U38" s="1453"/>
      <c r="V38" s="1516"/>
      <c r="W38" s="1516"/>
      <c r="X38" s="1362"/>
      <c r="Y38" s="1362"/>
      <c r="Z38" s="1352"/>
      <c r="AA38" s="1352"/>
      <c r="AB38" s="891"/>
      <c r="AC38" s="891"/>
      <c r="AD38" s="1397"/>
      <c r="AE38" s="1397"/>
      <c r="AF38" s="756"/>
      <c r="AG38" s="756"/>
      <c r="AH38" s="1484"/>
      <c r="AI38" s="1484"/>
      <c r="AJ38" s="1550"/>
      <c r="AK38" s="1550"/>
      <c r="AL38" s="882"/>
      <c r="AM38" s="882"/>
      <c r="AN38" s="1411"/>
      <c r="AO38" s="1411"/>
      <c r="AP38" s="1352"/>
      <c r="AQ38" s="1352"/>
      <c r="AR38" s="891"/>
      <c r="AS38" s="891"/>
      <c r="AT38" s="1362"/>
      <c r="AU38" s="1362"/>
      <c r="AV38" s="1516"/>
      <c r="AW38" s="1516"/>
      <c r="AX38" s="1541"/>
      <c r="AY38" s="1541"/>
      <c r="AZ38" s="1541"/>
      <c r="BA38" s="1541"/>
      <c r="BB38" s="1541"/>
      <c r="BC38" s="1541"/>
      <c r="BD38" s="1541"/>
      <c r="BE38" s="1541"/>
      <c r="BF38" s="1541"/>
      <c r="BG38" s="1541"/>
      <c r="BH38" s="1541"/>
      <c r="BI38" s="1541"/>
      <c r="BJ38" s="1541"/>
      <c r="BK38" s="1541"/>
      <c r="BL38" s="1541"/>
      <c r="BM38" s="1541"/>
      <c r="BN38" s="1541"/>
      <c r="BO38" s="1541"/>
      <c r="BP38" s="1541"/>
      <c r="BQ38" s="1541"/>
    </row>
    <row r="39" spans="1:69" s="1327" customFormat="1" ht="20.25" x14ac:dyDescent="0.3">
      <c r="A39" s="1339">
        <v>25</v>
      </c>
      <c r="B39" s="1324">
        <v>24</v>
      </c>
      <c r="C39" s="920" t="s">
        <v>431</v>
      </c>
      <c r="D39" s="1495">
        <v>9.5</v>
      </c>
      <c r="E39" s="1326">
        <v>80</v>
      </c>
      <c r="F39" s="1326"/>
      <c r="G39" s="1326"/>
      <c r="H39" s="1326">
        <f t="shared" si="1"/>
        <v>80</v>
      </c>
      <c r="I39" s="888">
        <f t="shared" si="2"/>
        <v>760</v>
      </c>
      <c r="J39" s="1411"/>
      <c r="K39" s="1411"/>
      <c r="L39" s="726"/>
      <c r="M39" s="726"/>
      <c r="N39" s="1397"/>
      <c r="O39" s="1397"/>
      <c r="P39" s="1505"/>
      <c r="Q39" s="1505"/>
      <c r="R39" s="1510"/>
      <c r="S39" s="1510"/>
      <c r="T39" s="1453"/>
      <c r="U39" s="1453"/>
      <c r="V39" s="1516"/>
      <c r="W39" s="1516"/>
      <c r="X39" s="1362"/>
      <c r="Y39" s="1362"/>
      <c r="Z39" s="1352"/>
      <c r="AA39" s="1352"/>
      <c r="AB39" s="891"/>
      <c r="AC39" s="891"/>
      <c r="AD39" s="1397"/>
      <c r="AE39" s="1397"/>
      <c r="AF39" s="756"/>
      <c r="AG39" s="756"/>
      <c r="AH39" s="1484"/>
      <c r="AI39" s="1484"/>
      <c r="AJ39" s="1550"/>
      <c r="AK39" s="1550"/>
      <c r="AL39" s="882"/>
      <c r="AM39" s="882"/>
      <c r="AN39" s="1411"/>
      <c r="AO39" s="1411"/>
      <c r="AP39" s="1352"/>
      <c r="AQ39" s="1352"/>
      <c r="AR39" s="891"/>
      <c r="AS39" s="891"/>
      <c r="AT39" s="1362"/>
      <c r="AU39" s="1362"/>
      <c r="AV39" s="1516"/>
      <c r="AW39" s="1516"/>
      <c r="AX39" s="1541"/>
      <c r="AY39" s="1541"/>
      <c r="AZ39" s="1541"/>
      <c r="BA39" s="1541"/>
      <c r="BB39" s="1541"/>
      <c r="BC39" s="1541"/>
      <c r="BD39" s="1541"/>
      <c r="BE39" s="1541"/>
      <c r="BF39" s="1541"/>
      <c r="BG39" s="1541"/>
      <c r="BH39" s="1541"/>
      <c r="BI39" s="1541"/>
      <c r="BJ39" s="1541"/>
      <c r="BK39" s="1541"/>
      <c r="BL39" s="1541"/>
      <c r="BM39" s="1541"/>
      <c r="BN39" s="1541"/>
      <c r="BO39" s="1541"/>
      <c r="BP39" s="1541"/>
      <c r="BQ39" s="1541"/>
    </row>
    <row r="40" spans="1:69" s="1327" customFormat="1" ht="20.25" x14ac:dyDescent="0.3">
      <c r="A40" s="1339">
        <v>25</v>
      </c>
      <c r="B40" s="1310">
        <v>25</v>
      </c>
      <c r="C40" s="920"/>
      <c r="D40" s="1495"/>
      <c r="E40" s="1326"/>
      <c r="F40" s="1326"/>
      <c r="G40" s="1326"/>
      <c r="H40" s="1326">
        <f t="shared" si="1"/>
        <v>0</v>
      </c>
      <c r="I40" s="888">
        <f t="shared" si="2"/>
        <v>0</v>
      </c>
      <c r="J40" s="1411"/>
      <c r="K40" s="1411"/>
      <c r="L40" s="726"/>
      <c r="M40" s="726"/>
      <c r="N40" s="1397"/>
      <c r="O40" s="1397"/>
      <c r="P40" s="1505"/>
      <c r="Q40" s="1505"/>
      <c r="R40" s="1510"/>
      <c r="S40" s="1510"/>
      <c r="T40" s="1453"/>
      <c r="U40" s="1453"/>
      <c r="V40" s="1516"/>
      <c r="W40" s="1516"/>
      <c r="X40" s="1362"/>
      <c r="Y40" s="1362"/>
      <c r="Z40" s="1352"/>
      <c r="AA40" s="1352"/>
      <c r="AB40" s="891"/>
      <c r="AC40" s="891"/>
      <c r="AD40" s="1397"/>
      <c r="AE40" s="1397"/>
      <c r="AF40" s="756"/>
      <c r="AG40" s="756"/>
      <c r="AH40" s="1484"/>
      <c r="AI40" s="1484"/>
      <c r="AJ40" s="1550"/>
      <c r="AK40" s="1550"/>
      <c r="AL40" s="882"/>
      <c r="AM40" s="882"/>
      <c r="AN40" s="1411"/>
      <c r="AO40" s="1411"/>
      <c r="AP40" s="1352"/>
      <c r="AQ40" s="1352"/>
      <c r="AR40" s="891"/>
      <c r="AS40" s="891"/>
      <c r="AT40" s="1362"/>
      <c r="AU40" s="1362"/>
      <c r="AV40" s="1516"/>
      <c r="AW40" s="1516"/>
      <c r="AX40" s="1541"/>
      <c r="AY40" s="1541"/>
      <c r="AZ40" s="1541"/>
      <c r="BA40" s="1541"/>
      <c r="BB40" s="1541"/>
      <c r="BC40" s="1541"/>
      <c r="BD40" s="1541"/>
      <c r="BE40" s="1541"/>
      <c r="BF40" s="1541"/>
      <c r="BG40" s="1541"/>
      <c r="BH40" s="1541"/>
      <c r="BI40" s="1541"/>
      <c r="BJ40" s="1541"/>
      <c r="BK40" s="1541"/>
      <c r="BL40" s="1541"/>
      <c r="BM40" s="1541"/>
      <c r="BN40" s="1541"/>
      <c r="BO40" s="1541"/>
      <c r="BP40" s="1541"/>
      <c r="BQ40" s="1541"/>
    </row>
    <row r="41" spans="1:69" s="1327" customFormat="1" ht="20.25" x14ac:dyDescent="0.3">
      <c r="A41" s="1339">
        <v>25</v>
      </c>
      <c r="B41" s="1324">
        <v>26</v>
      </c>
      <c r="C41" s="920" t="s">
        <v>1178</v>
      </c>
      <c r="D41" s="1495">
        <v>9</v>
      </c>
      <c r="E41" s="1326">
        <v>90</v>
      </c>
      <c r="F41" s="1326"/>
      <c r="G41" s="1326"/>
      <c r="H41" s="1326">
        <f t="shared" si="1"/>
        <v>40</v>
      </c>
      <c r="I41" s="888">
        <f t="shared" si="2"/>
        <v>360</v>
      </c>
      <c r="J41" s="1411"/>
      <c r="K41" s="1411"/>
      <c r="L41" s="726">
        <v>10</v>
      </c>
      <c r="M41" s="726" t="s">
        <v>218</v>
      </c>
      <c r="N41" s="1397"/>
      <c r="O41" s="1397"/>
      <c r="P41" s="1505"/>
      <c r="Q41" s="1505"/>
      <c r="R41" s="1510"/>
      <c r="S41" s="1510"/>
      <c r="T41" s="1453"/>
      <c r="U41" s="1453"/>
      <c r="V41" s="1516"/>
      <c r="W41" s="1516"/>
      <c r="X41" s="1362"/>
      <c r="Y41" s="1362"/>
      <c r="Z41" s="1352"/>
      <c r="AA41" s="1352"/>
      <c r="AB41" s="891"/>
      <c r="AC41" s="891"/>
      <c r="AD41" s="1397"/>
      <c r="AE41" s="1397"/>
      <c r="AF41" s="756">
        <v>30</v>
      </c>
      <c r="AG41" s="756" t="s">
        <v>218</v>
      </c>
      <c r="AH41" s="1484"/>
      <c r="AI41" s="1484"/>
      <c r="AJ41" s="1550"/>
      <c r="AK41" s="1550"/>
      <c r="AL41" s="882"/>
      <c r="AM41" s="882"/>
      <c r="AN41" s="1411"/>
      <c r="AO41" s="1411"/>
      <c r="AP41" s="1352"/>
      <c r="AQ41" s="1352"/>
      <c r="AR41" s="891"/>
      <c r="AS41" s="891"/>
      <c r="AT41" s="1362">
        <v>10</v>
      </c>
      <c r="AU41" s="1362" t="s">
        <v>218</v>
      </c>
      <c r="AV41" s="1516"/>
      <c r="AW41" s="1516"/>
      <c r="AX41" s="1541"/>
      <c r="AY41" s="1541"/>
      <c r="AZ41" s="1541"/>
      <c r="BA41" s="1541"/>
      <c r="BB41" s="1541"/>
      <c r="BC41" s="1541"/>
      <c r="BD41" s="1541"/>
      <c r="BE41" s="1541"/>
      <c r="BF41" s="1541"/>
      <c r="BG41" s="1541"/>
      <c r="BH41" s="1541"/>
      <c r="BI41" s="1541"/>
      <c r="BJ41" s="1541"/>
      <c r="BK41" s="1541"/>
      <c r="BL41" s="1541"/>
      <c r="BM41" s="1541"/>
      <c r="BN41" s="1541"/>
      <c r="BO41" s="1541"/>
      <c r="BP41" s="1541"/>
      <c r="BQ41" s="1541"/>
    </row>
    <row r="42" spans="1:69" s="1327" customFormat="1" ht="20.25" x14ac:dyDescent="0.3">
      <c r="A42" s="1339">
        <v>25</v>
      </c>
      <c r="B42" s="1310">
        <v>27</v>
      </c>
      <c r="C42" s="995" t="s">
        <v>1031</v>
      </c>
      <c r="D42" s="1495">
        <v>17</v>
      </c>
      <c r="E42" s="1326">
        <v>120</v>
      </c>
      <c r="F42" s="1326"/>
      <c r="G42" s="1326"/>
      <c r="H42" s="1326">
        <f t="shared" si="1"/>
        <v>105</v>
      </c>
      <c r="I42" s="888">
        <f t="shared" si="2"/>
        <v>1785</v>
      </c>
      <c r="J42" s="1411"/>
      <c r="K42" s="1411"/>
      <c r="L42" s="726"/>
      <c r="M42" s="726"/>
      <c r="N42" s="1397"/>
      <c r="O42" s="1397"/>
      <c r="P42" s="1505"/>
      <c r="Q42" s="1505"/>
      <c r="R42" s="1510">
        <v>10</v>
      </c>
      <c r="S42" s="1510" t="s">
        <v>211</v>
      </c>
      <c r="T42" s="1453"/>
      <c r="U42" s="1453"/>
      <c r="V42" s="1516"/>
      <c r="W42" s="1516"/>
      <c r="X42" s="1362"/>
      <c r="Y42" s="1362"/>
      <c r="Z42" s="1352">
        <v>5</v>
      </c>
      <c r="AA42" s="1352" t="s">
        <v>228</v>
      </c>
      <c r="AB42" s="891"/>
      <c r="AC42" s="891"/>
      <c r="AD42" s="1397"/>
      <c r="AE42" s="1397"/>
      <c r="AF42" s="756"/>
      <c r="AG42" s="756"/>
      <c r="AH42" s="1484"/>
      <c r="AI42" s="1484"/>
      <c r="AJ42" s="1550"/>
      <c r="AK42" s="1550"/>
      <c r="AL42" s="882"/>
      <c r="AM42" s="882"/>
      <c r="AN42" s="1411"/>
      <c r="AO42" s="1411"/>
      <c r="AP42" s="1352"/>
      <c r="AQ42" s="1352"/>
      <c r="AR42" s="891"/>
      <c r="AS42" s="891"/>
      <c r="AT42" s="1362"/>
      <c r="AU42" s="1362"/>
      <c r="AV42" s="1516"/>
      <c r="AW42" s="1516"/>
      <c r="AX42" s="1541"/>
      <c r="AY42" s="1541"/>
      <c r="AZ42" s="1541"/>
      <c r="BA42" s="1541"/>
      <c r="BB42" s="1541"/>
      <c r="BC42" s="1541"/>
      <c r="BD42" s="1541"/>
      <c r="BE42" s="1541"/>
      <c r="BF42" s="1541"/>
      <c r="BG42" s="1541"/>
      <c r="BH42" s="1541"/>
      <c r="BI42" s="1541"/>
      <c r="BJ42" s="1541"/>
      <c r="BK42" s="1541"/>
      <c r="BL42" s="1541"/>
      <c r="BM42" s="1541"/>
      <c r="BN42" s="1541"/>
      <c r="BO42" s="1541"/>
      <c r="BP42" s="1541"/>
      <c r="BQ42" s="1541"/>
    </row>
    <row r="43" spans="1:69" s="1327" customFormat="1" ht="20.25" x14ac:dyDescent="0.3">
      <c r="A43" s="1339">
        <v>25</v>
      </c>
      <c r="B43" s="1324">
        <v>28</v>
      </c>
      <c r="C43" s="920"/>
      <c r="D43" s="1495"/>
      <c r="E43" s="1326"/>
      <c r="F43" s="1326"/>
      <c r="G43" s="1326"/>
      <c r="H43" s="1326">
        <f t="shared" si="1"/>
        <v>0</v>
      </c>
      <c r="I43" s="888">
        <f t="shared" si="2"/>
        <v>0</v>
      </c>
      <c r="J43" s="1411"/>
      <c r="K43" s="1411"/>
      <c r="L43" s="726"/>
      <c r="M43" s="726"/>
      <c r="N43" s="1397"/>
      <c r="O43" s="1397"/>
      <c r="P43" s="1505"/>
      <c r="Q43" s="1505"/>
      <c r="R43" s="1510"/>
      <c r="S43" s="1510"/>
      <c r="T43" s="1453"/>
      <c r="U43" s="1453"/>
      <c r="V43" s="1516"/>
      <c r="W43" s="1516"/>
      <c r="X43" s="1362"/>
      <c r="Y43" s="1362"/>
      <c r="Z43" s="1352"/>
      <c r="AA43" s="1352"/>
      <c r="AB43" s="891"/>
      <c r="AC43" s="891"/>
      <c r="AD43" s="1397"/>
      <c r="AE43" s="1397"/>
      <c r="AF43" s="756"/>
      <c r="AG43" s="756"/>
      <c r="AH43" s="1484"/>
      <c r="AI43" s="1484"/>
      <c r="AJ43" s="1550"/>
      <c r="AK43" s="1550"/>
      <c r="AL43" s="882"/>
      <c r="AM43" s="882"/>
      <c r="AN43" s="1411"/>
      <c r="AO43" s="1411"/>
      <c r="AP43" s="1352"/>
      <c r="AQ43" s="1352"/>
      <c r="AR43" s="891"/>
      <c r="AS43" s="891"/>
      <c r="AT43" s="1362"/>
      <c r="AU43" s="1362"/>
      <c r="AV43" s="1516"/>
      <c r="AW43" s="1516"/>
      <c r="AX43" s="1541"/>
      <c r="AY43" s="1541"/>
      <c r="AZ43" s="1541"/>
      <c r="BA43" s="1541"/>
      <c r="BB43" s="1541"/>
      <c r="BC43" s="1541"/>
      <c r="BD43" s="1541"/>
      <c r="BE43" s="1541"/>
      <c r="BF43" s="1541"/>
      <c r="BG43" s="1541"/>
      <c r="BH43" s="1541"/>
      <c r="BI43" s="1541"/>
      <c r="BJ43" s="1541"/>
      <c r="BK43" s="1541"/>
      <c r="BL43" s="1541"/>
      <c r="BM43" s="1541"/>
      <c r="BN43" s="1541"/>
      <c r="BO43" s="1541"/>
      <c r="BP43" s="1541"/>
      <c r="BQ43" s="1541"/>
    </row>
    <row r="44" spans="1:69" s="1327" customFormat="1" ht="20.25" x14ac:dyDescent="0.3">
      <c r="A44" s="1339">
        <v>25</v>
      </c>
      <c r="B44" s="1310">
        <v>29</v>
      </c>
      <c r="C44" s="920" t="s">
        <v>1179</v>
      </c>
      <c r="D44" s="1495">
        <v>9</v>
      </c>
      <c r="E44" s="1326">
        <v>60</v>
      </c>
      <c r="F44" s="1326"/>
      <c r="G44" s="1326"/>
      <c r="H44" s="1326">
        <f t="shared" si="1"/>
        <v>50</v>
      </c>
      <c r="I44" s="888">
        <f t="shared" si="2"/>
        <v>450</v>
      </c>
      <c r="J44" s="1411"/>
      <c r="K44" s="1411"/>
      <c r="L44" s="726"/>
      <c r="M44" s="726"/>
      <c r="N44" s="1397"/>
      <c r="O44" s="1397"/>
      <c r="P44" s="1505"/>
      <c r="Q44" s="1505"/>
      <c r="R44" s="1510">
        <v>10</v>
      </c>
      <c r="S44" s="1510" t="s">
        <v>215</v>
      </c>
      <c r="T44" s="1453"/>
      <c r="U44" s="1453"/>
      <c r="V44" s="1516"/>
      <c r="W44" s="1516"/>
      <c r="X44" s="1362"/>
      <c r="Y44" s="1362"/>
      <c r="Z44" s="1352"/>
      <c r="AA44" s="1352"/>
      <c r="AB44" s="891"/>
      <c r="AC44" s="891"/>
      <c r="AD44" s="1397"/>
      <c r="AE44" s="1397"/>
      <c r="AF44" s="756"/>
      <c r="AG44" s="756"/>
      <c r="AH44" s="1484"/>
      <c r="AI44" s="1484"/>
      <c r="AJ44" s="1550"/>
      <c r="AK44" s="1550"/>
      <c r="AL44" s="882"/>
      <c r="AM44" s="882"/>
      <c r="AN44" s="1411"/>
      <c r="AO44" s="1411"/>
      <c r="AP44" s="1352"/>
      <c r="AQ44" s="1352"/>
      <c r="AR44" s="891"/>
      <c r="AS44" s="891"/>
      <c r="AT44" s="1362"/>
      <c r="AU44" s="1362"/>
      <c r="AV44" s="1516"/>
      <c r="AW44" s="1516"/>
      <c r="AX44" s="1541"/>
      <c r="AY44" s="1541"/>
      <c r="AZ44" s="1541"/>
      <c r="BA44" s="1541"/>
      <c r="BB44" s="1541"/>
      <c r="BC44" s="1541"/>
      <c r="BD44" s="1541"/>
      <c r="BE44" s="1541"/>
      <c r="BF44" s="1541"/>
      <c r="BG44" s="1541"/>
      <c r="BH44" s="1541"/>
      <c r="BI44" s="1541"/>
      <c r="BJ44" s="1541"/>
      <c r="BK44" s="1541"/>
      <c r="BL44" s="1541"/>
      <c r="BM44" s="1541"/>
      <c r="BN44" s="1541"/>
      <c r="BO44" s="1541"/>
      <c r="BP44" s="1541"/>
      <c r="BQ44" s="1541"/>
    </row>
    <row r="45" spans="1:69" s="1327" customFormat="1" ht="20.25" x14ac:dyDescent="0.3">
      <c r="A45" s="1339">
        <v>25</v>
      </c>
      <c r="B45" s="1324">
        <v>30</v>
      </c>
      <c r="C45" s="995" t="s">
        <v>832</v>
      </c>
      <c r="D45" s="1495">
        <v>15</v>
      </c>
      <c r="E45" s="1326">
        <v>20</v>
      </c>
      <c r="F45" s="1326"/>
      <c r="G45" s="1326"/>
      <c r="H45" s="1326">
        <f t="shared" si="1"/>
        <v>20</v>
      </c>
      <c r="I45" s="888">
        <f t="shared" si="2"/>
        <v>300</v>
      </c>
      <c r="J45" s="1411"/>
      <c r="K45" s="1411"/>
      <c r="L45" s="726"/>
      <c r="M45" s="726"/>
      <c r="N45" s="1397"/>
      <c r="O45" s="1397"/>
      <c r="P45" s="1505"/>
      <c r="Q45" s="1505"/>
      <c r="R45" s="1510"/>
      <c r="S45" s="1510"/>
      <c r="T45" s="1453"/>
      <c r="U45" s="1453"/>
      <c r="V45" s="1516"/>
      <c r="W45" s="1516"/>
      <c r="X45" s="1362"/>
      <c r="Y45" s="1362"/>
      <c r="Z45" s="1352"/>
      <c r="AA45" s="1352"/>
      <c r="AB45" s="891"/>
      <c r="AC45" s="891"/>
      <c r="AD45" s="1397"/>
      <c r="AE45" s="1397"/>
      <c r="AF45" s="756"/>
      <c r="AG45" s="756"/>
      <c r="AH45" s="1484"/>
      <c r="AI45" s="1484"/>
      <c r="AJ45" s="1550"/>
      <c r="AK45" s="1550"/>
      <c r="AL45" s="882"/>
      <c r="AM45" s="882"/>
      <c r="AN45" s="1411"/>
      <c r="AO45" s="1411"/>
      <c r="AP45" s="1352"/>
      <c r="AQ45" s="1352"/>
      <c r="AR45" s="891"/>
      <c r="AS45" s="891"/>
      <c r="AT45" s="1362"/>
      <c r="AU45" s="1362"/>
      <c r="AV45" s="1516"/>
      <c r="AW45" s="1516"/>
      <c r="AX45" s="1541"/>
      <c r="AY45" s="1541"/>
      <c r="AZ45" s="1541"/>
      <c r="BA45" s="1541"/>
      <c r="BB45" s="1541"/>
      <c r="BC45" s="1541"/>
      <c r="BD45" s="1541"/>
      <c r="BE45" s="1541"/>
      <c r="BF45" s="1541"/>
      <c r="BG45" s="1541"/>
      <c r="BH45" s="1541"/>
      <c r="BI45" s="1541"/>
      <c r="BJ45" s="1541"/>
      <c r="BK45" s="1541"/>
      <c r="BL45" s="1541"/>
      <c r="BM45" s="1541"/>
      <c r="BN45" s="1541"/>
      <c r="BO45" s="1541"/>
      <c r="BP45" s="1541"/>
      <c r="BQ45" s="1541"/>
    </row>
    <row r="46" spans="1:69" s="1327" customFormat="1" ht="20.25" x14ac:dyDescent="0.3">
      <c r="A46" s="1339">
        <v>25</v>
      </c>
      <c r="B46" s="1310">
        <v>31</v>
      </c>
      <c r="C46" s="920" t="s">
        <v>1106</v>
      </c>
      <c r="D46" s="1495">
        <v>7</v>
      </c>
      <c r="E46" s="1326">
        <v>270</v>
      </c>
      <c r="F46" s="1326"/>
      <c r="G46" s="1326"/>
      <c r="H46" s="1326">
        <f t="shared" si="1"/>
        <v>210</v>
      </c>
      <c r="I46" s="888">
        <f t="shared" si="2"/>
        <v>1470</v>
      </c>
      <c r="J46" s="1411"/>
      <c r="K46" s="1411"/>
      <c r="L46" s="726"/>
      <c r="M46" s="726"/>
      <c r="N46" s="1397"/>
      <c r="O46" s="1397"/>
      <c r="P46" s="1505"/>
      <c r="Q46" s="1505"/>
      <c r="R46" s="1510">
        <v>10</v>
      </c>
      <c r="S46" s="1510" t="s">
        <v>321</v>
      </c>
      <c r="T46" s="1453">
        <v>20</v>
      </c>
      <c r="U46" s="1453" t="s">
        <v>212</v>
      </c>
      <c r="V46" s="1516"/>
      <c r="W46" s="1516"/>
      <c r="X46" s="1362"/>
      <c r="Y46" s="1362"/>
      <c r="Z46" s="1352"/>
      <c r="AA46" s="1352"/>
      <c r="AB46" s="891"/>
      <c r="AC46" s="891"/>
      <c r="AD46" s="1397"/>
      <c r="AE46" s="1397"/>
      <c r="AF46" s="756"/>
      <c r="AG46" s="756"/>
      <c r="AH46" s="1484"/>
      <c r="AI46" s="1484"/>
      <c r="AJ46" s="1550">
        <v>30</v>
      </c>
      <c r="AK46" s="1550" t="s">
        <v>321</v>
      </c>
      <c r="AL46" s="882"/>
      <c r="AM46" s="882"/>
      <c r="AN46" s="1411"/>
      <c r="AO46" s="1411"/>
      <c r="AP46" s="1352"/>
      <c r="AQ46" s="1352"/>
      <c r="AR46" s="891"/>
      <c r="AS46" s="891"/>
      <c r="AT46" s="1362"/>
      <c r="AU46" s="1362"/>
      <c r="AV46" s="1516"/>
      <c r="AW46" s="1516"/>
      <c r="AX46" s="1541"/>
      <c r="AY46" s="1541"/>
      <c r="AZ46" s="1541"/>
      <c r="BA46" s="1541"/>
      <c r="BB46" s="1541"/>
      <c r="BC46" s="1541"/>
      <c r="BD46" s="1541"/>
      <c r="BE46" s="1541"/>
      <c r="BF46" s="1541"/>
      <c r="BG46" s="1541"/>
      <c r="BH46" s="1541"/>
      <c r="BI46" s="1541"/>
      <c r="BJ46" s="1541"/>
      <c r="BK46" s="1541"/>
      <c r="BL46" s="1541"/>
      <c r="BM46" s="1541"/>
      <c r="BN46" s="1541"/>
      <c r="BO46" s="1541"/>
      <c r="BP46" s="1541"/>
      <c r="BQ46" s="1541"/>
    </row>
    <row r="47" spans="1:69" s="1327" customFormat="1" ht="20.25" x14ac:dyDescent="0.3">
      <c r="A47" s="1339">
        <v>25</v>
      </c>
      <c r="B47" s="1324">
        <v>32</v>
      </c>
      <c r="C47" s="995"/>
      <c r="D47" s="1495"/>
      <c r="E47" s="1326"/>
      <c r="F47" s="1326"/>
      <c r="G47" s="1326"/>
      <c r="H47" s="1326">
        <f t="shared" si="1"/>
        <v>0</v>
      </c>
      <c r="I47" s="888">
        <f t="shared" si="2"/>
        <v>0</v>
      </c>
      <c r="J47" s="1411"/>
      <c r="K47" s="1411"/>
      <c r="L47" s="726"/>
      <c r="M47" s="726"/>
      <c r="N47" s="1397"/>
      <c r="O47" s="1397"/>
      <c r="P47" s="1505"/>
      <c r="Q47" s="1505"/>
      <c r="R47" s="1510"/>
      <c r="S47" s="1510"/>
      <c r="T47" s="1453"/>
      <c r="U47" s="1453"/>
      <c r="V47" s="1516"/>
      <c r="W47" s="1516"/>
      <c r="X47" s="1362"/>
      <c r="Y47" s="1362"/>
      <c r="Z47" s="1352"/>
      <c r="AA47" s="1352"/>
      <c r="AB47" s="891"/>
      <c r="AC47" s="891"/>
      <c r="AD47" s="1397"/>
      <c r="AE47" s="1397"/>
      <c r="AF47" s="756"/>
      <c r="AG47" s="756"/>
      <c r="AH47" s="1484"/>
      <c r="AI47" s="1484"/>
      <c r="AJ47" s="1550"/>
      <c r="AK47" s="1550"/>
      <c r="AL47" s="882"/>
      <c r="AM47" s="882"/>
      <c r="AN47" s="1411"/>
      <c r="AO47" s="1411"/>
      <c r="AP47" s="1352"/>
      <c r="AQ47" s="1352"/>
      <c r="AR47" s="891"/>
      <c r="AS47" s="891"/>
      <c r="AT47" s="1362"/>
      <c r="AU47" s="1362"/>
      <c r="AV47" s="1516"/>
      <c r="AW47" s="1516"/>
      <c r="AX47" s="1541"/>
      <c r="AY47" s="1541"/>
      <c r="AZ47" s="1541"/>
      <c r="BA47" s="1541"/>
      <c r="BB47" s="1541"/>
      <c r="BC47" s="1541"/>
      <c r="BD47" s="1541"/>
      <c r="BE47" s="1541"/>
      <c r="BF47" s="1541"/>
      <c r="BG47" s="1541"/>
      <c r="BH47" s="1541"/>
      <c r="BI47" s="1541"/>
      <c r="BJ47" s="1541"/>
      <c r="BK47" s="1541"/>
      <c r="BL47" s="1541"/>
      <c r="BM47" s="1541"/>
      <c r="BN47" s="1541"/>
      <c r="BO47" s="1541"/>
      <c r="BP47" s="1541"/>
      <c r="BQ47" s="1541"/>
    </row>
    <row r="48" spans="1:69" s="1327" customFormat="1" ht="20.25" x14ac:dyDescent="0.3">
      <c r="A48" s="1339">
        <v>25</v>
      </c>
      <c r="B48" s="1310">
        <v>33</v>
      </c>
      <c r="C48" s="920" t="s">
        <v>1180</v>
      </c>
      <c r="D48" s="1495">
        <v>7</v>
      </c>
      <c r="E48" s="1326">
        <v>120</v>
      </c>
      <c r="F48" s="1326"/>
      <c r="G48" s="1326"/>
      <c r="H48" s="1326">
        <f t="shared" si="1"/>
        <v>120</v>
      </c>
      <c r="I48" s="888">
        <f t="shared" si="2"/>
        <v>840</v>
      </c>
      <c r="J48" s="1411"/>
      <c r="K48" s="1411"/>
      <c r="L48" s="726"/>
      <c r="M48" s="726"/>
      <c r="N48" s="1397"/>
      <c r="O48" s="1397"/>
      <c r="P48" s="1505"/>
      <c r="Q48" s="1505"/>
      <c r="R48" s="1510"/>
      <c r="S48" s="1510"/>
      <c r="T48" s="1453"/>
      <c r="U48" s="1453"/>
      <c r="V48" s="1516"/>
      <c r="W48" s="1516"/>
      <c r="X48" s="1362"/>
      <c r="Y48" s="1362"/>
      <c r="Z48" s="1352"/>
      <c r="AA48" s="1352"/>
      <c r="AB48" s="891"/>
      <c r="AC48" s="891"/>
      <c r="AD48" s="1397"/>
      <c r="AE48" s="1397"/>
      <c r="AF48" s="756"/>
      <c r="AG48" s="756"/>
      <c r="AH48" s="1484"/>
      <c r="AI48" s="1484"/>
      <c r="AJ48" s="1550"/>
      <c r="AK48" s="1550"/>
      <c r="AL48" s="882"/>
      <c r="AM48" s="882"/>
      <c r="AN48" s="1411"/>
      <c r="AO48" s="1411"/>
      <c r="AP48" s="1352"/>
      <c r="AQ48" s="1352"/>
      <c r="AR48" s="891"/>
      <c r="AS48" s="891"/>
      <c r="AT48" s="1362"/>
      <c r="AU48" s="1362"/>
      <c r="AV48" s="1516"/>
      <c r="AW48" s="1516"/>
      <c r="AX48" s="1541"/>
      <c r="AY48" s="1541"/>
      <c r="AZ48" s="1541"/>
      <c r="BA48" s="1541"/>
      <c r="BB48" s="1541"/>
      <c r="BC48" s="1541"/>
      <c r="BD48" s="1541"/>
      <c r="BE48" s="1541"/>
      <c r="BF48" s="1541"/>
      <c r="BG48" s="1541"/>
      <c r="BH48" s="1541"/>
      <c r="BI48" s="1541"/>
      <c r="BJ48" s="1541"/>
      <c r="BK48" s="1541"/>
      <c r="BL48" s="1541"/>
      <c r="BM48" s="1541"/>
      <c r="BN48" s="1541"/>
      <c r="BO48" s="1541"/>
      <c r="BP48" s="1541"/>
      <c r="BQ48" s="1541"/>
    </row>
    <row r="49" spans="1:69" s="1327" customFormat="1" ht="20.25" x14ac:dyDescent="0.3">
      <c r="A49" s="1339">
        <v>25</v>
      </c>
      <c r="B49" s="1324">
        <v>34</v>
      </c>
      <c r="C49" s="920"/>
      <c r="D49" s="1495"/>
      <c r="E49" s="1326"/>
      <c r="F49" s="1326"/>
      <c r="G49" s="1326"/>
      <c r="H49" s="1326">
        <f t="shared" si="1"/>
        <v>0</v>
      </c>
      <c r="I49" s="888">
        <f t="shared" si="2"/>
        <v>0</v>
      </c>
      <c r="J49" s="1411"/>
      <c r="K49" s="1411"/>
      <c r="L49" s="726"/>
      <c r="M49" s="726"/>
      <c r="N49" s="1397"/>
      <c r="O49" s="1397"/>
      <c r="P49" s="1505"/>
      <c r="Q49" s="1505"/>
      <c r="R49" s="1510"/>
      <c r="S49" s="1510"/>
      <c r="T49" s="1453"/>
      <c r="U49" s="1453"/>
      <c r="V49" s="1516"/>
      <c r="W49" s="1516"/>
      <c r="X49" s="1362"/>
      <c r="Y49" s="1362"/>
      <c r="Z49" s="1352"/>
      <c r="AA49" s="1352"/>
      <c r="AB49" s="891"/>
      <c r="AC49" s="891"/>
      <c r="AD49" s="1397"/>
      <c r="AE49" s="1397"/>
      <c r="AF49" s="756"/>
      <c r="AG49" s="756"/>
      <c r="AH49" s="1484"/>
      <c r="AI49" s="1484"/>
      <c r="AJ49" s="1550"/>
      <c r="AK49" s="1550"/>
      <c r="AL49" s="882"/>
      <c r="AM49" s="882"/>
      <c r="AN49" s="1411"/>
      <c r="AO49" s="1411"/>
      <c r="AP49" s="1352"/>
      <c r="AQ49" s="1352"/>
      <c r="AR49" s="891"/>
      <c r="AS49" s="891"/>
      <c r="AT49" s="1362"/>
      <c r="AU49" s="1362"/>
      <c r="AV49" s="1516"/>
      <c r="AW49" s="1516"/>
      <c r="AX49" s="1541"/>
      <c r="AY49" s="1541"/>
      <c r="AZ49" s="1541"/>
      <c r="BA49" s="1541"/>
      <c r="BB49" s="1541"/>
      <c r="BC49" s="1541"/>
      <c r="BD49" s="1541"/>
      <c r="BE49" s="1541"/>
      <c r="BF49" s="1541"/>
      <c r="BG49" s="1541"/>
      <c r="BH49" s="1541"/>
      <c r="BI49" s="1541"/>
      <c r="BJ49" s="1541"/>
      <c r="BK49" s="1541"/>
      <c r="BL49" s="1541"/>
      <c r="BM49" s="1541"/>
      <c r="BN49" s="1541"/>
      <c r="BO49" s="1541"/>
      <c r="BP49" s="1541"/>
      <c r="BQ49" s="1541"/>
    </row>
    <row r="50" spans="1:69" s="1327" customFormat="1" ht="20.25" x14ac:dyDescent="0.3">
      <c r="A50" s="1339">
        <v>25</v>
      </c>
      <c r="B50" s="1310">
        <v>35</v>
      </c>
      <c r="C50" s="920"/>
      <c r="D50" s="1495"/>
      <c r="E50" s="1326"/>
      <c r="F50" s="1326"/>
      <c r="G50" s="1326"/>
      <c r="H50" s="1326">
        <f t="shared" si="1"/>
        <v>0</v>
      </c>
      <c r="I50" s="888">
        <f t="shared" si="2"/>
        <v>0</v>
      </c>
      <c r="J50" s="1411"/>
      <c r="K50" s="1411"/>
      <c r="L50" s="726"/>
      <c r="M50" s="726"/>
      <c r="N50" s="1397"/>
      <c r="O50" s="1397"/>
      <c r="P50" s="1505"/>
      <c r="Q50" s="1505"/>
      <c r="R50" s="1510"/>
      <c r="S50" s="1510"/>
      <c r="T50" s="1453"/>
      <c r="U50" s="1453"/>
      <c r="V50" s="1516"/>
      <c r="W50" s="1516"/>
      <c r="X50" s="1362"/>
      <c r="Y50" s="1362"/>
      <c r="Z50" s="1352"/>
      <c r="AA50" s="1352"/>
      <c r="AB50" s="891"/>
      <c r="AC50" s="891"/>
      <c r="AD50" s="1397"/>
      <c r="AE50" s="1397"/>
      <c r="AF50" s="756"/>
      <c r="AG50" s="756"/>
      <c r="AH50" s="1484"/>
      <c r="AI50" s="1484"/>
      <c r="AJ50" s="1550"/>
      <c r="AK50" s="1550"/>
      <c r="AL50" s="882"/>
      <c r="AM50" s="882"/>
      <c r="AN50" s="1411"/>
      <c r="AO50" s="1411"/>
      <c r="AP50" s="1352"/>
      <c r="AQ50" s="1352"/>
      <c r="AR50" s="891"/>
      <c r="AS50" s="891"/>
      <c r="AT50" s="1362"/>
      <c r="AU50" s="1362"/>
      <c r="AV50" s="1516"/>
      <c r="AW50" s="1516"/>
      <c r="AX50" s="1541"/>
      <c r="AY50" s="1541"/>
      <c r="AZ50" s="1541"/>
      <c r="BA50" s="1541"/>
      <c r="BB50" s="1541"/>
      <c r="BC50" s="1541"/>
      <c r="BD50" s="1541"/>
      <c r="BE50" s="1541"/>
      <c r="BF50" s="1541"/>
      <c r="BG50" s="1541"/>
      <c r="BH50" s="1541"/>
      <c r="BI50" s="1541"/>
      <c r="BJ50" s="1541"/>
      <c r="BK50" s="1541"/>
      <c r="BL50" s="1541"/>
      <c r="BM50" s="1541"/>
      <c r="BN50" s="1541"/>
      <c r="BO50" s="1541"/>
      <c r="BP50" s="1541"/>
      <c r="BQ50" s="1541"/>
    </row>
    <row r="51" spans="1:69" s="1327" customFormat="1" ht="20.25" x14ac:dyDescent="0.3">
      <c r="A51" s="1339">
        <v>25</v>
      </c>
      <c r="B51" s="1324">
        <v>36</v>
      </c>
      <c r="C51" s="920" t="s">
        <v>924</v>
      </c>
      <c r="D51" s="1495">
        <v>22</v>
      </c>
      <c r="E51" s="1326">
        <v>248</v>
      </c>
      <c r="F51" s="1326"/>
      <c r="G51" s="1326"/>
      <c r="H51" s="1326">
        <f t="shared" si="1"/>
        <v>248</v>
      </c>
      <c r="I51" s="888">
        <f t="shared" si="2"/>
        <v>5456</v>
      </c>
      <c r="J51" s="1411"/>
      <c r="K51" s="1411"/>
      <c r="L51" s="726"/>
      <c r="M51" s="726"/>
      <c r="N51" s="1397"/>
      <c r="O51" s="1397"/>
      <c r="P51" s="1505"/>
      <c r="Q51" s="1505"/>
      <c r="R51" s="1510"/>
      <c r="S51" s="1510"/>
      <c r="T51" s="1453"/>
      <c r="U51" s="1453"/>
      <c r="V51" s="1516"/>
      <c r="W51" s="1516"/>
      <c r="X51" s="1362"/>
      <c r="Y51" s="1362"/>
      <c r="Z51" s="1352"/>
      <c r="AA51" s="1352"/>
      <c r="AB51" s="891"/>
      <c r="AC51" s="891"/>
      <c r="AD51" s="1397"/>
      <c r="AE51" s="1397"/>
      <c r="AF51" s="756"/>
      <c r="AG51" s="756"/>
      <c r="AH51" s="1484"/>
      <c r="AI51" s="1484"/>
      <c r="AJ51" s="1550"/>
      <c r="AK51" s="1550"/>
      <c r="AL51" s="882"/>
      <c r="AM51" s="882"/>
      <c r="AN51" s="1411"/>
      <c r="AO51" s="1411"/>
      <c r="AP51" s="1352"/>
      <c r="AQ51" s="1352"/>
      <c r="AR51" s="891"/>
      <c r="AS51" s="891"/>
      <c r="AT51" s="1362"/>
      <c r="AU51" s="1362"/>
      <c r="AV51" s="1516"/>
      <c r="AW51" s="1516"/>
      <c r="AX51" s="1541"/>
      <c r="AY51" s="1541"/>
      <c r="AZ51" s="1541"/>
      <c r="BA51" s="1541"/>
      <c r="BB51" s="1541"/>
      <c r="BC51" s="1541"/>
      <c r="BD51" s="1541"/>
      <c r="BE51" s="1541"/>
      <c r="BF51" s="1541"/>
      <c r="BG51" s="1541"/>
      <c r="BH51" s="1541"/>
      <c r="BI51" s="1541"/>
      <c r="BJ51" s="1541"/>
      <c r="BK51" s="1541"/>
      <c r="BL51" s="1541"/>
      <c r="BM51" s="1541"/>
      <c r="BN51" s="1541"/>
      <c r="BO51" s="1541"/>
      <c r="BP51" s="1541"/>
      <c r="BQ51" s="1541"/>
    </row>
    <row r="52" spans="1:69" s="1327" customFormat="1" ht="20.25" x14ac:dyDescent="0.3">
      <c r="A52" s="1339">
        <v>25</v>
      </c>
      <c r="B52" s="1310">
        <v>37</v>
      </c>
      <c r="C52" s="920" t="s">
        <v>621</v>
      </c>
      <c r="D52" s="1495">
        <v>6.5</v>
      </c>
      <c r="E52" s="1326">
        <v>100</v>
      </c>
      <c r="F52" s="1326"/>
      <c r="G52" s="1326"/>
      <c r="H52" s="1326">
        <f t="shared" si="1"/>
        <v>90</v>
      </c>
      <c r="I52" s="888">
        <f t="shared" si="2"/>
        <v>585</v>
      </c>
      <c r="J52" s="1411"/>
      <c r="K52" s="1411"/>
      <c r="L52" s="726"/>
      <c r="M52" s="726"/>
      <c r="N52" s="1397"/>
      <c r="O52" s="1397"/>
      <c r="P52" s="1505"/>
      <c r="Q52" s="1505"/>
      <c r="R52" s="1510">
        <v>10</v>
      </c>
      <c r="S52" s="1510" t="s">
        <v>539</v>
      </c>
      <c r="T52" s="1453"/>
      <c r="U52" s="1453"/>
      <c r="V52" s="1516"/>
      <c r="W52" s="1516"/>
      <c r="X52" s="1362"/>
      <c r="Y52" s="1362"/>
      <c r="Z52" s="1352"/>
      <c r="AA52" s="1352"/>
      <c r="AB52" s="891"/>
      <c r="AC52" s="891"/>
      <c r="AD52" s="1397"/>
      <c r="AE52" s="1397"/>
      <c r="AF52" s="756"/>
      <c r="AG52" s="756"/>
      <c r="AH52" s="1484"/>
      <c r="AI52" s="1484"/>
      <c r="AJ52" s="1550"/>
      <c r="AK52" s="1550"/>
      <c r="AL52" s="882"/>
      <c r="AM52" s="882"/>
      <c r="AN52" s="1411"/>
      <c r="AO52" s="1411"/>
      <c r="AP52" s="1352"/>
      <c r="AQ52" s="1352"/>
      <c r="AR52" s="891"/>
      <c r="AS52" s="891"/>
      <c r="AT52" s="1362"/>
      <c r="AU52" s="1362"/>
      <c r="AV52" s="1516"/>
      <c r="AW52" s="1516"/>
      <c r="AX52" s="1541"/>
      <c r="AY52" s="1541"/>
      <c r="AZ52" s="1541"/>
      <c r="BA52" s="1541"/>
      <c r="BB52" s="1541"/>
      <c r="BC52" s="1541"/>
      <c r="BD52" s="1541"/>
      <c r="BE52" s="1541"/>
      <c r="BF52" s="1541"/>
      <c r="BG52" s="1541"/>
      <c r="BH52" s="1541"/>
      <c r="BI52" s="1541"/>
      <c r="BJ52" s="1541"/>
      <c r="BK52" s="1541"/>
      <c r="BL52" s="1541"/>
      <c r="BM52" s="1541"/>
      <c r="BN52" s="1541"/>
      <c r="BO52" s="1541"/>
      <c r="BP52" s="1541"/>
      <c r="BQ52" s="1541"/>
    </row>
    <row r="53" spans="1:69" s="1327" customFormat="1" ht="20.25" x14ac:dyDescent="0.3">
      <c r="A53" s="1339">
        <v>25</v>
      </c>
      <c r="B53" s="1324">
        <v>38</v>
      </c>
      <c r="C53" s="920" t="s">
        <v>854</v>
      </c>
      <c r="D53" s="1495">
        <v>7.5</v>
      </c>
      <c r="E53" s="1326">
        <v>150</v>
      </c>
      <c r="F53" s="1326"/>
      <c r="G53" s="1326"/>
      <c r="H53" s="1326">
        <f t="shared" si="1"/>
        <v>140</v>
      </c>
      <c r="I53" s="888">
        <f t="shared" si="2"/>
        <v>1050</v>
      </c>
      <c r="J53" s="1411"/>
      <c r="K53" s="1411"/>
      <c r="L53" s="726"/>
      <c r="M53" s="726"/>
      <c r="N53" s="1397"/>
      <c r="O53" s="1397"/>
      <c r="P53" s="1505"/>
      <c r="Q53" s="1505"/>
      <c r="R53" s="1510"/>
      <c r="S53" s="1510"/>
      <c r="T53" s="1453">
        <v>10</v>
      </c>
      <c r="U53" s="1453" t="s">
        <v>212</v>
      </c>
      <c r="V53" s="1516"/>
      <c r="W53" s="1516"/>
      <c r="X53" s="1362"/>
      <c r="Y53" s="1362"/>
      <c r="Z53" s="1352"/>
      <c r="AA53" s="1352"/>
      <c r="AB53" s="891"/>
      <c r="AC53" s="891"/>
      <c r="AD53" s="1397"/>
      <c r="AE53" s="1397"/>
      <c r="AF53" s="756"/>
      <c r="AG53" s="756"/>
      <c r="AH53" s="1484"/>
      <c r="AI53" s="1484"/>
      <c r="AJ53" s="1550"/>
      <c r="AK53" s="1550"/>
      <c r="AL53" s="882"/>
      <c r="AM53" s="882"/>
      <c r="AN53" s="1411"/>
      <c r="AO53" s="1411"/>
      <c r="AP53" s="1352"/>
      <c r="AQ53" s="1352"/>
      <c r="AR53" s="891"/>
      <c r="AS53" s="891"/>
      <c r="AT53" s="1362"/>
      <c r="AU53" s="1362"/>
      <c r="AV53" s="1516"/>
      <c r="AW53" s="1516"/>
      <c r="AX53" s="1541"/>
      <c r="AY53" s="1541"/>
      <c r="AZ53" s="1541"/>
      <c r="BA53" s="1541"/>
      <c r="BB53" s="1541"/>
      <c r="BC53" s="1541"/>
      <c r="BD53" s="1541"/>
      <c r="BE53" s="1541"/>
      <c r="BF53" s="1541"/>
      <c r="BG53" s="1541"/>
      <c r="BH53" s="1541"/>
      <c r="BI53" s="1541"/>
      <c r="BJ53" s="1541"/>
      <c r="BK53" s="1541"/>
      <c r="BL53" s="1541"/>
      <c r="BM53" s="1541"/>
      <c r="BN53" s="1541"/>
      <c r="BO53" s="1541"/>
      <c r="BP53" s="1541"/>
      <c r="BQ53" s="1541"/>
    </row>
    <row r="54" spans="1:69" s="1327" customFormat="1" ht="20.25" x14ac:dyDescent="0.3">
      <c r="A54" s="1339">
        <v>25</v>
      </c>
      <c r="B54" s="1310">
        <v>39</v>
      </c>
      <c r="C54" s="920"/>
      <c r="D54" s="1495"/>
      <c r="E54" s="1326"/>
      <c r="F54" s="1326"/>
      <c r="G54" s="1326"/>
      <c r="H54" s="1326">
        <f t="shared" si="1"/>
        <v>0</v>
      </c>
      <c r="I54" s="888">
        <f t="shared" si="2"/>
        <v>0</v>
      </c>
      <c r="J54" s="1411"/>
      <c r="K54" s="1411"/>
      <c r="L54" s="726"/>
      <c r="M54" s="726"/>
      <c r="N54" s="1397"/>
      <c r="O54" s="1397"/>
      <c r="P54" s="1505"/>
      <c r="Q54" s="1505"/>
      <c r="R54" s="1510"/>
      <c r="S54" s="1510"/>
      <c r="T54" s="1453"/>
      <c r="U54" s="1453"/>
      <c r="V54" s="1516"/>
      <c r="W54" s="1516"/>
      <c r="X54" s="1362"/>
      <c r="Y54" s="1362"/>
      <c r="Z54" s="1352"/>
      <c r="AA54" s="1352"/>
      <c r="AB54" s="891"/>
      <c r="AC54" s="891"/>
      <c r="AD54" s="1397"/>
      <c r="AE54" s="1397"/>
      <c r="AF54" s="756"/>
      <c r="AG54" s="756"/>
      <c r="AH54" s="1484"/>
      <c r="AI54" s="1484"/>
      <c r="AJ54" s="1550"/>
      <c r="AK54" s="1550"/>
      <c r="AL54" s="882"/>
      <c r="AM54" s="882"/>
      <c r="AN54" s="1411"/>
      <c r="AO54" s="1411"/>
      <c r="AP54" s="1352"/>
      <c r="AQ54" s="1352"/>
      <c r="AR54" s="891"/>
      <c r="AS54" s="891"/>
      <c r="AT54" s="1362"/>
      <c r="AU54" s="1362"/>
      <c r="AV54" s="1516"/>
      <c r="AW54" s="1516"/>
      <c r="AX54" s="1541"/>
      <c r="AY54" s="1541"/>
      <c r="AZ54" s="1541"/>
      <c r="BA54" s="1541"/>
      <c r="BB54" s="1541"/>
      <c r="BC54" s="1541"/>
      <c r="BD54" s="1541"/>
      <c r="BE54" s="1541"/>
      <c r="BF54" s="1541"/>
      <c r="BG54" s="1541"/>
      <c r="BH54" s="1541"/>
      <c r="BI54" s="1541"/>
      <c r="BJ54" s="1541"/>
      <c r="BK54" s="1541"/>
      <c r="BL54" s="1541"/>
      <c r="BM54" s="1541"/>
      <c r="BN54" s="1541"/>
      <c r="BO54" s="1541"/>
      <c r="BP54" s="1541"/>
      <c r="BQ54" s="1541"/>
    </row>
    <row r="55" spans="1:69" s="1327" customFormat="1" ht="20.25" x14ac:dyDescent="0.3">
      <c r="A55" s="1339">
        <v>25</v>
      </c>
      <c r="B55" s="1324">
        <v>40</v>
      </c>
      <c r="C55" s="920"/>
      <c r="D55" s="1495"/>
      <c r="E55" s="1326"/>
      <c r="F55" s="1326"/>
      <c r="G55" s="1326"/>
      <c r="H55" s="1326">
        <f t="shared" si="1"/>
        <v>0</v>
      </c>
      <c r="I55" s="888">
        <f t="shared" si="2"/>
        <v>0</v>
      </c>
      <c r="J55" s="1411"/>
      <c r="K55" s="1411"/>
      <c r="L55" s="726"/>
      <c r="M55" s="726"/>
      <c r="N55" s="1397"/>
      <c r="O55" s="1397"/>
      <c r="P55" s="1505"/>
      <c r="Q55" s="1505"/>
      <c r="R55" s="1510"/>
      <c r="S55" s="1510"/>
      <c r="T55" s="1453"/>
      <c r="U55" s="1453"/>
      <c r="V55" s="1516"/>
      <c r="W55" s="1516"/>
      <c r="X55" s="1362"/>
      <c r="Y55" s="1362"/>
      <c r="Z55" s="1352"/>
      <c r="AA55" s="1352"/>
      <c r="AB55" s="891"/>
      <c r="AC55" s="891"/>
      <c r="AD55" s="1397"/>
      <c r="AE55" s="1397"/>
      <c r="AF55" s="756"/>
      <c r="AG55" s="756"/>
      <c r="AH55" s="1484"/>
      <c r="AI55" s="1484"/>
      <c r="AJ55" s="1550"/>
      <c r="AK55" s="1550"/>
      <c r="AL55" s="882"/>
      <c r="AM55" s="882"/>
      <c r="AN55" s="1411"/>
      <c r="AO55" s="1411"/>
      <c r="AP55" s="1352"/>
      <c r="AQ55" s="1352"/>
      <c r="AR55" s="891"/>
      <c r="AS55" s="891"/>
      <c r="AT55" s="1362"/>
      <c r="AU55" s="1362"/>
      <c r="AV55" s="1516"/>
      <c r="AW55" s="1516"/>
      <c r="AX55" s="1541"/>
      <c r="AY55" s="1541"/>
      <c r="AZ55" s="1541"/>
      <c r="BA55" s="1541"/>
      <c r="BB55" s="1541"/>
      <c r="BC55" s="1541"/>
      <c r="BD55" s="1541"/>
      <c r="BE55" s="1541"/>
      <c r="BF55" s="1541"/>
      <c r="BG55" s="1541"/>
      <c r="BH55" s="1541"/>
      <c r="BI55" s="1541"/>
      <c r="BJ55" s="1541"/>
      <c r="BK55" s="1541"/>
      <c r="BL55" s="1541"/>
      <c r="BM55" s="1541"/>
      <c r="BN55" s="1541"/>
      <c r="BO55" s="1541"/>
      <c r="BP55" s="1541"/>
      <c r="BQ55" s="1541"/>
    </row>
    <row r="56" spans="1:69" s="1327" customFormat="1" ht="20.25" x14ac:dyDescent="0.3">
      <c r="A56" s="1339"/>
      <c r="B56" s="1310">
        <v>41</v>
      </c>
      <c r="C56" s="920"/>
      <c r="D56" s="1495"/>
      <c r="E56" s="1326"/>
      <c r="F56" s="1326"/>
      <c r="G56" s="1326"/>
      <c r="H56" s="1326">
        <f t="shared" si="1"/>
        <v>0</v>
      </c>
      <c r="I56" s="888">
        <f t="shared" si="2"/>
        <v>0</v>
      </c>
      <c r="J56" s="1411"/>
      <c r="K56" s="1411"/>
      <c r="L56" s="726"/>
      <c r="M56" s="726"/>
      <c r="N56" s="1397"/>
      <c r="O56" s="1397"/>
      <c r="P56" s="1505"/>
      <c r="Q56" s="1505"/>
      <c r="R56" s="1510"/>
      <c r="S56" s="1510"/>
      <c r="T56" s="1453"/>
      <c r="U56" s="1453"/>
      <c r="V56" s="1516"/>
      <c r="W56" s="1516"/>
      <c r="X56" s="1362"/>
      <c r="Y56" s="1362"/>
      <c r="Z56" s="1352"/>
      <c r="AA56" s="1352"/>
      <c r="AB56" s="891"/>
      <c r="AC56" s="891"/>
      <c r="AD56" s="1397"/>
      <c r="AE56" s="1397"/>
      <c r="AF56" s="756"/>
      <c r="AG56" s="756"/>
      <c r="AH56" s="1484"/>
      <c r="AI56" s="1484"/>
      <c r="AJ56" s="1550"/>
      <c r="AK56" s="1550"/>
      <c r="AL56" s="882"/>
      <c r="AM56" s="882"/>
      <c r="AN56" s="1411"/>
      <c r="AO56" s="1411"/>
      <c r="AP56" s="1352"/>
      <c r="AQ56" s="1352"/>
      <c r="AR56" s="891"/>
      <c r="AS56" s="891"/>
      <c r="AT56" s="1362"/>
      <c r="AU56" s="1362"/>
      <c r="AV56" s="1516"/>
      <c r="AW56" s="1516"/>
      <c r="AX56" s="1541"/>
      <c r="AY56" s="1541"/>
      <c r="AZ56" s="1541"/>
      <c r="BA56" s="1541"/>
      <c r="BB56" s="1541"/>
      <c r="BC56" s="1541"/>
      <c r="BD56" s="1541"/>
      <c r="BE56" s="1541"/>
      <c r="BF56" s="1541"/>
      <c r="BG56" s="1541"/>
      <c r="BH56" s="1541"/>
      <c r="BI56" s="1541"/>
      <c r="BJ56" s="1541"/>
      <c r="BK56" s="1541"/>
      <c r="BL56" s="1541"/>
      <c r="BM56" s="1541"/>
      <c r="BN56" s="1541"/>
      <c r="BO56" s="1541"/>
      <c r="BP56" s="1541"/>
      <c r="BQ56" s="1541"/>
    </row>
    <row r="57" spans="1:69" s="1327" customFormat="1" ht="20.25" x14ac:dyDescent="0.3">
      <c r="A57" s="1339"/>
      <c r="B57" s="1324"/>
      <c r="C57" s="920"/>
      <c r="D57" s="1495"/>
      <c r="E57" s="1326"/>
      <c r="F57" s="1326"/>
      <c r="G57" s="1326"/>
      <c r="H57" s="1326">
        <f t="shared" si="1"/>
        <v>0</v>
      </c>
      <c r="I57" s="888">
        <f t="shared" si="2"/>
        <v>0</v>
      </c>
      <c r="J57" s="1411"/>
      <c r="K57" s="1411"/>
      <c r="L57" s="726"/>
      <c r="M57" s="726"/>
      <c r="N57" s="1397"/>
      <c r="O57" s="1397"/>
      <c r="P57" s="1505"/>
      <c r="Q57" s="1505"/>
      <c r="R57" s="1510"/>
      <c r="S57" s="1510"/>
      <c r="T57" s="1453"/>
      <c r="U57" s="1453"/>
      <c r="V57" s="1516"/>
      <c r="W57" s="1516"/>
      <c r="X57" s="1362"/>
      <c r="Y57" s="1362"/>
      <c r="Z57" s="1352"/>
      <c r="AA57" s="1352"/>
      <c r="AB57" s="891"/>
      <c r="AC57" s="891"/>
      <c r="AD57" s="1397"/>
      <c r="AE57" s="1397"/>
      <c r="AF57" s="756"/>
      <c r="AG57" s="756"/>
      <c r="AH57" s="1484"/>
      <c r="AI57" s="1484"/>
      <c r="AJ57" s="1550"/>
      <c r="AK57" s="1550"/>
      <c r="AL57" s="882"/>
      <c r="AM57" s="882"/>
      <c r="AN57" s="1411"/>
      <c r="AO57" s="1411"/>
      <c r="AP57" s="1352"/>
      <c r="AQ57" s="1352"/>
      <c r="AR57" s="891"/>
      <c r="AS57" s="891"/>
      <c r="AT57" s="1362"/>
      <c r="AU57" s="1362"/>
      <c r="AV57" s="1516"/>
      <c r="AW57" s="1516"/>
      <c r="AX57" s="1541"/>
      <c r="AY57" s="1541"/>
      <c r="AZ57" s="1541"/>
      <c r="BA57" s="1541"/>
      <c r="BB57" s="1541"/>
      <c r="BC57" s="1541"/>
      <c r="BD57" s="1541"/>
      <c r="BE57" s="1541"/>
      <c r="BF57" s="1541"/>
      <c r="BG57" s="1541"/>
      <c r="BH57" s="1541"/>
      <c r="BI57" s="1541"/>
      <c r="BJ57" s="1541"/>
      <c r="BK57" s="1541"/>
      <c r="BL57" s="1541"/>
      <c r="BM57" s="1541"/>
      <c r="BN57" s="1541"/>
      <c r="BO57" s="1541"/>
      <c r="BP57" s="1541"/>
      <c r="BQ57" s="1541"/>
    </row>
    <row r="58" spans="1:69" s="1327" customFormat="1" ht="20.25" x14ac:dyDescent="0.3">
      <c r="A58" s="1338">
        <v>30</v>
      </c>
      <c r="B58" s="1324">
        <v>1</v>
      </c>
      <c r="C58" s="920" t="s">
        <v>384</v>
      </c>
      <c r="D58" s="1495">
        <v>13</v>
      </c>
      <c r="E58" s="1326">
        <v>80</v>
      </c>
      <c r="F58" s="1326"/>
      <c r="G58" s="1326"/>
      <c r="H58" s="1326">
        <f t="shared" si="1"/>
        <v>80</v>
      </c>
      <c r="I58" s="888">
        <f t="shared" ref="I58:I89" si="3">H58*D58</f>
        <v>1040</v>
      </c>
      <c r="J58" s="1411"/>
      <c r="K58" s="1411"/>
      <c r="L58" s="726"/>
      <c r="M58" s="726"/>
      <c r="N58" s="1397"/>
      <c r="O58" s="1397"/>
      <c r="P58" s="1505"/>
      <c r="Q58" s="1505"/>
      <c r="R58" s="1510"/>
      <c r="S58" s="1510"/>
      <c r="T58" s="1453"/>
      <c r="U58" s="1453"/>
      <c r="V58" s="1516"/>
      <c r="W58" s="1516"/>
      <c r="X58" s="1362"/>
      <c r="Y58" s="1362"/>
      <c r="Z58" s="1352"/>
      <c r="AA58" s="1352"/>
      <c r="AB58" s="891"/>
      <c r="AC58" s="891"/>
      <c r="AD58" s="1397"/>
      <c r="AE58" s="1397"/>
      <c r="AF58" s="756"/>
      <c r="AG58" s="756"/>
      <c r="AH58" s="1484"/>
      <c r="AI58" s="1484"/>
      <c r="AJ58" s="1550"/>
      <c r="AK58" s="1550"/>
      <c r="AL58" s="882"/>
      <c r="AM58" s="882"/>
      <c r="AN58" s="1411"/>
      <c r="AO58" s="1411"/>
      <c r="AP58" s="1352"/>
      <c r="AQ58" s="1352"/>
      <c r="AR58" s="891"/>
      <c r="AS58" s="891"/>
      <c r="AT58" s="1362"/>
      <c r="AU58" s="1362"/>
      <c r="AV58" s="1516"/>
      <c r="AW58" s="1516"/>
      <c r="AX58" s="1541"/>
      <c r="AY58" s="1541"/>
      <c r="AZ58" s="1541"/>
      <c r="BA58" s="1541"/>
      <c r="BB58" s="1541"/>
      <c r="BC58" s="1541"/>
      <c r="BD58" s="1541"/>
      <c r="BE58" s="1541"/>
      <c r="BF58" s="1541"/>
      <c r="BG58" s="1541"/>
      <c r="BH58" s="1541"/>
      <c r="BI58" s="1541"/>
      <c r="BJ58" s="1541"/>
      <c r="BK58" s="1541"/>
      <c r="BL58" s="1541"/>
      <c r="BM58" s="1541"/>
      <c r="BN58" s="1541"/>
      <c r="BO58" s="1541"/>
      <c r="BP58" s="1541"/>
      <c r="BQ58" s="1541"/>
    </row>
    <row r="59" spans="1:69" s="1327" customFormat="1" ht="20.25" x14ac:dyDescent="0.3">
      <c r="A59" s="1338">
        <v>30</v>
      </c>
      <c r="B59" s="1324">
        <v>2</v>
      </c>
      <c r="C59" s="920"/>
      <c r="D59" s="1495"/>
      <c r="E59" s="1326"/>
      <c r="F59" s="1326"/>
      <c r="G59" s="1326"/>
      <c r="H59" s="1326">
        <f t="shared" si="1"/>
        <v>0</v>
      </c>
      <c r="I59" s="888">
        <f t="shared" si="3"/>
        <v>0</v>
      </c>
      <c r="J59" s="1411"/>
      <c r="K59" s="1411"/>
      <c r="L59" s="726"/>
      <c r="M59" s="726"/>
      <c r="N59" s="1397"/>
      <c r="O59" s="1397"/>
      <c r="P59" s="1505"/>
      <c r="Q59" s="1505"/>
      <c r="R59" s="1510"/>
      <c r="S59" s="1510"/>
      <c r="T59" s="1453"/>
      <c r="U59" s="1453"/>
      <c r="V59" s="1516"/>
      <c r="W59" s="1516"/>
      <c r="X59" s="1362"/>
      <c r="Y59" s="1362"/>
      <c r="Z59" s="1352"/>
      <c r="AA59" s="1352"/>
      <c r="AB59" s="891"/>
      <c r="AC59" s="891"/>
      <c r="AD59" s="1397"/>
      <c r="AE59" s="1397"/>
      <c r="AF59" s="756"/>
      <c r="AG59" s="756"/>
      <c r="AH59" s="1484"/>
      <c r="AI59" s="1484"/>
      <c r="AJ59" s="1550"/>
      <c r="AK59" s="1550"/>
      <c r="AL59" s="882"/>
      <c r="AM59" s="882"/>
      <c r="AN59" s="1411"/>
      <c r="AO59" s="1411"/>
      <c r="AP59" s="1352"/>
      <c r="AQ59" s="1352"/>
      <c r="AR59" s="891"/>
      <c r="AS59" s="891"/>
      <c r="AT59" s="1362"/>
      <c r="AU59" s="1362"/>
      <c r="AV59" s="1516"/>
      <c r="AW59" s="1516"/>
      <c r="AX59" s="1541"/>
      <c r="AY59" s="1541"/>
      <c r="AZ59" s="1541"/>
      <c r="BA59" s="1541"/>
      <c r="BB59" s="1541"/>
      <c r="BC59" s="1541"/>
      <c r="BD59" s="1541"/>
      <c r="BE59" s="1541"/>
      <c r="BF59" s="1541"/>
      <c r="BG59" s="1541"/>
      <c r="BH59" s="1541"/>
      <c r="BI59" s="1541"/>
      <c r="BJ59" s="1541"/>
      <c r="BK59" s="1541"/>
      <c r="BL59" s="1541"/>
      <c r="BM59" s="1541"/>
      <c r="BN59" s="1541"/>
      <c r="BO59" s="1541"/>
      <c r="BP59" s="1541"/>
      <c r="BQ59" s="1541"/>
    </row>
    <row r="60" spans="1:69" s="1327" customFormat="1" ht="20.25" x14ac:dyDescent="0.3">
      <c r="A60" s="1338">
        <v>30</v>
      </c>
      <c r="B60" s="1324">
        <v>3</v>
      </c>
      <c r="C60" s="920" t="s">
        <v>1176</v>
      </c>
      <c r="D60" s="1495">
        <v>13.5</v>
      </c>
      <c r="E60" s="1326">
        <v>130</v>
      </c>
      <c r="F60" s="1326"/>
      <c r="G60" s="1326"/>
      <c r="H60" s="1326">
        <f t="shared" si="1"/>
        <v>130</v>
      </c>
      <c r="I60" s="888">
        <f t="shared" si="3"/>
        <v>1755</v>
      </c>
      <c r="J60" s="1411"/>
      <c r="K60" s="1411"/>
      <c r="L60" s="726"/>
      <c r="M60" s="726"/>
      <c r="N60" s="1397"/>
      <c r="O60" s="1397"/>
      <c r="P60" s="1505"/>
      <c r="Q60" s="1505"/>
      <c r="R60" s="1510"/>
      <c r="S60" s="1510"/>
      <c r="T60" s="1453"/>
      <c r="U60" s="1453"/>
      <c r="V60" s="1516"/>
      <c r="W60" s="1516"/>
      <c r="X60" s="1362"/>
      <c r="Y60" s="1362"/>
      <c r="Z60" s="1352"/>
      <c r="AA60" s="1352"/>
      <c r="AB60" s="891"/>
      <c r="AC60" s="891"/>
      <c r="AD60" s="1397"/>
      <c r="AE60" s="1397"/>
      <c r="AF60" s="756"/>
      <c r="AG60" s="756"/>
      <c r="AH60" s="1484"/>
      <c r="AI60" s="1484"/>
      <c r="AJ60" s="1550"/>
      <c r="AK60" s="1550"/>
      <c r="AL60" s="882"/>
      <c r="AM60" s="882"/>
      <c r="AN60" s="1411"/>
      <c r="AO60" s="1411"/>
      <c r="AP60" s="1352"/>
      <c r="AQ60" s="1352"/>
      <c r="AR60" s="891"/>
      <c r="AS60" s="891"/>
      <c r="AT60" s="1362"/>
      <c r="AU60" s="1362"/>
      <c r="AV60" s="1516"/>
      <c r="AW60" s="1516"/>
      <c r="AX60" s="1541"/>
      <c r="AY60" s="1541"/>
      <c r="AZ60" s="1541"/>
      <c r="BA60" s="1541"/>
      <c r="BB60" s="1541"/>
      <c r="BC60" s="1541"/>
      <c r="BD60" s="1541"/>
      <c r="BE60" s="1541"/>
      <c r="BF60" s="1541"/>
      <c r="BG60" s="1541"/>
      <c r="BH60" s="1541"/>
      <c r="BI60" s="1541"/>
      <c r="BJ60" s="1541"/>
      <c r="BK60" s="1541"/>
      <c r="BL60" s="1541"/>
      <c r="BM60" s="1541"/>
      <c r="BN60" s="1541"/>
      <c r="BO60" s="1541"/>
      <c r="BP60" s="1541"/>
      <c r="BQ60" s="1541"/>
    </row>
    <row r="61" spans="1:69" s="1327" customFormat="1" ht="20.25" x14ac:dyDescent="0.3">
      <c r="A61" s="1338">
        <v>30</v>
      </c>
      <c r="B61" s="1324">
        <v>4</v>
      </c>
      <c r="C61" s="920" t="s">
        <v>621</v>
      </c>
      <c r="D61" s="1495">
        <v>7</v>
      </c>
      <c r="E61" s="1326">
        <v>20</v>
      </c>
      <c r="F61" s="1326"/>
      <c r="G61" s="1326"/>
      <c r="H61" s="1326">
        <f t="shared" si="1"/>
        <v>20</v>
      </c>
      <c r="I61" s="888">
        <f t="shared" si="3"/>
        <v>140</v>
      </c>
      <c r="J61" s="1411"/>
      <c r="K61" s="1411"/>
      <c r="L61" s="726"/>
      <c r="M61" s="726"/>
      <c r="N61" s="1397"/>
      <c r="O61" s="1397"/>
      <c r="P61" s="1505"/>
      <c r="Q61" s="1505"/>
      <c r="R61" s="1510"/>
      <c r="S61" s="1510"/>
      <c r="T61" s="1453"/>
      <c r="U61" s="1453"/>
      <c r="V61" s="1516"/>
      <c r="W61" s="1516"/>
      <c r="X61" s="1362"/>
      <c r="Y61" s="1362"/>
      <c r="Z61" s="1352"/>
      <c r="AA61" s="1352"/>
      <c r="AB61" s="891"/>
      <c r="AC61" s="891"/>
      <c r="AD61" s="1397"/>
      <c r="AE61" s="1397"/>
      <c r="AF61" s="756"/>
      <c r="AG61" s="756"/>
      <c r="AH61" s="1484"/>
      <c r="AI61" s="1484"/>
      <c r="AJ61" s="1550"/>
      <c r="AK61" s="1550"/>
      <c r="AL61" s="882"/>
      <c r="AM61" s="882"/>
      <c r="AN61" s="1411"/>
      <c r="AO61" s="1411"/>
      <c r="AP61" s="1352"/>
      <c r="AQ61" s="1352"/>
      <c r="AR61" s="891"/>
      <c r="AS61" s="891"/>
      <c r="AT61" s="1362"/>
      <c r="AU61" s="1362"/>
      <c r="AV61" s="1516"/>
      <c r="AW61" s="1516"/>
      <c r="AX61" s="1541"/>
      <c r="AY61" s="1541"/>
      <c r="AZ61" s="1541"/>
      <c r="BA61" s="1541"/>
      <c r="BB61" s="1541"/>
      <c r="BC61" s="1541"/>
      <c r="BD61" s="1541"/>
      <c r="BE61" s="1541"/>
      <c r="BF61" s="1541"/>
      <c r="BG61" s="1541"/>
      <c r="BH61" s="1541"/>
      <c r="BI61" s="1541"/>
      <c r="BJ61" s="1541"/>
      <c r="BK61" s="1541"/>
      <c r="BL61" s="1541"/>
      <c r="BM61" s="1541"/>
      <c r="BN61" s="1541"/>
      <c r="BO61" s="1541"/>
      <c r="BP61" s="1541"/>
      <c r="BQ61" s="1541"/>
    </row>
    <row r="62" spans="1:69" s="1327" customFormat="1" ht="20.25" x14ac:dyDescent="0.3">
      <c r="A62" s="1338">
        <v>30</v>
      </c>
      <c r="B62" s="1324">
        <v>5</v>
      </c>
      <c r="C62" s="920"/>
      <c r="D62" s="1495"/>
      <c r="E62" s="1326"/>
      <c r="F62" s="1326"/>
      <c r="G62" s="1326"/>
      <c r="H62" s="1326">
        <f t="shared" si="1"/>
        <v>0</v>
      </c>
      <c r="I62" s="888">
        <f t="shared" si="3"/>
        <v>0</v>
      </c>
      <c r="J62" s="1411"/>
      <c r="K62" s="1411"/>
      <c r="L62" s="726"/>
      <c r="M62" s="726"/>
      <c r="N62" s="1397"/>
      <c r="O62" s="1397"/>
      <c r="P62" s="1505"/>
      <c r="Q62" s="1505"/>
      <c r="R62" s="1510"/>
      <c r="S62" s="1510"/>
      <c r="T62" s="1453"/>
      <c r="U62" s="1453"/>
      <c r="V62" s="1516"/>
      <c r="W62" s="1516"/>
      <c r="X62" s="1362"/>
      <c r="Y62" s="1362"/>
      <c r="Z62" s="1352"/>
      <c r="AA62" s="1352"/>
      <c r="AB62" s="891"/>
      <c r="AC62" s="891"/>
      <c r="AD62" s="1397"/>
      <c r="AE62" s="1397"/>
      <c r="AF62" s="756"/>
      <c r="AG62" s="756"/>
      <c r="AH62" s="1484"/>
      <c r="AI62" s="1484"/>
      <c r="AJ62" s="1550"/>
      <c r="AK62" s="1550"/>
      <c r="AL62" s="882"/>
      <c r="AM62" s="882"/>
      <c r="AN62" s="1411"/>
      <c r="AO62" s="1411"/>
      <c r="AP62" s="1352"/>
      <c r="AQ62" s="1352"/>
      <c r="AR62" s="891"/>
      <c r="AS62" s="891"/>
      <c r="AT62" s="1362"/>
      <c r="AU62" s="1362"/>
      <c r="AV62" s="1516"/>
      <c r="AW62" s="1516"/>
      <c r="AX62" s="1541"/>
      <c r="AY62" s="1541"/>
      <c r="AZ62" s="1541"/>
      <c r="BA62" s="1541"/>
      <c r="BB62" s="1541"/>
      <c r="BC62" s="1541"/>
      <c r="BD62" s="1541"/>
      <c r="BE62" s="1541"/>
      <c r="BF62" s="1541"/>
      <c r="BG62" s="1541"/>
      <c r="BH62" s="1541"/>
      <c r="BI62" s="1541"/>
      <c r="BJ62" s="1541"/>
      <c r="BK62" s="1541"/>
      <c r="BL62" s="1541"/>
      <c r="BM62" s="1541"/>
      <c r="BN62" s="1541"/>
      <c r="BO62" s="1541"/>
      <c r="BP62" s="1541"/>
      <c r="BQ62" s="1541"/>
    </row>
    <row r="63" spans="1:69" s="1327" customFormat="1" ht="20.25" x14ac:dyDescent="0.3">
      <c r="A63" s="1338">
        <v>30</v>
      </c>
      <c r="B63" s="1324">
        <v>6</v>
      </c>
      <c r="C63" s="920" t="s">
        <v>1210</v>
      </c>
      <c r="D63" s="1495">
        <v>10.5</v>
      </c>
      <c r="E63" s="1326">
        <v>180</v>
      </c>
      <c r="F63" s="1326"/>
      <c r="G63" s="1326"/>
      <c r="H63" s="1326">
        <f t="shared" si="1"/>
        <v>140</v>
      </c>
      <c r="I63" s="888">
        <f t="shared" si="3"/>
        <v>1470</v>
      </c>
      <c r="J63" s="1411"/>
      <c r="K63" s="1411"/>
      <c r="L63" s="726"/>
      <c r="M63" s="726"/>
      <c r="N63" s="1397"/>
      <c r="O63" s="1397"/>
      <c r="P63" s="1505"/>
      <c r="Q63" s="1505"/>
      <c r="R63" s="1510"/>
      <c r="S63" s="1510"/>
      <c r="T63" s="1453"/>
      <c r="U63" s="1453"/>
      <c r="V63" s="1516"/>
      <c r="W63" s="1516"/>
      <c r="X63" s="1362"/>
      <c r="Y63" s="1362"/>
      <c r="Z63" s="1352"/>
      <c r="AA63" s="1352"/>
      <c r="AB63" s="891"/>
      <c r="AC63" s="891"/>
      <c r="AD63" s="1397"/>
      <c r="AE63" s="1397"/>
      <c r="AF63" s="756">
        <v>30</v>
      </c>
      <c r="AG63" s="756" t="s">
        <v>214</v>
      </c>
      <c r="AH63" s="1484"/>
      <c r="AI63" s="1484"/>
      <c r="AJ63" s="1550">
        <v>10</v>
      </c>
      <c r="AK63" s="1550" t="s">
        <v>233</v>
      </c>
      <c r="AL63" s="882"/>
      <c r="AM63" s="882"/>
      <c r="AN63" s="1411"/>
      <c r="AO63" s="1411"/>
      <c r="AP63" s="1352"/>
      <c r="AQ63" s="1352"/>
      <c r="AR63" s="891"/>
      <c r="AS63" s="891"/>
      <c r="AT63" s="1362"/>
      <c r="AU63" s="1362"/>
      <c r="AV63" s="1516"/>
      <c r="AW63" s="1516"/>
      <c r="AX63" s="1541"/>
      <c r="AY63" s="1541"/>
      <c r="AZ63" s="1541"/>
      <c r="BA63" s="1541"/>
      <c r="BB63" s="1541"/>
      <c r="BC63" s="1541"/>
      <c r="BD63" s="1541"/>
      <c r="BE63" s="1541"/>
      <c r="BF63" s="1541"/>
      <c r="BG63" s="1541"/>
      <c r="BH63" s="1541"/>
      <c r="BI63" s="1541"/>
      <c r="BJ63" s="1541"/>
      <c r="BK63" s="1541"/>
      <c r="BL63" s="1541"/>
      <c r="BM63" s="1541"/>
      <c r="BN63" s="1541"/>
      <c r="BO63" s="1541"/>
      <c r="BP63" s="1541"/>
      <c r="BQ63" s="1541"/>
    </row>
    <row r="64" spans="1:69" s="1327" customFormat="1" ht="20.25" x14ac:dyDescent="0.3">
      <c r="A64" s="1338">
        <v>30</v>
      </c>
      <c r="B64" s="1324">
        <v>7</v>
      </c>
      <c r="C64" s="920" t="s">
        <v>513</v>
      </c>
      <c r="D64" s="1495">
        <v>11.5</v>
      </c>
      <c r="E64" s="1326">
        <v>50</v>
      </c>
      <c r="F64" s="1326"/>
      <c r="G64" s="1326"/>
      <c r="H64" s="1326">
        <f t="shared" si="1"/>
        <v>20</v>
      </c>
      <c r="I64" s="888">
        <f t="shared" si="3"/>
        <v>230</v>
      </c>
      <c r="J64" s="1411"/>
      <c r="K64" s="1411"/>
      <c r="L64" s="726">
        <v>10</v>
      </c>
      <c r="M64" s="726" t="s">
        <v>214</v>
      </c>
      <c r="N64" s="1397"/>
      <c r="O64" s="1397"/>
      <c r="P64" s="1505"/>
      <c r="Q64" s="1505"/>
      <c r="R64" s="1510">
        <v>10</v>
      </c>
      <c r="S64" s="1510" t="s">
        <v>214</v>
      </c>
      <c r="T64" s="1453"/>
      <c r="U64" s="1453"/>
      <c r="V64" s="1516"/>
      <c r="W64" s="1516"/>
      <c r="X64" s="1362"/>
      <c r="Y64" s="1362"/>
      <c r="Z64" s="1352"/>
      <c r="AA64" s="1352"/>
      <c r="AB64" s="891"/>
      <c r="AC64" s="891"/>
      <c r="AD64" s="1397"/>
      <c r="AE64" s="1397"/>
      <c r="AF64" s="756"/>
      <c r="AG64" s="756"/>
      <c r="AH64" s="1484"/>
      <c r="AI64" s="1484"/>
      <c r="AJ64" s="1550"/>
      <c r="AK64" s="1550"/>
      <c r="AL64" s="882"/>
      <c r="AM64" s="882"/>
      <c r="AN64" s="1411"/>
      <c r="AO64" s="1411"/>
      <c r="AP64" s="1352"/>
      <c r="AQ64" s="1352"/>
      <c r="AR64" s="891"/>
      <c r="AS64" s="891"/>
      <c r="AT64" s="1362">
        <v>10</v>
      </c>
      <c r="AU64" s="1362" t="s">
        <v>214</v>
      </c>
      <c r="AV64" s="1516"/>
      <c r="AW64" s="1516"/>
      <c r="AX64" s="1541"/>
      <c r="AY64" s="1541"/>
      <c r="AZ64" s="1541"/>
      <c r="BA64" s="1541"/>
      <c r="BB64" s="1541"/>
      <c r="BC64" s="1541"/>
      <c r="BD64" s="1541"/>
      <c r="BE64" s="1541"/>
      <c r="BF64" s="1541"/>
      <c r="BG64" s="1541"/>
      <c r="BH64" s="1541"/>
      <c r="BI64" s="1541"/>
      <c r="BJ64" s="1541"/>
      <c r="BK64" s="1541"/>
      <c r="BL64" s="1541"/>
      <c r="BM64" s="1541"/>
      <c r="BN64" s="1541"/>
      <c r="BO64" s="1541"/>
      <c r="BP64" s="1541"/>
      <c r="BQ64" s="1541"/>
    </row>
    <row r="65" spans="1:69" s="1327" customFormat="1" ht="20.25" x14ac:dyDescent="0.3">
      <c r="A65" s="1338">
        <v>30</v>
      </c>
      <c r="B65" s="1324">
        <v>8</v>
      </c>
      <c r="C65" s="920" t="s">
        <v>431</v>
      </c>
      <c r="D65" s="1495">
        <v>10</v>
      </c>
      <c r="E65" s="1326">
        <v>60</v>
      </c>
      <c r="F65" s="1326"/>
      <c r="G65" s="1326"/>
      <c r="H65" s="1326">
        <f t="shared" si="1"/>
        <v>20</v>
      </c>
      <c r="I65" s="888">
        <f t="shared" si="3"/>
        <v>200</v>
      </c>
      <c r="J65" s="1411"/>
      <c r="K65" s="1411"/>
      <c r="L65" s="726"/>
      <c r="M65" s="726"/>
      <c r="N65" s="1397"/>
      <c r="O65" s="1397"/>
      <c r="P65" s="1505"/>
      <c r="Q65" s="1505"/>
      <c r="R65" s="1510"/>
      <c r="S65" s="1510"/>
      <c r="T65" s="1453"/>
      <c r="U65" s="1453"/>
      <c r="V65" s="1516"/>
      <c r="W65" s="1516"/>
      <c r="X65" s="1362">
        <v>40</v>
      </c>
      <c r="Y65" s="1362" t="s">
        <v>209</v>
      </c>
      <c r="Z65" s="1352"/>
      <c r="AA65" s="1352"/>
      <c r="AB65" s="891"/>
      <c r="AC65" s="891"/>
      <c r="AD65" s="1397"/>
      <c r="AE65" s="1397"/>
      <c r="AF65" s="756"/>
      <c r="AG65" s="756"/>
      <c r="AH65" s="1484"/>
      <c r="AI65" s="1484"/>
      <c r="AJ65" s="1550"/>
      <c r="AK65" s="1550"/>
      <c r="AL65" s="882"/>
      <c r="AM65" s="882"/>
      <c r="AN65" s="1411"/>
      <c r="AO65" s="1411"/>
      <c r="AP65" s="1352"/>
      <c r="AQ65" s="1352"/>
      <c r="AR65" s="891"/>
      <c r="AS65" s="891"/>
      <c r="AT65" s="1362"/>
      <c r="AU65" s="1362"/>
      <c r="AV65" s="1516"/>
      <c r="AW65" s="1516"/>
      <c r="AX65" s="1541"/>
      <c r="AY65" s="1541"/>
      <c r="AZ65" s="1541"/>
      <c r="BA65" s="1541"/>
      <c r="BB65" s="1541"/>
      <c r="BC65" s="1541"/>
      <c r="BD65" s="1541"/>
      <c r="BE65" s="1541"/>
      <c r="BF65" s="1541"/>
      <c r="BG65" s="1541"/>
      <c r="BH65" s="1541"/>
      <c r="BI65" s="1541"/>
      <c r="BJ65" s="1541"/>
      <c r="BK65" s="1541"/>
      <c r="BL65" s="1541"/>
      <c r="BM65" s="1541"/>
      <c r="BN65" s="1541"/>
      <c r="BO65" s="1541"/>
      <c r="BP65" s="1541"/>
      <c r="BQ65" s="1541"/>
    </row>
    <row r="66" spans="1:69" s="1327" customFormat="1" ht="20.25" x14ac:dyDescent="0.3">
      <c r="A66" s="1338">
        <v>30</v>
      </c>
      <c r="B66" s="1324">
        <v>9</v>
      </c>
      <c r="C66" s="920" t="s">
        <v>66</v>
      </c>
      <c r="D66" s="1495">
        <v>12</v>
      </c>
      <c r="E66" s="1326">
        <v>120</v>
      </c>
      <c r="F66" s="1326"/>
      <c r="G66" s="1326"/>
      <c r="H66" s="1326">
        <f t="shared" si="1"/>
        <v>110</v>
      </c>
      <c r="I66" s="888">
        <f t="shared" si="3"/>
        <v>1320</v>
      </c>
      <c r="J66" s="1411"/>
      <c r="K66" s="1411"/>
      <c r="L66" s="726"/>
      <c r="M66" s="726"/>
      <c r="N66" s="1397"/>
      <c r="O66" s="1397"/>
      <c r="P66" s="1505"/>
      <c r="Q66" s="1505"/>
      <c r="R66" s="1510"/>
      <c r="S66" s="1510"/>
      <c r="T66" s="1453"/>
      <c r="U66" s="1453"/>
      <c r="V66" s="1516"/>
      <c r="W66" s="1516"/>
      <c r="X66" s="1362"/>
      <c r="Y66" s="1362"/>
      <c r="Z66" s="1352"/>
      <c r="AA66" s="1352"/>
      <c r="AB66" s="891">
        <v>10</v>
      </c>
      <c r="AC66" s="891" t="s">
        <v>214</v>
      </c>
      <c r="AD66" s="1397"/>
      <c r="AE66" s="1397"/>
      <c r="AF66" s="756"/>
      <c r="AG66" s="756"/>
      <c r="AH66" s="1484"/>
      <c r="AI66" s="1484"/>
      <c r="AJ66" s="1550"/>
      <c r="AK66" s="1550"/>
      <c r="AL66" s="882"/>
      <c r="AM66" s="882"/>
      <c r="AN66" s="1411"/>
      <c r="AO66" s="1411"/>
      <c r="AP66" s="1352"/>
      <c r="AQ66" s="1352"/>
      <c r="AR66" s="891"/>
      <c r="AS66" s="891"/>
      <c r="AT66" s="1362"/>
      <c r="AU66" s="1362"/>
      <c r="AV66" s="1516"/>
      <c r="AW66" s="1516"/>
      <c r="AX66" s="1541"/>
      <c r="AY66" s="1541"/>
      <c r="AZ66" s="1541"/>
      <c r="BA66" s="1541"/>
      <c r="BB66" s="1541"/>
      <c r="BC66" s="1541"/>
      <c r="BD66" s="1541"/>
      <c r="BE66" s="1541"/>
      <c r="BF66" s="1541"/>
      <c r="BG66" s="1541"/>
      <c r="BH66" s="1541"/>
      <c r="BI66" s="1541"/>
      <c r="BJ66" s="1541"/>
      <c r="BK66" s="1541"/>
      <c r="BL66" s="1541"/>
      <c r="BM66" s="1541"/>
      <c r="BN66" s="1541"/>
      <c r="BO66" s="1541"/>
      <c r="BP66" s="1541"/>
      <c r="BQ66" s="1541"/>
    </row>
    <row r="67" spans="1:69" s="1327" customFormat="1" ht="20.25" x14ac:dyDescent="0.3">
      <c r="A67" s="1338">
        <v>30</v>
      </c>
      <c r="B67" s="1324">
        <v>10</v>
      </c>
      <c r="C67" s="920" t="s">
        <v>27</v>
      </c>
      <c r="D67" s="1495">
        <v>17</v>
      </c>
      <c r="E67" s="1326">
        <v>170</v>
      </c>
      <c r="F67" s="1326"/>
      <c r="G67" s="1326"/>
      <c r="H67" s="1326">
        <f t="shared" si="1"/>
        <v>170</v>
      </c>
      <c r="I67" s="888">
        <f t="shared" si="3"/>
        <v>2890</v>
      </c>
      <c r="J67" s="1411"/>
      <c r="K67" s="1411"/>
      <c r="L67" s="726"/>
      <c r="M67" s="726"/>
      <c r="N67" s="1397"/>
      <c r="O67" s="1397"/>
      <c r="P67" s="1505"/>
      <c r="Q67" s="1505"/>
      <c r="R67" s="1510"/>
      <c r="S67" s="1510"/>
      <c r="T67" s="1453"/>
      <c r="U67" s="1453"/>
      <c r="V67" s="1516"/>
      <c r="W67" s="1516"/>
      <c r="X67" s="1362"/>
      <c r="Y67" s="1362"/>
      <c r="Z67" s="1352"/>
      <c r="AA67" s="1352"/>
      <c r="AB67" s="891"/>
      <c r="AC67" s="891"/>
      <c r="AD67" s="1397"/>
      <c r="AE67" s="1397"/>
      <c r="AF67" s="756"/>
      <c r="AG67" s="756"/>
      <c r="AH67" s="1484"/>
      <c r="AI67" s="1484"/>
      <c r="AJ67" s="1550"/>
      <c r="AK67" s="1550"/>
      <c r="AL67" s="882"/>
      <c r="AM67" s="882"/>
      <c r="AN67" s="1411"/>
      <c r="AO67" s="1411"/>
      <c r="AP67" s="1352"/>
      <c r="AQ67" s="1352"/>
      <c r="AR67" s="891"/>
      <c r="AS67" s="891"/>
      <c r="AT67" s="1362"/>
      <c r="AU67" s="1362"/>
      <c r="AV67" s="1516"/>
      <c r="AW67" s="1516"/>
      <c r="AX67" s="1541"/>
      <c r="AY67" s="1541"/>
      <c r="AZ67" s="1541"/>
      <c r="BA67" s="1541"/>
      <c r="BB67" s="1541"/>
      <c r="BC67" s="1541"/>
      <c r="BD67" s="1541"/>
      <c r="BE67" s="1541"/>
      <c r="BF67" s="1541"/>
      <c r="BG67" s="1541"/>
      <c r="BH67" s="1541"/>
      <c r="BI67" s="1541"/>
      <c r="BJ67" s="1541"/>
      <c r="BK67" s="1541"/>
      <c r="BL67" s="1541"/>
      <c r="BM67" s="1541"/>
      <c r="BN67" s="1541"/>
      <c r="BO67" s="1541"/>
      <c r="BP67" s="1541"/>
      <c r="BQ67" s="1541"/>
    </row>
    <row r="68" spans="1:69" s="1327" customFormat="1" ht="20.25" x14ac:dyDescent="0.3">
      <c r="A68" s="1338">
        <v>30</v>
      </c>
      <c r="B68" s="1324">
        <v>11</v>
      </c>
      <c r="C68" s="920" t="s">
        <v>1123</v>
      </c>
      <c r="D68" s="1495">
        <v>17.5</v>
      </c>
      <c r="E68" s="1326">
        <v>170</v>
      </c>
      <c r="F68" s="1326"/>
      <c r="G68" s="1326"/>
      <c r="H68" s="1326">
        <f t="shared" si="1"/>
        <v>140</v>
      </c>
      <c r="I68" s="888">
        <f t="shared" si="3"/>
        <v>2450</v>
      </c>
      <c r="J68" s="1411"/>
      <c r="K68" s="1411"/>
      <c r="L68" s="726">
        <v>10</v>
      </c>
      <c r="M68" s="726" t="s">
        <v>213</v>
      </c>
      <c r="N68" s="1397"/>
      <c r="O68" s="1397"/>
      <c r="P68" s="1505"/>
      <c r="Q68" s="1505"/>
      <c r="R68" s="1510"/>
      <c r="S68" s="1510"/>
      <c r="T68" s="1453"/>
      <c r="U68" s="1453"/>
      <c r="V68" s="1516"/>
      <c r="W68" s="1516"/>
      <c r="X68" s="1362"/>
      <c r="Y68" s="1362"/>
      <c r="Z68" s="1352"/>
      <c r="AA68" s="1352"/>
      <c r="AB68" s="891"/>
      <c r="AC68" s="891"/>
      <c r="AD68" s="1397"/>
      <c r="AE68" s="1397"/>
      <c r="AF68" s="756"/>
      <c r="AG68" s="756"/>
      <c r="AH68" s="1484"/>
      <c r="AI68" s="1484"/>
      <c r="AJ68" s="1550"/>
      <c r="AK68" s="1550"/>
      <c r="AL68" s="882"/>
      <c r="AM68" s="882"/>
      <c r="AN68" s="1411"/>
      <c r="AO68" s="1411"/>
      <c r="AP68" s="1352"/>
      <c r="AQ68" s="1352"/>
      <c r="AR68" s="891">
        <v>10</v>
      </c>
      <c r="AS68" s="891" t="s">
        <v>211</v>
      </c>
      <c r="AT68" s="1362">
        <v>10</v>
      </c>
      <c r="AU68" s="1362" t="s">
        <v>211</v>
      </c>
      <c r="AV68" s="1516"/>
      <c r="AW68" s="1516"/>
      <c r="AX68" s="1541"/>
      <c r="AY68" s="1541"/>
      <c r="AZ68" s="1541"/>
      <c r="BA68" s="1541"/>
      <c r="BB68" s="1541"/>
      <c r="BC68" s="1541"/>
      <c r="BD68" s="1541"/>
      <c r="BE68" s="1541"/>
      <c r="BF68" s="1541"/>
      <c r="BG68" s="1541"/>
      <c r="BH68" s="1541"/>
      <c r="BI68" s="1541"/>
      <c r="BJ68" s="1541"/>
      <c r="BK68" s="1541"/>
      <c r="BL68" s="1541"/>
      <c r="BM68" s="1541"/>
      <c r="BN68" s="1541"/>
      <c r="BO68" s="1541"/>
      <c r="BP68" s="1541"/>
      <c r="BQ68" s="1541"/>
    </row>
    <row r="69" spans="1:69" s="1327" customFormat="1" ht="20.25" x14ac:dyDescent="0.3">
      <c r="A69" s="1338">
        <v>30</v>
      </c>
      <c r="B69" s="1324">
        <v>12</v>
      </c>
      <c r="C69" s="920" t="s">
        <v>188</v>
      </c>
      <c r="D69" s="1495">
        <v>12.5</v>
      </c>
      <c r="E69" s="1326">
        <v>50</v>
      </c>
      <c r="F69" s="1326"/>
      <c r="G69" s="1326"/>
      <c r="H69" s="1326">
        <f t="shared" ref="H69:H132" si="4">SUM(E69:G69)-SUM(J69:HW69)</f>
        <v>25</v>
      </c>
      <c r="I69" s="888">
        <f t="shared" si="3"/>
        <v>312.5</v>
      </c>
      <c r="J69" s="1411"/>
      <c r="K69" s="1411"/>
      <c r="L69" s="726"/>
      <c r="M69" s="726"/>
      <c r="N69" s="1397"/>
      <c r="O69" s="1397"/>
      <c r="P69" s="1505">
        <v>10</v>
      </c>
      <c r="Q69" s="1505" t="s">
        <v>209</v>
      </c>
      <c r="R69" s="1510">
        <v>10</v>
      </c>
      <c r="S69" s="1510" t="s">
        <v>209</v>
      </c>
      <c r="T69" s="1453"/>
      <c r="U69" s="1453"/>
      <c r="V69" s="1516"/>
      <c r="W69" s="1516"/>
      <c r="X69" s="1362"/>
      <c r="Y69" s="1362"/>
      <c r="Z69" s="1352">
        <v>5</v>
      </c>
      <c r="AA69" s="1352" t="s">
        <v>210</v>
      </c>
      <c r="AB69" s="891"/>
      <c r="AC69" s="891"/>
      <c r="AD69" s="1397"/>
      <c r="AE69" s="1397"/>
      <c r="AF69" s="756"/>
      <c r="AG69" s="756"/>
      <c r="AH69" s="1484"/>
      <c r="AI69" s="1484"/>
      <c r="AJ69" s="1550"/>
      <c r="AK69" s="1550"/>
      <c r="AL69" s="882"/>
      <c r="AM69" s="882"/>
      <c r="AN69" s="1411"/>
      <c r="AO69" s="1411"/>
      <c r="AP69" s="1352"/>
      <c r="AQ69" s="1352"/>
      <c r="AR69" s="891"/>
      <c r="AS69" s="891"/>
      <c r="AT69" s="1362"/>
      <c r="AU69" s="1362"/>
      <c r="AV69" s="1516"/>
      <c r="AW69" s="1516"/>
      <c r="AX69" s="1541"/>
      <c r="AY69" s="1541"/>
      <c r="AZ69" s="1541"/>
      <c r="BA69" s="1541"/>
      <c r="BB69" s="1541"/>
      <c r="BC69" s="1541"/>
      <c r="BD69" s="1541"/>
      <c r="BE69" s="1541"/>
      <c r="BF69" s="1541"/>
      <c r="BG69" s="1541"/>
      <c r="BH69" s="1541"/>
      <c r="BI69" s="1541"/>
      <c r="BJ69" s="1541"/>
      <c r="BK69" s="1541"/>
      <c r="BL69" s="1541"/>
      <c r="BM69" s="1541"/>
      <c r="BN69" s="1541"/>
      <c r="BO69" s="1541"/>
      <c r="BP69" s="1541"/>
      <c r="BQ69" s="1541"/>
    </row>
    <row r="70" spans="1:69" s="1327" customFormat="1" ht="20.25" x14ac:dyDescent="0.3">
      <c r="A70" s="1338">
        <v>30</v>
      </c>
      <c r="B70" s="1324">
        <v>13</v>
      </c>
      <c r="C70" s="920" t="s">
        <v>189</v>
      </c>
      <c r="D70" s="1495">
        <v>14</v>
      </c>
      <c r="E70" s="1326">
        <v>110</v>
      </c>
      <c r="F70" s="1326"/>
      <c r="G70" s="1326"/>
      <c r="H70" s="1326">
        <f t="shared" si="4"/>
        <v>105</v>
      </c>
      <c r="I70" s="888">
        <f t="shared" si="3"/>
        <v>1470</v>
      </c>
      <c r="J70" s="1411"/>
      <c r="K70" s="1411"/>
      <c r="L70" s="726"/>
      <c r="M70" s="726"/>
      <c r="N70" s="1397"/>
      <c r="O70" s="1397"/>
      <c r="P70" s="1505"/>
      <c r="Q70" s="1505"/>
      <c r="R70" s="1510"/>
      <c r="S70" s="1510"/>
      <c r="T70" s="1453"/>
      <c r="U70" s="1453"/>
      <c r="V70" s="1516"/>
      <c r="W70" s="1516"/>
      <c r="X70" s="1362"/>
      <c r="Y70" s="1362"/>
      <c r="Z70" s="1352">
        <v>5</v>
      </c>
      <c r="AA70" s="1352" t="s">
        <v>219</v>
      </c>
      <c r="AB70" s="891"/>
      <c r="AC70" s="891"/>
      <c r="AD70" s="1397"/>
      <c r="AE70" s="1397"/>
      <c r="AF70" s="756"/>
      <c r="AG70" s="756"/>
      <c r="AH70" s="1484"/>
      <c r="AI70" s="1484"/>
      <c r="AJ70" s="1550"/>
      <c r="AK70" s="1550"/>
      <c r="AL70" s="882"/>
      <c r="AM70" s="882"/>
      <c r="AN70" s="1411"/>
      <c r="AO70" s="1411"/>
      <c r="AP70" s="1352"/>
      <c r="AQ70" s="1352"/>
      <c r="AR70" s="891"/>
      <c r="AS70" s="891"/>
      <c r="AT70" s="1362"/>
      <c r="AU70" s="1362"/>
      <c r="AV70" s="1516"/>
      <c r="AW70" s="1516"/>
      <c r="AX70" s="1541"/>
      <c r="AY70" s="1541"/>
      <c r="AZ70" s="1541"/>
      <c r="BA70" s="1541"/>
      <c r="BB70" s="1541"/>
      <c r="BC70" s="1541"/>
      <c r="BD70" s="1541"/>
      <c r="BE70" s="1541"/>
      <c r="BF70" s="1541"/>
      <c r="BG70" s="1541"/>
      <c r="BH70" s="1541"/>
      <c r="BI70" s="1541"/>
      <c r="BJ70" s="1541"/>
      <c r="BK70" s="1541"/>
      <c r="BL70" s="1541"/>
      <c r="BM70" s="1541"/>
      <c r="BN70" s="1541"/>
      <c r="BO70" s="1541"/>
      <c r="BP70" s="1541"/>
      <c r="BQ70" s="1541"/>
    </row>
    <row r="71" spans="1:69" s="1327" customFormat="1" ht="20.25" x14ac:dyDescent="0.3">
      <c r="A71" s="1338">
        <v>30</v>
      </c>
      <c r="B71" s="1324">
        <v>14</v>
      </c>
      <c r="C71" s="920" t="s">
        <v>1178</v>
      </c>
      <c r="D71" s="1495">
        <v>10</v>
      </c>
      <c r="E71" s="1326">
        <v>150</v>
      </c>
      <c r="F71" s="1326"/>
      <c r="G71" s="1326"/>
      <c r="H71" s="1326">
        <f t="shared" si="4"/>
        <v>90</v>
      </c>
      <c r="I71" s="888">
        <f t="shared" si="3"/>
        <v>900</v>
      </c>
      <c r="J71" s="1411"/>
      <c r="K71" s="1411"/>
      <c r="L71" s="726"/>
      <c r="M71" s="726"/>
      <c r="N71" s="1397"/>
      <c r="O71" s="1397"/>
      <c r="P71" s="1505"/>
      <c r="Q71" s="1505"/>
      <c r="R71" s="1510"/>
      <c r="S71" s="1510"/>
      <c r="T71" s="1453"/>
      <c r="U71" s="1453"/>
      <c r="V71" s="1516"/>
      <c r="W71" s="1516"/>
      <c r="X71" s="1362"/>
      <c r="Y71" s="1362"/>
      <c r="Z71" s="1352"/>
      <c r="AA71" s="1352"/>
      <c r="AB71" s="891">
        <v>10</v>
      </c>
      <c r="AC71" s="891" t="s">
        <v>233</v>
      </c>
      <c r="AD71" s="1397"/>
      <c r="AE71" s="1397"/>
      <c r="AF71" s="756">
        <v>30</v>
      </c>
      <c r="AG71" s="756" t="s">
        <v>214</v>
      </c>
      <c r="AH71" s="1484"/>
      <c r="AI71" s="1484"/>
      <c r="AJ71" s="1550"/>
      <c r="AK71" s="1550"/>
      <c r="AL71" s="882"/>
      <c r="AM71" s="882"/>
      <c r="AN71" s="1411"/>
      <c r="AO71" s="1411"/>
      <c r="AP71" s="1352"/>
      <c r="AQ71" s="1352"/>
      <c r="AR71" s="891"/>
      <c r="AS71" s="891"/>
      <c r="AT71" s="1362">
        <v>20</v>
      </c>
      <c r="AU71" s="1362" t="s">
        <v>233</v>
      </c>
      <c r="AV71" s="1516"/>
      <c r="AW71" s="1516"/>
      <c r="AX71" s="1541"/>
      <c r="AY71" s="1541"/>
      <c r="AZ71" s="1541"/>
      <c r="BA71" s="1541"/>
      <c r="BB71" s="1541"/>
      <c r="BC71" s="1541"/>
      <c r="BD71" s="1541"/>
      <c r="BE71" s="1541"/>
      <c r="BF71" s="1541"/>
      <c r="BG71" s="1541"/>
      <c r="BH71" s="1541"/>
      <c r="BI71" s="1541"/>
      <c r="BJ71" s="1541"/>
      <c r="BK71" s="1541"/>
      <c r="BL71" s="1541"/>
      <c r="BM71" s="1541"/>
      <c r="BN71" s="1541"/>
      <c r="BO71" s="1541"/>
      <c r="BP71" s="1541"/>
      <c r="BQ71" s="1541"/>
    </row>
    <row r="72" spans="1:69" s="1327" customFormat="1" ht="20.25" x14ac:dyDescent="0.3">
      <c r="A72" s="1338">
        <v>30</v>
      </c>
      <c r="B72" s="1324">
        <v>15</v>
      </c>
      <c r="C72" s="920"/>
      <c r="D72" s="1495"/>
      <c r="E72" s="1326"/>
      <c r="F72" s="1326"/>
      <c r="G72" s="1326"/>
      <c r="H72" s="1326">
        <f t="shared" si="4"/>
        <v>0</v>
      </c>
      <c r="I72" s="888">
        <f t="shared" si="3"/>
        <v>0</v>
      </c>
      <c r="J72" s="1411"/>
      <c r="K72" s="1411"/>
      <c r="L72" s="726"/>
      <c r="M72" s="726"/>
      <c r="N72" s="1397"/>
      <c r="O72" s="1397"/>
      <c r="P72" s="1505"/>
      <c r="Q72" s="1505"/>
      <c r="R72" s="1510"/>
      <c r="S72" s="1510"/>
      <c r="T72" s="1453"/>
      <c r="U72" s="1453"/>
      <c r="V72" s="1516"/>
      <c r="W72" s="1516"/>
      <c r="X72" s="1362"/>
      <c r="Y72" s="1362"/>
      <c r="Z72" s="1352"/>
      <c r="AA72" s="1352"/>
      <c r="AB72" s="891"/>
      <c r="AC72" s="891"/>
      <c r="AD72" s="1397"/>
      <c r="AE72" s="1397"/>
      <c r="AF72" s="756"/>
      <c r="AG72" s="756"/>
      <c r="AH72" s="1484"/>
      <c r="AI72" s="1484"/>
      <c r="AJ72" s="1550"/>
      <c r="AK72" s="1550"/>
      <c r="AL72" s="882"/>
      <c r="AM72" s="882"/>
      <c r="AN72" s="1411"/>
      <c r="AO72" s="1411"/>
      <c r="AP72" s="1352"/>
      <c r="AQ72" s="1352"/>
      <c r="AR72" s="891"/>
      <c r="AS72" s="891"/>
      <c r="AT72" s="1362"/>
      <c r="AU72" s="1362"/>
      <c r="AV72" s="1516"/>
      <c r="AW72" s="1516"/>
      <c r="AX72" s="1541"/>
      <c r="AY72" s="1541"/>
      <c r="AZ72" s="1541"/>
      <c r="BA72" s="1541"/>
      <c r="BB72" s="1541"/>
      <c r="BC72" s="1541"/>
      <c r="BD72" s="1541"/>
      <c r="BE72" s="1541"/>
      <c r="BF72" s="1541"/>
      <c r="BG72" s="1541"/>
      <c r="BH72" s="1541"/>
      <c r="BI72" s="1541"/>
      <c r="BJ72" s="1541"/>
      <c r="BK72" s="1541"/>
      <c r="BL72" s="1541"/>
      <c r="BM72" s="1541"/>
      <c r="BN72" s="1541"/>
      <c r="BO72" s="1541"/>
      <c r="BP72" s="1541"/>
      <c r="BQ72" s="1541"/>
    </row>
    <row r="73" spans="1:69" s="1327" customFormat="1" ht="20.25" x14ac:dyDescent="0.3">
      <c r="A73" s="1338">
        <v>30</v>
      </c>
      <c r="B73" s="1324">
        <v>16</v>
      </c>
      <c r="C73" s="995" t="s">
        <v>808</v>
      </c>
      <c r="D73" s="1495">
        <v>19</v>
      </c>
      <c r="E73" s="1326">
        <v>100</v>
      </c>
      <c r="F73" s="1326"/>
      <c r="G73" s="1326"/>
      <c r="H73" s="1326">
        <f t="shared" si="4"/>
        <v>70</v>
      </c>
      <c r="I73" s="888">
        <f t="shared" si="3"/>
        <v>1330</v>
      </c>
      <c r="J73" s="1411"/>
      <c r="K73" s="1411"/>
      <c r="L73" s="726">
        <v>10</v>
      </c>
      <c r="M73" s="726" t="s">
        <v>335</v>
      </c>
      <c r="N73" s="1397"/>
      <c r="O73" s="1397"/>
      <c r="P73" s="1505"/>
      <c r="Q73" s="1505"/>
      <c r="R73" s="1510"/>
      <c r="S73" s="1510"/>
      <c r="T73" s="1453"/>
      <c r="U73" s="1453"/>
      <c r="V73" s="1516"/>
      <c r="W73" s="1516"/>
      <c r="X73" s="1362"/>
      <c r="Y73" s="1362"/>
      <c r="Z73" s="1352"/>
      <c r="AA73" s="1352"/>
      <c r="AB73" s="891">
        <v>20</v>
      </c>
      <c r="AC73" s="891" t="s">
        <v>335</v>
      </c>
      <c r="AD73" s="1397"/>
      <c r="AE73" s="1397"/>
      <c r="AF73" s="756"/>
      <c r="AG73" s="756"/>
      <c r="AH73" s="1484"/>
      <c r="AI73" s="1484"/>
      <c r="AJ73" s="1550"/>
      <c r="AK73" s="1550"/>
      <c r="AL73" s="882"/>
      <c r="AM73" s="882"/>
      <c r="AN73" s="1411"/>
      <c r="AO73" s="1411"/>
      <c r="AP73" s="1352"/>
      <c r="AQ73" s="1352"/>
      <c r="AR73" s="891"/>
      <c r="AS73" s="891"/>
      <c r="AT73" s="1362"/>
      <c r="AU73" s="1362"/>
      <c r="AV73" s="1516"/>
      <c r="AW73" s="1516"/>
      <c r="AX73" s="1541"/>
      <c r="AY73" s="1541"/>
      <c r="AZ73" s="1541"/>
      <c r="BA73" s="1541"/>
      <c r="BB73" s="1541"/>
      <c r="BC73" s="1541"/>
      <c r="BD73" s="1541"/>
      <c r="BE73" s="1541"/>
      <c r="BF73" s="1541"/>
      <c r="BG73" s="1541"/>
      <c r="BH73" s="1541"/>
      <c r="BI73" s="1541"/>
      <c r="BJ73" s="1541"/>
      <c r="BK73" s="1541"/>
      <c r="BL73" s="1541"/>
      <c r="BM73" s="1541"/>
      <c r="BN73" s="1541"/>
      <c r="BO73" s="1541"/>
      <c r="BP73" s="1541"/>
      <c r="BQ73" s="1541"/>
    </row>
    <row r="74" spans="1:69" s="1327" customFormat="1" ht="20.25" x14ac:dyDescent="0.3">
      <c r="A74" s="1338">
        <v>30</v>
      </c>
      <c r="B74" s="1324">
        <v>17</v>
      </c>
      <c r="C74" s="920" t="s">
        <v>1181</v>
      </c>
      <c r="D74" s="1495">
        <v>11</v>
      </c>
      <c r="E74" s="1326">
        <v>220</v>
      </c>
      <c r="F74" s="1326"/>
      <c r="G74" s="1326"/>
      <c r="H74" s="1326">
        <f t="shared" si="4"/>
        <v>195</v>
      </c>
      <c r="I74" s="888">
        <f t="shared" si="3"/>
        <v>2145</v>
      </c>
      <c r="J74" s="1411"/>
      <c r="K74" s="1411"/>
      <c r="L74" s="726">
        <v>10</v>
      </c>
      <c r="M74" s="726" t="s">
        <v>233</v>
      </c>
      <c r="N74" s="1397"/>
      <c r="O74" s="1397"/>
      <c r="P74" s="1505"/>
      <c r="Q74" s="1505"/>
      <c r="R74" s="1510">
        <v>10</v>
      </c>
      <c r="S74" s="1510" t="s">
        <v>233</v>
      </c>
      <c r="T74" s="1453"/>
      <c r="U74" s="1453"/>
      <c r="V74" s="1516"/>
      <c r="W74" s="1516"/>
      <c r="X74" s="1362"/>
      <c r="Y74" s="1362"/>
      <c r="Z74" s="1352">
        <v>5</v>
      </c>
      <c r="AA74" s="1352" t="s">
        <v>210</v>
      </c>
      <c r="AB74" s="891"/>
      <c r="AC74" s="891"/>
      <c r="AD74" s="1397"/>
      <c r="AE74" s="1397"/>
      <c r="AF74" s="756"/>
      <c r="AG74" s="756"/>
      <c r="AH74" s="1484"/>
      <c r="AI74" s="1484"/>
      <c r="AJ74" s="1550"/>
      <c r="AK74" s="1550"/>
      <c r="AL74" s="882"/>
      <c r="AM74" s="882"/>
      <c r="AN74" s="1411"/>
      <c r="AO74" s="1411"/>
      <c r="AP74" s="1352"/>
      <c r="AQ74" s="1352"/>
      <c r="AR74" s="891"/>
      <c r="AS74" s="891"/>
      <c r="AT74" s="1362"/>
      <c r="AU74" s="1362"/>
      <c r="AV74" s="1516"/>
      <c r="AW74" s="1516"/>
      <c r="AX74" s="1541"/>
      <c r="AY74" s="1541"/>
      <c r="AZ74" s="1541"/>
      <c r="BA74" s="1541"/>
      <c r="BB74" s="1541"/>
      <c r="BC74" s="1541"/>
      <c r="BD74" s="1541"/>
      <c r="BE74" s="1541"/>
      <c r="BF74" s="1541"/>
      <c r="BG74" s="1541"/>
      <c r="BH74" s="1541"/>
      <c r="BI74" s="1541"/>
      <c r="BJ74" s="1541"/>
      <c r="BK74" s="1541"/>
      <c r="BL74" s="1541"/>
      <c r="BM74" s="1541"/>
      <c r="BN74" s="1541"/>
      <c r="BO74" s="1541"/>
      <c r="BP74" s="1541"/>
      <c r="BQ74" s="1541"/>
    </row>
    <row r="75" spans="1:69" s="1327" customFormat="1" ht="20.25" x14ac:dyDescent="0.3">
      <c r="A75" s="1338">
        <v>30</v>
      </c>
      <c r="B75" s="1324">
        <v>18</v>
      </c>
      <c r="C75" s="920"/>
      <c r="D75" s="1495"/>
      <c r="E75" s="1326"/>
      <c r="F75" s="1326"/>
      <c r="G75" s="1326"/>
      <c r="H75" s="1326">
        <f t="shared" si="4"/>
        <v>0</v>
      </c>
      <c r="I75" s="888">
        <f t="shared" si="3"/>
        <v>0</v>
      </c>
      <c r="J75" s="1411"/>
      <c r="K75" s="1411"/>
      <c r="L75" s="726"/>
      <c r="M75" s="726"/>
      <c r="N75" s="1397"/>
      <c r="O75" s="1397"/>
      <c r="P75" s="1505"/>
      <c r="Q75" s="1505"/>
      <c r="R75" s="1510"/>
      <c r="S75" s="1510"/>
      <c r="T75" s="1453"/>
      <c r="U75" s="1453"/>
      <c r="V75" s="1516"/>
      <c r="W75" s="1516"/>
      <c r="X75" s="1362"/>
      <c r="Y75" s="1362"/>
      <c r="Z75" s="1352"/>
      <c r="AA75" s="1352"/>
      <c r="AB75" s="891"/>
      <c r="AC75" s="891"/>
      <c r="AD75" s="1397"/>
      <c r="AE75" s="1397"/>
      <c r="AF75" s="756"/>
      <c r="AG75" s="756"/>
      <c r="AH75" s="1484"/>
      <c r="AI75" s="1484"/>
      <c r="AJ75" s="1550"/>
      <c r="AK75" s="1550"/>
      <c r="AL75" s="882"/>
      <c r="AM75" s="882"/>
      <c r="AN75" s="1411"/>
      <c r="AO75" s="1411"/>
      <c r="AP75" s="1352"/>
      <c r="AQ75" s="1352"/>
      <c r="AR75" s="891"/>
      <c r="AS75" s="891"/>
      <c r="AT75" s="1362"/>
      <c r="AU75" s="1362"/>
      <c r="AV75" s="1516"/>
      <c r="AW75" s="1516"/>
      <c r="AX75" s="1541"/>
      <c r="AY75" s="1541"/>
      <c r="AZ75" s="1541"/>
      <c r="BA75" s="1541"/>
      <c r="BB75" s="1541"/>
      <c r="BC75" s="1541"/>
      <c r="BD75" s="1541"/>
      <c r="BE75" s="1541"/>
      <c r="BF75" s="1541"/>
      <c r="BG75" s="1541"/>
      <c r="BH75" s="1541"/>
      <c r="BI75" s="1541"/>
      <c r="BJ75" s="1541"/>
      <c r="BK75" s="1541"/>
      <c r="BL75" s="1541"/>
      <c r="BM75" s="1541"/>
      <c r="BN75" s="1541"/>
      <c r="BO75" s="1541"/>
      <c r="BP75" s="1541"/>
      <c r="BQ75" s="1541"/>
    </row>
    <row r="76" spans="1:69" s="1327" customFormat="1" ht="20.25" x14ac:dyDescent="0.3">
      <c r="A76" s="1338">
        <v>30</v>
      </c>
      <c r="B76" s="1324">
        <v>19</v>
      </c>
      <c r="C76" s="995" t="s">
        <v>1182</v>
      </c>
      <c r="D76" s="1495">
        <v>17</v>
      </c>
      <c r="E76" s="1326">
        <v>30</v>
      </c>
      <c r="F76" s="1326"/>
      <c r="G76" s="1326"/>
      <c r="H76" s="1326">
        <f t="shared" si="4"/>
        <v>0</v>
      </c>
      <c r="I76" s="888">
        <f t="shared" si="3"/>
        <v>0</v>
      </c>
      <c r="J76" s="1411"/>
      <c r="K76" s="1411"/>
      <c r="L76" s="726"/>
      <c r="M76" s="726"/>
      <c r="N76" s="1397"/>
      <c r="O76" s="1397"/>
      <c r="P76" s="1505"/>
      <c r="Q76" s="1505"/>
      <c r="R76" s="1510">
        <v>10</v>
      </c>
      <c r="S76" s="1510" t="s">
        <v>211</v>
      </c>
      <c r="T76" s="1453"/>
      <c r="U76" s="1453"/>
      <c r="V76" s="1516"/>
      <c r="W76" s="1516"/>
      <c r="X76" s="1362"/>
      <c r="Y76" s="1362"/>
      <c r="Z76" s="1352"/>
      <c r="AA76" s="1352"/>
      <c r="AB76" s="891"/>
      <c r="AC76" s="891"/>
      <c r="AD76" s="1397"/>
      <c r="AE76" s="1397"/>
      <c r="AF76" s="756"/>
      <c r="AG76" s="756"/>
      <c r="AH76" s="1484"/>
      <c r="AI76" s="1484"/>
      <c r="AJ76" s="1550">
        <v>20</v>
      </c>
      <c r="AK76" s="1550" t="s">
        <v>211</v>
      </c>
      <c r="AL76" s="882"/>
      <c r="AM76" s="882"/>
      <c r="AN76" s="1411"/>
      <c r="AO76" s="1411"/>
      <c r="AP76" s="1352"/>
      <c r="AQ76" s="1352"/>
      <c r="AR76" s="891"/>
      <c r="AS76" s="891"/>
      <c r="AT76" s="1362"/>
      <c r="AU76" s="1362"/>
      <c r="AV76" s="1516"/>
      <c r="AW76" s="1516"/>
      <c r="AX76" s="1541"/>
      <c r="AY76" s="1541"/>
      <c r="AZ76" s="1541"/>
      <c r="BA76" s="1541"/>
      <c r="BB76" s="1541"/>
      <c r="BC76" s="1541"/>
      <c r="BD76" s="1541"/>
      <c r="BE76" s="1541"/>
      <c r="BF76" s="1541"/>
      <c r="BG76" s="1541"/>
      <c r="BH76" s="1541"/>
      <c r="BI76" s="1541"/>
      <c r="BJ76" s="1541"/>
      <c r="BK76" s="1541"/>
      <c r="BL76" s="1541"/>
      <c r="BM76" s="1541"/>
      <c r="BN76" s="1541"/>
      <c r="BO76" s="1541"/>
      <c r="BP76" s="1541"/>
      <c r="BQ76" s="1541"/>
    </row>
    <row r="77" spans="1:69" s="1327" customFormat="1" ht="20.25" x14ac:dyDescent="0.3">
      <c r="A77" s="1338">
        <v>30</v>
      </c>
      <c r="B77" s="1324">
        <v>20</v>
      </c>
      <c r="C77" s="920" t="s">
        <v>845</v>
      </c>
      <c r="D77" s="1495">
        <v>24</v>
      </c>
      <c r="E77" s="1326">
        <v>38</v>
      </c>
      <c r="F77" s="1326"/>
      <c r="G77" s="1326"/>
      <c r="H77" s="1326">
        <f t="shared" si="4"/>
        <v>38</v>
      </c>
      <c r="I77" s="888">
        <f t="shared" si="3"/>
        <v>912</v>
      </c>
      <c r="J77" s="1411"/>
      <c r="K77" s="1411"/>
      <c r="L77" s="726"/>
      <c r="M77" s="726"/>
      <c r="N77" s="1397"/>
      <c r="O77" s="1397"/>
      <c r="P77" s="1505"/>
      <c r="Q77" s="1505"/>
      <c r="R77" s="1510"/>
      <c r="S77" s="1510"/>
      <c r="T77" s="1453"/>
      <c r="U77" s="1453"/>
      <c r="V77" s="1516"/>
      <c r="W77" s="1516"/>
      <c r="X77" s="1362"/>
      <c r="Y77" s="1362"/>
      <c r="Z77" s="1352"/>
      <c r="AA77" s="1352"/>
      <c r="AB77" s="891"/>
      <c r="AC77" s="891"/>
      <c r="AD77" s="1397"/>
      <c r="AE77" s="1397"/>
      <c r="AF77" s="756"/>
      <c r="AG77" s="756"/>
      <c r="AH77" s="1484"/>
      <c r="AI77" s="1484"/>
      <c r="AJ77" s="1550"/>
      <c r="AK77" s="1550"/>
      <c r="AL77" s="882"/>
      <c r="AM77" s="882"/>
      <c r="AN77" s="1411"/>
      <c r="AO77" s="1411"/>
      <c r="AP77" s="1352"/>
      <c r="AQ77" s="1352"/>
      <c r="AR77" s="891"/>
      <c r="AS77" s="891"/>
      <c r="AT77" s="1362"/>
      <c r="AU77" s="1362"/>
      <c r="AV77" s="1516"/>
      <c r="AW77" s="1516"/>
      <c r="AX77" s="1541"/>
      <c r="AY77" s="1541"/>
      <c r="AZ77" s="1541"/>
      <c r="BA77" s="1541"/>
      <c r="BB77" s="1541"/>
      <c r="BC77" s="1541"/>
      <c r="BD77" s="1541"/>
      <c r="BE77" s="1541"/>
      <c r="BF77" s="1541"/>
      <c r="BG77" s="1541"/>
      <c r="BH77" s="1541"/>
      <c r="BI77" s="1541"/>
      <c r="BJ77" s="1541"/>
      <c r="BK77" s="1541"/>
      <c r="BL77" s="1541"/>
      <c r="BM77" s="1541"/>
      <c r="BN77" s="1541"/>
      <c r="BO77" s="1541"/>
      <c r="BP77" s="1541"/>
      <c r="BQ77" s="1541"/>
    </row>
    <row r="78" spans="1:69" s="1327" customFormat="1" ht="20.25" x14ac:dyDescent="0.3">
      <c r="A78" s="1338">
        <v>30</v>
      </c>
      <c r="B78" s="1324">
        <v>21</v>
      </c>
      <c r="C78" s="920" t="s">
        <v>650</v>
      </c>
      <c r="D78" s="1495">
        <v>10</v>
      </c>
      <c r="E78" s="1326">
        <v>50</v>
      </c>
      <c r="F78" s="1326"/>
      <c r="G78" s="1326"/>
      <c r="H78" s="1326">
        <f t="shared" si="4"/>
        <v>40</v>
      </c>
      <c r="I78" s="888">
        <f t="shared" si="3"/>
        <v>400</v>
      </c>
      <c r="J78" s="1411"/>
      <c r="K78" s="1411"/>
      <c r="L78" s="726"/>
      <c r="M78" s="726"/>
      <c r="N78" s="1397"/>
      <c r="O78" s="1397"/>
      <c r="P78" s="1505"/>
      <c r="Q78" s="1505"/>
      <c r="R78" s="1510">
        <v>10</v>
      </c>
      <c r="S78" s="1510" t="s">
        <v>218</v>
      </c>
      <c r="T78" s="1453"/>
      <c r="U78" s="1453"/>
      <c r="V78" s="1516"/>
      <c r="W78" s="1516"/>
      <c r="X78" s="1362"/>
      <c r="Y78" s="1362"/>
      <c r="Z78" s="1352"/>
      <c r="AA78" s="1352"/>
      <c r="AB78" s="891"/>
      <c r="AC78" s="891"/>
      <c r="AD78" s="1397"/>
      <c r="AE78" s="1397"/>
      <c r="AF78" s="756"/>
      <c r="AG78" s="756"/>
      <c r="AH78" s="1484"/>
      <c r="AI78" s="1484"/>
      <c r="AJ78" s="1550"/>
      <c r="AK78" s="1550"/>
      <c r="AL78" s="882"/>
      <c r="AM78" s="882"/>
      <c r="AN78" s="1411"/>
      <c r="AO78" s="1411"/>
      <c r="AP78" s="1352"/>
      <c r="AQ78" s="1352"/>
      <c r="AR78" s="891"/>
      <c r="AS78" s="891"/>
      <c r="AT78" s="1362"/>
      <c r="AU78" s="1362"/>
      <c r="AV78" s="1516"/>
      <c r="AW78" s="1516"/>
      <c r="AX78" s="1541"/>
      <c r="AY78" s="1541"/>
      <c r="AZ78" s="1541"/>
      <c r="BA78" s="1541"/>
      <c r="BB78" s="1541"/>
      <c r="BC78" s="1541"/>
      <c r="BD78" s="1541"/>
      <c r="BE78" s="1541"/>
      <c r="BF78" s="1541"/>
      <c r="BG78" s="1541"/>
      <c r="BH78" s="1541"/>
      <c r="BI78" s="1541"/>
      <c r="BJ78" s="1541"/>
      <c r="BK78" s="1541"/>
      <c r="BL78" s="1541"/>
      <c r="BM78" s="1541"/>
      <c r="BN78" s="1541"/>
      <c r="BO78" s="1541"/>
      <c r="BP78" s="1541"/>
      <c r="BQ78" s="1541"/>
    </row>
    <row r="79" spans="1:69" s="1327" customFormat="1" ht="20.25" x14ac:dyDescent="0.3">
      <c r="A79" s="1338">
        <v>30</v>
      </c>
      <c r="B79" s="1324">
        <v>22</v>
      </c>
      <c r="C79" s="920"/>
      <c r="D79" s="1495"/>
      <c r="E79" s="1326"/>
      <c r="F79" s="1326"/>
      <c r="G79" s="1326"/>
      <c r="H79" s="1326">
        <f t="shared" si="4"/>
        <v>0</v>
      </c>
      <c r="I79" s="888">
        <f t="shared" si="3"/>
        <v>0</v>
      </c>
      <c r="J79" s="1411"/>
      <c r="K79" s="1411"/>
      <c r="L79" s="726"/>
      <c r="M79" s="726"/>
      <c r="N79" s="1397"/>
      <c r="O79" s="1397"/>
      <c r="P79" s="1505"/>
      <c r="Q79" s="1505"/>
      <c r="R79" s="1510"/>
      <c r="S79" s="1510"/>
      <c r="T79" s="1453"/>
      <c r="U79" s="1453"/>
      <c r="V79" s="1516"/>
      <c r="W79" s="1516"/>
      <c r="X79" s="1362"/>
      <c r="Y79" s="1362"/>
      <c r="Z79" s="1352"/>
      <c r="AA79" s="1352"/>
      <c r="AB79" s="891"/>
      <c r="AC79" s="891"/>
      <c r="AD79" s="1397"/>
      <c r="AE79" s="1397"/>
      <c r="AF79" s="756"/>
      <c r="AG79" s="756"/>
      <c r="AH79" s="1484"/>
      <c r="AI79" s="1484"/>
      <c r="AJ79" s="1550"/>
      <c r="AK79" s="1550"/>
      <c r="AL79" s="882"/>
      <c r="AM79" s="882"/>
      <c r="AN79" s="1411"/>
      <c r="AO79" s="1411"/>
      <c r="AP79" s="1352"/>
      <c r="AQ79" s="1352"/>
      <c r="AR79" s="891"/>
      <c r="AS79" s="891"/>
      <c r="AT79" s="1362"/>
      <c r="AU79" s="1362"/>
      <c r="AV79" s="1516"/>
      <c r="AW79" s="1516"/>
      <c r="AX79" s="1541"/>
      <c r="AY79" s="1541"/>
      <c r="AZ79" s="1541"/>
      <c r="BA79" s="1541"/>
      <c r="BB79" s="1541"/>
      <c r="BC79" s="1541"/>
      <c r="BD79" s="1541"/>
      <c r="BE79" s="1541"/>
      <c r="BF79" s="1541"/>
      <c r="BG79" s="1541"/>
      <c r="BH79" s="1541"/>
      <c r="BI79" s="1541"/>
      <c r="BJ79" s="1541"/>
      <c r="BK79" s="1541"/>
      <c r="BL79" s="1541"/>
      <c r="BM79" s="1541"/>
      <c r="BN79" s="1541"/>
      <c r="BO79" s="1541"/>
      <c r="BP79" s="1541"/>
      <c r="BQ79" s="1541"/>
    </row>
    <row r="80" spans="1:69" s="1327" customFormat="1" ht="20.25" x14ac:dyDescent="0.3">
      <c r="A80" s="1338">
        <v>30</v>
      </c>
      <c r="B80" s="1324">
        <v>23</v>
      </c>
      <c r="C80" s="995" t="s">
        <v>1183</v>
      </c>
      <c r="D80" s="1495">
        <v>7</v>
      </c>
      <c r="E80" s="1326">
        <v>260</v>
      </c>
      <c r="F80" s="1326"/>
      <c r="G80" s="1326"/>
      <c r="H80" s="1326">
        <f t="shared" si="4"/>
        <v>260</v>
      </c>
      <c r="I80" s="888">
        <f t="shared" si="3"/>
        <v>1820</v>
      </c>
      <c r="J80" s="1411"/>
      <c r="K80" s="1411"/>
      <c r="L80" s="726"/>
      <c r="M80" s="726"/>
      <c r="N80" s="1397"/>
      <c r="O80" s="1397"/>
      <c r="P80" s="1505"/>
      <c r="Q80" s="1505"/>
      <c r="R80" s="1510"/>
      <c r="S80" s="1510"/>
      <c r="T80" s="1453"/>
      <c r="U80" s="1453"/>
      <c r="V80" s="1516"/>
      <c r="W80" s="1516"/>
      <c r="X80" s="1362"/>
      <c r="Y80" s="1362"/>
      <c r="Z80" s="1352"/>
      <c r="AA80" s="1352"/>
      <c r="AB80" s="891"/>
      <c r="AC80" s="891"/>
      <c r="AD80" s="1397"/>
      <c r="AE80" s="1397"/>
      <c r="AF80" s="756"/>
      <c r="AG80" s="756"/>
      <c r="AH80" s="1484"/>
      <c r="AI80" s="1484"/>
      <c r="AJ80" s="1550"/>
      <c r="AK80" s="1550"/>
      <c r="AL80" s="882"/>
      <c r="AM80" s="882"/>
      <c r="AN80" s="1411"/>
      <c r="AO80" s="1411"/>
      <c r="AP80" s="1352"/>
      <c r="AQ80" s="1352"/>
      <c r="AR80" s="891"/>
      <c r="AS80" s="891"/>
      <c r="AT80" s="1362"/>
      <c r="AU80" s="1362"/>
      <c r="AV80" s="1516"/>
      <c r="AW80" s="1516"/>
      <c r="AX80" s="1541"/>
      <c r="AY80" s="1541"/>
      <c r="AZ80" s="1541"/>
      <c r="BA80" s="1541"/>
      <c r="BB80" s="1541"/>
      <c r="BC80" s="1541"/>
      <c r="BD80" s="1541"/>
      <c r="BE80" s="1541"/>
      <c r="BF80" s="1541"/>
      <c r="BG80" s="1541"/>
      <c r="BH80" s="1541"/>
      <c r="BI80" s="1541"/>
      <c r="BJ80" s="1541"/>
      <c r="BK80" s="1541"/>
      <c r="BL80" s="1541"/>
      <c r="BM80" s="1541"/>
      <c r="BN80" s="1541"/>
      <c r="BO80" s="1541"/>
      <c r="BP80" s="1541"/>
      <c r="BQ80" s="1541"/>
    </row>
    <row r="81" spans="1:69" s="1327" customFormat="1" ht="20.25" x14ac:dyDescent="0.3">
      <c r="A81" s="1338">
        <v>30</v>
      </c>
      <c r="B81" s="1324">
        <v>24</v>
      </c>
      <c r="C81" s="920"/>
      <c r="D81" s="1495"/>
      <c r="E81" s="1326"/>
      <c r="F81" s="1326"/>
      <c r="G81" s="1326"/>
      <c r="H81" s="1326">
        <f t="shared" si="4"/>
        <v>0</v>
      </c>
      <c r="I81" s="888">
        <f t="shared" si="3"/>
        <v>0</v>
      </c>
      <c r="J81" s="1411"/>
      <c r="K81" s="1411"/>
      <c r="L81" s="726"/>
      <c r="M81" s="726"/>
      <c r="N81" s="1397"/>
      <c r="O81" s="1397"/>
      <c r="P81" s="1505"/>
      <c r="Q81" s="1505"/>
      <c r="R81" s="1510"/>
      <c r="S81" s="1510"/>
      <c r="T81" s="1453"/>
      <c r="U81" s="1453"/>
      <c r="V81" s="1516"/>
      <c r="W81" s="1516"/>
      <c r="X81" s="1362"/>
      <c r="Y81" s="1362"/>
      <c r="Z81" s="1352"/>
      <c r="AA81" s="1352"/>
      <c r="AB81" s="891"/>
      <c r="AC81" s="891"/>
      <c r="AD81" s="1397"/>
      <c r="AE81" s="1397"/>
      <c r="AF81" s="756"/>
      <c r="AG81" s="756"/>
      <c r="AH81" s="1484"/>
      <c r="AI81" s="1484"/>
      <c r="AJ81" s="1550"/>
      <c r="AK81" s="1550"/>
      <c r="AL81" s="882"/>
      <c r="AM81" s="882"/>
      <c r="AN81" s="1411"/>
      <c r="AO81" s="1411"/>
      <c r="AP81" s="1352"/>
      <c r="AQ81" s="1352"/>
      <c r="AR81" s="891"/>
      <c r="AS81" s="891"/>
      <c r="AT81" s="1362"/>
      <c r="AU81" s="1362"/>
      <c r="AV81" s="1516"/>
      <c r="AW81" s="1516"/>
      <c r="AX81" s="1541"/>
      <c r="AY81" s="1541"/>
      <c r="AZ81" s="1541"/>
      <c r="BA81" s="1541"/>
      <c r="BB81" s="1541"/>
      <c r="BC81" s="1541"/>
      <c r="BD81" s="1541"/>
      <c r="BE81" s="1541"/>
      <c r="BF81" s="1541"/>
      <c r="BG81" s="1541"/>
      <c r="BH81" s="1541"/>
      <c r="BI81" s="1541"/>
      <c r="BJ81" s="1541"/>
      <c r="BK81" s="1541"/>
      <c r="BL81" s="1541"/>
      <c r="BM81" s="1541"/>
      <c r="BN81" s="1541"/>
      <c r="BO81" s="1541"/>
      <c r="BP81" s="1541"/>
      <c r="BQ81" s="1541"/>
    </row>
    <row r="82" spans="1:69" s="1327" customFormat="1" ht="20.25" x14ac:dyDescent="0.3">
      <c r="A82" s="1338">
        <v>30</v>
      </c>
      <c r="B82" s="1324">
        <v>25</v>
      </c>
      <c r="C82" s="920"/>
      <c r="D82" s="1495"/>
      <c r="E82" s="1326"/>
      <c r="F82" s="1326"/>
      <c r="G82" s="1326"/>
      <c r="H82" s="1326">
        <f t="shared" si="4"/>
        <v>0</v>
      </c>
      <c r="I82" s="888">
        <f t="shared" si="3"/>
        <v>0</v>
      </c>
      <c r="J82" s="1411"/>
      <c r="K82" s="1411"/>
      <c r="L82" s="726"/>
      <c r="M82" s="726"/>
      <c r="N82" s="1397"/>
      <c r="O82" s="1397"/>
      <c r="P82" s="1505"/>
      <c r="Q82" s="1505"/>
      <c r="R82" s="1510"/>
      <c r="S82" s="1510"/>
      <c r="T82" s="1453"/>
      <c r="U82" s="1453"/>
      <c r="V82" s="1516"/>
      <c r="W82" s="1516"/>
      <c r="X82" s="1362"/>
      <c r="Y82" s="1362"/>
      <c r="Z82" s="1352"/>
      <c r="AA82" s="1352"/>
      <c r="AB82" s="891"/>
      <c r="AC82" s="891"/>
      <c r="AD82" s="1397"/>
      <c r="AE82" s="1397"/>
      <c r="AF82" s="756"/>
      <c r="AG82" s="756"/>
      <c r="AH82" s="1484"/>
      <c r="AI82" s="1484"/>
      <c r="AJ82" s="1550"/>
      <c r="AK82" s="1550"/>
      <c r="AL82" s="882"/>
      <c r="AM82" s="882"/>
      <c r="AN82" s="1411"/>
      <c r="AO82" s="1411"/>
      <c r="AP82" s="1352"/>
      <c r="AQ82" s="1352"/>
      <c r="AR82" s="891"/>
      <c r="AS82" s="891"/>
      <c r="AT82" s="1362"/>
      <c r="AU82" s="1362"/>
      <c r="AV82" s="1516"/>
      <c r="AW82" s="1516"/>
      <c r="AX82" s="1541"/>
      <c r="AY82" s="1541"/>
      <c r="AZ82" s="1541"/>
      <c r="BA82" s="1541"/>
      <c r="BB82" s="1541"/>
      <c r="BC82" s="1541"/>
      <c r="BD82" s="1541"/>
      <c r="BE82" s="1541"/>
      <c r="BF82" s="1541"/>
      <c r="BG82" s="1541"/>
      <c r="BH82" s="1541"/>
      <c r="BI82" s="1541"/>
      <c r="BJ82" s="1541"/>
      <c r="BK82" s="1541"/>
      <c r="BL82" s="1541"/>
      <c r="BM82" s="1541"/>
      <c r="BN82" s="1541"/>
      <c r="BO82" s="1541"/>
      <c r="BP82" s="1541"/>
      <c r="BQ82" s="1541"/>
    </row>
    <row r="83" spans="1:69" s="1327" customFormat="1" ht="20.25" x14ac:dyDescent="0.3">
      <c r="A83" s="1338">
        <v>30</v>
      </c>
      <c r="B83" s="1324">
        <v>26</v>
      </c>
      <c r="C83" s="920" t="s">
        <v>1184</v>
      </c>
      <c r="D83" s="1495">
        <v>10.5</v>
      </c>
      <c r="E83" s="1326">
        <v>80</v>
      </c>
      <c r="F83" s="1326"/>
      <c r="G83" s="1326"/>
      <c r="H83" s="1326">
        <f t="shared" si="4"/>
        <v>65</v>
      </c>
      <c r="I83" s="888">
        <f t="shared" si="3"/>
        <v>682.5</v>
      </c>
      <c r="J83" s="1411"/>
      <c r="K83" s="1411"/>
      <c r="L83" s="726"/>
      <c r="M83" s="726"/>
      <c r="N83" s="1397"/>
      <c r="O83" s="1397"/>
      <c r="P83" s="1505"/>
      <c r="Q83" s="1505"/>
      <c r="R83" s="1510">
        <v>10</v>
      </c>
      <c r="S83" s="1510" t="s">
        <v>218</v>
      </c>
      <c r="T83" s="1453"/>
      <c r="U83" s="1453"/>
      <c r="V83" s="1516"/>
      <c r="W83" s="1516"/>
      <c r="X83" s="1362"/>
      <c r="Y83" s="1362"/>
      <c r="Z83" s="1352">
        <v>5</v>
      </c>
      <c r="AA83" s="1352" t="s">
        <v>236</v>
      </c>
      <c r="AB83" s="891"/>
      <c r="AC83" s="891"/>
      <c r="AD83" s="1397"/>
      <c r="AE83" s="1397"/>
      <c r="AF83" s="756"/>
      <c r="AG83" s="756"/>
      <c r="AH83" s="1484"/>
      <c r="AI83" s="1484"/>
      <c r="AJ83" s="1550"/>
      <c r="AK83" s="1550"/>
      <c r="AL83" s="882"/>
      <c r="AM83" s="882"/>
      <c r="AN83" s="1411"/>
      <c r="AO83" s="1411"/>
      <c r="AP83" s="1352"/>
      <c r="AQ83" s="1352"/>
      <c r="AR83" s="891"/>
      <c r="AS83" s="891"/>
      <c r="AT83" s="1362"/>
      <c r="AU83" s="1362"/>
      <c r="AV83" s="1516"/>
      <c r="AW83" s="1516"/>
      <c r="AX83" s="1541"/>
      <c r="AY83" s="1541"/>
      <c r="AZ83" s="1541"/>
      <c r="BA83" s="1541"/>
      <c r="BB83" s="1541"/>
      <c r="BC83" s="1541"/>
      <c r="BD83" s="1541"/>
      <c r="BE83" s="1541"/>
      <c r="BF83" s="1541"/>
      <c r="BG83" s="1541"/>
      <c r="BH83" s="1541"/>
      <c r="BI83" s="1541"/>
      <c r="BJ83" s="1541"/>
      <c r="BK83" s="1541"/>
      <c r="BL83" s="1541"/>
      <c r="BM83" s="1541"/>
      <c r="BN83" s="1541"/>
      <c r="BO83" s="1541"/>
      <c r="BP83" s="1541"/>
      <c r="BQ83" s="1541"/>
    </row>
    <row r="84" spans="1:69" s="1327" customFormat="1" ht="20.25" x14ac:dyDescent="0.3">
      <c r="A84" s="1338">
        <v>30</v>
      </c>
      <c r="B84" s="1324">
        <v>27</v>
      </c>
      <c r="C84" s="1421" t="s">
        <v>1124</v>
      </c>
      <c r="D84" s="1495">
        <v>17</v>
      </c>
      <c r="E84" s="1326">
        <v>100</v>
      </c>
      <c r="F84" s="1326"/>
      <c r="G84" s="1326"/>
      <c r="H84" s="1326">
        <f t="shared" si="4"/>
        <v>80</v>
      </c>
      <c r="I84" s="888">
        <f t="shared" si="3"/>
        <v>1360</v>
      </c>
      <c r="J84" s="1411">
        <v>10</v>
      </c>
      <c r="K84" s="1411" t="s">
        <v>213</v>
      </c>
      <c r="L84" s="726"/>
      <c r="M84" s="726"/>
      <c r="N84" s="1397"/>
      <c r="O84" s="1397"/>
      <c r="P84" s="1505"/>
      <c r="Q84" s="1505"/>
      <c r="R84" s="1510">
        <v>10</v>
      </c>
      <c r="S84" s="1510" t="s">
        <v>211</v>
      </c>
      <c r="T84" s="1453"/>
      <c r="U84" s="1453"/>
      <c r="V84" s="1516"/>
      <c r="W84" s="1516"/>
      <c r="X84" s="1362"/>
      <c r="Y84" s="1362"/>
      <c r="Z84" s="1352"/>
      <c r="AA84" s="1352"/>
      <c r="AB84" s="891"/>
      <c r="AC84" s="891"/>
      <c r="AD84" s="1397"/>
      <c r="AE84" s="1397"/>
      <c r="AF84" s="756"/>
      <c r="AG84" s="756"/>
      <c r="AH84" s="1484"/>
      <c r="AI84" s="1484"/>
      <c r="AJ84" s="1550"/>
      <c r="AK84" s="1550"/>
      <c r="AL84" s="882"/>
      <c r="AM84" s="882"/>
      <c r="AN84" s="1411"/>
      <c r="AO84" s="1411"/>
      <c r="AP84" s="1352"/>
      <c r="AQ84" s="1352"/>
      <c r="AR84" s="891"/>
      <c r="AS84" s="891"/>
      <c r="AT84" s="1362"/>
      <c r="AU84" s="1362"/>
      <c r="AV84" s="1516"/>
      <c r="AW84" s="1516"/>
      <c r="AX84" s="1541"/>
      <c r="AY84" s="1541"/>
      <c r="AZ84" s="1541"/>
      <c r="BA84" s="1541"/>
      <c r="BB84" s="1541"/>
      <c r="BC84" s="1541"/>
      <c r="BD84" s="1541"/>
      <c r="BE84" s="1541"/>
      <c r="BF84" s="1541"/>
      <c r="BG84" s="1541"/>
      <c r="BH84" s="1541"/>
      <c r="BI84" s="1541"/>
      <c r="BJ84" s="1541"/>
      <c r="BK84" s="1541"/>
      <c r="BL84" s="1541"/>
      <c r="BM84" s="1541"/>
      <c r="BN84" s="1541"/>
      <c r="BO84" s="1541"/>
      <c r="BP84" s="1541"/>
      <c r="BQ84" s="1541"/>
    </row>
    <row r="85" spans="1:69" s="1327" customFormat="1" ht="20.25" x14ac:dyDescent="0.3">
      <c r="A85" s="1338">
        <v>30</v>
      </c>
      <c r="B85" s="1324">
        <v>28</v>
      </c>
      <c r="C85" s="920" t="s">
        <v>1185</v>
      </c>
      <c r="D85" s="1495">
        <v>11.5</v>
      </c>
      <c r="E85" s="1326">
        <v>270</v>
      </c>
      <c r="F85" s="1326"/>
      <c r="G85" s="1326"/>
      <c r="H85" s="1326">
        <f t="shared" si="4"/>
        <v>210</v>
      </c>
      <c r="I85" s="888">
        <f t="shared" si="3"/>
        <v>2415</v>
      </c>
      <c r="J85" s="1411"/>
      <c r="K85" s="1411"/>
      <c r="L85" s="726"/>
      <c r="M85" s="726"/>
      <c r="N85" s="1397"/>
      <c r="O85" s="1397"/>
      <c r="P85" s="1505"/>
      <c r="Q85" s="1505"/>
      <c r="R85" s="1510">
        <v>10</v>
      </c>
      <c r="S85" s="1510" t="s">
        <v>209</v>
      </c>
      <c r="T85" s="1453"/>
      <c r="U85" s="1453"/>
      <c r="V85" s="1516"/>
      <c r="W85" s="1516"/>
      <c r="X85" s="1362">
        <v>20</v>
      </c>
      <c r="Y85" s="1362" t="s">
        <v>210</v>
      </c>
      <c r="Z85" s="1352"/>
      <c r="AA85" s="1352"/>
      <c r="AB85" s="891"/>
      <c r="AC85" s="891"/>
      <c r="AD85" s="1397"/>
      <c r="AE85" s="1397"/>
      <c r="AF85" s="756"/>
      <c r="AG85" s="756"/>
      <c r="AH85" s="1484"/>
      <c r="AI85" s="1484"/>
      <c r="AJ85" s="1550">
        <v>30</v>
      </c>
      <c r="AK85" s="1550" t="s">
        <v>209</v>
      </c>
      <c r="AL85" s="882"/>
      <c r="AM85" s="882"/>
      <c r="AN85" s="1411"/>
      <c r="AO85" s="1411"/>
      <c r="AP85" s="1352"/>
      <c r="AQ85" s="1352"/>
      <c r="AR85" s="891"/>
      <c r="AS85" s="891"/>
      <c r="AT85" s="1362"/>
      <c r="AU85" s="1362"/>
      <c r="AV85" s="1516"/>
      <c r="AW85" s="1516"/>
      <c r="AX85" s="1541"/>
      <c r="AY85" s="1541"/>
      <c r="AZ85" s="1541"/>
      <c r="BA85" s="1541"/>
      <c r="BB85" s="1541"/>
      <c r="BC85" s="1541"/>
      <c r="BD85" s="1541"/>
      <c r="BE85" s="1541"/>
      <c r="BF85" s="1541"/>
      <c r="BG85" s="1541"/>
      <c r="BH85" s="1541"/>
      <c r="BI85" s="1541"/>
      <c r="BJ85" s="1541"/>
      <c r="BK85" s="1541"/>
      <c r="BL85" s="1541"/>
      <c r="BM85" s="1541"/>
      <c r="BN85" s="1541"/>
      <c r="BO85" s="1541"/>
      <c r="BP85" s="1541"/>
      <c r="BQ85" s="1541"/>
    </row>
    <row r="86" spans="1:69" s="1327" customFormat="1" ht="20.25" x14ac:dyDescent="0.3">
      <c r="A86" s="1338">
        <v>30</v>
      </c>
      <c r="B86" s="1324">
        <v>29</v>
      </c>
      <c r="C86" s="920"/>
      <c r="D86" s="1495"/>
      <c r="E86" s="1326"/>
      <c r="F86" s="1326"/>
      <c r="G86" s="1326"/>
      <c r="H86" s="1326">
        <f t="shared" si="4"/>
        <v>0</v>
      </c>
      <c r="I86" s="888">
        <f t="shared" si="3"/>
        <v>0</v>
      </c>
      <c r="J86" s="1411"/>
      <c r="K86" s="1411"/>
      <c r="L86" s="726"/>
      <c r="M86" s="726"/>
      <c r="N86" s="1397"/>
      <c r="O86" s="1397"/>
      <c r="P86" s="1505"/>
      <c r="Q86" s="1505"/>
      <c r="R86" s="1510"/>
      <c r="S86" s="1510"/>
      <c r="T86" s="1453"/>
      <c r="U86" s="1453"/>
      <c r="V86" s="1516"/>
      <c r="W86" s="1516"/>
      <c r="X86" s="1362"/>
      <c r="Y86" s="1362"/>
      <c r="Z86" s="1352"/>
      <c r="AA86" s="1352"/>
      <c r="AB86" s="891"/>
      <c r="AC86" s="891"/>
      <c r="AD86" s="1397"/>
      <c r="AE86" s="1397"/>
      <c r="AF86" s="756"/>
      <c r="AG86" s="756"/>
      <c r="AH86" s="1484"/>
      <c r="AI86" s="1484"/>
      <c r="AJ86" s="1550"/>
      <c r="AK86" s="1550"/>
      <c r="AL86" s="882"/>
      <c r="AM86" s="882"/>
      <c r="AN86" s="1411"/>
      <c r="AO86" s="1411"/>
      <c r="AP86" s="1352"/>
      <c r="AQ86" s="1352"/>
      <c r="AR86" s="891"/>
      <c r="AS86" s="891"/>
      <c r="AT86" s="1362"/>
      <c r="AU86" s="1362"/>
      <c r="AV86" s="1516"/>
      <c r="AW86" s="1516"/>
      <c r="AX86" s="1541"/>
      <c r="AY86" s="1541"/>
      <c r="AZ86" s="1541"/>
      <c r="BA86" s="1541"/>
      <c r="BB86" s="1541"/>
      <c r="BC86" s="1541"/>
      <c r="BD86" s="1541"/>
      <c r="BE86" s="1541"/>
      <c r="BF86" s="1541"/>
      <c r="BG86" s="1541"/>
      <c r="BH86" s="1541"/>
      <c r="BI86" s="1541"/>
      <c r="BJ86" s="1541"/>
      <c r="BK86" s="1541"/>
      <c r="BL86" s="1541"/>
      <c r="BM86" s="1541"/>
      <c r="BN86" s="1541"/>
      <c r="BO86" s="1541"/>
      <c r="BP86" s="1541"/>
      <c r="BQ86" s="1541"/>
    </row>
    <row r="87" spans="1:69" s="1327" customFormat="1" ht="20.25" x14ac:dyDescent="0.3">
      <c r="A87" s="1338">
        <v>30</v>
      </c>
      <c r="B87" s="1324">
        <v>30</v>
      </c>
      <c r="C87" s="920"/>
      <c r="D87" s="1495"/>
      <c r="E87" s="1326"/>
      <c r="F87" s="1326"/>
      <c r="G87" s="1326"/>
      <c r="H87" s="1326">
        <f t="shared" si="4"/>
        <v>0</v>
      </c>
      <c r="I87" s="888">
        <f t="shared" si="3"/>
        <v>0</v>
      </c>
      <c r="J87" s="1411"/>
      <c r="K87" s="1411"/>
      <c r="L87" s="726"/>
      <c r="M87" s="726"/>
      <c r="N87" s="1397"/>
      <c r="O87" s="1397"/>
      <c r="P87" s="1505"/>
      <c r="Q87" s="1505"/>
      <c r="R87" s="1510"/>
      <c r="S87" s="1510"/>
      <c r="T87" s="1453"/>
      <c r="U87" s="1453"/>
      <c r="V87" s="1516"/>
      <c r="W87" s="1516"/>
      <c r="X87" s="1362"/>
      <c r="Y87" s="1362"/>
      <c r="Z87" s="1352"/>
      <c r="AA87" s="1352"/>
      <c r="AB87" s="891"/>
      <c r="AC87" s="891"/>
      <c r="AD87" s="1397"/>
      <c r="AE87" s="1397"/>
      <c r="AF87" s="756"/>
      <c r="AG87" s="756"/>
      <c r="AH87" s="1484"/>
      <c r="AI87" s="1484"/>
      <c r="AJ87" s="1550"/>
      <c r="AK87" s="1550"/>
      <c r="AL87" s="882"/>
      <c r="AM87" s="882"/>
      <c r="AN87" s="1411"/>
      <c r="AO87" s="1411"/>
      <c r="AP87" s="1352"/>
      <c r="AQ87" s="1352"/>
      <c r="AR87" s="891"/>
      <c r="AS87" s="891"/>
      <c r="AT87" s="1362"/>
      <c r="AU87" s="1362"/>
      <c r="AV87" s="1516"/>
      <c r="AW87" s="1516"/>
      <c r="AX87" s="1541"/>
      <c r="AY87" s="1541"/>
      <c r="AZ87" s="1541"/>
      <c r="BA87" s="1541"/>
      <c r="BB87" s="1541"/>
      <c r="BC87" s="1541"/>
      <c r="BD87" s="1541"/>
      <c r="BE87" s="1541"/>
      <c r="BF87" s="1541"/>
      <c r="BG87" s="1541"/>
      <c r="BH87" s="1541"/>
      <c r="BI87" s="1541"/>
      <c r="BJ87" s="1541"/>
      <c r="BK87" s="1541"/>
      <c r="BL87" s="1541"/>
      <c r="BM87" s="1541"/>
      <c r="BN87" s="1541"/>
      <c r="BO87" s="1541"/>
      <c r="BP87" s="1541"/>
      <c r="BQ87" s="1541"/>
    </row>
    <row r="88" spans="1:69" s="1327" customFormat="1" ht="20.25" x14ac:dyDescent="0.3">
      <c r="A88" s="1338">
        <v>30</v>
      </c>
      <c r="B88" s="1324">
        <v>31</v>
      </c>
      <c r="C88" s="920"/>
      <c r="D88" s="1495"/>
      <c r="E88" s="1326"/>
      <c r="F88" s="1326"/>
      <c r="G88" s="1326"/>
      <c r="H88" s="1326">
        <f t="shared" si="4"/>
        <v>0</v>
      </c>
      <c r="I88" s="888">
        <f t="shared" si="3"/>
        <v>0</v>
      </c>
      <c r="J88" s="1411"/>
      <c r="K88" s="1411"/>
      <c r="L88" s="726"/>
      <c r="M88" s="726"/>
      <c r="N88" s="1397"/>
      <c r="O88" s="1397"/>
      <c r="P88" s="1505"/>
      <c r="Q88" s="1505"/>
      <c r="R88" s="1510"/>
      <c r="S88" s="1510"/>
      <c r="T88" s="1453"/>
      <c r="U88" s="1453"/>
      <c r="V88" s="1516"/>
      <c r="W88" s="1516"/>
      <c r="X88" s="1362"/>
      <c r="Y88" s="1362"/>
      <c r="Z88" s="1352"/>
      <c r="AA88" s="1352"/>
      <c r="AB88" s="891"/>
      <c r="AC88" s="891"/>
      <c r="AD88" s="1397"/>
      <c r="AE88" s="1397"/>
      <c r="AF88" s="756"/>
      <c r="AG88" s="756"/>
      <c r="AH88" s="1484"/>
      <c r="AI88" s="1484"/>
      <c r="AJ88" s="1550"/>
      <c r="AK88" s="1550"/>
      <c r="AL88" s="882"/>
      <c r="AM88" s="882"/>
      <c r="AN88" s="1411"/>
      <c r="AO88" s="1411"/>
      <c r="AP88" s="1352"/>
      <c r="AQ88" s="1352"/>
      <c r="AR88" s="891"/>
      <c r="AS88" s="891"/>
      <c r="AT88" s="1362"/>
      <c r="AU88" s="1362"/>
      <c r="AV88" s="1516"/>
      <c r="AW88" s="1516"/>
      <c r="AX88" s="1541"/>
      <c r="AY88" s="1541"/>
      <c r="AZ88" s="1541"/>
      <c r="BA88" s="1541"/>
      <c r="BB88" s="1541"/>
      <c r="BC88" s="1541"/>
      <c r="BD88" s="1541"/>
      <c r="BE88" s="1541"/>
      <c r="BF88" s="1541"/>
      <c r="BG88" s="1541"/>
      <c r="BH88" s="1541"/>
      <c r="BI88" s="1541"/>
      <c r="BJ88" s="1541"/>
      <c r="BK88" s="1541"/>
      <c r="BL88" s="1541"/>
      <c r="BM88" s="1541"/>
      <c r="BN88" s="1541"/>
      <c r="BO88" s="1541"/>
      <c r="BP88" s="1541"/>
      <c r="BQ88" s="1541"/>
    </row>
    <row r="89" spans="1:69" s="1327" customFormat="1" ht="20.25" x14ac:dyDescent="0.3">
      <c r="A89" s="1491"/>
      <c r="B89" s="1324"/>
      <c r="C89" s="920"/>
      <c r="D89" s="1495"/>
      <c r="E89" s="1326"/>
      <c r="F89" s="1326"/>
      <c r="G89" s="1326"/>
      <c r="H89" s="1326">
        <f t="shared" si="4"/>
        <v>0</v>
      </c>
      <c r="I89" s="888">
        <f t="shared" si="3"/>
        <v>0</v>
      </c>
      <c r="J89" s="1411"/>
      <c r="K89" s="1411"/>
      <c r="L89" s="726"/>
      <c r="M89" s="726"/>
      <c r="N89" s="1397"/>
      <c r="O89" s="1397"/>
      <c r="P89" s="1505"/>
      <c r="Q89" s="1505"/>
      <c r="R89" s="1510"/>
      <c r="S89" s="1510"/>
      <c r="T89" s="1453"/>
      <c r="U89" s="1453"/>
      <c r="V89" s="1516"/>
      <c r="W89" s="1516"/>
      <c r="X89" s="1362"/>
      <c r="Y89" s="1362"/>
      <c r="Z89" s="1352"/>
      <c r="AA89" s="1352"/>
      <c r="AB89" s="891"/>
      <c r="AC89" s="891"/>
      <c r="AD89" s="1397"/>
      <c r="AE89" s="1397"/>
      <c r="AF89" s="756"/>
      <c r="AG89" s="756"/>
      <c r="AH89" s="1484"/>
      <c r="AI89" s="1484"/>
      <c r="AJ89" s="1550"/>
      <c r="AK89" s="1550"/>
      <c r="AL89" s="882"/>
      <c r="AM89" s="882"/>
      <c r="AN89" s="1411"/>
      <c r="AO89" s="1411"/>
      <c r="AP89" s="1352"/>
      <c r="AQ89" s="1352"/>
      <c r="AR89" s="891"/>
      <c r="AS89" s="891"/>
      <c r="AT89" s="1362"/>
      <c r="AU89" s="1362"/>
      <c r="AV89" s="1516"/>
      <c r="AW89" s="1516"/>
      <c r="AX89" s="1541"/>
      <c r="AY89" s="1541"/>
      <c r="AZ89" s="1541"/>
      <c r="BA89" s="1541"/>
      <c r="BB89" s="1541"/>
      <c r="BC89" s="1541"/>
      <c r="BD89" s="1541"/>
      <c r="BE89" s="1541"/>
      <c r="BF89" s="1541"/>
      <c r="BG89" s="1541"/>
      <c r="BH89" s="1541"/>
      <c r="BI89" s="1541"/>
      <c r="BJ89" s="1541"/>
      <c r="BK89" s="1541"/>
      <c r="BL89" s="1541"/>
      <c r="BM89" s="1541"/>
      <c r="BN89" s="1541"/>
      <c r="BO89" s="1541"/>
      <c r="BP89" s="1541"/>
      <c r="BQ89" s="1541"/>
    </row>
    <row r="90" spans="1:69" s="1327" customFormat="1" ht="20.25" x14ac:dyDescent="0.3">
      <c r="A90" s="1338">
        <v>35</v>
      </c>
      <c r="B90" s="1324">
        <v>1</v>
      </c>
      <c r="C90" s="920" t="s">
        <v>1209</v>
      </c>
      <c r="D90" s="1495">
        <v>31</v>
      </c>
      <c r="E90" s="1326">
        <v>60</v>
      </c>
      <c r="F90" s="1326"/>
      <c r="G90" s="1326"/>
      <c r="H90" s="1326">
        <f t="shared" si="4"/>
        <v>40</v>
      </c>
      <c r="I90" s="888">
        <f t="shared" ref="I90:I119" si="5">H90*D90</f>
        <v>1240</v>
      </c>
      <c r="J90" s="1411"/>
      <c r="K90" s="1411"/>
      <c r="L90" s="726"/>
      <c r="M90" s="726"/>
      <c r="N90" s="1397">
        <v>10</v>
      </c>
      <c r="O90" s="1397" t="s">
        <v>227</v>
      </c>
      <c r="P90" s="1505"/>
      <c r="Q90" s="1505"/>
      <c r="R90" s="1510"/>
      <c r="S90" s="1510"/>
      <c r="T90" s="1453"/>
      <c r="U90" s="1453"/>
      <c r="V90" s="1516"/>
      <c r="W90" s="1516"/>
      <c r="X90" s="1362"/>
      <c r="Y90" s="1362"/>
      <c r="Z90" s="1352"/>
      <c r="AA90" s="1352"/>
      <c r="AB90" s="891"/>
      <c r="AC90" s="891"/>
      <c r="AD90" s="1397"/>
      <c r="AE90" s="1397"/>
      <c r="AF90" s="756"/>
      <c r="AG90" s="756"/>
      <c r="AH90" s="1484"/>
      <c r="AI90" s="1484"/>
      <c r="AJ90" s="1550"/>
      <c r="AK90" s="1550"/>
      <c r="AL90" s="882"/>
      <c r="AM90" s="882"/>
      <c r="AN90" s="1411"/>
      <c r="AO90" s="1411"/>
      <c r="AP90" s="1352">
        <v>10</v>
      </c>
      <c r="AQ90" s="1352" t="s">
        <v>227</v>
      </c>
      <c r="AR90" s="891"/>
      <c r="AS90" s="891"/>
      <c r="AT90" s="1362"/>
      <c r="AU90" s="1362"/>
      <c r="AV90" s="1516"/>
      <c r="AW90" s="1516"/>
      <c r="AX90" s="1541"/>
      <c r="AY90" s="1541"/>
      <c r="AZ90" s="1541"/>
      <c r="BA90" s="1541"/>
      <c r="BB90" s="1541"/>
      <c r="BC90" s="1541"/>
      <c r="BD90" s="1541"/>
      <c r="BE90" s="1541"/>
      <c r="BF90" s="1541"/>
      <c r="BG90" s="1541"/>
      <c r="BH90" s="1541"/>
      <c r="BI90" s="1541"/>
      <c r="BJ90" s="1541"/>
      <c r="BK90" s="1541"/>
      <c r="BL90" s="1541"/>
      <c r="BM90" s="1541"/>
      <c r="BN90" s="1541"/>
      <c r="BO90" s="1541"/>
      <c r="BP90" s="1541"/>
      <c r="BQ90" s="1541"/>
    </row>
    <row r="91" spans="1:69" s="1327" customFormat="1" ht="20.25" x14ac:dyDescent="0.3">
      <c r="A91" s="1338">
        <v>35</v>
      </c>
      <c r="B91" s="1324">
        <v>2</v>
      </c>
      <c r="C91" s="920" t="s">
        <v>1284</v>
      </c>
      <c r="D91" s="1495">
        <v>27</v>
      </c>
      <c r="E91" s="1326">
        <v>80</v>
      </c>
      <c r="F91" s="1326"/>
      <c r="G91" s="1326"/>
      <c r="H91" s="1326">
        <f t="shared" si="4"/>
        <v>70</v>
      </c>
      <c r="I91" s="888">
        <f t="shared" si="5"/>
        <v>1890</v>
      </c>
      <c r="J91" s="1411"/>
      <c r="K91" s="1411"/>
      <c r="L91" s="726"/>
      <c r="M91" s="726"/>
      <c r="N91" s="1397"/>
      <c r="O91" s="1397"/>
      <c r="P91" s="1505"/>
      <c r="Q91" s="1505"/>
      <c r="R91" s="1510"/>
      <c r="S91" s="1510"/>
      <c r="T91" s="1453"/>
      <c r="U91" s="1453"/>
      <c r="V91" s="1516"/>
      <c r="W91" s="1516"/>
      <c r="X91" s="1362"/>
      <c r="Y91" s="1362"/>
      <c r="Z91" s="1352"/>
      <c r="AA91" s="1352"/>
      <c r="AB91" s="891"/>
      <c r="AC91" s="891"/>
      <c r="AD91" s="1397"/>
      <c r="AE91" s="1397"/>
      <c r="AF91" s="756"/>
      <c r="AG91" s="756"/>
      <c r="AH91" s="1484"/>
      <c r="AI91" s="1484"/>
      <c r="AJ91" s="1550"/>
      <c r="AK91" s="1550"/>
      <c r="AL91" s="882"/>
      <c r="AM91" s="882"/>
      <c r="AN91" s="1411"/>
      <c r="AO91" s="1411"/>
      <c r="AP91" s="1352">
        <v>10</v>
      </c>
      <c r="AQ91" s="1352" t="s">
        <v>227</v>
      </c>
      <c r="AR91" s="891"/>
      <c r="AS91" s="891"/>
      <c r="AT91" s="1362"/>
      <c r="AU91" s="1362"/>
      <c r="AV91" s="1516"/>
      <c r="AW91" s="1516"/>
      <c r="AX91" s="1541"/>
      <c r="AY91" s="1541"/>
      <c r="AZ91" s="1541"/>
      <c r="BA91" s="1541"/>
      <c r="BB91" s="1541"/>
      <c r="BC91" s="1541"/>
      <c r="BD91" s="1541"/>
      <c r="BE91" s="1541"/>
      <c r="BF91" s="1541"/>
      <c r="BG91" s="1541"/>
      <c r="BH91" s="1541"/>
      <c r="BI91" s="1541"/>
      <c r="BJ91" s="1541"/>
      <c r="BK91" s="1541"/>
      <c r="BL91" s="1541"/>
      <c r="BM91" s="1541"/>
      <c r="BN91" s="1541"/>
      <c r="BO91" s="1541"/>
      <c r="BP91" s="1541"/>
      <c r="BQ91" s="1541"/>
    </row>
    <row r="92" spans="1:69" s="1327" customFormat="1" ht="20.25" x14ac:dyDescent="0.3">
      <c r="A92" s="1338">
        <v>35</v>
      </c>
      <c r="B92" s="1324">
        <v>3</v>
      </c>
      <c r="C92" s="920"/>
      <c r="D92" s="1495"/>
      <c r="E92" s="1326"/>
      <c r="F92" s="1326"/>
      <c r="G92" s="1326"/>
      <c r="H92" s="1326">
        <f t="shared" si="4"/>
        <v>0</v>
      </c>
      <c r="I92" s="888">
        <f t="shared" si="5"/>
        <v>0</v>
      </c>
      <c r="J92" s="1411"/>
      <c r="K92" s="1411"/>
      <c r="L92" s="726"/>
      <c r="M92" s="726"/>
      <c r="N92" s="1397"/>
      <c r="O92" s="1397"/>
      <c r="P92" s="1505"/>
      <c r="Q92" s="1505"/>
      <c r="R92" s="1510"/>
      <c r="S92" s="1510"/>
      <c r="T92" s="1453"/>
      <c r="U92" s="1453"/>
      <c r="V92" s="1516"/>
      <c r="W92" s="1516"/>
      <c r="X92" s="1362"/>
      <c r="Y92" s="1362"/>
      <c r="Z92" s="1352"/>
      <c r="AA92" s="1352"/>
      <c r="AB92" s="891"/>
      <c r="AC92" s="891"/>
      <c r="AD92" s="1397"/>
      <c r="AE92" s="1397"/>
      <c r="AF92" s="756"/>
      <c r="AG92" s="756"/>
      <c r="AH92" s="1484"/>
      <c r="AI92" s="1484"/>
      <c r="AJ92" s="1550"/>
      <c r="AK92" s="1550"/>
      <c r="AL92" s="882"/>
      <c r="AM92" s="882"/>
      <c r="AN92" s="1411"/>
      <c r="AO92" s="1411"/>
      <c r="AP92" s="1352"/>
      <c r="AQ92" s="1352"/>
      <c r="AR92" s="891"/>
      <c r="AS92" s="891"/>
      <c r="AT92" s="1362"/>
      <c r="AU92" s="1362"/>
      <c r="AV92" s="1516"/>
      <c r="AW92" s="1516"/>
      <c r="AX92" s="1541"/>
      <c r="AY92" s="1541"/>
      <c r="AZ92" s="1541"/>
      <c r="BA92" s="1541"/>
      <c r="BB92" s="1541"/>
      <c r="BC92" s="1541"/>
      <c r="BD92" s="1541"/>
      <c r="BE92" s="1541"/>
      <c r="BF92" s="1541"/>
      <c r="BG92" s="1541"/>
      <c r="BH92" s="1541"/>
      <c r="BI92" s="1541"/>
      <c r="BJ92" s="1541"/>
      <c r="BK92" s="1541"/>
      <c r="BL92" s="1541"/>
      <c r="BM92" s="1541"/>
      <c r="BN92" s="1541"/>
      <c r="BO92" s="1541"/>
      <c r="BP92" s="1541"/>
      <c r="BQ92" s="1541"/>
    </row>
    <row r="93" spans="1:69" s="1327" customFormat="1" ht="20.25" x14ac:dyDescent="0.3">
      <c r="A93" s="1338">
        <v>35</v>
      </c>
      <c r="B93" s="1324">
        <v>4</v>
      </c>
      <c r="C93" s="995" t="s">
        <v>834</v>
      </c>
      <c r="D93" s="1495">
        <v>16</v>
      </c>
      <c r="E93" s="1326">
        <v>100</v>
      </c>
      <c r="F93" s="1326"/>
      <c r="G93" s="1326"/>
      <c r="H93" s="1326">
        <f t="shared" si="4"/>
        <v>70</v>
      </c>
      <c r="I93" s="888">
        <f t="shared" si="5"/>
        <v>1120</v>
      </c>
      <c r="J93" s="1411"/>
      <c r="K93" s="1411"/>
      <c r="L93" s="726">
        <v>20</v>
      </c>
      <c r="M93" s="726" t="s">
        <v>211</v>
      </c>
      <c r="N93" s="1397"/>
      <c r="O93" s="1397"/>
      <c r="P93" s="1505"/>
      <c r="Q93" s="1505"/>
      <c r="R93" s="1510"/>
      <c r="S93" s="1510"/>
      <c r="T93" s="1453"/>
      <c r="U93" s="1453"/>
      <c r="V93" s="1516"/>
      <c r="W93" s="1516"/>
      <c r="X93" s="1362"/>
      <c r="Y93" s="1362"/>
      <c r="Z93" s="1352"/>
      <c r="AA93" s="1352"/>
      <c r="AB93" s="891"/>
      <c r="AC93" s="891"/>
      <c r="AD93" s="1397"/>
      <c r="AE93" s="1397"/>
      <c r="AF93" s="756"/>
      <c r="AG93" s="756"/>
      <c r="AH93" s="1484"/>
      <c r="AI93" s="1484"/>
      <c r="AJ93" s="1550"/>
      <c r="AK93" s="1550"/>
      <c r="AL93" s="882"/>
      <c r="AM93" s="882"/>
      <c r="AN93" s="1411"/>
      <c r="AO93" s="1411"/>
      <c r="AP93" s="1352">
        <v>10</v>
      </c>
      <c r="AQ93" s="1352" t="s">
        <v>213</v>
      </c>
      <c r="AR93" s="891"/>
      <c r="AS93" s="891"/>
      <c r="AT93" s="1362"/>
      <c r="AU93" s="1362"/>
      <c r="AV93" s="1516"/>
      <c r="AW93" s="1516"/>
      <c r="AX93" s="1541"/>
      <c r="AY93" s="1541"/>
      <c r="AZ93" s="1541"/>
      <c r="BA93" s="1541"/>
      <c r="BB93" s="1541"/>
      <c r="BC93" s="1541"/>
      <c r="BD93" s="1541"/>
      <c r="BE93" s="1541"/>
      <c r="BF93" s="1541"/>
      <c r="BG93" s="1541"/>
      <c r="BH93" s="1541"/>
      <c r="BI93" s="1541"/>
      <c r="BJ93" s="1541"/>
      <c r="BK93" s="1541"/>
      <c r="BL93" s="1541"/>
      <c r="BM93" s="1541"/>
      <c r="BN93" s="1541"/>
      <c r="BO93" s="1541"/>
      <c r="BP93" s="1541"/>
      <c r="BQ93" s="1541"/>
    </row>
    <row r="94" spans="1:69" s="1327" customFormat="1" ht="20.25" x14ac:dyDescent="0.3">
      <c r="A94" s="1338">
        <v>35</v>
      </c>
      <c r="B94" s="1324">
        <v>5</v>
      </c>
      <c r="C94" s="920"/>
      <c r="D94" s="1495"/>
      <c r="E94" s="1326"/>
      <c r="F94" s="1326"/>
      <c r="G94" s="1326"/>
      <c r="H94" s="1326">
        <f t="shared" si="4"/>
        <v>0</v>
      </c>
      <c r="I94" s="888">
        <f t="shared" si="5"/>
        <v>0</v>
      </c>
      <c r="J94" s="1411"/>
      <c r="K94" s="1411"/>
      <c r="L94" s="726"/>
      <c r="M94" s="726"/>
      <c r="N94" s="1397"/>
      <c r="O94" s="1397"/>
      <c r="P94" s="1505"/>
      <c r="Q94" s="1505"/>
      <c r="R94" s="1510"/>
      <c r="S94" s="1510"/>
      <c r="T94" s="1453"/>
      <c r="U94" s="1453"/>
      <c r="V94" s="1516"/>
      <c r="W94" s="1516"/>
      <c r="X94" s="1362"/>
      <c r="Y94" s="1362"/>
      <c r="Z94" s="1352"/>
      <c r="AA94" s="1352"/>
      <c r="AB94" s="891"/>
      <c r="AC94" s="891"/>
      <c r="AD94" s="1397"/>
      <c r="AE94" s="1397"/>
      <c r="AF94" s="756"/>
      <c r="AG94" s="756"/>
      <c r="AH94" s="1484"/>
      <c r="AI94" s="1484"/>
      <c r="AJ94" s="1550"/>
      <c r="AK94" s="1550"/>
      <c r="AL94" s="882"/>
      <c r="AM94" s="882"/>
      <c r="AN94" s="1411"/>
      <c r="AO94" s="1411"/>
      <c r="AP94" s="1352"/>
      <c r="AQ94" s="1352"/>
      <c r="AR94" s="891"/>
      <c r="AS94" s="891"/>
      <c r="AT94" s="1362"/>
      <c r="AU94" s="1362"/>
      <c r="AV94" s="1516"/>
      <c r="AW94" s="1516"/>
      <c r="AX94" s="1541"/>
      <c r="AY94" s="1541"/>
      <c r="AZ94" s="1541"/>
      <c r="BA94" s="1541"/>
      <c r="BB94" s="1541"/>
      <c r="BC94" s="1541"/>
      <c r="BD94" s="1541"/>
      <c r="BE94" s="1541"/>
      <c r="BF94" s="1541"/>
      <c r="BG94" s="1541"/>
      <c r="BH94" s="1541"/>
      <c r="BI94" s="1541"/>
      <c r="BJ94" s="1541"/>
      <c r="BK94" s="1541"/>
      <c r="BL94" s="1541"/>
      <c r="BM94" s="1541"/>
      <c r="BN94" s="1541"/>
      <c r="BO94" s="1541"/>
      <c r="BP94" s="1541"/>
      <c r="BQ94" s="1541"/>
    </row>
    <row r="95" spans="1:69" s="1327" customFormat="1" ht="20.25" x14ac:dyDescent="0.3">
      <c r="A95" s="1338">
        <v>35</v>
      </c>
      <c r="B95" s="1324">
        <v>6</v>
      </c>
      <c r="C95" s="920" t="s">
        <v>1186</v>
      </c>
      <c r="D95" s="1495">
        <v>16</v>
      </c>
      <c r="E95" s="1326">
        <v>70</v>
      </c>
      <c r="F95" s="1326"/>
      <c r="G95" s="1326"/>
      <c r="H95" s="1326">
        <f t="shared" si="4"/>
        <v>65</v>
      </c>
      <c r="I95" s="888">
        <f t="shared" si="5"/>
        <v>1040</v>
      </c>
      <c r="J95" s="1411"/>
      <c r="K95" s="1411"/>
      <c r="L95" s="726"/>
      <c r="M95" s="726"/>
      <c r="N95" s="1397"/>
      <c r="O95" s="1397"/>
      <c r="P95" s="1505"/>
      <c r="Q95" s="1505"/>
      <c r="R95" s="1510"/>
      <c r="S95" s="1510"/>
      <c r="T95" s="1453"/>
      <c r="U95" s="1453"/>
      <c r="V95" s="1516"/>
      <c r="W95" s="1516"/>
      <c r="X95" s="1362"/>
      <c r="Y95" s="1362"/>
      <c r="Z95" s="1352"/>
      <c r="AA95" s="1352"/>
      <c r="AB95" s="891"/>
      <c r="AC95" s="891"/>
      <c r="AD95" s="1397"/>
      <c r="AE95" s="1397"/>
      <c r="AF95" s="756"/>
      <c r="AG95" s="756"/>
      <c r="AH95" s="1484"/>
      <c r="AI95" s="1484"/>
      <c r="AJ95" s="1550"/>
      <c r="AK95" s="1550"/>
      <c r="AL95" s="882"/>
      <c r="AM95" s="882"/>
      <c r="AN95" s="1411"/>
      <c r="AO95" s="1411"/>
      <c r="AP95" s="1352">
        <v>5</v>
      </c>
      <c r="AQ95" s="1352" t="s">
        <v>228</v>
      </c>
      <c r="AR95" s="891"/>
      <c r="AS95" s="891"/>
      <c r="AT95" s="1362"/>
      <c r="AU95" s="1362"/>
      <c r="AV95" s="1516"/>
      <c r="AW95" s="1516"/>
      <c r="AX95" s="1541"/>
      <c r="AY95" s="1541"/>
      <c r="AZ95" s="1541"/>
      <c r="BA95" s="1541"/>
      <c r="BB95" s="1541"/>
      <c r="BC95" s="1541"/>
      <c r="BD95" s="1541"/>
      <c r="BE95" s="1541"/>
      <c r="BF95" s="1541"/>
      <c r="BG95" s="1541"/>
      <c r="BH95" s="1541"/>
      <c r="BI95" s="1541"/>
      <c r="BJ95" s="1541"/>
      <c r="BK95" s="1541"/>
      <c r="BL95" s="1541"/>
      <c r="BM95" s="1541"/>
      <c r="BN95" s="1541"/>
      <c r="BO95" s="1541"/>
      <c r="BP95" s="1541"/>
      <c r="BQ95" s="1541"/>
    </row>
    <row r="96" spans="1:69" s="1327" customFormat="1" ht="20.25" x14ac:dyDescent="0.3">
      <c r="A96" s="1338">
        <v>35</v>
      </c>
      <c r="B96" s="1324">
        <v>7</v>
      </c>
      <c r="C96" s="920" t="s">
        <v>1098</v>
      </c>
      <c r="D96" s="1495">
        <v>10</v>
      </c>
      <c r="E96" s="1326">
        <v>30</v>
      </c>
      <c r="F96" s="1326"/>
      <c r="G96" s="1326"/>
      <c r="H96" s="1326">
        <f t="shared" si="4"/>
        <v>10</v>
      </c>
      <c r="I96" s="888">
        <f t="shared" si="5"/>
        <v>100</v>
      </c>
      <c r="J96" s="1411"/>
      <c r="K96" s="1411"/>
      <c r="L96" s="726"/>
      <c r="M96" s="726"/>
      <c r="N96" s="1397"/>
      <c r="O96" s="1397"/>
      <c r="P96" s="1505"/>
      <c r="Q96" s="1505"/>
      <c r="R96" s="1510"/>
      <c r="S96" s="1510"/>
      <c r="T96" s="1453"/>
      <c r="U96" s="1453"/>
      <c r="V96" s="1516"/>
      <c r="W96" s="1516"/>
      <c r="X96" s="1362"/>
      <c r="Y96" s="1362"/>
      <c r="Z96" s="1352"/>
      <c r="AA96" s="1352"/>
      <c r="AB96" s="891"/>
      <c r="AC96" s="891"/>
      <c r="AD96" s="1397"/>
      <c r="AE96" s="1397"/>
      <c r="AF96" s="756"/>
      <c r="AG96" s="756"/>
      <c r="AH96" s="1484"/>
      <c r="AI96" s="1484"/>
      <c r="AJ96" s="1550"/>
      <c r="AK96" s="1550"/>
      <c r="AL96" s="882"/>
      <c r="AM96" s="882"/>
      <c r="AN96" s="1411"/>
      <c r="AO96" s="1411"/>
      <c r="AP96" s="1352"/>
      <c r="AQ96" s="1352"/>
      <c r="AR96" s="891"/>
      <c r="AS96" s="891"/>
      <c r="AT96" s="1362"/>
      <c r="AU96" s="1362"/>
      <c r="AV96" s="1516">
        <v>20</v>
      </c>
      <c r="AW96" s="1516" t="s">
        <v>215</v>
      </c>
      <c r="AX96" s="1541"/>
      <c r="AY96" s="1541"/>
      <c r="AZ96" s="1541"/>
      <c r="BA96" s="1541"/>
      <c r="BB96" s="1541"/>
      <c r="BC96" s="1541"/>
      <c r="BD96" s="1541"/>
      <c r="BE96" s="1541"/>
      <c r="BF96" s="1541"/>
      <c r="BG96" s="1541"/>
      <c r="BH96" s="1541"/>
      <c r="BI96" s="1541"/>
      <c r="BJ96" s="1541"/>
      <c r="BK96" s="1541"/>
      <c r="BL96" s="1541"/>
      <c r="BM96" s="1541"/>
      <c r="BN96" s="1541"/>
      <c r="BO96" s="1541"/>
      <c r="BP96" s="1541"/>
      <c r="BQ96" s="1541"/>
    </row>
    <row r="97" spans="1:69" s="1327" customFormat="1" ht="20.25" x14ac:dyDescent="0.3">
      <c r="A97" s="1338">
        <v>35</v>
      </c>
      <c r="B97" s="1324">
        <v>8</v>
      </c>
      <c r="C97" s="920"/>
      <c r="D97" s="1495"/>
      <c r="E97" s="1326"/>
      <c r="F97" s="1326"/>
      <c r="G97" s="1326"/>
      <c r="H97" s="1326">
        <f t="shared" si="4"/>
        <v>0</v>
      </c>
      <c r="I97" s="888">
        <f t="shared" si="5"/>
        <v>0</v>
      </c>
      <c r="J97" s="1411"/>
      <c r="K97" s="1411"/>
      <c r="L97" s="726"/>
      <c r="M97" s="726"/>
      <c r="N97" s="1397"/>
      <c r="O97" s="1397"/>
      <c r="P97" s="1505"/>
      <c r="Q97" s="1505"/>
      <c r="R97" s="1510"/>
      <c r="S97" s="1510"/>
      <c r="T97" s="1453"/>
      <c r="U97" s="1453"/>
      <c r="V97" s="1516"/>
      <c r="W97" s="1516"/>
      <c r="X97" s="1362"/>
      <c r="Y97" s="1362"/>
      <c r="Z97" s="1352"/>
      <c r="AA97" s="1352"/>
      <c r="AB97" s="891"/>
      <c r="AC97" s="891"/>
      <c r="AD97" s="1397"/>
      <c r="AE97" s="1397"/>
      <c r="AF97" s="756"/>
      <c r="AG97" s="756"/>
      <c r="AH97" s="1484"/>
      <c r="AI97" s="1484"/>
      <c r="AJ97" s="1550"/>
      <c r="AK97" s="1550"/>
      <c r="AL97" s="882"/>
      <c r="AM97" s="882"/>
      <c r="AN97" s="1411"/>
      <c r="AO97" s="1411"/>
      <c r="AP97" s="1352"/>
      <c r="AQ97" s="1352"/>
      <c r="AR97" s="891"/>
      <c r="AS97" s="891"/>
      <c r="AT97" s="1362"/>
      <c r="AU97" s="1362"/>
      <c r="AV97" s="1516"/>
      <c r="AW97" s="1516"/>
      <c r="AX97" s="1541"/>
      <c r="AY97" s="1541"/>
      <c r="AZ97" s="1541"/>
      <c r="BA97" s="1541"/>
      <c r="BB97" s="1541"/>
      <c r="BC97" s="1541"/>
      <c r="BD97" s="1541"/>
      <c r="BE97" s="1541"/>
      <c r="BF97" s="1541"/>
      <c r="BG97" s="1541"/>
      <c r="BH97" s="1541"/>
      <c r="BI97" s="1541"/>
      <c r="BJ97" s="1541"/>
      <c r="BK97" s="1541"/>
      <c r="BL97" s="1541"/>
      <c r="BM97" s="1541"/>
      <c r="BN97" s="1541"/>
      <c r="BO97" s="1541"/>
      <c r="BP97" s="1541"/>
      <c r="BQ97" s="1541"/>
    </row>
    <row r="98" spans="1:69" s="1327" customFormat="1" ht="20.25" x14ac:dyDescent="0.3">
      <c r="A98" s="1338">
        <v>35</v>
      </c>
      <c r="B98" s="1324">
        <v>9</v>
      </c>
      <c r="C98" s="920"/>
      <c r="D98" s="1495"/>
      <c r="E98" s="1326"/>
      <c r="F98" s="1326"/>
      <c r="G98" s="1326"/>
      <c r="H98" s="1326">
        <f t="shared" si="4"/>
        <v>0</v>
      </c>
      <c r="I98" s="888">
        <f t="shared" si="5"/>
        <v>0</v>
      </c>
      <c r="J98" s="1411"/>
      <c r="K98" s="1411"/>
      <c r="L98" s="726"/>
      <c r="M98" s="726"/>
      <c r="N98" s="1397"/>
      <c r="O98" s="1397"/>
      <c r="P98" s="1505"/>
      <c r="Q98" s="1505"/>
      <c r="R98" s="1510"/>
      <c r="S98" s="1510"/>
      <c r="T98" s="1453"/>
      <c r="U98" s="1453"/>
      <c r="V98" s="1516"/>
      <c r="W98" s="1516"/>
      <c r="X98" s="1362"/>
      <c r="Y98" s="1362"/>
      <c r="Z98" s="1352"/>
      <c r="AA98" s="1352"/>
      <c r="AB98" s="891"/>
      <c r="AC98" s="891"/>
      <c r="AD98" s="1397"/>
      <c r="AE98" s="1397"/>
      <c r="AF98" s="756"/>
      <c r="AG98" s="756"/>
      <c r="AH98" s="1484"/>
      <c r="AI98" s="1484"/>
      <c r="AJ98" s="1550"/>
      <c r="AK98" s="1550"/>
      <c r="AL98" s="882"/>
      <c r="AM98" s="882"/>
      <c r="AN98" s="1411"/>
      <c r="AO98" s="1411"/>
      <c r="AP98" s="1352"/>
      <c r="AQ98" s="1352"/>
      <c r="AR98" s="891"/>
      <c r="AS98" s="891"/>
      <c r="AT98" s="1362"/>
      <c r="AU98" s="1362"/>
      <c r="AV98" s="1516"/>
      <c r="AW98" s="1516"/>
      <c r="AX98" s="1541"/>
      <c r="AY98" s="1541"/>
      <c r="AZ98" s="1541"/>
      <c r="BA98" s="1541"/>
      <c r="BB98" s="1541"/>
      <c r="BC98" s="1541"/>
      <c r="BD98" s="1541"/>
      <c r="BE98" s="1541"/>
      <c r="BF98" s="1541"/>
      <c r="BG98" s="1541"/>
      <c r="BH98" s="1541"/>
      <c r="BI98" s="1541"/>
      <c r="BJ98" s="1541"/>
      <c r="BK98" s="1541"/>
      <c r="BL98" s="1541"/>
      <c r="BM98" s="1541"/>
      <c r="BN98" s="1541"/>
      <c r="BO98" s="1541"/>
      <c r="BP98" s="1541"/>
      <c r="BQ98" s="1541"/>
    </row>
    <row r="99" spans="1:69" s="1327" customFormat="1" ht="20.25" x14ac:dyDescent="0.3">
      <c r="A99" s="1338">
        <v>35</v>
      </c>
      <c r="B99" s="1324">
        <v>10</v>
      </c>
      <c r="C99" s="920"/>
      <c r="D99" s="1495"/>
      <c r="E99" s="1326"/>
      <c r="F99" s="1326"/>
      <c r="G99" s="1326"/>
      <c r="H99" s="1326">
        <f t="shared" si="4"/>
        <v>0</v>
      </c>
      <c r="I99" s="888">
        <f t="shared" si="5"/>
        <v>0</v>
      </c>
      <c r="J99" s="1411"/>
      <c r="K99" s="1411"/>
      <c r="L99" s="726"/>
      <c r="M99" s="726"/>
      <c r="N99" s="1397"/>
      <c r="O99" s="1397"/>
      <c r="P99" s="1505"/>
      <c r="Q99" s="1505"/>
      <c r="R99" s="1510"/>
      <c r="S99" s="1510"/>
      <c r="T99" s="1453"/>
      <c r="U99" s="1453"/>
      <c r="V99" s="1516"/>
      <c r="W99" s="1516"/>
      <c r="X99" s="1362"/>
      <c r="Y99" s="1362"/>
      <c r="Z99" s="1352"/>
      <c r="AA99" s="1352"/>
      <c r="AB99" s="891"/>
      <c r="AC99" s="891"/>
      <c r="AD99" s="1397"/>
      <c r="AE99" s="1397"/>
      <c r="AF99" s="756"/>
      <c r="AG99" s="756"/>
      <c r="AH99" s="1484"/>
      <c r="AI99" s="1484"/>
      <c r="AJ99" s="1550"/>
      <c r="AK99" s="1550"/>
      <c r="AL99" s="882"/>
      <c r="AM99" s="882"/>
      <c r="AN99" s="1411"/>
      <c r="AO99" s="1411"/>
      <c r="AP99" s="1352"/>
      <c r="AQ99" s="1352"/>
      <c r="AR99" s="891"/>
      <c r="AS99" s="891"/>
      <c r="AT99" s="1362"/>
      <c r="AU99" s="1362"/>
      <c r="AV99" s="1516"/>
      <c r="AW99" s="1516"/>
      <c r="AX99" s="1541"/>
      <c r="AY99" s="1541"/>
      <c r="AZ99" s="1541"/>
      <c r="BA99" s="1541"/>
      <c r="BB99" s="1541"/>
      <c r="BC99" s="1541"/>
      <c r="BD99" s="1541"/>
      <c r="BE99" s="1541"/>
      <c r="BF99" s="1541"/>
      <c r="BG99" s="1541"/>
      <c r="BH99" s="1541"/>
      <c r="BI99" s="1541"/>
      <c r="BJ99" s="1541"/>
      <c r="BK99" s="1541"/>
      <c r="BL99" s="1541"/>
      <c r="BM99" s="1541"/>
      <c r="BN99" s="1541"/>
      <c r="BO99" s="1541"/>
      <c r="BP99" s="1541"/>
      <c r="BQ99" s="1541"/>
    </row>
    <row r="100" spans="1:69" s="1327" customFormat="1" ht="20.25" x14ac:dyDescent="0.3">
      <c r="A100" s="1338">
        <v>35</v>
      </c>
      <c r="B100" s="1324">
        <v>11</v>
      </c>
      <c r="C100" s="1074"/>
      <c r="D100" s="1495"/>
      <c r="E100" s="1326"/>
      <c r="F100" s="1326"/>
      <c r="G100" s="1326"/>
      <c r="H100" s="1326">
        <f t="shared" si="4"/>
        <v>0</v>
      </c>
      <c r="I100" s="888">
        <f t="shared" si="5"/>
        <v>0</v>
      </c>
      <c r="J100" s="1411"/>
      <c r="K100" s="1411"/>
      <c r="L100" s="726"/>
      <c r="M100" s="726"/>
      <c r="N100" s="1397"/>
      <c r="O100" s="1397"/>
      <c r="P100" s="1505"/>
      <c r="Q100" s="1505"/>
      <c r="R100" s="1510"/>
      <c r="S100" s="1510"/>
      <c r="T100" s="1453"/>
      <c r="U100" s="1453"/>
      <c r="V100" s="1516"/>
      <c r="W100" s="1516"/>
      <c r="X100" s="1362"/>
      <c r="Y100" s="1362"/>
      <c r="Z100" s="1352"/>
      <c r="AA100" s="1352"/>
      <c r="AB100" s="891"/>
      <c r="AC100" s="891"/>
      <c r="AD100" s="1397"/>
      <c r="AE100" s="1397"/>
      <c r="AF100" s="756"/>
      <c r="AG100" s="756"/>
      <c r="AH100" s="1484"/>
      <c r="AI100" s="1484"/>
      <c r="AJ100" s="1550"/>
      <c r="AK100" s="1550"/>
      <c r="AL100" s="882"/>
      <c r="AM100" s="882"/>
      <c r="AN100" s="1411"/>
      <c r="AO100" s="1411"/>
      <c r="AP100" s="1352"/>
      <c r="AQ100" s="1352"/>
      <c r="AR100" s="891"/>
      <c r="AS100" s="891"/>
      <c r="AT100" s="1362"/>
      <c r="AU100" s="1362"/>
      <c r="AV100" s="1516"/>
      <c r="AW100" s="1516"/>
      <c r="AX100" s="1541"/>
      <c r="AY100" s="1541"/>
      <c r="AZ100" s="1541"/>
      <c r="BA100" s="1541"/>
      <c r="BB100" s="1541"/>
      <c r="BC100" s="1541"/>
      <c r="BD100" s="1541"/>
      <c r="BE100" s="1541"/>
      <c r="BF100" s="1541"/>
      <c r="BG100" s="1541"/>
      <c r="BH100" s="1541"/>
      <c r="BI100" s="1541"/>
      <c r="BJ100" s="1541"/>
      <c r="BK100" s="1541"/>
      <c r="BL100" s="1541"/>
      <c r="BM100" s="1541"/>
      <c r="BN100" s="1541"/>
      <c r="BO100" s="1541"/>
      <c r="BP100" s="1541"/>
      <c r="BQ100" s="1541"/>
    </row>
    <row r="101" spans="1:69" s="1327" customFormat="1" ht="20.25" x14ac:dyDescent="0.3">
      <c r="A101" s="1338"/>
      <c r="B101" s="1324"/>
      <c r="C101" s="1074"/>
      <c r="D101" s="1495"/>
      <c r="E101" s="1326"/>
      <c r="F101" s="1326"/>
      <c r="G101" s="1326"/>
      <c r="H101" s="1326">
        <f t="shared" si="4"/>
        <v>0</v>
      </c>
      <c r="I101" s="888">
        <f t="shared" si="5"/>
        <v>0</v>
      </c>
      <c r="J101" s="1411"/>
      <c r="K101" s="1411"/>
      <c r="L101" s="726"/>
      <c r="M101" s="726"/>
      <c r="N101" s="1397"/>
      <c r="O101" s="1397"/>
      <c r="P101" s="1505"/>
      <c r="Q101" s="1505"/>
      <c r="R101" s="1510"/>
      <c r="S101" s="1510"/>
      <c r="T101" s="1453"/>
      <c r="U101" s="1453"/>
      <c r="V101" s="1516"/>
      <c r="W101" s="1516"/>
      <c r="X101" s="1362"/>
      <c r="Y101" s="1362"/>
      <c r="Z101" s="1352"/>
      <c r="AA101" s="1352"/>
      <c r="AB101" s="891"/>
      <c r="AC101" s="891"/>
      <c r="AD101" s="1397"/>
      <c r="AE101" s="1397"/>
      <c r="AF101" s="756"/>
      <c r="AG101" s="756"/>
      <c r="AH101" s="1484"/>
      <c r="AI101" s="1484"/>
      <c r="AJ101" s="1550"/>
      <c r="AK101" s="1550"/>
      <c r="AL101" s="882"/>
      <c r="AM101" s="882"/>
      <c r="AN101" s="1411"/>
      <c r="AO101" s="1411"/>
      <c r="AP101" s="1352"/>
      <c r="AQ101" s="1352"/>
      <c r="AR101" s="891"/>
      <c r="AS101" s="891"/>
      <c r="AT101" s="1362"/>
      <c r="AU101" s="1362"/>
      <c r="AV101" s="1516"/>
      <c r="AW101" s="1516"/>
      <c r="AX101" s="1541"/>
      <c r="AY101" s="1541"/>
      <c r="AZ101" s="1541"/>
      <c r="BA101" s="1541"/>
      <c r="BB101" s="1541"/>
      <c r="BC101" s="1541"/>
      <c r="BD101" s="1541"/>
      <c r="BE101" s="1541"/>
      <c r="BF101" s="1541"/>
      <c r="BG101" s="1541"/>
      <c r="BH101" s="1541"/>
      <c r="BI101" s="1541"/>
      <c r="BJ101" s="1541"/>
      <c r="BK101" s="1541"/>
      <c r="BL101" s="1541"/>
      <c r="BM101" s="1541"/>
      <c r="BN101" s="1541"/>
      <c r="BO101" s="1541"/>
      <c r="BP101" s="1541"/>
      <c r="BQ101" s="1541"/>
    </row>
    <row r="102" spans="1:69" s="1327" customFormat="1" ht="20.25" x14ac:dyDescent="0.3">
      <c r="A102" s="1338"/>
      <c r="B102" s="1324"/>
      <c r="C102" s="1074"/>
      <c r="D102" s="1495"/>
      <c r="E102" s="1326"/>
      <c r="F102" s="1326"/>
      <c r="G102" s="1326"/>
      <c r="H102" s="1326">
        <f t="shared" si="4"/>
        <v>0</v>
      </c>
      <c r="I102" s="888">
        <f t="shared" si="5"/>
        <v>0</v>
      </c>
      <c r="J102" s="1411"/>
      <c r="K102" s="1411"/>
      <c r="L102" s="726"/>
      <c r="M102" s="726"/>
      <c r="N102" s="1397"/>
      <c r="O102" s="1397"/>
      <c r="P102" s="1505"/>
      <c r="Q102" s="1505"/>
      <c r="R102" s="1510"/>
      <c r="S102" s="1510"/>
      <c r="T102" s="1453"/>
      <c r="U102" s="1453"/>
      <c r="V102" s="1516"/>
      <c r="W102" s="1516"/>
      <c r="X102" s="1362"/>
      <c r="Y102" s="1362"/>
      <c r="Z102" s="1352"/>
      <c r="AA102" s="1352"/>
      <c r="AB102" s="891"/>
      <c r="AC102" s="891"/>
      <c r="AD102" s="1397"/>
      <c r="AE102" s="1397"/>
      <c r="AF102" s="756"/>
      <c r="AG102" s="756"/>
      <c r="AH102" s="1484"/>
      <c r="AI102" s="1484"/>
      <c r="AJ102" s="1550"/>
      <c r="AK102" s="1550"/>
      <c r="AL102" s="882"/>
      <c r="AM102" s="882"/>
      <c r="AN102" s="1411"/>
      <c r="AO102" s="1411"/>
      <c r="AP102" s="1352"/>
      <c r="AQ102" s="1352"/>
      <c r="AR102" s="891"/>
      <c r="AS102" s="891"/>
      <c r="AT102" s="1362"/>
      <c r="AU102" s="1362"/>
      <c r="AV102" s="1516"/>
      <c r="AW102" s="1516"/>
      <c r="AX102" s="1541"/>
      <c r="AY102" s="1541"/>
      <c r="AZ102" s="1541"/>
      <c r="BA102" s="1541"/>
      <c r="BB102" s="1541"/>
      <c r="BC102" s="1541"/>
      <c r="BD102" s="1541"/>
      <c r="BE102" s="1541"/>
      <c r="BF102" s="1541"/>
      <c r="BG102" s="1541"/>
      <c r="BH102" s="1541"/>
      <c r="BI102" s="1541"/>
      <c r="BJ102" s="1541"/>
      <c r="BK102" s="1541"/>
      <c r="BL102" s="1541"/>
      <c r="BM102" s="1541"/>
      <c r="BN102" s="1541"/>
      <c r="BO102" s="1541"/>
      <c r="BP102" s="1541"/>
      <c r="BQ102" s="1541"/>
    </row>
    <row r="103" spans="1:69" s="1327" customFormat="1" ht="20.25" x14ac:dyDescent="0.3">
      <c r="A103" s="1338">
        <v>40</v>
      </c>
      <c r="B103" s="1324">
        <v>1</v>
      </c>
      <c r="C103" s="920" t="s">
        <v>1166</v>
      </c>
      <c r="D103" s="1495">
        <v>11.5</v>
      </c>
      <c r="E103" s="1326">
        <v>240</v>
      </c>
      <c r="F103" s="1326"/>
      <c r="G103" s="1326"/>
      <c r="H103" s="1326">
        <f t="shared" si="4"/>
        <v>90</v>
      </c>
      <c r="I103" s="888">
        <f t="shared" si="5"/>
        <v>1035</v>
      </c>
      <c r="J103" s="1411">
        <v>10</v>
      </c>
      <c r="K103" s="1411" t="s">
        <v>233</v>
      </c>
      <c r="L103" s="726"/>
      <c r="M103" s="726"/>
      <c r="N103" s="1397"/>
      <c r="O103" s="1397"/>
      <c r="P103" s="1505"/>
      <c r="Q103" s="1505"/>
      <c r="R103" s="1510">
        <v>10</v>
      </c>
      <c r="S103" s="1510" t="s">
        <v>214</v>
      </c>
      <c r="T103" s="1453">
        <v>30</v>
      </c>
      <c r="U103" s="1453" t="s">
        <v>214</v>
      </c>
      <c r="V103" s="1516"/>
      <c r="W103" s="1516"/>
      <c r="X103" s="1362"/>
      <c r="Y103" s="1362"/>
      <c r="Z103" s="1352"/>
      <c r="AA103" s="1352"/>
      <c r="AB103" s="891">
        <v>10</v>
      </c>
      <c r="AC103" s="891" t="s">
        <v>233</v>
      </c>
      <c r="AD103" s="1397">
        <v>20</v>
      </c>
      <c r="AE103" s="1397" t="s">
        <v>233</v>
      </c>
      <c r="AF103" s="756"/>
      <c r="AG103" s="756"/>
      <c r="AH103" s="1484"/>
      <c r="AI103" s="1484"/>
      <c r="AJ103" s="1550">
        <v>30</v>
      </c>
      <c r="AK103" s="1550" t="s">
        <v>214</v>
      </c>
      <c r="AL103" s="882">
        <v>30</v>
      </c>
      <c r="AM103" s="882" t="s">
        <v>214</v>
      </c>
      <c r="AN103" s="1411"/>
      <c r="AO103" s="1411"/>
      <c r="AP103" s="1352"/>
      <c r="AQ103" s="1352"/>
      <c r="AR103" s="891"/>
      <c r="AS103" s="891"/>
      <c r="AT103" s="1362">
        <v>10</v>
      </c>
      <c r="AU103" s="1362" t="s">
        <v>214</v>
      </c>
      <c r="AV103" s="1516"/>
      <c r="AW103" s="1516"/>
      <c r="AX103" s="1541"/>
      <c r="AY103" s="1541"/>
      <c r="AZ103" s="1541"/>
      <c r="BA103" s="1541"/>
      <c r="BB103" s="1541"/>
      <c r="BC103" s="1541"/>
      <c r="BD103" s="1541"/>
      <c r="BE103" s="1541"/>
      <c r="BF103" s="1541"/>
      <c r="BG103" s="1541"/>
      <c r="BH103" s="1541"/>
      <c r="BI103" s="1541"/>
      <c r="BJ103" s="1541"/>
      <c r="BK103" s="1541"/>
      <c r="BL103" s="1541"/>
      <c r="BM103" s="1541"/>
      <c r="BN103" s="1541"/>
      <c r="BO103" s="1541"/>
      <c r="BP103" s="1541"/>
      <c r="BQ103" s="1541"/>
    </row>
    <row r="104" spans="1:69" s="1327" customFormat="1" ht="20.25" x14ac:dyDescent="0.3">
      <c r="A104" s="1338">
        <v>40</v>
      </c>
      <c r="B104" s="1324">
        <v>2</v>
      </c>
      <c r="C104" s="995" t="s">
        <v>732</v>
      </c>
      <c r="D104" s="1495">
        <v>17</v>
      </c>
      <c r="E104" s="1326">
        <v>60</v>
      </c>
      <c r="F104" s="1326"/>
      <c r="G104" s="1326"/>
      <c r="H104" s="1326">
        <f t="shared" si="4"/>
        <v>10</v>
      </c>
      <c r="I104" s="888">
        <f t="shared" si="5"/>
        <v>170</v>
      </c>
      <c r="J104" s="1411"/>
      <c r="K104" s="1411"/>
      <c r="L104" s="726"/>
      <c r="M104" s="726"/>
      <c r="N104" s="1397">
        <v>10</v>
      </c>
      <c r="O104" s="1397" t="s">
        <v>230</v>
      </c>
      <c r="P104" s="1505"/>
      <c r="Q104" s="1505"/>
      <c r="R104" s="1510">
        <v>20</v>
      </c>
      <c r="S104" s="1510" t="s">
        <v>1271</v>
      </c>
      <c r="T104" s="1453">
        <v>10</v>
      </c>
      <c r="U104" s="1453" t="s">
        <v>237</v>
      </c>
      <c r="V104" s="1516"/>
      <c r="W104" s="1516"/>
      <c r="X104" s="1362"/>
      <c r="Y104" s="1362"/>
      <c r="Z104" s="1352"/>
      <c r="AA104" s="1352"/>
      <c r="AB104" s="891"/>
      <c r="AC104" s="891"/>
      <c r="AD104" s="1397"/>
      <c r="AE104" s="1397"/>
      <c r="AF104" s="756"/>
      <c r="AG104" s="756"/>
      <c r="AH104" s="1484"/>
      <c r="AI104" s="1484"/>
      <c r="AJ104" s="1550"/>
      <c r="AK104" s="1550"/>
      <c r="AL104" s="882">
        <v>10</v>
      </c>
      <c r="AM104" s="882" t="s">
        <v>237</v>
      </c>
      <c r="AN104" s="1411"/>
      <c r="AO104" s="1411"/>
      <c r="AP104" s="1352"/>
      <c r="AQ104" s="1352"/>
      <c r="AR104" s="891"/>
      <c r="AS104" s="891"/>
      <c r="AT104" s="1362"/>
      <c r="AU104" s="1362"/>
      <c r="AV104" s="1516"/>
      <c r="AW104" s="1516"/>
      <c r="AX104" s="1541"/>
      <c r="AY104" s="1541"/>
      <c r="AZ104" s="1541"/>
      <c r="BA104" s="1541"/>
      <c r="BB104" s="1541"/>
      <c r="BC104" s="1541"/>
      <c r="BD104" s="1541"/>
      <c r="BE104" s="1541"/>
      <c r="BF104" s="1541"/>
      <c r="BG104" s="1541"/>
      <c r="BH104" s="1541"/>
      <c r="BI104" s="1541"/>
      <c r="BJ104" s="1541"/>
      <c r="BK104" s="1541"/>
      <c r="BL104" s="1541"/>
      <c r="BM104" s="1541"/>
      <c r="BN104" s="1541"/>
      <c r="BO104" s="1541"/>
      <c r="BP104" s="1541"/>
      <c r="BQ104" s="1541"/>
    </row>
    <row r="105" spans="1:69" s="1327" customFormat="1" ht="20.25" x14ac:dyDescent="0.3">
      <c r="A105" s="1338">
        <v>40</v>
      </c>
      <c r="B105" s="1324">
        <v>3</v>
      </c>
      <c r="C105" s="920" t="s">
        <v>947</v>
      </c>
      <c r="D105" s="1495">
        <v>11</v>
      </c>
      <c r="E105" s="1326">
        <v>320</v>
      </c>
      <c r="F105" s="1326"/>
      <c r="G105" s="1326"/>
      <c r="H105" s="1326">
        <f t="shared" si="4"/>
        <v>200</v>
      </c>
      <c r="I105" s="888">
        <f t="shared" si="5"/>
        <v>2200</v>
      </c>
      <c r="J105" s="1411">
        <v>30</v>
      </c>
      <c r="K105" s="1411" t="s">
        <v>209</v>
      </c>
      <c r="L105" s="726"/>
      <c r="M105" s="726"/>
      <c r="N105" s="1397">
        <v>10</v>
      </c>
      <c r="O105" s="1397" t="s">
        <v>233</v>
      </c>
      <c r="P105" s="1505"/>
      <c r="Q105" s="1505"/>
      <c r="R105" s="1510">
        <v>30</v>
      </c>
      <c r="S105" s="1510" t="s">
        <v>233</v>
      </c>
      <c r="T105" s="1453"/>
      <c r="U105" s="1453"/>
      <c r="V105" s="1516"/>
      <c r="W105" s="1516"/>
      <c r="X105" s="1362"/>
      <c r="Y105" s="1362"/>
      <c r="Z105" s="1352"/>
      <c r="AA105" s="1352"/>
      <c r="AB105" s="891">
        <v>10</v>
      </c>
      <c r="AC105" s="891" t="s">
        <v>233</v>
      </c>
      <c r="AD105" s="1397"/>
      <c r="AE105" s="1397"/>
      <c r="AF105" s="756"/>
      <c r="AG105" s="756"/>
      <c r="AH105" s="1484"/>
      <c r="AI105" s="1484"/>
      <c r="AJ105" s="1550"/>
      <c r="AK105" s="1550"/>
      <c r="AL105" s="882">
        <v>20</v>
      </c>
      <c r="AM105" s="882" t="s">
        <v>233</v>
      </c>
      <c r="AN105" s="1411"/>
      <c r="AO105" s="1411"/>
      <c r="AP105" s="1352"/>
      <c r="AQ105" s="1352"/>
      <c r="AR105" s="891"/>
      <c r="AS105" s="891"/>
      <c r="AT105" s="1362">
        <v>20</v>
      </c>
      <c r="AU105" s="1362" t="s">
        <v>233</v>
      </c>
      <c r="AV105" s="1516"/>
      <c r="AW105" s="1516"/>
      <c r="AX105" s="1541"/>
      <c r="AY105" s="1541"/>
      <c r="AZ105" s="1541"/>
      <c r="BA105" s="1541"/>
      <c r="BB105" s="1541"/>
      <c r="BC105" s="1541"/>
      <c r="BD105" s="1541"/>
      <c r="BE105" s="1541"/>
      <c r="BF105" s="1541"/>
      <c r="BG105" s="1541"/>
      <c r="BH105" s="1541"/>
      <c r="BI105" s="1541"/>
      <c r="BJ105" s="1541"/>
      <c r="BK105" s="1541"/>
      <c r="BL105" s="1541"/>
      <c r="BM105" s="1541"/>
      <c r="BN105" s="1541"/>
      <c r="BO105" s="1541"/>
      <c r="BP105" s="1541"/>
      <c r="BQ105" s="1541"/>
    </row>
    <row r="106" spans="1:69" s="1327" customFormat="1" ht="20.25" x14ac:dyDescent="0.3">
      <c r="A106" s="1338">
        <v>40</v>
      </c>
      <c r="B106" s="1324">
        <v>4</v>
      </c>
      <c r="C106" s="920" t="s">
        <v>1214</v>
      </c>
      <c r="D106" s="1495">
        <v>21</v>
      </c>
      <c r="E106" s="1326">
        <v>200</v>
      </c>
      <c r="F106" s="1326"/>
      <c r="G106" s="1326"/>
      <c r="H106" s="1326">
        <f t="shared" si="4"/>
        <v>180</v>
      </c>
      <c r="I106" s="888">
        <f t="shared" si="5"/>
        <v>3780</v>
      </c>
      <c r="J106" s="1411"/>
      <c r="K106" s="1411"/>
      <c r="L106" s="726"/>
      <c r="M106" s="726"/>
      <c r="N106" s="1397"/>
      <c r="O106" s="1397"/>
      <c r="P106" s="1505"/>
      <c r="Q106" s="1505"/>
      <c r="R106" s="1510"/>
      <c r="S106" s="1510"/>
      <c r="T106" s="1453"/>
      <c r="U106" s="1453"/>
      <c r="V106" s="1516"/>
      <c r="W106" s="1516"/>
      <c r="X106" s="1362"/>
      <c r="Y106" s="1362"/>
      <c r="Z106" s="1352"/>
      <c r="AA106" s="1352"/>
      <c r="AB106" s="891">
        <v>10</v>
      </c>
      <c r="AC106" s="891" t="s">
        <v>225</v>
      </c>
      <c r="AD106" s="1397"/>
      <c r="AE106" s="1397"/>
      <c r="AF106" s="756"/>
      <c r="AG106" s="756"/>
      <c r="AH106" s="1484"/>
      <c r="AI106" s="1484"/>
      <c r="AJ106" s="1550"/>
      <c r="AK106" s="1550"/>
      <c r="AL106" s="882"/>
      <c r="AM106" s="882"/>
      <c r="AN106" s="1411"/>
      <c r="AO106" s="1411"/>
      <c r="AP106" s="1352"/>
      <c r="AQ106" s="1352"/>
      <c r="AR106" s="891"/>
      <c r="AS106" s="891"/>
      <c r="AT106" s="1362">
        <v>10</v>
      </c>
      <c r="AU106" s="1362" t="s">
        <v>225</v>
      </c>
      <c r="AV106" s="1516"/>
      <c r="AW106" s="1516"/>
      <c r="AX106" s="1541"/>
      <c r="AY106" s="1541"/>
      <c r="AZ106" s="1541"/>
      <c r="BA106" s="1541"/>
      <c r="BB106" s="1541"/>
      <c r="BC106" s="1541"/>
      <c r="BD106" s="1541"/>
      <c r="BE106" s="1541"/>
      <c r="BF106" s="1541"/>
      <c r="BG106" s="1541"/>
      <c r="BH106" s="1541"/>
      <c r="BI106" s="1541"/>
      <c r="BJ106" s="1541"/>
      <c r="BK106" s="1541"/>
      <c r="BL106" s="1541"/>
      <c r="BM106" s="1541"/>
      <c r="BN106" s="1541"/>
      <c r="BO106" s="1541"/>
      <c r="BP106" s="1541"/>
      <c r="BQ106" s="1541"/>
    </row>
    <row r="107" spans="1:69" s="1327" customFormat="1" ht="20.25" x14ac:dyDescent="0.3">
      <c r="A107" s="1338">
        <v>40</v>
      </c>
      <c r="B107" s="1324">
        <v>5</v>
      </c>
      <c r="C107" s="995" t="s">
        <v>1187</v>
      </c>
      <c r="D107" s="1495">
        <v>20</v>
      </c>
      <c r="E107" s="1326">
        <v>190</v>
      </c>
      <c r="F107" s="1326"/>
      <c r="G107" s="1326"/>
      <c r="H107" s="1326">
        <f t="shared" si="4"/>
        <v>135</v>
      </c>
      <c r="I107" s="888">
        <f t="shared" si="5"/>
        <v>2700</v>
      </c>
      <c r="J107" s="1411"/>
      <c r="K107" s="1411"/>
      <c r="L107" s="726"/>
      <c r="M107" s="726"/>
      <c r="N107" s="1397">
        <v>10</v>
      </c>
      <c r="O107" s="1397" t="s">
        <v>230</v>
      </c>
      <c r="P107" s="1505">
        <v>10</v>
      </c>
      <c r="Q107" s="1505" t="s">
        <v>230</v>
      </c>
      <c r="R107" s="1510">
        <v>30</v>
      </c>
      <c r="S107" s="1510" t="s">
        <v>237</v>
      </c>
      <c r="T107" s="1453"/>
      <c r="U107" s="1453"/>
      <c r="V107" s="1516"/>
      <c r="W107" s="1516"/>
      <c r="X107" s="1362"/>
      <c r="Y107" s="1362"/>
      <c r="Z107" s="1352">
        <v>5</v>
      </c>
      <c r="AA107" s="1352" t="s">
        <v>229</v>
      </c>
      <c r="AB107" s="891"/>
      <c r="AC107" s="891"/>
      <c r="AD107" s="1397"/>
      <c r="AE107" s="1397"/>
      <c r="AF107" s="756"/>
      <c r="AG107" s="756"/>
      <c r="AH107" s="1484"/>
      <c r="AI107" s="1484"/>
      <c r="AJ107" s="1550"/>
      <c r="AK107" s="1550"/>
      <c r="AL107" s="882"/>
      <c r="AM107" s="882"/>
      <c r="AN107" s="1411"/>
      <c r="AO107" s="1411"/>
      <c r="AP107" s="1352"/>
      <c r="AQ107" s="1352"/>
      <c r="AR107" s="891"/>
      <c r="AS107" s="891"/>
      <c r="AT107" s="1362"/>
      <c r="AU107" s="1362"/>
      <c r="AV107" s="1516"/>
      <c r="AW107" s="1516"/>
      <c r="AX107" s="1541"/>
      <c r="AY107" s="1541"/>
      <c r="AZ107" s="1541"/>
      <c r="BA107" s="1541"/>
      <c r="BB107" s="1541"/>
      <c r="BC107" s="1541"/>
      <c r="BD107" s="1541"/>
      <c r="BE107" s="1541"/>
      <c r="BF107" s="1541"/>
      <c r="BG107" s="1541"/>
      <c r="BH107" s="1541"/>
      <c r="BI107" s="1541"/>
      <c r="BJ107" s="1541"/>
      <c r="BK107" s="1541"/>
      <c r="BL107" s="1541"/>
      <c r="BM107" s="1541"/>
      <c r="BN107" s="1541"/>
      <c r="BO107" s="1541"/>
      <c r="BP107" s="1541"/>
      <c r="BQ107" s="1541"/>
    </row>
    <row r="108" spans="1:69" s="1327" customFormat="1" ht="20.25" x14ac:dyDescent="0.3">
      <c r="A108" s="1338">
        <v>40</v>
      </c>
      <c r="B108" s="1324">
        <v>6</v>
      </c>
      <c r="C108" s="920" t="s">
        <v>1188</v>
      </c>
      <c r="D108" s="1495">
        <v>12</v>
      </c>
      <c r="E108" s="1326">
        <v>20</v>
      </c>
      <c r="F108" s="1326"/>
      <c r="G108" s="1326"/>
      <c r="H108" s="1326">
        <f t="shared" si="4"/>
        <v>20</v>
      </c>
      <c r="I108" s="888">
        <f t="shared" si="5"/>
        <v>240</v>
      </c>
      <c r="J108" s="1411"/>
      <c r="K108" s="1411"/>
      <c r="L108" s="726"/>
      <c r="M108" s="726"/>
      <c r="N108" s="1397"/>
      <c r="O108" s="1397"/>
      <c r="P108" s="1505"/>
      <c r="Q108" s="1505"/>
      <c r="R108" s="1510"/>
      <c r="S108" s="1510"/>
      <c r="T108" s="1453"/>
      <c r="U108" s="1453"/>
      <c r="V108" s="1516"/>
      <c r="W108" s="1516"/>
      <c r="X108" s="1362"/>
      <c r="Y108" s="1362"/>
      <c r="Z108" s="1352"/>
      <c r="AA108" s="1352"/>
      <c r="AB108" s="891"/>
      <c r="AC108" s="891"/>
      <c r="AD108" s="1397"/>
      <c r="AE108" s="1397"/>
      <c r="AF108" s="756"/>
      <c r="AG108" s="756"/>
      <c r="AH108" s="1484"/>
      <c r="AI108" s="1484"/>
      <c r="AJ108" s="1550"/>
      <c r="AK108" s="1550"/>
      <c r="AL108" s="882"/>
      <c r="AM108" s="882"/>
      <c r="AN108" s="1411"/>
      <c r="AO108" s="1411"/>
      <c r="AP108" s="1352"/>
      <c r="AQ108" s="1352"/>
      <c r="AR108" s="891"/>
      <c r="AS108" s="891"/>
      <c r="AT108" s="1362"/>
      <c r="AU108" s="1362"/>
      <c r="AV108" s="1516"/>
      <c r="AW108" s="1516"/>
      <c r="AX108" s="1541"/>
      <c r="AY108" s="1541"/>
      <c r="AZ108" s="1541"/>
      <c r="BA108" s="1541"/>
      <c r="BB108" s="1541"/>
      <c r="BC108" s="1541"/>
      <c r="BD108" s="1541"/>
      <c r="BE108" s="1541"/>
      <c r="BF108" s="1541"/>
      <c r="BG108" s="1541"/>
      <c r="BH108" s="1541"/>
      <c r="BI108" s="1541"/>
      <c r="BJ108" s="1541"/>
      <c r="BK108" s="1541"/>
      <c r="BL108" s="1541"/>
      <c r="BM108" s="1541"/>
      <c r="BN108" s="1541"/>
      <c r="BO108" s="1541"/>
      <c r="BP108" s="1541"/>
      <c r="BQ108" s="1541"/>
    </row>
    <row r="109" spans="1:69" s="1327" customFormat="1" ht="20.25" x14ac:dyDescent="0.3">
      <c r="A109" s="1338">
        <v>40</v>
      </c>
      <c r="B109" s="1324">
        <v>7</v>
      </c>
      <c r="C109" s="920" t="s">
        <v>1189</v>
      </c>
      <c r="D109" s="1495">
        <v>9.5</v>
      </c>
      <c r="E109" s="1326">
        <v>450</v>
      </c>
      <c r="F109" s="1326"/>
      <c r="G109" s="1326"/>
      <c r="H109" s="1326">
        <f t="shared" si="4"/>
        <v>200</v>
      </c>
      <c r="I109" s="888">
        <f t="shared" si="5"/>
        <v>1900</v>
      </c>
      <c r="J109" s="1411">
        <v>10</v>
      </c>
      <c r="K109" s="1411" t="s">
        <v>233</v>
      </c>
      <c r="L109" s="726"/>
      <c r="M109" s="726"/>
      <c r="N109" s="1397">
        <v>60</v>
      </c>
      <c r="O109" s="1397" t="s">
        <v>218</v>
      </c>
      <c r="P109" s="1505"/>
      <c r="Q109" s="1505"/>
      <c r="R109" s="1510">
        <v>40</v>
      </c>
      <c r="S109" s="1510" t="s">
        <v>218</v>
      </c>
      <c r="T109" s="1453"/>
      <c r="U109" s="1453"/>
      <c r="V109" s="1516"/>
      <c r="W109" s="1516"/>
      <c r="X109" s="1362"/>
      <c r="Y109" s="1362"/>
      <c r="Z109" s="1352"/>
      <c r="AA109" s="1352"/>
      <c r="AB109" s="891">
        <v>10</v>
      </c>
      <c r="AC109" s="891" t="s">
        <v>214</v>
      </c>
      <c r="AD109" s="1397">
        <v>40</v>
      </c>
      <c r="AE109" s="1397" t="s">
        <v>214</v>
      </c>
      <c r="AF109" s="756"/>
      <c r="AG109" s="756"/>
      <c r="AH109" s="1484">
        <v>10</v>
      </c>
      <c r="AI109" s="1484" t="s">
        <v>209</v>
      </c>
      <c r="AJ109" s="1550">
        <v>40</v>
      </c>
      <c r="AK109" s="1550" t="s">
        <v>218</v>
      </c>
      <c r="AL109" s="882">
        <v>20</v>
      </c>
      <c r="AM109" s="882" t="s">
        <v>214</v>
      </c>
      <c r="AN109" s="1411"/>
      <c r="AO109" s="1411"/>
      <c r="AP109" s="1352"/>
      <c r="AQ109" s="1352"/>
      <c r="AR109" s="891"/>
      <c r="AS109" s="891"/>
      <c r="AT109" s="1362">
        <v>20</v>
      </c>
      <c r="AU109" s="1362" t="s">
        <v>215</v>
      </c>
      <c r="AV109" s="1516"/>
      <c r="AW109" s="1516"/>
      <c r="AX109" s="1541"/>
      <c r="AY109" s="1541"/>
      <c r="AZ109" s="1541"/>
      <c r="BA109" s="1541"/>
      <c r="BB109" s="1541"/>
      <c r="BC109" s="1541"/>
      <c r="BD109" s="1541"/>
      <c r="BE109" s="1541"/>
      <c r="BF109" s="1541"/>
      <c r="BG109" s="1541"/>
      <c r="BH109" s="1541"/>
      <c r="BI109" s="1541"/>
      <c r="BJ109" s="1541"/>
      <c r="BK109" s="1541"/>
      <c r="BL109" s="1541"/>
      <c r="BM109" s="1541"/>
      <c r="BN109" s="1541"/>
      <c r="BO109" s="1541"/>
      <c r="BP109" s="1541"/>
      <c r="BQ109" s="1541"/>
    </row>
    <row r="110" spans="1:69" s="1327" customFormat="1" ht="20.25" x14ac:dyDescent="0.3">
      <c r="A110" s="1338">
        <v>40</v>
      </c>
      <c r="B110" s="1324">
        <v>8</v>
      </c>
      <c r="C110" s="995" t="s">
        <v>1221</v>
      </c>
      <c r="D110" s="1495">
        <v>22.5</v>
      </c>
      <c r="E110" s="1326">
        <v>90</v>
      </c>
      <c r="F110" s="1326"/>
      <c r="G110" s="1326"/>
      <c r="H110" s="1326">
        <f t="shared" si="4"/>
        <v>90</v>
      </c>
      <c r="I110" s="888">
        <f t="shared" si="5"/>
        <v>2025</v>
      </c>
      <c r="J110" s="1411"/>
      <c r="K110" s="1411"/>
      <c r="L110" s="726"/>
      <c r="M110" s="726"/>
      <c r="N110" s="1397"/>
      <c r="O110" s="1397"/>
      <c r="P110" s="1505"/>
      <c r="Q110" s="1505"/>
      <c r="R110" s="1510"/>
      <c r="S110" s="1510"/>
      <c r="T110" s="1453"/>
      <c r="U110" s="1453"/>
      <c r="V110" s="1516"/>
      <c r="W110" s="1516"/>
      <c r="X110" s="1362"/>
      <c r="Y110" s="1362"/>
      <c r="Z110" s="1352"/>
      <c r="AA110" s="1352"/>
      <c r="AB110" s="891"/>
      <c r="AC110" s="891"/>
      <c r="AD110" s="1397"/>
      <c r="AE110" s="1397"/>
      <c r="AF110" s="756"/>
      <c r="AG110" s="756"/>
      <c r="AH110" s="1484"/>
      <c r="AI110" s="1484"/>
      <c r="AJ110" s="1550"/>
      <c r="AK110" s="1550"/>
      <c r="AL110" s="882"/>
      <c r="AM110" s="882"/>
      <c r="AN110" s="1411"/>
      <c r="AO110" s="1411"/>
      <c r="AP110" s="1352"/>
      <c r="AQ110" s="1352"/>
      <c r="AR110" s="891"/>
      <c r="AS110" s="891"/>
      <c r="AT110" s="1362"/>
      <c r="AU110" s="1362"/>
      <c r="AV110" s="1516"/>
      <c r="AW110" s="1516"/>
      <c r="AX110" s="1541"/>
      <c r="AY110" s="1541"/>
      <c r="AZ110" s="1541"/>
      <c r="BA110" s="1541"/>
      <c r="BB110" s="1541"/>
      <c r="BC110" s="1541"/>
      <c r="BD110" s="1541"/>
      <c r="BE110" s="1541"/>
      <c r="BF110" s="1541"/>
      <c r="BG110" s="1541"/>
      <c r="BH110" s="1541"/>
      <c r="BI110" s="1541"/>
      <c r="BJ110" s="1541"/>
      <c r="BK110" s="1541"/>
      <c r="BL110" s="1541"/>
      <c r="BM110" s="1541"/>
      <c r="BN110" s="1541"/>
      <c r="BO110" s="1541"/>
      <c r="BP110" s="1541"/>
      <c r="BQ110" s="1541"/>
    </row>
    <row r="111" spans="1:69" s="1327" customFormat="1" ht="20.25" x14ac:dyDescent="0.3">
      <c r="A111" s="1338">
        <v>40</v>
      </c>
      <c r="B111" s="1324">
        <v>9</v>
      </c>
      <c r="C111" s="920" t="s">
        <v>1215</v>
      </c>
      <c r="D111" s="1495">
        <v>36</v>
      </c>
      <c r="E111" s="1326">
        <v>200</v>
      </c>
      <c r="F111" s="1326"/>
      <c r="G111" s="1326"/>
      <c r="H111" s="1326">
        <f t="shared" si="4"/>
        <v>45</v>
      </c>
      <c r="I111" s="888">
        <f t="shared" si="5"/>
        <v>1620</v>
      </c>
      <c r="J111" s="1411"/>
      <c r="K111" s="1411"/>
      <c r="L111" s="726"/>
      <c r="M111" s="726"/>
      <c r="N111" s="1397"/>
      <c r="O111" s="1397"/>
      <c r="P111" s="1505">
        <v>20</v>
      </c>
      <c r="Q111" s="1505" t="s">
        <v>216</v>
      </c>
      <c r="R111" s="1510">
        <v>10</v>
      </c>
      <c r="S111" s="1510" t="s">
        <v>216</v>
      </c>
      <c r="T111" s="1453"/>
      <c r="U111" s="1453"/>
      <c r="V111" s="1516">
        <v>100</v>
      </c>
      <c r="W111" s="1516" t="s">
        <v>216</v>
      </c>
      <c r="X111" s="1362"/>
      <c r="Y111" s="1362"/>
      <c r="Z111" s="1352"/>
      <c r="AA111" s="1352"/>
      <c r="AB111" s="891"/>
      <c r="AC111" s="891"/>
      <c r="AD111" s="1397">
        <v>5</v>
      </c>
      <c r="AE111" s="1397" t="s">
        <v>216</v>
      </c>
      <c r="AF111" s="756">
        <v>10</v>
      </c>
      <c r="AG111" s="756" t="s">
        <v>717</v>
      </c>
      <c r="AH111" s="1484"/>
      <c r="AI111" s="1484"/>
      <c r="AJ111" s="1550"/>
      <c r="AK111" s="1550"/>
      <c r="AL111" s="882"/>
      <c r="AM111" s="882"/>
      <c r="AN111" s="1411"/>
      <c r="AO111" s="1411"/>
      <c r="AP111" s="1352"/>
      <c r="AQ111" s="1352"/>
      <c r="AR111" s="891"/>
      <c r="AS111" s="891"/>
      <c r="AT111" s="1362"/>
      <c r="AU111" s="1362"/>
      <c r="AV111" s="1516">
        <v>10</v>
      </c>
      <c r="AW111" s="1516" t="s">
        <v>216</v>
      </c>
      <c r="AX111" s="1541"/>
      <c r="AY111" s="1541"/>
      <c r="AZ111" s="1541"/>
      <c r="BA111" s="1541"/>
      <c r="BB111" s="1541"/>
      <c r="BC111" s="1541"/>
      <c r="BD111" s="1541"/>
      <c r="BE111" s="1541"/>
      <c r="BF111" s="1541"/>
      <c r="BG111" s="1541"/>
      <c r="BH111" s="1541"/>
      <c r="BI111" s="1541"/>
      <c r="BJ111" s="1541"/>
      <c r="BK111" s="1541"/>
      <c r="BL111" s="1541"/>
      <c r="BM111" s="1541"/>
      <c r="BN111" s="1541"/>
      <c r="BO111" s="1541"/>
      <c r="BP111" s="1541"/>
      <c r="BQ111" s="1541"/>
    </row>
    <row r="112" spans="1:69" s="1327" customFormat="1" ht="20.25" x14ac:dyDescent="0.3">
      <c r="A112" s="1338">
        <v>40</v>
      </c>
      <c r="B112" s="1324">
        <v>10</v>
      </c>
      <c r="C112" s="920" t="s">
        <v>1217</v>
      </c>
      <c r="D112" s="1495">
        <v>32</v>
      </c>
      <c r="E112" s="1326">
        <v>50</v>
      </c>
      <c r="F112" s="1326"/>
      <c r="G112" s="1326"/>
      <c r="H112" s="1326">
        <f t="shared" si="4"/>
        <v>0</v>
      </c>
      <c r="I112" s="888">
        <f t="shared" si="5"/>
        <v>0</v>
      </c>
      <c r="J112" s="1411"/>
      <c r="K112" s="1411"/>
      <c r="L112" s="726"/>
      <c r="M112" s="726"/>
      <c r="N112" s="1397"/>
      <c r="O112" s="1397"/>
      <c r="P112" s="1505"/>
      <c r="Q112" s="1505"/>
      <c r="R112" s="1510"/>
      <c r="S112" s="1510"/>
      <c r="T112" s="1453"/>
      <c r="U112" s="1453"/>
      <c r="V112" s="1516">
        <v>50</v>
      </c>
      <c r="W112" s="1516" t="s">
        <v>227</v>
      </c>
      <c r="X112" s="1362"/>
      <c r="Y112" s="1362"/>
      <c r="Z112" s="1352"/>
      <c r="AA112" s="1352"/>
      <c r="AB112" s="891"/>
      <c r="AC112" s="891"/>
      <c r="AD112" s="1397"/>
      <c r="AE112" s="1397"/>
      <c r="AF112" s="756"/>
      <c r="AG112" s="756"/>
      <c r="AH112" s="1484"/>
      <c r="AI112" s="1484"/>
      <c r="AJ112" s="1550"/>
      <c r="AK112" s="1550"/>
      <c r="AL112" s="882"/>
      <c r="AM112" s="882"/>
      <c r="AN112" s="1411"/>
      <c r="AO112" s="1411"/>
      <c r="AP112" s="1352"/>
      <c r="AQ112" s="1352"/>
      <c r="AR112" s="891"/>
      <c r="AS112" s="891"/>
      <c r="AT112" s="1362"/>
      <c r="AU112" s="1362"/>
      <c r="AV112" s="1516"/>
      <c r="AW112" s="1516"/>
      <c r="AX112" s="1541"/>
      <c r="AY112" s="1541"/>
      <c r="AZ112" s="1541"/>
      <c r="BA112" s="1541"/>
      <c r="BB112" s="1541"/>
      <c r="BC112" s="1541"/>
      <c r="BD112" s="1541"/>
      <c r="BE112" s="1541"/>
      <c r="BF112" s="1541"/>
      <c r="BG112" s="1541"/>
      <c r="BH112" s="1541"/>
      <c r="BI112" s="1541"/>
      <c r="BJ112" s="1541"/>
      <c r="BK112" s="1541"/>
      <c r="BL112" s="1541"/>
      <c r="BM112" s="1541"/>
      <c r="BN112" s="1541"/>
      <c r="BO112" s="1541"/>
      <c r="BP112" s="1541"/>
      <c r="BQ112" s="1541"/>
    </row>
    <row r="113" spans="1:69" s="1327" customFormat="1" ht="20.25" x14ac:dyDescent="0.3">
      <c r="A113" s="1338">
        <v>40</v>
      </c>
      <c r="B113" s="1324">
        <v>11</v>
      </c>
      <c r="C113" s="995" t="s">
        <v>1079</v>
      </c>
      <c r="D113" s="1495">
        <v>10</v>
      </c>
      <c r="E113" s="1326">
        <v>40</v>
      </c>
      <c r="F113" s="1326"/>
      <c r="G113" s="1326"/>
      <c r="H113" s="1326">
        <f t="shared" si="4"/>
        <v>10</v>
      </c>
      <c r="I113" s="888">
        <f t="shared" si="5"/>
        <v>100</v>
      </c>
      <c r="J113" s="1411"/>
      <c r="K113" s="1411"/>
      <c r="L113" s="726"/>
      <c r="M113" s="726"/>
      <c r="N113" s="1397"/>
      <c r="O113" s="1397"/>
      <c r="P113" s="1505"/>
      <c r="Q113" s="1505"/>
      <c r="R113" s="1510"/>
      <c r="S113" s="1510"/>
      <c r="T113" s="1453"/>
      <c r="U113" s="1453"/>
      <c r="V113" s="1516"/>
      <c r="W113" s="1516"/>
      <c r="X113" s="1362"/>
      <c r="Y113" s="1362"/>
      <c r="Z113" s="1352">
        <v>20</v>
      </c>
      <c r="AA113" s="1352" t="s">
        <v>218</v>
      </c>
      <c r="AB113" s="891"/>
      <c r="AC113" s="891"/>
      <c r="AD113" s="1397"/>
      <c r="AE113" s="1397"/>
      <c r="AF113" s="756"/>
      <c r="AG113" s="756"/>
      <c r="AH113" s="1484"/>
      <c r="AI113" s="1484"/>
      <c r="AJ113" s="1550"/>
      <c r="AK113" s="1550"/>
      <c r="AL113" s="882"/>
      <c r="AM113" s="882"/>
      <c r="AN113" s="1411"/>
      <c r="AO113" s="1411"/>
      <c r="AP113" s="1352"/>
      <c r="AQ113" s="1352"/>
      <c r="AR113" s="891"/>
      <c r="AS113" s="891"/>
      <c r="AT113" s="1362">
        <v>10</v>
      </c>
      <c r="AU113" s="1362" t="s">
        <v>233</v>
      </c>
      <c r="AV113" s="1516"/>
      <c r="AW113" s="1516"/>
      <c r="AX113" s="1541"/>
      <c r="AY113" s="1541"/>
      <c r="AZ113" s="1541"/>
      <c r="BA113" s="1541"/>
      <c r="BB113" s="1541"/>
      <c r="BC113" s="1541"/>
      <c r="BD113" s="1541"/>
      <c r="BE113" s="1541"/>
      <c r="BF113" s="1541"/>
      <c r="BG113" s="1541"/>
      <c r="BH113" s="1541"/>
      <c r="BI113" s="1541"/>
      <c r="BJ113" s="1541"/>
      <c r="BK113" s="1541"/>
      <c r="BL113" s="1541"/>
      <c r="BM113" s="1541"/>
      <c r="BN113" s="1541"/>
      <c r="BO113" s="1541"/>
      <c r="BP113" s="1541"/>
      <c r="BQ113" s="1541"/>
    </row>
    <row r="114" spans="1:69" s="1327" customFormat="1" ht="20.25" x14ac:dyDescent="0.3">
      <c r="A114" s="1338">
        <v>40</v>
      </c>
      <c r="B114" s="1324">
        <v>12</v>
      </c>
      <c r="C114" s="920" t="s">
        <v>1270</v>
      </c>
      <c r="D114" s="1495">
        <v>26</v>
      </c>
      <c r="E114" s="1326">
        <v>380</v>
      </c>
      <c r="F114" s="1326"/>
      <c r="G114" s="1326"/>
      <c r="H114" s="1326">
        <f t="shared" si="4"/>
        <v>235</v>
      </c>
      <c r="I114" s="888">
        <f t="shared" si="5"/>
        <v>6110</v>
      </c>
      <c r="J114" s="1411">
        <v>10</v>
      </c>
      <c r="K114" s="1411" t="s">
        <v>217</v>
      </c>
      <c r="L114" s="726"/>
      <c r="M114" s="726"/>
      <c r="N114" s="1397"/>
      <c r="O114" s="1397"/>
      <c r="P114" s="1505"/>
      <c r="Q114" s="1505"/>
      <c r="R114" s="1510">
        <v>10</v>
      </c>
      <c r="S114" s="1510" t="s">
        <v>217</v>
      </c>
      <c r="T114" s="1453"/>
      <c r="U114" s="1453"/>
      <c r="V114" s="1516"/>
      <c r="W114" s="1516"/>
      <c r="X114" s="1362"/>
      <c r="Y114" s="1362"/>
      <c r="Z114" s="1352"/>
      <c r="AA114" s="1352"/>
      <c r="AB114" s="891"/>
      <c r="AC114" s="891"/>
      <c r="AD114" s="1397"/>
      <c r="AE114" s="1397"/>
      <c r="AF114" s="756">
        <v>10</v>
      </c>
      <c r="AG114" s="756" t="s">
        <v>227</v>
      </c>
      <c r="AH114" s="1484"/>
      <c r="AI114" s="1484"/>
      <c r="AJ114" s="1550"/>
      <c r="AK114" s="1550"/>
      <c r="AL114" s="882"/>
      <c r="AM114" s="882"/>
      <c r="AN114" s="1411"/>
      <c r="AO114" s="1411"/>
      <c r="AP114" s="1352"/>
      <c r="AQ114" s="1352"/>
      <c r="AR114" s="891"/>
      <c r="AS114" s="891"/>
      <c r="AT114" s="1362">
        <v>80</v>
      </c>
      <c r="AU114" s="1362" t="s">
        <v>217</v>
      </c>
      <c r="AV114" s="1516">
        <v>35</v>
      </c>
      <c r="AW114" s="1516" t="s">
        <v>266</v>
      </c>
      <c r="AX114" s="1541"/>
      <c r="AY114" s="1541"/>
      <c r="AZ114" s="1541"/>
      <c r="BA114" s="1541"/>
      <c r="BB114" s="1541"/>
      <c r="BC114" s="1541"/>
      <c r="BD114" s="1541"/>
      <c r="BE114" s="1541"/>
      <c r="BF114" s="1541"/>
      <c r="BG114" s="1541"/>
      <c r="BH114" s="1541"/>
      <c r="BI114" s="1541"/>
      <c r="BJ114" s="1541"/>
      <c r="BK114" s="1541"/>
      <c r="BL114" s="1541"/>
      <c r="BM114" s="1541"/>
      <c r="BN114" s="1541"/>
      <c r="BO114" s="1541"/>
      <c r="BP114" s="1541"/>
      <c r="BQ114" s="1541"/>
    </row>
    <row r="115" spans="1:69" s="1327" customFormat="1" ht="20.25" x14ac:dyDescent="0.3">
      <c r="A115" s="1338">
        <v>40</v>
      </c>
      <c r="B115" s="1324">
        <v>13</v>
      </c>
      <c r="C115" s="920" t="s">
        <v>1274</v>
      </c>
      <c r="D115" s="1495">
        <v>47</v>
      </c>
      <c r="E115" s="1326">
        <v>90</v>
      </c>
      <c r="F115" s="1326"/>
      <c r="G115" s="1326"/>
      <c r="H115" s="1326">
        <f t="shared" si="4"/>
        <v>60</v>
      </c>
      <c r="I115" s="888">
        <f t="shared" si="5"/>
        <v>2820</v>
      </c>
      <c r="J115" s="1411"/>
      <c r="K115" s="1411"/>
      <c r="L115" s="726"/>
      <c r="M115" s="726"/>
      <c r="N115" s="1397"/>
      <c r="O115" s="1397"/>
      <c r="P115" s="1505"/>
      <c r="Q115" s="1505"/>
      <c r="R115" s="1510"/>
      <c r="S115" s="1510"/>
      <c r="T115" s="1453"/>
      <c r="U115" s="1453"/>
      <c r="V115" s="1516"/>
      <c r="W115" s="1516"/>
      <c r="X115" s="1362"/>
      <c r="Y115" s="1362"/>
      <c r="Z115" s="1352"/>
      <c r="AA115" s="1352"/>
      <c r="AB115" s="891"/>
      <c r="AC115" s="891"/>
      <c r="AD115" s="1397"/>
      <c r="AE115" s="1397"/>
      <c r="AF115" s="756"/>
      <c r="AG115" s="756"/>
      <c r="AH115" s="1484"/>
      <c r="AI115" s="1484"/>
      <c r="AJ115" s="1550"/>
      <c r="AK115" s="1550"/>
      <c r="AL115" s="882">
        <v>10</v>
      </c>
      <c r="AM115" s="882" t="s">
        <v>249</v>
      </c>
      <c r="AN115" s="1411">
        <v>20</v>
      </c>
      <c r="AO115" s="1411" t="s">
        <v>249</v>
      </c>
      <c r="AP115" s="1352"/>
      <c r="AQ115" s="1352"/>
      <c r="AR115" s="891"/>
      <c r="AS115" s="891"/>
      <c r="AT115" s="1362"/>
      <c r="AU115" s="1362"/>
      <c r="AV115" s="1516"/>
      <c r="AW115" s="1516"/>
      <c r="AX115" s="1541"/>
      <c r="AY115" s="1541"/>
      <c r="AZ115" s="1541"/>
      <c r="BA115" s="1541"/>
      <c r="BB115" s="1541"/>
      <c r="BC115" s="1541"/>
      <c r="BD115" s="1541"/>
      <c r="BE115" s="1541"/>
      <c r="BF115" s="1541"/>
      <c r="BG115" s="1541"/>
      <c r="BH115" s="1541"/>
      <c r="BI115" s="1541"/>
      <c r="BJ115" s="1541"/>
      <c r="BK115" s="1541"/>
      <c r="BL115" s="1541"/>
      <c r="BM115" s="1541"/>
      <c r="BN115" s="1541"/>
      <c r="BO115" s="1541"/>
      <c r="BP115" s="1541"/>
      <c r="BQ115" s="1541"/>
    </row>
    <row r="116" spans="1:69" s="1327" customFormat="1" ht="20.25" x14ac:dyDescent="0.3">
      <c r="A116" s="1338">
        <v>40</v>
      </c>
      <c r="B116" s="1324">
        <v>14</v>
      </c>
      <c r="C116" s="995" t="s">
        <v>734</v>
      </c>
      <c r="D116" s="1495">
        <v>17</v>
      </c>
      <c r="E116" s="1326">
        <v>250</v>
      </c>
      <c r="F116" s="1326"/>
      <c r="G116" s="1326"/>
      <c r="H116" s="1326">
        <f t="shared" si="4"/>
        <v>105</v>
      </c>
      <c r="I116" s="888">
        <f t="shared" si="5"/>
        <v>1785</v>
      </c>
      <c r="J116" s="1411">
        <v>10</v>
      </c>
      <c r="K116" s="1411" t="s">
        <v>230</v>
      </c>
      <c r="L116" s="726"/>
      <c r="M116" s="726"/>
      <c r="N116" s="1397">
        <v>10</v>
      </c>
      <c r="O116" s="1397" t="s">
        <v>228</v>
      </c>
      <c r="P116" s="1505"/>
      <c r="Q116" s="1505"/>
      <c r="R116" s="1510">
        <v>10</v>
      </c>
      <c r="S116" s="1510" t="s">
        <v>213</v>
      </c>
      <c r="T116" s="1453"/>
      <c r="U116" s="1453"/>
      <c r="V116" s="1516"/>
      <c r="W116" s="1516"/>
      <c r="X116" s="1362"/>
      <c r="Y116" s="1362"/>
      <c r="Z116" s="1352">
        <v>5</v>
      </c>
      <c r="AA116" s="1352" t="s">
        <v>226</v>
      </c>
      <c r="AB116" s="891"/>
      <c r="AC116" s="891"/>
      <c r="AD116" s="1397"/>
      <c r="AE116" s="1397"/>
      <c r="AF116" s="756"/>
      <c r="AG116" s="756"/>
      <c r="AH116" s="1484">
        <v>10</v>
      </c>
      <c r="AI116" s="1484" t="s">
        <v>228</v>
      </c>
      <c r="AJ116" s="1550">
        <v>30</v>
      </c>
      <c r="AK116" s="1550" t="s">
        <v>213</v>
      </c>
      <c r="AL116" s="882">
        <v>10</v>
      </c>
      <c r="AM116" s="882" t="s">
        <v>230</v>
      </c>
      <c r="AN116" s="1411">
        <v>40</v>
      </c>
      <c r="AO116" s="1411" t="s">
        <v>213</v>
      </c>
      <c r="AP116" s="1352"/>
      <c r="AQ116" s="1352"/>
      <c r="AR116" s="891">
        <v>10</v>
      </c>
      <c r="AS116" s="891" t="s">
        <v>230</v>
      </c>
      <c r="AT116" s="1362">
        <v>10</v>
      </c>
      <c r="AU116" s="1362" t="s">
        <v>228</v>
      </c>
      <c r="AV116" s="1516"/>
      <c r="AW116" s="1516"/>
      <c r="AX116" s="1541"/>
      <c r="AY116" s="1541"/>
      <c r="AZ116" s="1541"/>
      <c r="BA116" s="1541"/>
      <c r="BB116" s="1541"/>
      <c r="BC116" s="1541"/>
      <c r="BD116" s="1541"/>
      <c r="BE116" s="1541"/>
      <c r="BF116" s="1541"/>
      <c r="BG116" s="1541"/>
      <c r="BH116" s="1541"/>
      <c r="BI116" s="1541"/>
      <c r="BJ116" s="1541"/>
      <c r="BK116" s="1541"/>
      <c r="BL116" s="1541"/>
      <c r="BM116" s="1541"/>
      <c r="BN116" s="1541"/>
      <c r="BO116" s="1541"/>
      <c r="BP116" s="1541"/>
      <c r="BQ116" s="1541"/>
    </row>
    <row r="117" spans="1:69" s="1327" customFormat="1" ht="20.25" x14ac:dyDescent="0.3">
      <c r="A117" s="1338">
        <v>40</v>
      </c>
      <c r="B117" s="1324">
        <v>15</v>
      </c>
      <c r="C117" s="995" t="s">
        <v>1208</v>
      </c>
      <c r="D117" s="1495">
        <v>22</v>
      </c>
      <c r="E117" s="1326">
        <v>170</v>
      </c>
      <c r="F117" s="1326"/>
      <c r="G117" s="1326"/>
      <c r="H117" s="1326">
        <f t="shared" si="4"/>
        <v>30</v>
      </c>
      <c r="I117" s="888">
        <f t="shared" si="5"/>
        <v>660</v>
      </c>
      <c r="J117" s="1411"/>
      <c r="K117" s="1411"/>
      <c r="L117" s="726"/>
      <c r="M117" s="726"/>
      <c r="N117" s="1397"/>
      <c r="O117" s="1397"/>
      <c r="P117" s="1505"/>
      <c r="Q117" s="1505"/>
      <c r="R117" s="1510">
        <v>10</v>
      </c>
      <c r="S117" s="1510" t="s">
        <v>217</v>
      </c>
      <c r="T117" s="1453"/>
      <c r="U117" s="1453"/>
      <c r="V117" s="1516">
        <v>100</v>
      </c>
      <c r="W117" s="1516" t="s">
        <v>217</v>
      </c>
      <c r="X117" s="1362">
        <v>20</v>
      </c>
      <c r="Y117" s="1362" t="s">
        <v>217</v>
      </c>
      <c r="Z117" s="1352"/>
      <c r="AA117" s="1352"/>
      <c r="AB117" s="891"/>
      <c r="AC117" s="891"/>
      <c r="AD117" s="1397"/>
      <c r="AE117" s="1397"/>
      <c r="AF117" s="756"/>
      <c r="AG117" s="756"/>
      <c r="AH117" s="1484"/>
      <c r="AI117" s="1484"/>
      <c r="AJ117" s="1550"/>
      <c r="AK117" s="1550"/>
      <c r="AL117" s="882"/>
      <c r="AM117" s="882"/>
      <c r="AN117" s="1411"/>
      <c r="AO117" s="1411"/>
      <c r="AP117" s="1352"/>
      <c r="AQ117" s="1352"/>
      <c r="AR117" s="891">
        <v>10</v>
      </c>
      <c r="AS117" s="891" t="s">
        <v>217</v>
      </c>
      <c r="AT117" s="1362"/>
      <c r="AU117" s="1362"/>
      <c r="AV117" s="1516"/>
      <c r="AW117" s="1516"/>
      <c r="AX117" s="1541"/>
      <c r="AY117" s="1541"/>
      <c r="AZ117" s="1541"/>
      <c r="BA117" s="1541"/>
      <c r="BB117" s="1541"/>
      <c r="BC117" s="1541"/>
      <c r="BD117" s="1541"/>
      <c r="BE117" s="1541"/>
      <c r="BF117" s="1541"/>
      <c r="BG117" s="1541"/>
      <c r="BH117" s="1541"/>
      <c r="BI117" s="1541"/>
      <c r="BJ117" s="1541"/>
      <c r="BK117" s="1541"/>
      <c r="BL117" s="1541"/>
      <c r="BM117" s="1541"/>
      <c r="BN117" s="1541"/>
      <c r="BO117" s="1541"/>
      <c r="BP117" s="1541"/>
      <c r="BQ117" s="1541"/>
    </row>
    <row r="118" spans="1:69" s="1327" customFormat="1" ht="20.25" x14ac:dyDescent="0.3">
      <c r="A118" s="1338">
        <v>40</v>
      </c>
      <c r="B118" s="1324">
        <v>16</v>
      </c>
      <c r="C118" s="995" t="s">
        <v>1157</v>
      </c>
      <c r="D118" s="1495">
        <v>11</v>
      </c>
      <c r="E118" s="1326">
        <v>230</v>
      </c>
      <c r="F118" s="1326"/>
      <c r="G118" s="1326"/>
      <c r="H118" s="1326">
        <f t="shared" si="4"/>
        <v>50</v>
      </c>
      <c r="I118" s="888">
        <f t="shared" si="5"/>
        <v>550</v>
      </c>
      <c r="J118" s="1411">
        <v>10</v>
      </c>
      <c r="K118" s="1411" t="s">
        <v>233</v>
      </c>
      <c r="L118" s="726"/>
      <c r="M118" s="726"/>
      <c r="N118" s="1397">
        <v>10</v>
      </c>
      <c r="O118" s="1397" t="s">
        <v>233</v>
      </c>
      <c r="P118" s="1505"/>
      <c r="Q118" s="1505"/>
      <c r="R118" s="1510">
        <v>10</v>
      </c>
      <c r="S118" s="1510" t="s">
        <v>214</v>
      </c>
      <c r="T118" s="1453"/>
      <c r="U118" s="1453"/>
      <c r="V118" s="1516"/>
      <c r="W118" s="1516"/>
      <c r="X118" s="1362"/>
      <c r="Y118" s="1362"/>
      <c r="Z118" s="1352"/>
      <c r="AA118" s="1352"/>
      <c r="AB118" s="891"/>
      <c r="AC118" s="891"/>
      <c r="AD118" s="1397">
        <v>10</v>
      </c>
      <c r="AE118" s="1397" t="s">
        <v>233</v>
      </c>
      <c r="AF118" s="756"/>
      <c r="AG118" s="756"/>
      <c r="AH118" s="1484">
        <v>10</v>
      </c>
      <c r="AI118" s="1484" t="s">
        <v>236</v>
      </c>
      <c r="AJ118" s="1550"/>
      <c r="AK118" s="1550"/>
      <c r="AL118" s="882"/>
      <c r="AM118" s="882"/>
      <c r="AN118" s="1411">
        <v>30</v>
      </c>
      <c r="AO118" s="1411" t="s">
        <v>233</v>
      </c>
      <c r="AP118" s="1352"/>
      <c r="AQ118" s="1352"/>
      <c r="AR118" s="891">
        <v>20</v>
      </c>
      <c r="AS118" s="891" t="s">
        <v>209</v>
      </c>
      <c r="AT118" s="1362">
        <v>60</v>
      </c>
      <c r="AU118" s="1362" t="s">
        <v>214</v>
      </c>
      <c r="AV118" s="1516">
        <v>20</v>
      </c>
      <c r="AW118" s="1516" t="s">
        <v>233</v>
      </c>
      <c r="AX118" s="1541"/>
      <c r="AY118" s="1541"/>
      <c r="AZ118" s="1541"/>
      <c r="BA118" s="1541"/>
      <c r="BB118" s="1541"/>
      <c r="BC118" s="1541"/>
      <c r="BD118" s="1541"/>
      <c r="BE118" s="1541"/>
      <c r="BF118" s="1541"/>
      <c r="BG118" s="1541"/>
      <c r="BH118" s="1541"/>
      <c r="BI118" s="1541"/>
      <c r="BJ118" s="1541"/>
      <c r="BK118" s="1541"/>
      <c r="BL118" s="1541"/>
      <c r="BM118" s="1541"/>
      <c r="BN118" s="1541"/>
      <c r="BO118" s="1541"/>
      <c r="BP118" s="1541"/>
      <c r="BQ118" s="1541"/>
    </row>
    <row r="119" spans="1:69" s="1327" customFormat="1" ht="20.25" x14ac:dyDescent="0.3">
      <c r="A119" s="1338">
        <v>40</v>
      </c>
      <c r="B119" s="1324">
        <v>17</v>
      </c>
      <c r="C119" s="995" t="s">
        <v>1190</v>
      </c>
      <c r="D119" s="1495">
        <v>19</v>
      </c>
      <c r="E119" s="1326">
        <v>200</v>
      </c>
      <c r="F119" s="1326"/>
      <c r="G119" s="1326"/>
      <c r="H119" s="1326">
        <f t="shared" si="4"/>
        <v>140</v>
      </c>
      <c r="I119" s="888">
        <f t="shared" si="5"/>
        <v>2660</v>
      </c>
      <c r="J119" s="1411">
        <v>10</v>
      </c>
      <c r="K119" s="1411" t="s">
        <v>225</v>
      </c>
      <c r="L119" s="726"/>
      <c r="M119" s="726"/>
      <c r="N119" s="1397">
        <v>10</v>
      </c>
      <c r="O119" s="1397" t="s">
        <v>230</v>
      </c>
      <c r="P119" s="1505"/>
      <c r="Q119" s="1505"/>
      <c r="R119" s="1510">
        <v>20</v>
      </c>
      <c r="S119" s="1510" t="s">
        <v>230</v>
      </c>
      <c r="T119" s="1453"/>
      <c r="U119" s="1453"/>
      <c r="V119" s="1516"/>
      <c r="W119" s="1516"/>
      <c r="X119" s="1362"/>
      <c r="Y119" s="1362"/>
      <c r="Z119" s="1352"/>
      <c r="AA119" s="1352"/>
      <c r="AB119" s="891"/>
      <c r="AC119" s="891"/>
      <c r="AD119" s="1397"/>
      <c r="AE119" s="1397"/>
      <c r="AF119" s="756"/>
      <c r="AG119" s="756"/>
      <c r="AH119" s="1484"/>
      <c r="AI119" s="1484"/>
      <c r="AJ119" s="1550"/>
      <c r="AK119" s="1550"/>
      <c r="AL119" s="882">
        <v>20</v>
      </c>
      <c r="AM119" s="882" t="s">
        <v>237</v>
      </c>
      <c r="AN119" s="1411"/>
      <c r="AO119" s="1411"/>
      <c r="AP119" s="1352"/>
      <c r="AQ119" s="1352"/>
      <c r="AR119" s="891"/>
      <c r="AS119" s="891"/>
      <c r="AT119" s="1362"/>
      <c r="AU119" s="1362"/>
      <c r="AV119" s="1516"/>
      <c r="AW119" s="1516"/>
      <c r="AX119" s="1541"/>
      <c r="AY119" s="1541"/>
      <c r="AZ119" s="1541"/>
      <c r="BA119" s="1541"/>
      <c r="BB119" s="1541"/>
      <c r="BC119" s="1541"/>
      <c r="BD119" s="1541"/>
      <c r="BE119" s="1541"/>
      <c r="BF119" s="1541"/>
      <c r="BG119" s="1541"/>
      <c r="BH119" s="1541"/>
      <c r="BI119" s="1541"/>
      <c r="BJ119" s="1541"/>
      <c r="BK119" s="1541"/>
      <c r="BL119" s="1541"/>
      <c r="BM119" s="1541"/>
      <c r="BN119" s="1541"/>
      <c r="BO119" s="1541"/>
      <c r="BP119" s="1541"/>
      <c r="BQ119" s="1541"/>
    </row>
    <row r="120" spans="1:69" s="1327" customFormat="1" ht="20.25" x14ac:dyDescent="0.3">
      <c r="A120" s="1338">
        <v>40</v>
      </c>
      <c r="B120" s="1324">
        <v>18</v>
      </c>
      <c r="C120" s="1479" t="s">
        <v>1268</v>
      </c>
      <c r="D120" s="1495">
        <v>18</v>
      </c>
      <c r="E120" s="1326">
        <v>480</v>
      </c>
      <c r="F120" s="1326"/>
      <c r="G120" s="1326"/>
      <c r="H120" s="1326">
        <f t="shared" si="4"/>
        <v>330</v>
      </c>
      <c r="I120" s="888">
        <f t="shared" ref="I120:I182" si="6">H120*D120</f>
        <v>5940</v>
      </c>
      <c r="J120" s="1411"/>
      <c r="K120" s="1411"/>
      <c r="L120" s="726"/>
      <c r="M120" s="726"/>
      <c r="N120" s="1397"/>
      <c r="O120" s="1397"/>
      <c r="P120" s="1505"/>
      <c r="Q120" s="1505"/>
      <c r="R120" s="1510"/>
      <c r="S120" s="1510"/>
      <c r="T120" s="1453"/>
      <c r="U120" s="1453"/>
      <c r="V120" s="1516">
        <v>50</v>
      </c>
      <c r="W120" s="1516" t="s">
        <v>213</v>
      </c>
      <c r="X120" s="1362"/>
      <c r="Y120" s="1362"/>
      <c r="Z120" s="1352"/>
      <c r="AA120" s="1352"/>
      <c r="AB120" s="891">
        <v>50</v>
      </c>
      <c r="AC120" s="891" t="s">
        <v>335</v>
      </c>
      <c r="AD120" s="1397"/>
      <c r="AE120" s="1397"/>
      <c r="AF120" s="756"/>
      <c r="AG120" s="756"/>
      <c r="AH120" s="1484"/>
      <c r="AI120" s="1484"/>
      <c r="AJ120" s="1550"/>
      <c r="AK120" s="1550"/>
      <c r="AL120" s="882"/>
      <c r="AM120" s="882"/>
      <c r="AN120" s="1411">
        <v>30</v>
      </c>
      <c r="AO120" s="1411" t="s">
        <v>335</v>
      </c>
      <c r="AP120" s="1352">
        <v>10</v>
      </c>
      <c r="AQ120" s="1352" t="s">
        <v>228</v>
      </c>
      <c r="AR120" s="891"/>
      <c r="AS120" s="891"/>
      <c r="AT120" s="1362">
        <v>10</v>
      </c>
      <c r="AU120" s="1362" t="s">
        <v>237</v>
      </c>
      <c r="AV120" s="1516"/>
      <c r="AW120" s="1516"/>
      <c r="AX120" s="1541"/>
      <c r="AY120" s="1541"/>
      <c r="AZ120" s="1541"/>
      <c r="BA120" s="1541"/>
      <c r="BB120" s="1541"/>
      <c r="BC120" s="1541"/>
      <c r="BD120" s="1541"/>
      <c r="BE120" s="1541"/>
      <c r="BF120" s="1541"/>
      <c r="BG120" s="1541"/>
      <c r="BH120" s="1541"/>
      <c r="BI120" s="1541"/>
      <c r="BJ120" s="1541"/>
      <c r="BK120" s="1541"/>
      <c r="BL120" s="1541"/>
      <c r="BM120" s="1541"/>
      <c r="BN120" s="1541"/>
      <c r="BO120" s="1541"/>
      <c r="BP120" s="1541"/>
      <c r="BQ120" s="1541"/>
    </row>
    <row r="121" spans="1:69" s="1327" customFormat="1" ht="20.25" x14ac:dyDescent="0.3">
      <c r="A121" s="1338">
        <v>40</v>
      </c>
      <c r="B121" s="1324">
        <v>19</v>
      </c>
      <c r="C121" s="920" t="s">
        <v>1216</v>
      </c>
      <c r="D121" s="1495">
        <v>20</v>
      </c>
      <c r="E121" s="1326">
        <v>160</v>
      </c>
      <c r="F121" s="1326"/>
      <c r="G121" s="1326"/>
      <c r="H121" s="1326">
        <f t="shared" si="4"/>
        <v>75</v>
      </c>
      <c r="I121" s="888">
        <f t="shared" si="6"/>
        <v>1500</v>
      </c>
      <c r="J121" s="1411"/>
      <c r="K121" s="1411"/>
      <c r="L121" s="726"/>
      <c r="M121" s="726"/>
      <c r="N121" s="1397"/>
      <c r="O121" s="1397"/>
      <c r="P121" s="1505"/>
      <c r="Q121" s="1505"/>
      <c r="R121" s="1510"/>
      <c r="S121" s="1510"/>
      <c r="T121" s="1453"/>
      <c r="U121" s="1453"/>
      <c r="V121" s="1516"/>
      <c r="W121" s="1516"/>
      <c r="X121" s="1362"/>
      <c r="Y121" s="1362"/>
      <c r="Z121" s="1352">
        <v>5</v>
      </c>
      <c r="AA121" s="1352" t="s">
        <v>226</v>
      </c>
      <c r="AB121" s="891">
        <v>10</v>
      </c>
      <c r="AC121" s="891" t="s">
        <v>230</v>
      </c>
      <c r="AD121" s="1397">
        <v>10</v>
      </c>
      <c r="AE121" s="1397" t="s">
        <v>210</v>
      </c>
      <c r="AF121" s="756"/>
      <c r="AG121" s="756"/>
      <c r="AH121" s="1484"/>
      <c r="AI121" s="1484"/>
      <c r="AJ121" s="1550">
        <v>30</v>
      </c>
      <c r="AK121" s="1550" t="s">
        <v>237</v>
      </c>
      <c r="AL121" s="882">
        <v>10</v>
      </c>
      <c r="AM121" s="882" t="s">
        <v>229</v>
      </c>
      <c r="AN121" s="1411"/>
      <c r="AO121" s="1411"/>
      <c r="AP121" s="1352">
        <v>10</v>
      </c>
      <c r="AQ121" s="1352" t="s">
        <v>229</v>
      </c>
      <c r="AR121" s="891">
        <v>10</v>
      </c>
      <c r="AS121" s="891" t="s">
        <v>229</v>
      </c>
      <c r="AT121" s="1362"/>
      <c r="AU121" s="1362"/>
      <c r="AV121" s="1516"/>
      <c r="AW121" s="1516"/>
      <c r="AX121" s="1541"/>
      <c r="AY121" s="1541"/>
      <c r="AZ121" s="1541"/>
      <c r="BA121" s="1541"/>
      <c r="BB121" s="1541"/>
      <c r="BC121" s="1541"/>
      <c r="BD121" s="1541"/>
      <c r="BE121" s="1541"/>
      <c r="BF121" s="1541"/>
      <c r="BG121" s="1541"/>
      <c r="BH121" s="1541"/>
      <c r="BI121" s="1541"/>
      <c r="BJ121" s="1541"/>
      <c r="BK121" s="1541"/>
      <c r="BL121" s="1541"/>
      <c r="BM121" s="1541"/>
      <c r="BN121" s="1541"/>
      <c r="BO121" s="1541"/>
      <c r="BP121" s="1541"/>
      <c r="BQ121" s="1541"/>
    </row>
    <row r="122" spans="1:69" s="1327" customFormat="1" ht="20.25" x14ac:dyDescent="0.3">
      <c r="A122" s="1338">
        <v>40</v>
      </c>
      <c r="B122" s="1324">
        <v>20</v>
      </c>
      <c r="C122" s="920" t="s">
        <v>1191</v>
      </c>
      <c r="D122" s="1495">
        <v>15</v>
      </c>
      <c r="E122" s="1326">
        <v>100</v>
      </c>
      <c r="F122" s="1326"/>
      <c r="G122" s="1326"/>
      <c r="H122" s="1326">
        <f t="shared" si="4"/>
        <v>90</v>
      </c>
      <c r="I122" s="888">
        <f t="shared" si="6"/>
        <v>1350</v>
      </c>
      <c r="J122" s="1411"/>
      <c r="K122" s="1411"/>
      <c r="L122" s="726"/>
      <c r="M122" s="726"/>
      <c r="N122" s="1397"/>
      <c r="O122" s="1397"/>
      <c r="P122" s="1505"/>
      <c r="Q122" s="1505"/>
      <c r="R122" s="1510"/>
      <c r="S122" s="1510"/>
      <c r="T122" s="1453"/>
      <c r="U122" s="1453"/>
      <c r="V122" s="1516"/>
      <c r="W122" s="1516"/>
      <c r="X122" s="1362"/>
      <c r="Y122" s="1362"/>
      <c r="Z122" s="1352"/>
      <c r="AA122" s="1352"/>
      <c r="AB122" s="891">
        <v>10</v>
      </c>
      <c r="AC122" s="891" t="s">
        <v>213</v>
      </c>
      <c r="AD122" s="1397"/>
      <c r="AE122" s="1397"/>
      <c r="AF122" s="756"/>
      <c r="AG122" s="756"/>
      <c r="AH122" s="1484"/>
      <c r="AI122" s="1484"/>
      <c r="AJ122" s="1550"/>
      <c r="AK122" s="1550"/>
      <c r="AL122" s="882"/>
      <c r="AM122" s="882"/>
      <c r="AN122" s="1411"/>
      <c r="AO122" s="1411"/>
      <c r="AP122" s="1352"/>
      <c r="AQ122" s="1352"/>
      <c r="AR122" s="891"/>
      <c r="AS122" s="891"/>
      <c r="AT122" s="1362"/>
      <c r="AU122" s="1362"/>
      <c r="AV122" s="1516"/>
      <c r="AW122" s="1516"/>
      <c r="AX122" s="1541"/>
      <c r="AY122" s="1541"/>
      <c r="AZ122" s="1541"/>
      <c r="BA122" s="1541"/>
      <c r="BB122" s="1541"/>
      <c r="BC122" s="1541"/>
      <c r="BD122" s="1541"/>
      <c r="BE122" s="1541"/>
      <c r="BF122" s="1541"/>
      <c r="BG122" s="1541"/>
      <c r="BH122" s="1541"/>
      <c r="BI122" s="1541"/>
      <c r="BJ122" s="1541"/>
      <c r="BK122" s="1541"/>
      <c r="BL122" s="1541"/>
      <c r="BM122" s="1541"/>
      <c r="BN122" s="1541"/>
      <c r="BO122" s="1541"/>
      <c r="BP122" s="1541"/>
      <c r="BQ122" s="1541"/>
    </row>
    <row r="123" spans="1:69" s="1327" customFormat="1" ht="20.25" x14ac:dyDescent="0.3">
      <c r="A123" s="1338">
        <v>40</v>
      </c>
      <c r="B123" s="1324">
        <v>21</v>
      </c>
      <c r="C123" s="920"/>
      <c r="D123" s="1495"/>
      <c r="E123" s="1326"/>
      <c r="F123" s="1326"/>
      <c r="G123" s="1326"/>
      <c r="H123" s="1326">
        <f t="shared" si="4"/>
        <v>0</v>
      </c>
      <c r="I123" s="888">
        <f t="shared" si="6"/>
        <v>0</v>
      </c>
      <c r="J123" s="1411"/>
      <c r="K123" s="1411"/>
      <c r="L123" s="726"/>
      <c r="M123" s="726"/>
      <c r="N123" s="1397"/>
      <c r="O123" s="1397"/>
      <c r="P123" s="1505"/>
      <c r="Q123" s="1505"/>
      <c r="R123" s="1510"/>
      <c r="S123" s="1510"/>
      <c r="T123" s="1453"/>
      <c r="U123" s="1453"/>
      <c r="V123" s="1516"/>
      <c r="W123" s="1516"/>
      <c r="X123" s="1362"/>
      <c r="Y123" s="1362"/>
      <c r="Z123" s="1352"/>
      <c r="AA123" s="1352"/>
      <c r="AB123" s="891"/>
      <c r="AC123" s="891"/>
      <c r="AD123" s="1397"/>
      <c r="AE123" s="1397"/>
      <c r="AF123" s="756"/>
      <c r="AG123" s="756"/>
      <c r="AH123" s="1484"/>
      <c r="AI123" s="1484"/>
      <c r="AJ123" s="1550"/>
      <c r="AK123" s="1550"/>
      <c r="AL123" s="882"/>
      <c r="AM123" s="882"/>
      <c r="AN123" s="1411"/>
      <c r="AO123" s="1411"/>
      <c r="AP123" s="1352"/>
      <c r="AQ123" s="1352"/>
      <c r="AR123" s="891"/>
      <c r="AS123" s="891"/>
      <c r="AT123" s="1362"/>
      <c r="AU123" s="1362"/>
      <c r="AV123" s="1516"/>
      <c r="AW123" s="1516"/>
      <c r="AX123" s="1541"/>
      <c r="AY123" s="1541"/>
      <c r="AZ123" s="1541"/>
      <c r="BA123" s="1541"/>
      <c r="BB123" s="1541"/>
      <c r="BC123" s="1541"/>
      <c r="BD123" s="1541"/>
      <c r="BE123" s="1541"/>
      <c r="BF123" s="1541"/>
      <c r="BG123" s="1541"/>
      <c r="BH123" s="1541"/>
      <c r="BI123" s="1541"/>
      <c r="BJ123" s="1541"/>
      <c r="BK123" s="1541"/>
      <c r="BL123" s="1541"/>
      <c r="BM123" s="1541"/>
      <c r="BN123" s="1541"/>
      <c r="BO123" s="1541"/>
      <c r="BP123" s="1541"/>
      <c r="BQ123" s="1541"/>
    </row>
    <row r="124" spans="1:69" s="1327" customFormat="1" ht="20.25" x14ac:dyDescent="0.3">
      <c r="A124" s="1338">
        <v>40</v>
      </c>
      <c r="B124" s="1324">
        <v>22</v>
      </c>
      <c r="C124" s="995"/>
      <c r="D124" s="1495"/>
      <c r="E124" s="1326"/>
      <c r="F124" s="1326"/>
      <c r="G124" s="1326"/>
      <c r="H124" s="1326">
        <f t="shared" si="4"/>
        <v>0</v>
      </c>
      <c r="I124" s="888">
        <f t="shared" si="6"/>
        <v>0</v>
      </c>
      <c r="J124" s="1411"/>
      <c r="K124" s="1411"/>
      <c r="L124" s="726"/>
      <c r="M124" s="726"/>
      <c r="N124" s="1397"/>
      <c r="O124" s="1397"/>
      <c r="P124" s="1505"/>
      <c r="Q124" s="1505"/>
      <c r="R124" s="1510"/>
      <c r="S124" s="1510"/>
      <c r="T124" s="1453"/>
      <c r="U124" s="1453"/>
      <c r="V124" s="1516"/>
      <c r="W124" s="1516"/>
      <c r="X124" s="1362"/>
      <c r="Y124" s="1362"/>
      <c r="Z124" s="1352"/>
      <c r="AA124" s="1352"/>
      <c r="AB124" s="891"/>
      <c r="AC124" s="891"/>
      <c r="AD124" s="1397"/>
      <c r="AE124" s="1397"/>
      <c r="AF124" s="756"/>
      <c r="AG124" s="756"/>
      <c r="AH124" s="1484"/>
      <c r="AI124" s="1484"/>
      <c r="AJ124" s="1550"/>
      <c r="AK124" s="1550"/>
      <c r="AL124" s="882"/>
      <c r="AM124" s="882"/>
      <c r="AN124" s="1411"/>
      <c r="AO124" s="1411"/>
      <c r="AP124" s="1352"/>
      <c r="AQ124" s="1352"/>
      <c r="AR124" s="891"/>
      <c r="AS124" s="891"/>
      <c r="AT124" s="1362"/>
      <c r="AU124" s="1362"/>
      <c r="AV124" s="1516"/>
      <c r="AW124" s="1516"/>
      <c r="AX124" s="1541"/>
      <c r="AY124" s="1541"/>
      <c r="AZ124" s="1541"/>
      <c r="BA124" s="1541"/>
      <c r="BB124" s="1541"/>
      <c r="BC124" s="1541"/>
      <c r="BD124" s="1541"/>
      <c r="BE124" s="1541"/>
      <c r="BF124" s="1541"/>
      <c r="BG124" s="1541"/>
      <c r="BH124" s="1541"/>
      <c r="BI124" s="1541"/>
      <c r="BJ124" s="1541"/>
      <c r="BK124" s="1541"/>
      <c r="BL124" s="1541"/>
      <c r="BM124" s="1541"/>
      <c r="BN124" s="1541"/>
      <c r="BO124" s="1541"/>
      <c r="BP124" s="1541"/>
      <c r="BQ124" s="1541"/>
    </row>
    <row r="125" spans="1:69" s="1327" customFormat="1" ht="20.25" x14ac:dyDescent="0.3">
      <c r="A125" s="1338">
        <v>40</v>
      </c>
      <c r="B125" s="1324">
        <v>23</v>
      </c>
      <c r="C125" s="920" t="s">
        <v>701</v>
      </c>
      <c r="D125" s="1495">
        <v>16</v>
      </c>
      <c r="E125" s="1326">
        <v>90</v>
      </c>
      <c r="F125" s="1326"/>
      <c r="G125" s="1326"/>
      <c r="H125" s="1326">
        <f t="shared" si="4"/>
        <v>60</v>
      </c>
      <c r="I125" s="888">
        <f t="shared" si="6"/>
        <v>960</v>
      </c>
      <c r="J125" s="1411"/>
      <c r="K125" s="1411"/>
      <c r="L125" s="726"/>
      <c r="M125" s="726"/>
      <c r="N125" s="1397"/>
      <c r="O125" s="1397"/>
      <c r="P125" s="1505"/>
      <c r="Q125" s="1505"/>
      <c r="R125" s="1510">
        <v>10</v>
      </c>
      <c r="S125" s="1510" t="s">
        <v>335</v>
      </c>
      <c r="T125" s="1453"/>
      <c r="U125" s="1453"/>
      <c r="V125" s="1516"/>
      <c r="W125" s="1516"/>
      <c r="X125" s="1362"/>
      <c r="Y125" s="1362"/>
      <c r="Z125" s="1352">
        <v>5</v>
      </c>
      <c r="AA125" s="1352" t="s">
        <v>225</v>
      </c>
      <c r="AB125" s="891"/>
      <c r="AC125" s="891"/>
      <c r="AD125" s="1397"/>
      <c r="AE125" s="1397"/>
      <c r="AF125" s="756"/>
      <c r="AG125" s="756"/>
      <c r="AH125" s="1484"/>
      <c r="AI125" s="1484"/>
      <c r="AJ125" s="1550"/>
      <c r="AK125" s="1550"/>
      <c r="AL125" s="882"/>
      <c r="AM125" s="882"/>
      <c r="AN125" s="1411"/>
      <c r="AO125" s="1411"/>
      <c r="AP125" s="1352"/>
      <c r="AQ125" s="1352"/>
      <c r="AR125" s="891">
        <v>5</v>
      </c>
      <c r="AS125" s="891" t="s">
        <v>335</v>
      </c>
      <c r="AT125" s="1362">
        <v>10</v>
      </c>
      <c r="AU125" s="1362" t="s">
        <v>228</v>
      </c>
      <c r="AV125" s="1516"/>
      <c r="AW125" s="1516"/>
      <c r="AX125" s="1541"/>
      <c r="AY125" s="1541"/>
      <c r="AZ125" s="1541"/>
      <c r="BA125" s="1541"/>
      <c r="BB125" s="1541"/>
      <c r="BC125" s="1541"/>
      <c r="BD125" s="1541"/>
      <c r="BE125" s="1541"/>
      <c r="BF125" s="1541"/>
      <c r="BG125" s="1541"/>
      <c r="BH125" s="1541"/>
      <c r="BI125" s="1541"/>
      <c r="BJ125" s="1541"/>
      <c r="BK125" s="1541"/>
      <c r="BL125" s="1541"/>
      <c r="BM125" s="1541"/>
      <c r="BN125" s="1541"/>
      <c r="BO125" s="1541"/>
      <c r="BP125" s="1541"/>
      <c r="BQ125" s="1541"/>
    </row>
    <row r="126" spans="1:69" s="1327" customFormat="1" ht="20.25" x14ac:dyDescent="0.3">
      <c r="A126" s="1338">
        <v>40</v>
      </c>
      <c r="B126" s="1324">
        <v>24</v>
      </c>
      <c r="C126" s="920" t="s">
        <v>699</v>
      </c>
      <c r="D126" s="1495">
        <v>16</v>
      </c>
      <c r="E126" s="1326">
        <v>100</v>
      </c>
      <c r="F126" s="1326"/>
      <c r="G126" s="1326"/>
      <c r="H126" s="1326">
        <f t="shared" si="4"/>
        <v>60</v>
      </c>
      <c r="I126" s="888">
        <f t="shared" si="6"/>
        <v>960</v>
      </c>
      <c r="J126" s="1411"/>
      <c r="K126" s="1411"/>
      <c r="L126" s="726"/>
      <c r="M126" s="726"/>
      <c r="N126" s="1397"/>
      <c r="O126" s="1397"/>
      <c r="P126" s="1505"/>
      <c r="Q126" s="1505"/>
      <c r="R126" s="1510">
        <v>20</v>
      </c>
      <c r="S126" s="1510" t="s">
        <v>335</v>
      </c>
      <c r="T126" s="1453"/>
      <c r="U126" s="1453"/>
      <c r="V126" s="1516"/>
      <c r="W126" s="1516"/>
      <c r="X126" s="1362"/>
      <c r="Y126" s="1362"/>
      <c r="Z126" s="1352"/>
      <c r="AA126" s="1352"/>
      <c r="AB126" s="891"/>
      <c r="AC126" s="891"/>
      <c r="AD126" s="1397"/>
      <c r="AE126" s="1397"/>
      <c r="AF126" s="756"/>
      <c r="AG126" s="756"/>
      <c r="AH126" s="1484"/>
      <c r="AI126" s="1484"/>
      <c r="AJ126" s="1550"/>
      <c r="AK126" s="1550"/>
      <c r="AL126" s="882"/>
      <c r="AM126" s="882"/>
      <c r="AN126" s="1411"/>
      <c r="AO126" s="1411"/>
      <c r="AP126" s="1352">
        <v>5</v>
      </c>
      <c r="AQ126" s="1352" t="s">
        <v>228</v>
      </c>
      <c r="AR126" s="891">
        <v>5</v>
      </c>
      <c r="AS126" s="891" t="s">
        <v>335</v>
      </c>
      <c r="AT126" s="1362">
        <v>10</v>
      </c>
      <c r="AU126" s="1362" t="s">
        <v>213</v>
      </c>
      <c r="AV126" s="1516"/>
      <c r="AW126" s="1516"/>
      <c r="AX126" s="1541"/>
      <c r="AY126" s="1541"/>
      <c r="AZ126" s="1541"/>
      <c r="BA126" s="1541"/>
      <c r="BB126" s="1541"/>
      <c r="BC126" s="1541"/>
      <c r="BD126" s="1541"/>
      <c r="BE126" s="1541"/>
      <c r="BF126" s="1541"/>
      <c r="BG126" s="1541"/>
      <c r="BH126" s="1541"/>
      <c r="BI126" s="1541"/>
      <c r="BJ126" s="1541"/>
      <c r="BK126" s="1541"/>
      <c r="BL126" s="1541"/>
      <c r="BM126" s="1541"/>
      <c r="BN126" s="1541"/>
      <c r="BO126" s="1541"/>
      <c r="BP126" s="1541"/>
      <c r="BQ126" s="1541"/>
    </row>
    <row r="127" spans="1:69" s="1327" customFormat="1" ht="20.25" x14ac:dyDescent="0.3">
      <c r="A127" s="1338">
        <v>40</v>
      </c>
      <c r="B127" s="1324">
        <v>25</v>
      </c>
      <c r="C127" s="995" t="s">
        <v>1192</v>
      </c>
      <c r="D127" s="1495">
        <v>19</v>
      </c>
      <c r="E127" s="1326">
        <v>270</v>
      </c>
      <c r="F127" s="1326"/>
      <c r="G127" s="1326"/>
      <c r="H127" s="1326">
        <f t="shared" si="4"/>
        <v>80</v>
      </c>
      <c r="I127" s="888">
        <f t="shared" si="6"/>
        <v>1520</v>
      </c>
      <c r="J127" s="1411">
        <v>10</v>
      </c>
      <c r="K127" s="1411" t="s">
        <v>230</v>
      </c>
      <c r="L127" s="726"/>
      <c r="M127" s="726"/>
      <c r="N127" s="1397">
        <v>10</v>
      </c>
      <c r="O127" s="1397" t="s">
        <v>230</v>
      </c>
      <c r="P127" s="1505">
        <v>60</v>
      </c>
      <c r="Q127" s="1505" t="s">
        <v>228</v>
      </c>
      <c r="R127" s="1510">
        <v>20</v>
      </c>
      <c r="S127" s="1510" t="s">
        <v>1271</v>
      </c>
      <c r="T127" s="1453"/>
      <c r="U127" s="1453"/>
      <c r="V127" s="1516"/>
      <c r="W127" s="1516"/>
      <c r="X127" s="1362"/>
      <c r="Y127" s="1362"/>
      <c r="Z127" s="1352"/>
      <c r="AA127" s="1352"/>
      <c r="AB127" s="891"/>
      <c r="AC127" s="891"/>
      <c r="AD127" s="1397"/>
      <c r="AE127" s="1397"/>
      <c r="AF127" s="756"/>
      <c r="AG127" s="756"/>
      <c r="AH127" s="1484"/>
      <c r="AI127" s="1484"/>
      <c r="AJ127" s="1550"/>
      <c r="AK127" s="1550"/>
      <c r="AL127" s="882"/>
      <c r="AM127" s="882"/>
      <c r="AN127" s="1411">
        <v>60</v>
      </c>
      <c r="AO127" s="1411" t="s">
        <v>237</v>
      </c>
      <c r="AP127" s="1352"/>
      <c r="AQ127" s="1352"/>
      <c r="AR127" s="891"/>
      <c r="AS127" s="891"/>
      <c r="AT127" s="1362"/>
      <c r="AU127" s="1362"/>
      <c r="AV127" s="1516">
        <v>30</v>
      </c>
      <c r="AW127" s="1516" t="s">
        <v>225</v>
      </c>
      <c r="AX127" s="1541"/>
      <c r="AY127" s="1541"/>
      <c r="AZ127" s="1541"/>
      <c r="BA127" s="1541"/>
      <c r="BB127" s="1541"/>
      <c r="BC127" s="1541"/>
      <c r="BD127" s="1541"/>
      <c r="BE127" s="1541"/>
      <c r="BF127" s="1541"/>
      <c r="BG127" s="1541"/>
      <c r="BH127" s="1541"/>
      <c r="BI127" s="1541"/>
      <c r="BJ127" s="1541"/>
      <c r="BK127" s="1541"/>
      <c r="BL127" s="1541"/>
      <c r="BM127" s="1541"/>
      <c r="BN127" s="1541"/>
      <c r="BO127" s="1541"/>
      <c r="BP127" s="1541"/>
      <c r="BQ127" s="1541"/>
    </row>
    <row r="128" spans="1:69" s="1327" customFormat="1" ht="20.25" x14ac:dyDescent="0.3">
      <c r="A128" s="1338">
        <v>40</v>
      </c>
      <c r="B128" s="1324">
        <v>26</v>
      </c>
      <c r="C128" s="920" t="s">
        <v>1167</v>
      </c>
      <c r="D128" s="1495">
        <v>25</v>
      </c>
      <c r="E128" s="1326">
        <v>165</v>
      </c>
      <c r="F128" s="1326"/>
      <c r="G128" s="1326"/>
      <c r="H128" s="1326">
        <f t="shared" si="4"/>
        <v>160</v>
      </c>
      <c r="I128" s="888">
        <f t="shared" si="6"/>
        <v>4000</v>
      </c>
      <c r="J128" s="1411"/>
      <c r="K128" s="1411"/>
      <c r="L128" s="726"/>
      <c r="M128" s="726"/>
      <c r="N128" s="1397"/>
      <c r="O128" s="1397"/>
      <c r="P128" s="1505"/>
      <c r="Q128" s="1505"/>
      <c r="R128" s="1510"/>
      <c r="S128" s="1510"/>
      <c r="T128" s="1453"/>
      <c r="U128" s="1453"/>
      <c r="V128" s="1516"/>
      <c r="W128" s="1516"/>
      <c r="X128" s="1362"/>
      <c r="Y128" s="1362"/>
      <c r="Z128" s="1352">
        <v>5</v>
      </c>
      <c r="AA128" s="1352" t="s">
        <v>226</v>
      </c>
      <c r="AB128" s="891"/>
      <c r="AC128" s="891"/>
      <c r="AD128" s="1397"/>
      <c r="AE128" s="1397"/>
      <c r="AF128" s="756"/>
      <c r="AG128" s="756"/>
      <c r="AH128" s="1484"/>
      <c r="AI128" s="1484"/>
      <c r="AJ128" s="1550"/>
      <c r="AK128" s="1550"/>
      <c r="AL128" s="882"/>
      <c r="AM128" s="882"/>
      <c r="AN128" s="1411"/>
      <c r="AO128" s="1411"/>
      <c r="AP128" s="1352"/>
      <c r="AQ128" s="1352"/>
      <c r="AR128" s="891"/>
      <c r="AS128" s="891"/>
      <c r="AT128" s="1362"/>
      <c r="AU128" s="1362"/>
      <c r="AV128" s="1516"/>
      <c r="AW128" s="1516"/>
      <c r="AX128" s="1541"/>
      <c r="AY128" s="1541"/>
      <c r="AZ128" s="1541"/>
      <c r="BA128" s="1541"/>
      <c r="BB128" s="1541"/>
      <c r="BC128" s="1541"/>
      <c r="BD128" s="1541"/>
      <c r="BE128" s="1541"/>
      <c r="BF128" s="1541"/>
      <c r="BG128" s="1541"/>
      <c r="BH128" s="1541"/>
      <c r="BI128" s="1541"/>
      <c r="BJ128" s="1541"/>
      <c r="BK128" s="1541"/>
      <c r="BL128" s="1541"/>
      <c r="BM128" s="1541"/>
      <c r="BN128" s="1541"/>
      <c r="BO128" s="1541"/>
      <c r="BP128" s="1541"/>
      <c r="BQ128" s="1541"/>
    </row>
    <row r="129" spans="1:69" s="1327" customFormat="1" ht="20.25" x14ac:dyDescent="0.3">
      <c r="A129" s="1338">
        <v>40</v>
      </c>
      <c r="B129" s="1324">
        <v>27</v>
      </c>
      <c r="C129" s="920"/>
      <c r="D129" s="1495"/>
      <c r="E129" s="1326"/>
      <c r="F129" s="1326"/>
      <c r="G129" s="1326"/>
      <c r="H129" s="1326">
        <f t="shared" si="4"/>
        <v>0</v>
      </c>
      <c r="I129" s="888">
        <f t="shared" si="6"/>
        <v>0</v>
      </c>
      <c r="J129" s="1411"/>
      <c r="K129" s="1411"/>
      <c r="L129" s="726"/>
      <c r="M129" s="726"/>
      <c r="N129" s="1397"/>
      <c r="O129" s="1397"/>
      <c r="P129" s="1505"/>
      <c r="Q129" s="1505"/>
      <c r="R129" s="1510"/>
      <c r="S129" s="1510"/>
      <c r="T129" s="1453"/>
      <c r="U129" s="1453"/>
      <c r="V129" s="1516"/>
      <c r="W129" s="1516"/>
      <c r="X129" s="1362"/>
      <c r="Y129" s="1362"/>
      <c r="Z129" s="1352"/>
      <c r="AA129" s="1352"/>
      <c r="AB129" s="891"/>
      <c r="AC129" s="891"/>
      <c r="AD129" s="1397"/>
      <c r="AE129" s="1397"/>
      <c r="AF129" s="756"/>
      <c r="AG129" s="756"/>
      <c r="AH129" s="1484"/>
      <c r="AI129" s="1484"/>
      <c r="AJ129" s="1550"/>
      <c r="AK129" s="1550"/>
      <c r="AL129" s="882"/>
      <c r="AM129" s="882"/>
      <c r="AN129" s="1411"/>
      <c r="AO129" s="1411"/>
      <c r="AP129" s="1352"/>
      <c r="AQ129" s="1352"/>
      <c r="AR129" s="891"/>
      <c r="AS129" s="891"/>
      <c r="AT129" s="1362"/>
      <c r="AU129" s="1362"/>
      <c r="AV129" s="1516"/>
      <c r="AW129" s="1516"/>
      <c r="AX129" s="1541"/>
      <c r="AY129" s="1541"/>
      <c r="AZ129" s="1541"/>
      <c r="BA129" s="1541"/>
      <c r="BB129" s="1541"/>
      <c r="BC129" s="1541"/>
      <c r="BD129" s="1541"/>
      <c r="BE129" s="1541"/>
      <c r="BF129" s="1541"/>
      <c r="BG129" s="1541"/>
      <c r="BH129" s="1541"/>
      <c r="BI129" s="1541"/>
      <c r="BJ129" s="1541"/>
      <c r="BK129" s="1541"/>
      <c r="BL129" s="1541"/>
      <c r="BM129" s="1541"/>
      <c r="BN129" s="1541"/>
      <c r="BO129" s="1541"/>
      <c r="BP129" s="1541"/>
      <c r="BQ129" s="1541"/>
    </row>
    <row r="130" spans="1:69" s="1327" customFormat="1" ht="20.25" x14ac:dyDescent="0.3">
      <c r="A130" s="1338">
        <v>40</v>
      </c>
      <c r="B130" s="1324">
        <v>28</v>
      </c>
      <c r="C130" s="995" t="s">
        <v>1082</v>
      </c>
      <c r="D130" s="1495">
        <v>18</v>
      </c>
      <c r="E130" s="1326">
        <v>40</v>
      </c>
      <c r="F130" s="1326"/>
      <c r="G130" s="1326"/>
      <c r="H130" s="1326">
        <f t="shared" si="4"/>
        <v>15</v>
      </c>
      <c r="I130" s="888">
        <f t="shared" si="6"/>
        <v>270</v>
      </c>
      <c r="J130" s="1411"/>
      <c r="K130" s="1411"/>
      <c r="L130" s="726">
        <v>10</v>
      </c>
      <c r="M130" s="726" t="s">
        <v>230</v>
      </c>
      <c r="N130" s="1397"/>
      <c r="O130" s="1397"/>
      <c r="P130" s="1505"/>
      <c r="Q130" s="1505"/>
      <c r="R130" s="1510">
        <v>10</v>
      </c>
      <c r="S130" s="1510" t="s">
        <v>228</v>
      </c>
      <c r="T130" s="1453"/>
      <c r="U130" s="1453"/>
      <c r="V130" s="1516"/>
      <c r="W130" s="1516"/>
      <c r="X130" s="1362"/>
      <c r="Y130" s="1362"/>
      <c r="Z130" s="1352">
        <v>5</v>
      </c>
      <c r="AA130" s="1352" t="s">
        <v>226</v>
      </c>
      <c r="AB130" s="891"/>
      <c r="AC130" s="891"/>
      <c r="AD130" s="1397"/>
      <c r="AE130" s="1397"/>
      <c r="AF130" s="756"/>
      <c r="AG130" s="756"/>
      <c r="AH130" s="1484"/>
      <c r="AI130" s="1484"/>
      <c r="AJ130" s="1550"/>
      <c r="AK130" s="1550"/>
      <c r="AL130" s="882"/>
      <c r="AM130" s="882"/>
      <c r="AN130" s="1411"/>
      <c r="AO130" s="1411"/>
      <c r="AP130" s="1352"/>
      <c r="AQ130" s="1352"/>
      <c r="AR130" s="891"/>
      <c r="AS130" s="891"/>
      <c r="AT130" s="1362"/>
      <c r="AU130" s="1362"/>
      <c r="AV130" s="1516"/>
      <c r="AW130" s="1516"/>
      <c r="AX130" s="1541"/>
      <c r="AY130" s="1541"/>
      <c r="AZ130" s="1541"/>
      <c r="BA130" s="1541"/>
      <c r="BB130" s="1541"/>
      <c r="BC130" s="1541"/>
      <c r="BD130" s="1541"/>
      <c r="BE130" s="1541"/>
      <c r="BF130" s="1541"/>
      <c r="BG130" s="1541"/>
      <c r="BH130" s="1541"/>
      <c r="BI130" s="1541"/>
      <c r="BJ130" s="1541"/>
      <c r="BK130" s="1541"/>
      <c r="BL130" s="1541"/>
      <c r="BM130" s="1541"/>
      <c r="BN130" s="1541"/>
      <c r="BO130" s="1541"/>
      <c r="BP130" s="1541"/>
      <c r="BQ130" s="1541"/>
    </row>
    <row r="131" spans="1:69" s="1327" customFormat="1" ht="20.25" x14ac:dyDescent="0.3">
      <c r="A131" s="1338">
        <v>40</v>
      </c>
      <c r="B131" s="1324">
        <v>29</v>
      </c>
      <c r="C131" s="995" t="s">
        <v>657</v>
      </c>
      <c r="D131" s="1495">
        <v>9</v>
      </c>
      <c r="E131" s="1326">
        <v>650</v>
      </c>
      <c r="F131" s="1326"/>
      <c r="G131" s="1326"/>
      <c r="H131" s="1326">
        <f t="shared" si="4"/>
        <v>370</v>
      </c>
      <c r="I131" s="888">
        <f t="shared" si="6"/>
        <v>3330</v>
      </c>
      <c r="J131" s="1411">
        <v>20</v>
      </c>
      <c r="K131" s="1411" t="s">
        <v>1211</v>
      </c>
      <c r="L131" s="726"/>
      <c r="M131" s="726"/>
      <c r="N131" s="1397">
        <v>60</v>
      </c>
      <c r="O131" s="1397" t="s">
        <v>215</v>
      </c>
      <c r="P131" s="1505"/>
      <c r="Q131" s="1505"/>
      <c r="R131" s="1510">
        <v>20</v>
      </c>
      <c r="S131" s="1510" t="s">
        <v>212</v>
      </c>
      <c r="T131" s="1453">
        <v>60</v>
      </c>
      <c r="U131" s="1453" t="s">
        <v>215</v>
      </c>
      <c r="V131" s="1516"/>
      <c r="W131" s="1516"/>
      <c r="X131" s="1362"/>
      <c r="Y131" s="1362"/>
      <c r="Z131" s="1352"/>
      <c r="AA131" s="1352"/>
      <c r="AB131" s="891">
        <v>10</v>
      </c>
      <c r="AC131" s="891" t="s">
        <v>215</v>
      </c>
      <c r="AD131" s="1397">
        <v>10</v>
      </c>
      <c r="AE131" s="1397" t="s">
        <v>214</v>
      </c>
      <c r="AF131" s="756"/>
      <c r="AG131" s="756"/>
      <c r="AH131" s="1484">
        <v>20</v>
      </c>
      <c r="AI131" s="1484" t="s">
        <v>218</v>
      </c>
      <c r="AJ131" s="1550"/>
      <c r="AK131" s="1550"/>
      <c r="AL131" s="882">
        <v>50</v>
      </c>
      <c r="AM131" s="882" t="s">
        <v>215</v>
      </c>
      <c r="AN131" s="1411">
        <v>20</v>
      </c>
      <c r="AO131" s="1411" t="s">
        <v>212</v>
      </c>
      <c r="AP131" s="1352"/>
      <c r="AQ131" s="1352"/>
      <c r="AR131" s="891"/>
      <c r="AS131" s="891"/>
      <c r="AT131" s="1362">
        <v>10</v>
      </c>
      <c r="AU131" s="1362" t="s">
        <v>212</v>
      </c>
      <c r="AV131" s="1516"/>
      <c r="AW131" s="1516"/>
      <c r="AX131" s="1541"/>
      <c r="AY131" s="1541"/>
      <c r="AZ131" s="1541"/>
      <c r="BA131" s="1541"/>
      <c r="BB131" s="1541"/>
      <c r="BC131" s="1541"/>
      <c r="BD131" s="1541"/>
      <c r="BE131" s="1541"/>
      <c r="BF131" s="1541"/>
      <c r="BG131" s="1541"/>
      <c r="BH131" s="1541"/>
      <c r="BI131" s="1541"/>
      <c r="BJ131" s="1541"/>
      <c r="BK131" s="1541"/>
      <c r="BL131" s="1541"/>
      <c r="BM131" s="1541"/>
      <c r="BN131" s="1541"/>
      <c r="BO131" s="1541"/>
      <c r="BP131" s="1541"/>
      <c r="BQ131" s="1541"/>
    </row>
    <row r="132" spans="1:69" s="1327" customFormat="1" ht="20.25" x14ac:dyDescent="0.3">
      <c r="A132" s="1338">
        <v>40</v>
      </c>
      <c r="B132" s="1324">
        <v>30</v>
      </c>
      <c r="C132" s="920"/>
      <c r="D132" s="1495"/>
      <c r="E132" s="1326"/>
      <c r="F132" s="1326"/>
      <c r="G132" s="1326"/>
      <c r="H132" s="1326">
        <f t="shared" si="4"/>
        <v>0</v>
      </c>
      <c r="I132" s="888">
        <f t="shared" si="6"/>
        <v>0</v>
      </c>
      <c r="J132" s="1411"/>
      <c r="K132" s="1411"/>
      <c r="L132" s="726"/>
      <c r="M132" s="726"/>
      <c r="N132" s="1397"/>
      <c r="O132" s="1397"/>
      <c r="P132" s="1505"/>
      <c r="Q132" s="1505"/>
      <c r="R132" s="1510"/>
      <c r="S132" s="1510"/>
      <c r="T132" s="1453"/>
      <c r="U132" s="1453"/>
      <c r="V132" s="1516"/>
      <c r="W132" s="1516"/>
      <c r="X132" s="1362"/>
      <c r="Y132" s="1362"/>
      <c r="Z132" s="1352"/>
      <c r="AA132" s="1352"/>
      <c r="AB132" s="891"/>
      <c r="AC132" s="891"/>
      <c r="AD132" s="1397"/>
      <c r="AE132" s="1397"/>
      <c r="AF132" s="756"/>
      <c r="AG132" s="756"/>
      <c r="AH132" s="1484"/>
      <c r="AI132" s="1484"/>
      <c r="AJ132" s="1550"/>
      <c r="AK132" s="1550"/>
      <c r="AL132" s="882"/>
      <c r="AM132" s="882"/>
      <c r="AN132" s="1411"/>
      <c r="AO132" s="1411"/>
      <c r="AP132" s="1352"/>
      <c r="AQ132" s="1352"/>
      <c r="AR132" s="891"/>
      <c r="AS132" s="891"/>
      <c r="AT132" s="1362"/>
      <c r="AU132" s="1362"/>
      <c r="AV132" s="1516"/>
      <c r="AW132" s="1516"/>
      <c r="AX132" s="1541"/>
      <c r="AY132" s="1541"/>
      <c r="AZ132" s="1541"/>
      <c r="BA132" s="1541"/>
      <c r="BB132" s="1541"/>
      <c r="BC132" s="1541"/>
      <c r="BD132" s="1541"/>
      <c r="BE132" s="1541"/>
      <c r="BF132" s="1541"/>
      <c r="BG132" s="1541"/>
      <c r="BH132" s="1541"/>
      <c r="BI132" s="1541"/>
      <c r="BJ132" s="1541"/>
      <c r="BK132" s="1541"/>
      <c r="BL132" s="1541"/>
      <c r="BM132" s="1541"/>
      <c r="BN132" s="1541"/>
      <c r="BO132" s="1541"/>
      <c r="BP132" s="1541"/>
      <c r="BQ132" s="1541"/>
    </row>
    <row r="133" spans="1:69" s="1327" customFormat="1" ht="20.25" x14ac:dyDescent="0.3">
      <c r="A133" s="1338">
        <v>40</v>
      </c>
      <c r="B133" s="1324">
        <v>31</v>
      </c>
      <c r="C133" s="920" t="s">
        <v>1193</v>
      </c>
      <c r="D133" s="1495">
        <v>13</v>
      </c>
      <c r="E133" s="1326">
        <v>230</v>
      </c>
      <c r="F133" s="1326"/>
      <c r="G133" s="1326"/>
      <c r="H133" s="1326">
        <f t="shared" ref="H133:H195" si="7">SUM(E133:G133)-SUM(J133:HW133)</f>
        <v>110</v>
      </c>
      <c r="I133" s="888">
        <f t="shared" si="6"/>
        <v>1430</v>
      </c>
      <c r="J133" s="1411">
        <v>10</v>
      </c>
      <c r="K133" s="1411" t="s">
        <v>210</v>
      </c>
      <c r="L133" s="726"/>
      <c r="M133" s="726"/>
      <c r="N133" s="1397">
        <v>60</v>
      </c>
      <c r="O133" s="1397" t="s">
        <v>209</v>
      </c>
      <c r="P133" s="1505"/>
      <c r="Q133" s="1505"/>
      <c r="R133" s="1510">
        <v>10</v>
      </c>
      <c r="S133" s="1510" t="s">
        <v>209</v>
      </c>
      <c r="T133" s="1453"/>
      <c r="U133" s="1453"/>
      <c r="V133" s="1516"/>
      <c r="W133" s="1516"/>
      <c r="X133" s="1362"/>
      <c r="Y133" s="1362"/>
      <c r="Z133" s="1352"/>
      <c r="AA133" s="1352"/>
      <c r="AB133" s="891"/>
      <c r="AC133" s="891"/>
      <c r="AD133" s="1397"/>
      <c r="AE133" s="1397"/>
      <c r="AF133" s="756"/>
      <c r="AG133" s="756"/>
      <c r="AH133" s="1484">
        <v>10</v>
      </c>
      <c r="AI133" s="1484" t="s">
        <v>236</v>
      </c>
      <c r="AJ133" s="1550"/>
      <c r="AK133" s="1550"/>
      <c r="AL133" s="882"/>
      <c r="AM133" s="882"/>
      <c r="AN133" s="1411"/>
      <c r="AO133" s="1411"/>
      <c r="AP133" s="1352"/>
      <c r="AQ133" s="1352"/>
      <c r="AR133" s="891">
        <v>10</v>
      </c>
      <c r="AS133" s="891" t="s">
        <v>210</v>
      </c>
      <c r="AT133" s="1362">
        <v>20</v>
      </c>
      <c r="AU133" s="1362" t="s">
        <v>210</v>
      </c>
      <c r="AV133" s="1516"/>
      <c r="AW133" s="1516"/>
      <c r="AX133" s="1541"/>
      <c r="AY133" s="1541"/>
      <c r="AZ133" s="1541"/>
      <c r="BA133" s="1541"/>
      <c r="BB133" s="1541"/>
      <c r="BC133" s="1541"/>
      <c r="BD133" s="1541"/>
      <c r="BE133" s="1541"/>
      <c r="BF133" s="1541"/>
      <c r="BG133" s="1541"/>
      <c r="BH133" s="1541"/>
      <c r="BI133" s="1541"/>
      <c r="BJ133" s="1541"/>
      <c r="BK133" s="1541"/>
      <c r="BL133" s="1541"/>
      <c r="BM133" s="1541"/>
      <c r="BN133" s="1541"/>
      <c r="BO133" s="1541"/>
      <c r="BP133" s="1541"/>
      <c r="BQ133" s="1541"/>
    </row>
    <row r="134" spans="1:69" s="1327" customFormat="1" ht="20.25" x14ac:dyDescent="0.3">
      <c r="A134" s="1338">
        <v>40</v>
      </c>
      <c r="B134" s="1324">
        <v>32</v>
      </c>
      <c r="C134" s="995"/>
      <c r="D134" s="1495"/>
      <c r="E134" s="1326"/>
      <c r="F134" s="1326"/>
      <c r="G134" s="1326"/>
      <c r="H134" s="1326">
        <f t="shared" si="7"/>
        <v>0</v>
      </c>
      <c r="I134" s="888">
        <f t="shared" si="6"/>
        <v>0</v>
      </c>
      <c r="J134" s="1411"/>
      <c r="K134" s="1411"/>
      <c r="L134" s="726"/>
      <c r="M134" s="726"/>
      <c r="N134" s="1397"/>
      <c r="O134" s="1397"/>
      <c r="P134" s="1505"/>
      <c r="Q134" s="1505"/>
      <c r="R134" s="1510"/>
      <c r="S134" s="1510"/>
      <c r="T134" s="1453"/>
      <c r="U134" s="1453"/>
      <c r="V134" s="1516"/>
      <c r="W134" s="1516"/>
      <c r="X134" s="1362"/>
      <c r="Y134" s="1362"/>
      <c r="Z134" s="1352"/>
      <c r="AA134" s="1352"/>
      <c r="AB134" s="891"/>
      <c r="AC134" s="891"/>
      <c r="AD134" s="1397"/>
      <c r="AE134" s="1397"/>
      <c r="AF134" s="756"/>
      <c r="AG134" s="756"/>
      <c r="AH134" s="1484"/>
      <c r="AI134" s="1484"/>
      <c r="AJ134" s="1550"/>
      <c r="AK134" s="1550"/>
      <c r="AL134" s="882"/>
      <c r="AM134" s="882"/>
      <c r="AN134" s="1411"/>
      <c r="AO134" s="1411"/>
      <c r="AP134" s="1352"/>
      <c r="AQ134" s="1352"/>
      <c r="AR134" s="891"/>
      <c r="AS134" s="891"/>
      <c r="AT134" s="1362"/>
      <c r="AU134" s="1362"/>
      <c r="AV134" s="1516"/>
      <c r="AW134" s="1516"/>
      <c r="AX134" s="1541"/>
      <c r="AY134" s="1541"/>
      <c r="AZ134" s="1541"/>
      <c r="BA134" s="1541"/>
      <c r="BB134" s="1541"/>
      <c r="BC134" s="1541"/>
      <c r="BD134" s="1541"/>
      <c r="BE134" s="1541"/>
      <c r="BF134" s="1541"/>
      <c r="BG134" s="1541"/>
      <c r="BH134" s="1541"/>
      <c r="BI134" s="1541"/>
      <c r="BJ134" s="1541"/>
      <c r="BK134" s="1541"/>
      <c r="BL134" s="1541"/>
      <c r="BM134" s="1541"/>
      <c r="BN134" s="1541"/>
      <c r="BO134" s="1541"/>
      <c r="BP134" s="1541"/>
      <c r="BQ134" s="1541"/>
    </row>
    <row r="135" spans="1:69" s="1327" customFormat="1" ht="20.25" x14ac:dyDescent="0.3">
      <c r="A135" s="1338">
        <v>40</v>
      </c>
      <c r="B135" s="1324">
        <v>33</v>
      </c>
      <c r="C135" s="1270" t="s">
        <v>1218</v>
      </c>
      <c r="D135" s="1495">
        <v>33</v>
      </c>
      <c r="E135" s="1326">
        <v>180</v>
      </c>
      <c r="F135" s="1326"/>
      <c r="G135" s="1326"/>
      <c r="H135" s="1326">
        <f t="shared" si="7"/>
        <v>115</v>
      </c>
      <c r="I135" s="888">
        <f t="shared" si="6"/>
        <v>3795</v>
      </c>
      <c r="J135" s="1411"/>
      <c r="K135" s="1411"/>
      <c r="L135" s="726">
        <v>10</v>
      </c>
      <c r="M135" s="726" t="s">
        <v>216</v>
      </c>
      <c r="N135" s="1397"/>
      <c r="O135" s="1397"/>
      <c r="P135" s="1505"/>
      <c r="Q135" s="1505"/>
      <c r="R135" s="1510"/>
      <c r="S135" s="1510"/>
      <c r="T135" s="1453"/>
      <c r="U135" s="1453"/>
      <c r="V135" s="1516">
        <v>20</v>
      </c>
      <c r="W135" s="1516" t="s">
        <v>343</v>
      </c>
      <c r="X135" s="1362"/>
      <c r="Y135" s="1362"/>
      <c r="Z135" s="1352"/>
      <c r="AA135" s="1352"/>
      <c r="AB135" s="891"/>
      <c r="AC135" s="891"/>
      <c r="AD135" s="1397"/>
      <c r="AE135" s="1397"/>
      <c r="AF135" s="756"/>
      <c r="AG135" s="756"/>
      <c r="AH135" s="1484"/>
      <c r="AI135" s="1484"/>
      <c r="AJ135" s="1550"/>
      <c r="AK135" s="1550"/>
      <c r="AL135" s="882"/>
      <c r="AM135" s="882"/>
      <c r="AN135" s="1411"/>
      <c r="AO135" s="1411"/>
      <c r="AP135" s="1352"/>
      <c r="AQ135" s="1352"/>
      <c r="AR135" s="891">
        <v>5</v>
      </c>
      <c r="AS135" s="891" t="s">
        <v>343</v>
      </c>
      <c r="AT135" s="1362">
        <v>20</v>
      </c>
      <c r="AU135" s="1362" t="s">
        <v>343</v>
      </c>
      <c r="AV135" s="1516">
        <v>10</v>
      </c>
      <c r="AW135" s="1516" t="s">
        <v>343</v>
      </c>
      <c r="AX135" s="1541"/>
      <c r="AY135" s="1541"/>
      <c r="AZ135" s="1541"/>
      <c r="BA135" s="1541"/>
      <c r="BB135" s="1541"/>
      <c r="BC135" s="1541"/>
      <c r="BD135" s="1541"/>
      <c r="BE135" s="1541"/>
      <c r="BF135" s="1541"/>
      <c r="BG135" s="1541"/>
      <c r="BH135" s="1541"/>
      <c r="BI135" s="1541"/>
      <c r="BJ135" s="1541"/>
      <c r="BK135" s="1541"/>
      <c r="BL135" s="1541"/>
      <c r="BM135" s="1541"/>
      <c r="BN135" s="1541"/>
      <c r="BO135" s="1541"/>
      <c r="BP135" s="1541"/>
      <c r="BQ135" s="1541"/>
    </row>
    <row r="136" spans="1:69" s="1327" customFormat="1" ht="20.25" x14ac:dyDescent="0.3">
      <c r="A136" s="1338">
        <v>40</v>
      </c>
      <c r="B136" s="1324">
        <v>34</v>
      </c>
      <c r="C136" s="923" t="s">
        <v>1219</v>
      </c>
      <c r="D136" s="1495">
        <v>26</v>
      </c>
      <c r="E136" s="1326">
        <v>100</v>
      </c>
      <c r="F136" s="1326"/>
      <c r="G136" s="1326"/>
      <c r="H136" s="1326">
        <f t="shared" si="7"/>
        <v>10</v>
      </c>
      <c r="I136" s="888">
        <f t="shared" si="6"/>
        <v>260</v>
      </c>
      <c r="J136" s="1411"/>
      <c r="K136" s="1411"/>
      <c r="L136" s="726">
        <v>10</v>
      </c>
      <c r="M136" s="726" t="s">
        <v>266</v>
      </c>
      <c r="N136" s="1397"/>
      <c r="O136" s="1397"/>
      <c r="P136" s="1505">
        <v>50</v>
      </c>
      <c r="Q136" s="1505" t="s">
        <v>217</v>
      </c>
      <c r="R136" s="1510"/>
      <c r="S136" s="1510"/>
      <c r="T136" s="1453"/>
      <c r="U136" s="1453"/>
      <c r="V136" s="1516">
        <v>30</v>
      </c>
      <c r="W136" s="1516" t="s">
        <v>266</v>
      </c>
      <c r="X136" s="1362"/>
      <c r="Y136" s="1362"/>
      <c r="Z136" s="1352"/>
      <c r="AA136" s="1352"/>
      <c r="AB136" s="891"/>
      <c r="AC136" s="891"/>
      <c r="AD136" s="1397"/>
      <c r="AE136" s="1397"/>
      <c r="AF136" s="756"/>
      <c r="AG136" s="756"/>
      <c r="AH136" s="1484"/>
      <c r="AI136" s="1484"/>
      <c r="AJ136" s="1550"/>
      <c r="AK136" s="1550"/>
      <c r="AL136" s="882"/>
      <c r="AM136" s="882"/>
      <c r="AN136" s="1411"/>
      <c r="AO136" s="1411"/>
      <c r="AP136" s="1352"/>
      <c r="AQ136" s="1352"/>
      <c r="AR136" s="891"/>
      <c r="AS136" s="891"/>
      <c r="AT136" s="1362"/>
      <c r="AU136" s="1362"/>
      <c r="AV136" s="1516"/>
      <c r="AW136" s="1516"/>
      <c r="AX136" s="1541"/>
      <c r="AY136" s="1541"/>
      <c r="AZ136" s="1541"/>
      <c r="BA136" s="1541"/>
      <c r="BB136" s="1541"/>
      <c r="BC136" s="1541"/>
      <c r="BD136" s="1541"/>
      <c r="BE136" s="1541"/>
      <c r="BF136" s="1541"/>
      <c r="BG136" s="1541"/>
      <c r="BH136" s="1541"/>
      <c r="BI136" s="1541"/>
      <c r="BJ136" s="1541"/>
      <c r="BK136" s="1541"/>
      <c r="BL136" s="1541"/>
      <c r="BM136" s="1541"/>
      <c r="BN136" s="1541"/>
      <c r="BO136" s="1541"/>
      <c r="BP136" s="1541"/>
      <c r="BQ136" s="1541"/>
    </row>
    <row r="137" spans="1:69" s="1327" customFormat="1" ht="20.25" x14ac:dyDescent="0.3">
      <c r="A137" s="1338">
        <v>40</v>
      </c>
      <c r="B137" s="1324">
        <v>35</v>
      </c>
      <c r="C137" s="923"/>
      <c r="D137" s="1495"/>
      <c r="E137" s="1326"/>
      <c r="F137" s="1326"/>
      <c r="G137" s="1326"/>
      <c r="H137" s="1326">
        <f t="shared" si="7"/>
        <v>0</v>
      </c>
      <c r="I137" s="888">
        <f t="shared" si="6"/>
        <v>0</v>
      </c>
      <c r="J137" s="1411"/>
      <c r="K137" s="1411"/>
      <c r="L137" s="726"/>
      <c r="M137" s="726"/>
      <c r="N137" s="1397"/>
      <c r="O137" s="1397"/>
      <c r="P137" s="1505"/>
      <c r="Q137" s="1505"/>
      <c r="R137" s="1510"/>
      <c r="S137" s="1510"/>
      <c r="T137" s="1453"/>
      <c r="U137" s="1453"/>
      <c r="V137" s="1516"/>
      <c r="W137" s="1516"/>
      <c r="X137" s="1362"/>
      <c r="Y137" s="1362"/>
      <c r="Z137" s="1352"/>
      <c r="AA137" s="1352"/>
      <c r="AB137" s="891"/>
      <c r="AC137" s="891"/>
      <c r="AD137" s="1397"/>
      <c r="AE137" s="1397"/>
      <c r="AF137" s="756"/>
      <c r="AG137" s="756"/>
      <c r="AH137" s="1484"/>
      <c r="AI137" s="1484"/>
      <c r="AJ137" s="1550"/>
      <c r="AK137" s="1550"/>
      <c r="AL137" s="882"/>
      <c r="AM137" s="882"/>
      <c r="AN137" s="1411"/>
      <c r="AO137" s="1411"/>
      <c r="AP137" s="1352"/>
      <c r="AQ137" s="1352"/>
      <c r="AR137" s="891"/>
      <c r="AS137" s="891"/>
      <c r="AT137" s="1362"/>
      <c r="AU137" s="1362"/>
      <c r="AV137" s="1516"/>
      <c r="AW137" s="1516"/>
      <c r="AX137" s="1541"/>
      <c r="AY137" s="1541"/>
      <c r="AZ137" s="1541"/>
      <c r="BA137" s="1541"/>
      <c r="BB137" s="1541"/>
      <c r="BC137" s="1541"/>
      <c r="BD137" s="1541"/>
      <c r="BE137" s="1541"/>
      <c r="BF137" s="1541"/>
      <c r="BG137" s="1541"/>
      <c r="BH137" s="1541"/>
      <c r="BI137" s="1541"/>
      <c r="BJ137" s="1541"/>
      <c r="BK137" s="1541"/>
      <c r="BL137" s="1541"/>
      <c r="BM137" s="1541"/>
      <c r="BN137" s="1541"/>
      <c r="BO137" s="1541"/>
      <c r="BP137" s="1541"/>
      <c r="BQ137" s="1541"/>
    </row>
    <row r="138" spans="1:69" s="1327" customFormat="1" ht="20.25" x14ac:dyDescent="0.3">
      <c r="A138" s="1338">
        <v>40</v>
      </c>
      <c r="B138" s="1324">
        <v>36</v>
      </c>
      <c r="C138" s="1270" t="s">
        <v>1194</v>
      </c>
      <c r="D138" s="1495">
        <v>16.5</v>
      </c>
      <c r="E138" s="1326">
        <v>140</v>
      </c>
      <c r="F138" s="1326"/>
      <c r="G138" s="1326"/>
      <c r="H138" s="1326">
        <f t="shared" si="7"/>
        <v>100</v>
      </c>
      <c r="I138" s="888">
        <f t="shared" si="6"/>
        <v>1650</v>
      </c>
      <c r="J138" s="1411">
        <v>10</v>
      </c>
      <c r="K138" s="1411" t="s">
        <v>213</v>
      </c>
      <c r="L138" s="726"/>
      <c r="M138" s="726"/>
      <c r="N138" s="1397"/>
      <c r="O138" s="1397"/>
      <c r="P138" s="1505"/>
      <c r="Q138" s="1505"/>
      <c r="R138" s="1510"/>
      <c r="S138" s="1510"/>
      <c r="T138" s="1453"/>
      <c r="U138" s="1453"/>
      <c r="V138" s="1516"/>
      <c r="W138" s="1516"/>
      <c r="X138" s="1362"/>
      <c r="Y138" s="1362"/>
      <c r="Z138" s="1352"/>
      <c r="AA138" s="1352"/>
      <c r="AB138" s="891"/>
      <c r="AC138" s="891"/>
      <c r="AD138" s="1397"/>
      <c r="AE138" s="1397"/>
      <c r="AF138" s="756"/>
      <c r="AG138" s="756"/>
      <c r="AH138" s="1484">
        <v>20</v>
      </c>
      <c r="AI138" s="1484" t="s">
        <v>228</v>
      </c>
      <c r="AJ138" s="1550"/>
      <c r="AK138" s="1550"/>
      <c r="AL138" s="882"/>
      <c r="AM138" s="882"/>
      <c r="AN138" s="1411"/>
      <c r="AO138" s="1411"/>
      <c r="AP138" s="1352"/>
      <c r="AQ138" s="1352"/>
      <c r="AR138" s="891"/>
      <c r="AS138" s="891"/>
      <c r="AT138" s="1362">
        <v>10</v>
      </c>
      <c r="AU138" s="1362" t="s">
        <v>213</v>
      </c>
      <c r="AV138" s="1516"/>
      <c r="AW138" s="1516"/>
      <c r="AX138" s="1541"/>
      <c r="AY138" s="1541"/>
      <c r="AZ138" s="1541"/>
      <c r="BA138" s="1541"/>
      <c r="BB138" s="1541"/>
      <c r="BC138" s="1541"/>
      <c r="BD138" s="1541"/>
      <c r="BE138" s="1541"/>
      <c r="BF138" s="1541"/>
      <c r="BG138" s="1541"/>
      <c r="BH138" s="1541"/>
      <c r="BI138" s="1541"/>
      <c r="BJ138" s="1541"/>
      <c r="BK138" s="1541"/>
      <c r="BL138" s="1541"/>
      <c r="BM138" s="1541"/>
      <c r="BN138" s="1541"/>
      <c r="BO138" s="1541"/>
      <c r="BP138" s="1541"/>
      <c r="BQ138" s="1541"/>
    </row>
    <row r="139" spans="1:69" s="1327" customFormat="1" ht="20.25" x14ac:dyDescent="0.3">
      <c r="A139" s="1338">
        <v>40</v>
      </c>
      <c r="B139" s="1324">
        <v>37</v>
      </c>
      <c r="C139" s="920" t="s">
        <v>1195</v>
      </c>
      <c r="D139" s="1495">
        <v>30</v>
      </c>
      <c r="E139" s="1326">
        <v>180</v>
      </c>
      <c r="F139" s="1326"/>
      <c r="G139" s="1326"/>
      <c r="H139" s="1326">
        <f t="shared" si="7"/>
        <v>60</v>
      </c>
      <c r="I139" s="888">
        <f t="shared" si="6"/>
        <v>1800</v>
      </c>
      <c r="J139" s="1411"/>
      <c r="K139" s="1411"/>
      <c r="L139" s="726">
        <v>10</v>
      </c>
      <c r="M139" s="726" t="s">
        <v>227</v>
      </c>
      <c r="N139" s="1397"/>
      <c r="O139" s="1397"/>
      <c r="P139" s="1505"/>
      <c r="Q139" s="1505"/>
      <c r="R139" s="1510">
        <v>30</v>
      </c>
      <c r="S139" s="1510" t="s">
        <v>349</v>
      </c>
      <c r="T139" s="1453"/>
      <c r="U139" s="1453"/>
      <c r="V139" s="1516">
        <v>10</v>
      </c>
      <c r="W139" s="1516" t="s">
        <v>227</v>
      </c>
      <c r="X139" s="1362"/>
      <c r="Y139" s="1362"/>
      <c r="Z139" s="1352"/>
      <c r="AA139" s="1352"/>
      <c r="AB139" s="891">
        <v>10</v>
      </c>
      <c r="AC139" s="891" t="s">
        <v>227</v>
      </c>
      <c r="AD139" s="1397">
        <v>5</v>
      </c>
      <c r="AE139" s="1397" t="s">
        <v>227</v>
      </c>
      <c r="AF139" s="756">
        <v>40</v>
      </c>
      <c r="AG139" s="756" t="s">
        <v>222</v>
      </c>
      <c r="AH139" s="1484"/>
      <c r="AI139" s="1484"/>
      <c r="AJ139" s="1550"/>
      <c r="AK139" s="1550"/>
      <c r="AL139" s="882"/>
      <c r="AM139" s="882"/>
      <c r="AN139" s="1411"/>
      <c r="AO139" s="1411"/>
      <c r="AP139" s="1352">
        <v>5</v>
      </c>
      <c r="AQ139" s="1352" t="s">
        <v>343</v>
      </c>
      <c r="AR139" s="891"/>
      <c r="AS139" s="891"/>
      <c r="AT139" s="1362"/>
      <c r="AU139" s="1362"/>
      <c r="AV139" s="1516">
        <v>10</v>
      </c>
      <c r="AW139" s="1516" t="s">
        <v>227</v>
      </c>
      <c r="AX139" s="1541"/>
      <c r="AY139" s="1541"/>
      <c r="AZ139" s="1541"/>
      <c r="BA139" s="1541"/>
      <c r="BB139" s="1541"/>
      <c r="BC139" s="1541"/>
      <c r="BD139" s="1541"/>
      <c r="BE139" s="1541"/>
      <c r="BF139" s="1541"/>
      <c r="BG139" s="1541"/>
      <c r="BH139" s="1541"/>
      <c r="BI139" s="1541"/>
      <c r="BJ139" s="1541"/>
      <c r="BK139" s="1541"/>
      <c r="BL139" s="1541"/>
      <c r="BM139" s="1541"/>
      <c r="BN139" s="1541"/>
      <c r="BO139" s="1541"/>
      <c r="BP139" s="1541"/>
      <c r="BQ139" s="1541"/>
    </row>
    <row r="140" spans="1:69" s="1327" customFormat="1" ht="20.25" x14ac:dyDescent="0.3">
      <c r="A140" s="1338">
        <v>40</v>
      </c>
      <c r="B140" s="1324">
        <v>38</v>
      </c>
      <c r="C140" s="995"/>
      <c r="D140" s="1495"/>
      <c r="E140" s="1326"/>
      <c r="F140" s="1326"/>
      <c r="G140" s="1326"/>
      <c r="H140" s="1326">
        <f t="shared" si="7"/>
        <v>0</v>
      </c>
      <c r="I140" s="888">
        <f t="shared" si="6"/>
        <v>0</v>
      </c>
      <c r="J140" s="1411"/>
      <c r="K140" s="1411"/>
      <c r="L140" s="726"/>
      <c r="M140" s="726"/>
      <c r="N140" s="1397"/>
      <c r="O140" s="1397"/>
      <c r="P140" s="1505"/>
      <c r="Q140" s="1505"/>
      <c r="R140" s="1510"/>
      <c r="S140" s="1510"/>
      <c r="T140" s="1453"/>
      <c r="U140" s="1453"/>
      <c r="V140" s="1516"/>
      <c r="W140" s="1516"/>
      <c r="X140" s="1362"/>
      <c r="Y140" s="1362"/>
      <c r="Z140" s="1352"/>
      <c r="AA140" s="1352"/>
      <c r="AB140" s="891"/>
      <c r="AC140" s="891"/>
      <c r="AD140" s="1397"/>
      <c r="AE140" s="1397"/>
      <c r="AF140" s="756"/>
      <c r="AG140" s="756"/>
      <c r="AH140" s="1484"/>
      <c r="AI140" s="1484"/>
      <c r="AJ140" s="1550"/>
      <c r="AK140" s="1550"/>
      <c r="AL140" s="882"/>
      <c r="AM140" s="882"/>
      <c r="AN140" s="1411"/>
      <c r="AO140" s="1411"/>
      <c r="AP140" s="1352"/>
      <c r="AQ140" s="1352"/>
      <c r="AR140" s="891"/>
      <c r="AS140" s="891"/>
      <c r="AT140" s="1362"/>
      <c r="AU140" s="1362"/>
      <c r="AV140" s="1516"/>
      <c r="AW140" s="1516"/>
      <c r="AX140" s="1541"/>
      <c r="AY140" s="1541"/>
      <c r="AZ140" s="1541"/>
      <c r="BA140" s="1541"/>
      <c r="BB140" s="1541"/>
      <c r="BC140" s="1541"/>
      <c r="BD140" s="1541"/>
      <c r="BE140" s="1541"/>
      <c r="BF140" s="1541"/>
      <c r="BG140" s="1541"/>
      <c r="BH140" s="1541"/>
      <c r="BI140" s="1541"/>
      <c r="BJ140" s="1541"/>
      <c r="BK140" s="1541"/>
      <c r="BL140" s="1541"/>
      <c r="BM140" s="1541"/>
      <c r="BN140" s="1541"/>
      <c r="BO140" s="1541"/>
      <c r="BP140" s="1541"/>
      <c r="BQ140" s="1541"/>
    </row>
    <row r="141" spans="1:69" s="1327" customFormat="1" ht="20.25" x14ac:dyDescent="0.3">
      <c r="A141" s="1338">
        <v>40</v>
      </c>
      <c r="B141" s="1324">
        <v>39</v>
      </c>
      <c r="C141" s="920"/>
      <c r="D141" s="1495"/>
      <c r="E141" s="1326"/>
      <c r="F141" s="1326"/>
      <c r="G141" s="1326"/>
      <c r="H141" s="1326">
        <f t="shared" si="7"/>
        <v>0</v>
      </c>
      <c r="I141" s="888">
        <f t="shared" si="6"/>
        <v>0</v>
      </c>
      <c r="J141" s="1411"/>
      <c r="K141" s="1411"/>
      <c r="L141" s="726"/>
      <c r="M141" s="726"/>
      <c r="N141" s="1397"/>
      <c r="O141" s="1397"/>
      <c r="P141" s="1505"/>
      <c r="Q141" s="1505"/>
      <c r="R141" s="1510"/>
      <c r="S141" s="1510"/>
      <c r="T141" s="1453"/>
      <c r="U141" s="1453"/>
      <c r="V141" s="1516"/>
      <c r="W141" s="1516"/>
      <c r="X141" s="1362"/>
      <c r="Y141" s="1362"/>
      <c r="Z141" s="1352"/>
      <c r="AA141" s="1352"/>
      <c r="AB141" s="891"/>
      <c r="AC141" s="891"/>
      <c r="AD141" s="1397"/>
      <c r="AE141" s="1397"/>
      <c r="AF141" s="756"/>
      <c r="AG141" s="756"/>
      <c r="AH141" s="1484"/>
      <c r="AI141" s="1484"/>
      <c r="AJ141" s="1550"/>
      <c r="AK141" s="1550"/>
      <c r="AL141" s="882"/>
      <c r="AM141" s="882"/>
      <c r="AN141" s="1411"/>
      <c r="AO141" s="1411"/>
      <c r="AP141" s="1352"/>
      <c r="AQ141" s="1352"/>
      <c r="AR141" s="891"/>
      <c r="AS141" s="891"/>
      <c r="AT141" s="1362"/>
      <c r="AU141" s="1362"/>
      <c r="AV141" s="1516"/>
      <c r="AW141" s="1516"/>
      <c r="AX141" s="1541"/>
      <c r="AY141" s="1541"/>
      <c r="AZ141" s="1541"/>
      <c r="BA141" s="1541"/>
      <c r="BB141" s="1541"/>
      <c r="BC141" s="1541"/>
      <c r="BD141" s="1541"/>
      <c r="BE141" s="1541"/>
      <c r="BF141" s="1541"/>
      <c r="BG141" s="1541"/>
      <c r="BH141" s="1541"/>
      <c r="BI141" s="1541"/>
      <c r="BJ141" s="1541"/>
      <c r="BK141" s="1541"/>
      <c r="BL141" s="1541"/>
      <c r="BM141" s="1541"/>
      <c r="BN141" s="1541"/>
      <c r="BO141" s="1541"/>
      <c r="BP141" s="1541"/>
      <c r="BQ141" s="1541"/>
    </row>
    <row r="142" spans="1:69" s="1327" customFormat="1" ht="20.25" x14ac:dyDescent="0.3">
      <c r="A142" s="1338">
        <v>40</v>
      </c>
      <c r="B142" s="1324">
        <v>40</v>
      </c>
      <c r="C142" s="920"/>
      <c r="D142" s="1495"/>
      <c r="E142" s="1326"/>
      <c r="F142" s="1326"/>
      <c r="G142" s="1326"/>
      <c r="H142" s="1326">
        <f t="shared" si="7"/>
        <v>0</v>
      </c>
      <c r="I142" s="888">
        <f t="shared" si="6"/>
        <v>0</v>
      </c>
      <c r="J142" s="1411"/>
      <c r="K142" s="1411"/>
      <c r="L142" s="726"/>
      <c r="M142" s="726"/>
      <c r="N142" s="1397"/>
      <c r="O142" s="1397"/>
      <c r="P142" s="1505"/>
      <c r="Q142" s="1505"/>
      <c r="R142" s="1510"/>
      <c r="S142" s="1510"/>
      <c r="T142" s="1453"/>
      <c r="U142" s="1453"/>
      <c r="V142" s="1516"/>
      <c r="W142" s="1516"/>
      <c r="X142" s="1362"/>
      <c r="Y142" s="1362"/>
      <c r="Z142" s="1352"/>
      <c r="AA142" s="1352"/>
      <c r="AB142" s="891"/>
      <c r="AC142" s="891"/>
      <c r="AD142" s="1397"/>
      <c r="AE142" s="1397"/>
      <c r="AF142" s="756"/>
      <c r="AG142" s="756"/>
      <c r="AH142" s="1484"/>
      <c r="AI142" s="1484"/>
      <c r="AJ142" s="1550"/>
      <c r="AK142" s="1550"/>
      <c r="AL142" s="882"/>
      <c r="AM142" s="882"/>
      <c r="AN142" s="1411"/>
      <c r="AO142" s="1411"/>
      <c r="AP142" s="1352"/>
      <c r="AQ142" s="1352"/>
      <c r="AR142" s="891"/>
      <c r="AS142" s="891"/>
      <c r="AT142" s="1362"/>
      <c r="AU142" s="1362"/>
      <c r="AV142" s="1516"/>
      <c r="AW142" s="1516"/>
      <c r="AX142" s="1541"/>
      <c r="AY142" s="1541"/>
      <c r="AZ142" s="1541"/>
      <c r="BA142" s="1541"/>
      <c r="BB142" s="1541"/>
      <c r="BC142" s="1541"/>
      <c r="BD142" s="1541"/>
      <c r="BE142" s="1541"/>
      <c r="BF142" s="1541"/>
      <c r="BG142" s="1541"/>
      <c r="BH142" s="1541"/>
      <c r="BI142" s="1541"/>
      <c r="BJ142" s="1541"/>
      <c r="BK142" s="1541"/>
      <c r="BL142" s="1541"/>
      <c r="BM142" s="1541"/>
      <c r="BN142" s="1541"/>
      <c r="BO142" s="1541"/>
      <c r="BP142" s="1541"/>
      <c r="BQ142" s="1541"/>
    </row>
    <row r="143" spans="1:69" s="1327" customFormat="1" ht="20.25" x14ac:dyDescent="0.3">
      <c r="A143" s="1338">
        <v>40</v>
      </c>
      <c r="B143" s="1324">
        <v>41</v>
      </c>
      <c r="C143" s="920"/>
      <c r="D143" s="1495"/>
      <c r="E143" s="1326"/>
      <c r="F143" s="1326"/>
      <c r="G143" s="1326"/>
      <c r="H143" s="1326">
        <f t="shared" si="7"/>
        <v>0</v>
      </c>
      <c r="I143" s="888">
        <f t="shared" si="6"/>
        <v>0</v>
      </c>
      <c r="J143" s="1411"/>
      <c r="K143" s="1411"/>
      <c r="L143" s="726"/>
      <c r="M143" s="726"/>
      <c r="N143" s="1397"/>
      <c r="O143" s="1397"/>
      <c r="P143" s="1505"/>
      <c r="Q143" s="1505"/>
      <c r="R143" s="1510"/>
      <c r="S143" s="1510"/>
      <c r="T143" s="1453"/>
      <c r="U143" s="1453"/>
      <c r="V143" s="1516"/>
      <c r="W143" s="1516"/>
      <c r="X143" s="1362"/>
      <c r="Y143" s="1362"/>
      <c r="Z143" s="1352"/>
      <c r="AA143" s="1352"/>
      <c r="AB143" s="891"/>
      <c r="AC143" s="891"/>
      <c r="AD143" s="1397"/>
      <c r="AE143" s="1397"/>
      <c r="AF143" s="756"/>
      <c r="AG143" s="756"/>
      <c r="AH143" s="1484"/>
      <c r="AI143" s="1484"/>
      <c r="AJ143" s="1550"/>
      <c r="AK143" s="1550"/>
      <c r="AL143" s="882"/>
      <c r="AM143" s="882"/>
      <c r="AN143" s="1411"/>
      <c r="AO143" s="1411"/>
      <c r="AP143" s="1352"/>
      <c r="AQ143" s="1352"/>
      <c r="AR143" s="891"/>
      <c r="AS143" s="891"/>
      <c r="AT143" s="1362"/>
      <c r="AU143" s="1362"/>
      <c r="AV143" s="1516"/>
      <c r="AW143" s="1516"/>
      <c r="AX143" s="1541"/>
      <c r="AY143" s="1541"/>
      <c r="AZ143" s="1541"/>
      <c r="BA143" s="1541"/>
      <c r="BB143" s="1541"/>
      <c r="BC143" s="1541"/>
      <c r="BD143" s="1541"/>
      <c r="BE143" s="1541"/>
      <c r="BF143" s="1541"/>
      <c r="BG143" s="1541"/>
      <c r="BH143" s="1541"/>
      <c r="BI143" s="1541"/>
      <c r="BJ143" s="1541"/>
      <c r="BK143" s="1541"/>
      <c r="BL143" s="1541"/>
      <c r="BM143" s="1541"/>
      <c r="BN143" s="1541"/>
      <c r="BO143" s="1541"/>
      <c r="BP143" s="1541"/>
      <c r="BQ143" s="1541"/>
    </row>
    <row r="144" spans="1:69" s="1327" customFormat="1" ht="20.25" x14ac:dyDescent="0.3">
      <c r="A144" s="1338">
        <v>40</v>
      </c>
      <c r="B144" s="1324">
        <v>42</v>
      </c>
      <c r="C144" s="920" t="s">
        <v>412</v>
      </c>
      <c r="D144" s="1495">
        <v>16.5</v>
      </c>
      <c r="E144" s="1326">
        <v>80</v>
      </c>
      <c r="F144" s="1326"/>
      <c r="G144" s="1326"/>
      <c r="H144" s="1326">
        <f t="shared" si="7"/>
        <v>65</v>
      </c>
      <c r="I144" s="888">
        <f t="shared" si="6"/>
        <v>1072.5</v>
      </c>
      <c r="J144" s="1411"/>
      <c r="K144" s="1411"/>
      <c r="L144" s="726"/>
      <c r="M144" s="726"/>
      <c r="N144" s="1397"/>
      <c r="O144" s="1397"/>
      <c r="P144" s="1505"/>
      <c r="Q144" s="1505"/>
      <c r="R144" s="1510">
        <v>10</v>
      </c>
      <c r="S144" s="1510" t="s">
        <v>211</v>
      </c>
      <c r="T144" s="1453"/>
      <c r="U144" s="1453"/>
      <c r="V144" s="1516"/>
      <c r="W144" s="1516"/>
      <c r="X144" s="1362"/>
      <c r="Y144" s="1362"/>
      <c r="Z144" s="1352"/>
      <c r="AA144" s="1352"/>
      <c r="AB144" s="891"/>
      <c r="AC144" s="891"/>
      <c r="AD144" s="1397"/>
      <c r="AE144" s="1397"/>
      <c r="AF144" s="756"/>
      <c r="AG144" s="756"/>
      <c r="AH144" s="1484"/>
      <c r="AI144" s="1484"/>
      <c r="AJ144" s="1550"/>
      <c r="AK144" s="1550"/>
      <c r="AL144" s="882"/>
      <c r="AM144" s="882"/>
      <c r="AN144" s="1411"/>
      <c r="AO144" s="1411"/>
      <c r="AP144" s="1352"/>
      <c r="AQ144" s="1352"/>
      <c r="AR144" s="891"/>
      <c r="AS144" s="891"/>
      <c r="AT144" s="1362"/>
      <c r="AU144" s="1362"/>
      <c r="AV144" s="1516">
        <v>5</v>
      </c>
      <c r="AW144" s="1516" t="s">
        <v>228</v>
      </c>
      <c r="AX144" s="1541"/>
      <c r="AY144" s="1541"/>
      <c r="AZ144" s="1541"/>
      <c r="BA144" s="1541"/>
      <c r="BB144" s="1541"/>
      <c r="BC144" s="1541"/>
      <c r="BD144" s="1541"/>
      <c r="BE144" s="1541"/>
      <c r="BF144" s="1541"/>
      <c r="BG144" s="1541"/>
      <c r="BH144" s="1541"/>
      <c r="BI144" s="1541"/>
      <c r="BJ144" s="1541"/>
      <c r="BK144" s="1541"/>
      <c r="BL144" s="1541"/>
      <c r="BM144" s="1541"/>
      <c r="BN144" s="1541"/>
      <c r="BO144" s="1541"/>
      <c r="BP144" s="1541"/>
      <c r="BQ144" s="1541"/>
    </row>
    <row r="145" spans="1:69" s="1327" customFormat="1" ht="20.25" x14ac:dyDescent="0.3">
      <c r="A145" s="1338">
        <v>40</v>
      </c>
      <c r="B145" s="1324">
        <v>43</v>
      </c>
      <c r="C145" s="920"/>
      <c r="D145" s="1495"/>
      <c r="E145" s="1326"/>
      <c r="F145" s="1326"/>
      <c r="G145" s="1326"/>
      <c r="H145" s="1326">
        <f t="shared" si="7"/>
        <v>0</v>
      </c>
      <c r="I145" s="888">
        <f t="shared" si="6"/>
        <v>0</v>
      </c>
      <c r="J145" s="1411"/>
      <c r="K145" s="1411"/>
      <c r="L145" s="726"/>
      <c r="M145" s="726"/>
      <c r="N145" s="1397"/>
      <c r="O145" s="1397"/>
      <c r="P145" s="1505"/>
      <c r="Q145" s="1505"/>
      <c r="R145" s="1510"/>
      <c r="S145" s="1510"/>
      <c r="T145" s="1453"/>
      <c r="U145" s="1453"/>
      <c r="V145" s="1516"/>
      <c r="W145" s="1516"/>
      <c r="X145" s="1362"/>
      <c r="Y145" s="1362"/>
      <c r="Z145" s="1352"/>
      <c r="AA145" s="1352"/>
      <c r="AB145" s="891"/>
      <c r="AC145" s="891"/>
      <c r="AD145" s="1397"/>
      <c r="AE145" s="1397"/>
      <c r="AF145" s="756"/>
      <c r="AG145" s="756"/>
      <c r="AH145" s="1484"/>
      <c r="AI145" s="1484"/>
      <c r="AJ145" s="1550"/>
      <c r="AK145" s="1550"/>
      <c r="AL145" s="882"/>
      <c r="AM145" s="882"/>
      <c r="AN145" s="1411"/>
      <c r="AO145" s="1411"/>
      <c r="AP145" s="1352"/>
      <c r="AQ145" s="1352"/>
      <c r="AR145" s="891"/>
      <c r="AS145" s="891"/>
      <c r="AT145" s="1362"/>
      <c r="AU145" s="1362"/>
      <c r="AV145" s="1516"/>
      <c r="AW145" s="1516"/>
      <c r="AX145" s="1541"/>
      <c r="AY145" s="1541"/>
      <c r="AZ145" s="1541"/>
      <c r="BA145" s="1541"/>
      <c r="BB145" s="1541"/>
      <c r="BC145" s="1541"/>
      <c r="BD145" s="1541"/>
      <c r="BE145" s="1541"/>
      <c r="BF145" s="1541"/>
      <c r="BG145" s="1541"/>
      <c r="BH145" s="1541"/>
      <c r="BI145" s="1541"/>
      <c r="BJ145" s="1541"/>
      <c r="BK145" s="1541"/>
      <c r="BL145" s="1541"/>
      <c r="BM145" s="1541"/>
      <c r="BN145" s="1541"/>
      <c r="BO145" s="1541"/>
      <c r="BP145" s="1541"/>
      <c r="BQ145" s="1541"/>
    </row>
    <row r="146" spans="1:69" s="1327" customFormat="1" ht="20.25" x14ac:dyDescent="0.3">
      <c r="A146" s="1338">
        <v>40</v>
      </c>
      <c r="B146" s="1324">
        <v>44</v>
      </c>
      <c r="C146" s="920" t="s">
        <v>1196</v>
      </c>
      <c r="D146" s="1495">
        <v>20</v>
      </c>
      <c r="E146" s="1326">
        <v>70</v>
      </c>
      <c r="F146" s="1326"/>
      <c r="G146" s="1326"/>
      <c r="H146" s="1326">
        <f t="shared" si="7"/>
        <v>60</v>
      </c>
      <c r="I146" s="888">
        <f t="shared" si="6"/>
        <v>1200</v>
      </c>
      <c r="J146" s="1411"/>
      <c r="K146" s="1411"/>
      <c r="L146" s="726"/>
      <c r="M146" s="726"/>
      <c r="N146" s="1397"/>
      <c r="O146" s="1397"/>
      <c r="P146" s="1505"/>
      <c r="Q146" s="1505"/>
      <c r="R146" s="1510"/>
      <c r="S146" s="1510"/>
      <c r="T146" s="1453"/>
      <c r="U146" s="1453"/>
      <c r="V146" s="1516"/>
      <c r="W146" s="1516"/>
      <c r="X146" s="1362"/>
      <c r="Y146" s="1362"/>
      <c r="Z146" s="1352"/>
      <c r="AA146" s="1352"/>
      <c r="AB146" s="891">
        <v>10</v>
      </c>
      <c r="AC146" s="891" t="s">
        <v>237</v>
      </c>
      <c r="AD146" s="1397"/>
      <c r="AE146" s="1397"/>
      <c r="AF146" s="756"/>
      <c r="AG146" s="756"/>
      <c r="AH146" s="1484"/>
      <c r="AI146" s="1484"/>
      <c r="AJ146" s="1550"/>
      <c r="AK146" s="1550"/>
      <c r="AL146" s="882"/>
      <c r="AM146" s="882"/>
      <c r="AN146" s="1411"/>
      <c r="AO146" s="1411"/>
      <c r="AP146" s="1352"/>
      <c r="AQ146" s="1352"/>
      <c r="AR146" s="891"/>
      <c r="AS146" s="891"/>
      <c r="AT146" s="1362"/>
      <c r="AU146" s="1362"/>
      <c r="AV146" s="1516"/>
      <c r="AW146" s="1516"/>
      <c r="AX146" s="1541"/>
      <c r="AY146" s="1541"/>
      <c r="AZ146" s="1541"/>
      <c r="BA146" s="1541"/>
      <c r="BB146" s="1541"/>
      <c r="BC146" s="1541"/>
      <c r="BD146" s="1541"/>
      <c r="BE146" s="1541"/>
      <c r="BF146" s="1541"/>
      <c r="BG146" s="1541"/>
      <c r="BH146" s="1541"/>
      <c r="BI146" s="1541"/>
      <c r="BJ146" s="1541"/>
      <c r="BK146" s="1541"/>
      <c r="BL146" s="1541"/>
      <c r="BM146" s="1541"/>
      <c r="BN146" s="1541"/>
      <c r="BO146" s="1541"/>
      <c r="BP146" s="1541"/>
      <c r="BQ146" s="1541"/>
    </row>
    <row r="147" spans="1:69" s="1327" customFormat="1" ht="20.25" x14ac:dyDescent="0.3">
      <c r="A147" s="1338">
        <v>40</v>
      </c>
      <c r="B147" s="1324">
        <v>45</v>
      </c>
      <c r="C147" s="920"/>
      <c r="D147" s="1495"/>
      <c r="E147" s="1326"/>
      <c r="F147" s="1326"/>
      <c r="G147" s="1326"/>
      <c r="H147" s="1326">
        <f t="shared" si="7"/>
        <v>0</v>
      </c>
      <c r="I147" s="888">
        <f t="shared" si="6"/>
        <v>0</v>
      </c>
      <c r="J147" s="1411"/>
      <c r="K147" s="1411"/>
      <c r="L147" s="726"/>
      <c r="M147" s="726"/>
      <c r="N147" s="1397"/>
      <c r="O147" s="1397"/>
      <c r="P147" s="1505"/>
      <c r="Q147" s="1505"/>
      <c r="R147" s="1510"/>
      <c r="S147" s="1510"/>
      <c r="T147" s="1453"/>
      <c r="U147" s="1453"/>
      <c r="V147" s="1516"/>
      <c r="W147" s="1516"/>
      <c r="X147" s="1362"/>
      <c r="Y147" s="1362"/>
      <c r="Z147" s="1352"/>
      <c r="AA147" s="1352"/>
      <c r="AB147" s="891"/>
      <c r="AC147" s="891"/>
      <c r="AD147" s="1397"/>
      <c r="AE147" s="1397"/>
      <c r="AF147" s="756"/>
      <c r="AG147" s="756"/>
      <c r="AH147" s="1484"/>
      <c r="AI147" s="1484"/>
      <c r="AJ147" s="1550"/>
      <c r="AK147" s="1550"/>
      <c r="AL147" s="882"/>
      <c r="AM147" s="882"/>
      <c r="AN147" s="1411"/>
      <c r="AO147" s="1411"/>
      <c r="AP147" s="1352"/>
      <c r="AQ147" s="1352"/>
      <c r="AR147" s="891"/>
      <c r="AS147" s="891"/>
      <c r="AT147" s="1362"/>
      <c r="AU147" s="1362"/>
      <c r="AV147" s="1516"/>
      <c r="AW147" s="1516"/>
      <c r="AX147" s="1541"/>
      <c r="AY147" s="1541"/>
      <c r="AZ147" s="1541"/>
      <c r="BA147" s="1541"/>
      <c r="BB147" s="1541"/>
      <c r="BC147" s="1541"/>
      <c r="BD147" s="1541"/>
      <c r="BE147" s="1541"/>
      <c r="BF147" s="1541"/>
      <c r="BG147" s="1541"/>
      <c r="BH147" s="1541"/>
      <c r="BI147" s="1541"/>
      <c r="BJ147" s="1541"/>
      <c r="BK147" s="1541"/>
      <c r="BL147" s="1541"/>
      <c r="BM147" s="1541"/>
      <c r="BN147" s="1541"/>
      <c r="BO147" s="1541"/>
      <c r="BP147" s="1541"/>
      <c r="BQ147" s="1541"/>
    </row>
    <row r="148" spans="1:69" s="1327" customFormat="1" ht="20.25" x14ac:dyDescent="0.3">
      <c r="A148" s="1338">
        <v>40</v>
      </c>
      <c r="B148" s="1324">
        <v>46</v>
      </c>
      <c r="C148" s="995" t="s">
        <v>75</v>
      </c>
      <c r="D148" s="1495">
        <v>10.5</v>
      </c>
      <c r="E148" s="1326">
        <v>180</v>
      </c>
      <c r="F148" s="1326"/>
      <c r="G148" s="1326"/>
      <c r="H148" s="1326">
        <f t="shared" si="7"/>
        <v>100</v>
      </c>
      <c r="I148" s="888">
        <f t="shared" si="6"/>
        <v>1050</v>
      </c>
      <c r="J148" s="1411"/>
      <c r="K148" s="1411"/>
      <c r="L148" s="726"/>
      <c r="M148" s="726"/>
      <c r="N148" s="1397"/>
      <c r="O148" s="1397"/>
      <c r="P148" s="1505"/>
      <c r="Q148" s="1505"/>
      <c r="R148" s="1510"/>
      <c r="S148" s="1510"/>
      <c r="T148" s="1453"/>
      <c r="U148" s="1453"/>
      <c r="V148" s="1516"/>
      <c r="W148" s="1516"/>
      <c r="X148" s="1362"/>
      <c r="Y148" s="1362"/>
      <c r="Z148" s="1352">
        <v>40</v>
      </c>
      <c r="AA148" s="1352" t="s">
        <v>218</v>
      </c>
      <c r="AB148" s="891">
        <v>10</v>
      </c>
      <c r="AC148" s="891" t="s">
        <v>214</v>
      </c>
      <c r="AD148" s="1397"/>
      <c r="AE148" s="1397"/>
      <c r="AF148" s="756"/>
      <c r="AG148" s="756"/>
      <c r="AH148" s="1484">
        <v>20</v>
      </c>
      <c r="AI148" s="1484" t="s">
        <v>233</v>
      </c>
      <c r="AJ148" s="1550"/>
      <c r="AK148" s="1550"/>
      <c r="AL148" s="882"/>
      <c r="AM148" s="882"/>
      <c r="AN148" s="1411"/>
      <c r="AO148" s="1411"/>
      <c r="AP148" s="1352"/>
      <c r="AQ148" s="1352"/>
      <c r="AR148" s="891"/>
      <c r="AS148" s="891"/>
      <c r="AT148" s="1362">
        <v>10</v>
      </c>
      <c r="AU148" s="1362" t="s">
        <v>214</v>
      </c>
      <c r="AV148" s="1516"/>
      <c r="AW148" s="1516"/>
      <c r="AX148" s="1541"/>
      <c r="AY148" s="1541"/>
      <c r="AZ148" s="1541"/>
      <c r="BA148" s="1541"/>
      <c r="BB148" s="1541"/>
      <c r="BC148" s="1541"/>
      <c r="BD148" s="1541"/>
      <c r="BE148" s="1541"/>
      <c r="BF148" s="1541"/>
      <c r="BG148" s="1541"/>
      <c r="BH148" s="1541"/>
      <c r="BI148" s="1541"/>
      <c r="BJ148" s="1541"/>
      <c r="BK148" s="1541"/>
      <c r="BL148" s="1541"/>
      <c r="BM148" s="1541"/>
      <c r="BN148" s="1541"/>
      <c r="BO148" s="1541"/>
      <c r="BP148" s="1541"/>
      <c r="BQ148" s="1541"/>
    </row>
    <row r="149" spans="1:69" s="1327" customFormat="1" ht="20.25" x14ac:dyDescent="0.3">
      <c r="A149" s="1338">
        <v>40</v>
      </c>
      <c r="B149" s="1324">
        <v>47</v>
      </c>
      <c r="C149" s="920" t="s">
        <v>415</v>
      </c>
      <c r="D149" s="1495">
        <v>14</v>
      </c>
      <c r="E149" s="1326">
        <v>70</v>
      </c>
      <c r="F149" s="1326"/>
      <c r="G149" s="1326"/>
      <c r="H149" s="1326">
        <f t="shared" si="7"/>
        <v>70</v>
      </c>
      <c r="I149" s="888">
        <f t="shared" si="6"/>
        <v>980</v>
      </c>
      <c r="J149" s="1411"/>
      <c r="K149" s="1411"/>
      <c r="L149" s="726"/>
      <c r="M149" s="726"/>
      <c r="N149" s="1397"/>
      <c r="O149" s="1397"/>
      <c r="P149" s="1505"/>
      <c r="Q149" s="1505"/>
      <c r="R149" s="1510"/>
      <c r="S149" s="1510"/>
      <c r="T149" s="1453"/>
      <c r="U149" s="1453"/>
      <c r="V149" s="1516"/>
      <c r="W149" s="1516"/>
      <c r="X149" s="1362"/>
      <c r="Y149" s="1362"/>
      <c r="Z149" s="1352"/>
      <c r="AA149" s="1352"/>
      <c r="AB149" s="891"/>
      <c r="AC149" s="891"/>
      <c r="AD149" s="1397"/>
      <c r="AE149" s="1397"/>
      <c r="AF149" s="756"/>
      <c r="AG149" s="756"/>
      <c r="AH149" s="1484"/>
      <c r="AI149" s="1484"/>
      <c r="AJ149" s="1550"/>
      <c r="AK149" s="1550"/>
      <c r="AL149" s="882"/>
      <c r="AM149" s="882"/>
      <c r="AN149" s="1411"/>
      <c r="AO149" s="1411"/>
      <c r="AP149" s="1352"/>
      <c r="AQ149" s="1352"/>
      <c r="AR149" s="891"/>
      <c r="AS149" s="891"/>
      <c r="AT149" s="1362"/>
      <c r="AU149" s="1362"/>
      <c r="AV149" s="1516"/>
      <c r="AW149" s="1516"/>
      <c r="AX149" s="1541"/>
      <c r="AY149" s="1541"/>
      <c r="AZ149" s="1541"/>
      <c r="BA149" s="1541"/>
      <c r="BB149" s="1541"/>
      <c r="BC149" s="1541"/>
      <c r="BD149" s="1541"/>
      <c r="BE149" s="1541"/>
      <c r="BF149" s="1541"/>
      <c r="BG149" s="1541"/>
      <c r="BH149" s="1541"/>
      <c r="BI149" s="1541"/>
      <c r="BJ149" s="1541"/>
      <c r="BK149" s="1541"/>
      <c r="BL149" s="1541"/>
      <c r="BM149" s="1541"/>
      <c r="BN149" s="1541"/>
      <c r="BO149" s="1541"/>
      <c r="BP149" s="1541"/>
      <c r="BQ149" s="1541"/>
    </row>
    <row r="150" spans="1:69" s="1327" customFormat="1" ht="20.25" x14ac:dyDescent="0.3">
      <c r="A150" s="1338">
        <v>40</v>
      </c>
      <c r="B150" s="1324">
        <v>48</v>
      </c>
      <c r="C150" s="920" t="s">
        <v>1197</v>
      </c>
      <c r="D150" s="1495">
        <v>15</v>
      </c>
      <c r="E150" s="1326">
        <v>280</v>
      </c>
      <c r="F150" s="1326"/>
      <c r="G150" s="1326"/>
      <c r="H150" s="1326">
        <f t="shared" si="7"/>
        <v>270</v>
      </c>
      <c r="I150" s="888">
        <f t="shared" si="6"/>
        <v>4050</v>
      </c>
      <c r="J150" s="1411"/>
      <c r="K150" s="1411"/>
      <c r="L150" s="726"/>
      <c r="M150" s="726"/>
      <c r="N150" s="1397"/>
      <c r="O150" s="1397"/>
      <c r="P150" s="1505"/>
      <c r="Q150" s="1505"/>
      <c r="R150" s="1510"/>
      <c r="S150" s="1510"/>
      <c r="T150" s="1453"/>
      <c r="U150" s="1453"/>
      <c r="V150" s="1516"/>
      <c r="W150" s="1516"/>
      <c r="X150" s="1362"/>
      <c r="Y150" s="1362"/>
      <c r="Z150" s="1352"/>
      <c r="AA150" s="1352"/>
      <c r="AB150" s="891"/>
      <c r="AC150" s="891"/>
      <c r="AD150" s="1397"/>
      <c r="AE150" s="1397"/>
      <c r="AF150" s="756"/>
      <c r="AG150" s="756"/>
      <c r="AH150" s="1484"/>
      <c r="AI150" s="1484"/>
      <c r="AJ150" s="1550"/>
      <c r="AK150" s="1550"/>
      <c r="AL150" s="882"/>
      <c r="AM150" s="882"/>
      <c r="AN150" s="1411"/>
      <c r="AO150" s="1411"/>
      <c r="AP150" s="1352"/>
      <c r="AQ150" s="1352"/>
      <c r="AR150" s="891"/>
      <c r="AS150" s="891"/>
      <c r="AT150" s="1362"/>
      <c r="AU150" s="1362"/>
      <c r="AV150" s="1516">
        <v>10</v>
      </c>
      <c r="AW150" s="1516" t="s">
        <v>213</v>
      </c>
      <c r="AX150" s="1541"/>
      <c r="AY150" s="1541"/>
      <c r="AZ150" s="1541"/>
      <c r="BA150" s="1541"/>
      <c r="BB150" s="1541"/>
      <c r="BC150" s="1541"/>
      <c r="BD150" s="1541"/>
      <c r="BE150" s="1541"/>
      <c r="BF150" s="1541"/>
      <c r="BG150" s="1541"/>
      <c r="BH150" s="1541"/>
      <c r="BI150" s="1541"/>
      <c r="BJ150" s="1541"/>
      <c r="BK150" s="1541"/>
      <c r="BL150" s="1541"/>
      <c r="BM150" s="1541"/>
      <c r="BN150" s="1541"/>
      <c r="BO150" s="1541"/>
      <c r="BP150" s="1541"/>
      <c r="BQ150" s="1541"/>
    </row>
    <row r="151" spans="1:69" s="1327" customFormat="1" ht="20.25" x14ac:dyDescent="0.3">
      <c r="A151" s="1338">
        <v>40</v>
      </c>
      <c r="B151" s="1324">
        <v>49</v>
      </c>
      <c r="C151" s="920" t="s">
        <v>1054</v>
      </c>
      <c r="D151" s="1495">
        <v>21</v>
      </c>
      <c r="E151" s="1326">
        <v>50</v>
      </c>
      <c r="F151" s="1326"/>
      <c r="G151" s="1326"/>
      <c r="H151" s="1326">
        <f t="shared" si="7"/>
        <v>20</v>
      </c>
      <c r="I151" s="888">
        <f t="shared" si="6"/>
        <v>420</v>
      </c>
      <c r="J151" s="1411"/>
      <c r="K151" s="1411"/>
      <c r="L151" s="726"/>
      <c r="M151" s="726"/>
      <c r="N151" s="1397"/>
      <c r="O151" s="1397"/>
      <c r="P151" s="1505"/>
      <c r="Q151" s="1505"/>
      <c r="R151" s="1510">
        <v>10</v>
      </c>
      <c r="S151" s="1510" t="s">
        <v>230</v>
      </c>
      <c r="T151" s="1453"/>
      <c r="U151" s="1453"/>
      <c r="V151" s="1516"/>
      <c r="W151" s="1516"/>
      <c r="X151" s="1362"/>
      <c r="Y151" s="1362"/>
      <c r="Z151" s="1352">
        <v>5</v>
      </c>
      <c r="AA151" s="1352" t="s">
        <v>229</v>
      </c>
      <c r="AB151" s="891">
        <v>10</v>
      </c>
      <c r="AC151" s="891" t="s">
        <v>237</v>
      </c>
      <c r="AD151" s="1397"/>
      <c r="AE151" s="1397"/>
      <c r="AF151" s="756"/>
      <c r="AG151" s="756"/>
      <c r="AH151" s="1484"/>
      <c r="AI151" s="1484"/>
      <c r="AJ151" s="1550"/>
      <c r="AK151" s="1550"/>
      <c r="AL151" s="882"/>
      <c r="AM151" s="882"/>
      <c r="AN151" s="1411"/>
      <c r="AO151" s="1411"/>
      <c r="AP151" s="1352"/>
      <c r="AQ151" s="1352"/>
      <c r="AR151" s="891"/>
      <c r="AS151" s="891"/>
      <c r="AT151" s="1362"/>
      <c r="AU151" s="1362"/>
      <c r="AV151" s="1516">
        <v>5</v>
      </c>
      <c r="AW151" s="1516" t="s">
        <v>230</v>
      </c>
      <c r="AX151" s="1541"/>
      <c r="AY151" s="1541"/>
      <c r="AZ151" s="1541"/>
      <c r="BA151" s="1541"/>
      <c r="BB151" s="1541"/>
      <c r="BC151" s="1541"/>
      <c r="BD151" s="1541"/>
      <c r="BE151" s="1541"/>
      <c r="BF151" s="1541"/>
      <c r="BG151" s="1541"/>
      <c r="BH151" s="1541"/>
      <c r="BI151" s="1541"/>
      <c r="BJ151" s="1541"/>
      <c r="BK151" s="1541"/>
      <c r="BL151" s="1541"/>
      <c r="BM151" s="1541"/>
      <c r="BN151" s="1541"/>
      <c r="BO151" s="1541"/>
      <c r="BP151" s="1541"/>
      <c r="BQ151" s="1541"/>
    </row>
    <row r="152" spans="1:69" s="1327" customFormat="1" ht="20.25" x14ac:dyDescent="0.3">
      <c r="A152" s="1338">
        <v>40</v>
      </c>
      <c r="B152" s="1324">
        <v>50</v>
      </c>
      <c r="C152" s="920"/>
      <c r="D152" s="1495"/>
      <c r="E152" s="1326"/>
      <c r="F152" s="1326"/>
      <c r="G152" s="1326"/>
      <c r="H152" s="1326">
        <f t="shared" si="7"/>
        <v>0</v>
      </c>
      <c r="I152" s="888">
        <f t="shared" si="6"/>
        <v>0</v>
      </c>
      <c r="J152" s="1411"/>
      <c r="K152" s="1411"/>
      <c r="L152" s="726"/>
      <c r="M152" s="726"/>
      <c r="N152" s="1397"/>
      <c r="O152" s="1397"/>
      <c r="P152" s="1505"/>
      <c r="Q152" s="1505"/>
      <c r="R152" s="1510"/>
      <c r="S152" s="1510"/>
      <c r="T152" s="1453"/>
      <c r="U152" s="1453"/>
      <c r="V152" s="1516"/>
      <c r="W152" s="1516"/>
      <c r="X152" s="1362"/>
      <c r="Y152" s="1362"/>
      <c r="Z152" s="1352"/>
      <c r="AA152" s="1352"/>
      <c r="AB152" s="891"/>
      <c r="AC152" s="891"/>
      <c r="AD152" s="1397"/>
      <c r="AE152" s="1397"/>
      <c r="AF152" s="756"/>
      <c r="AG152" s="756"/>
      <c r="AH152" s="1484"/>
      <c r="AI152" s="1484"/>
      <c r="AJ152" s="1550"/>
      <c r="AK152" s="1550"/>
      <c r="AL152" s="882"/>
      <c r="AM152" s="882"/>
      <c r="AN152" s="1411"/>
      <c r="AO152" s="1411"/>
      <c r="AP152" s="1352"/>
      <c r="AQ152" s="1352"/>
      <c r="AR152" s="891"/>
      <c r="AS152" s="891"/>
      <c r="AT152" s="1362"/>
      <c r="AU152" s="1362"/>
      <c r="AV152" s="1516"/>
      <c r="AW152" s="1516"/>
      <c r="AX152" s="1541"/>
      <c r="AY152" s="1541"/>
      <c r="AZ152" s="1541"/>
      <c r="BA152" s="1541"/>
      <c r="BB152" s="1541"/>
      <c r="BC152" s="1541"/>
      <c r="BD152" s="1541"/>
      <c r="BE152" s="1541"/>
      <c r="BF152" s="1541"/>
      <c r="BG152" s="1541"/>
      <c r="BH152" s="1541"/>
      <c r="BI152" s="1541"/>
      <c r="BJ152" s="1541"/>
      <c r="BK152" s="1541"/>
      <c r="BL152" s="1541"/>
      <c r="BM152" s="1541"/>
      <c r="BN152" s="1541"/>
      <c r="BO152" s="1541"/>
      <c r="BP152" s="1541"/>
      <c r="BQ152" s="1541"/>
    </row>
    <row r="153" spans="1:69" s="1327" customFormat="1" ht="20.25" x14ac:dyDescent="0.3">
      <c r="A153" s="1338">
        <v>40</v>
      </c>
      <c r="B153" s="1324">
        <v>51</v>
      </c>
      <c r="C153" s="920" t="s">
        <v>88</v>
      </c>
      <c r="D153" s="1495">
        <v>19</v>
      </c>
      <c r="E153" s="1326">
        <v>40</v>
      </c>
      <c r="F153" s="1326"/>
      <c r="G153" s="1326"/>
      <c r="H153" s="1326">
        <f t="shared" si="7"/>
        <v>35</v>
      </c>
      <c r="I153" s="888">
        <f t="shared" si="6"/>
        <v>665</v>
      </c>
      <c r="J153" s="1411"/>
      <c r="K153" s="1411"/>
      <c r="L153" s="726"/>
      <c r="M153" s="726"/>
      <c r="N153" s="1397"/>
      <c r="O153" s="1397"/>
      <c r="P153" s="1505"/>
      <c r="Q153" s="1505"/>
      <c r="R153" s="1510"/>
      <c r="S153" s="1510"/>
      <c r="T153" s="1453"/>
      <c r="U153" s="1453"/>
      <c r="V153" s="1516"/>
      <c r="W153" s="1516"/>
      <c r="X153" s="1362"/>
      <c r="Y153" s="1362"/>
      <c r="Z153" s="1352">
        <v>5</v>
      </c>
      <c r="AA153" s="1352" t="s">
        <v>230</v>
      </c>
      <c r="AB153" s="891"/>
      <c r="AC153" s="891"/>
      <c r="AD153" s="1397"/>
      <c r="AE153" s="1397"/>
      <c r="AF153" s="756"/>
      <c r="AG153" s="756"/>
      <c r="AH153" s="1484"/>
      <c r="AI153" s="1484"/>
      <c r="AJ153" s="1550"/>
      <c r="AK153" s="1550"/>
      <c r="AL153" s="882"/>
      <c r="AM153" s="882"/>
      <c r="AN153" s="1411"/>
      <c r="AO153" s="1411"/>
      <c r="AP153" s="1352"/>
      <c r="AQ153" s="1352"/>
      <c r="AR153" s="891"/>
      <c r="AS153" s="891"/>
      <c r="AT153" s="1362"/>
      <c r="AU153" s="1362"/>
      <c r="AV153" s="1516"/>
      <c r="AW153" s="1516"/>
      <c r="AX153" s="1541"/>
      <c r="AY153" s="1541"/>
      <c r="AZ153" s="1541"/>
      <c r="BA153" s="1541"/>
      <c r="BB153" s="1541"/>
      <c r="BC153" s="1541"/>
      <c r="BD153" s="1541"/>
      <c r="BE153" s="1541"/>
      <c r="BF153" s="1541"/>
      <c r="BG153" s="1541"/>
      <c r="BH153" s="1541"/>
      <c r="BI153" s="1541"/>
      <c r="BJ153" s="1541"/>
      <c r="BK153" s="1541"/>
      <c r="BL153" s="1541"/>
      <c r="BM153" s="1541"/>
      <c r="BN153" s="1541"/>
      <c r="BO153" s="1541"/>
      <c r="BP153" s="1541"/>
      <c r="BQ153" s="1541"/>
    </row>
    <row r="154" spans="1:69" s="1327" customFormat="1" ht="20.25" x14ac:dyDescent="0.3">
      <c r="A154" s="1338">
        <v>40</v>
      </c>
      <c r="B154" s="1324">
        <v>52</v>
      </c>
      <c r="C154" s="920" t="s">
        <v>555</v>
      </c>
      <c r="D154" s="1495">
        <v>17.5</v>
      </c>
      <c r="E154" s="1326">
        <v>40</v>
      </c>
      <c r="F154" s="1326"/>
      <c r="G154" s="1326"/>
      <c r="H154" s="1326">
        <f t="shared" si="7"/>
        <v>0</v>
      </c>
      <c r="I154" s="888">
        <f t="shared" si="6"/>
        <v>0</v>
      </c>
      <c r="J154" s="1411"/>
      <c r="K154" s="1411"/>
      <c r="L154" s="726"/>
      <c r="M154" s="726"/>
      <c r="N154" s="1397"/>
      <c r="O154" s="1397"/>
      <c r="P154" s="1505"/>
      <c r="Q154" s="1505"/>
      <c r="R154" s="1510">
        <v>10</v>
      </c>
      <c r="S154" s="1510" t="s">
        <v>213</v>
      </c>
      <c r="T154" s="1453"/>
      <c r="U154" s="1453"/>
      <c r="V154" s="1516"/>
      <c r="W154" s="1516"/>
      <c r="X154" s="1362"/>
      <c r="Y154" s="1362"/>
      <c r="Z154" s="1352"/>
      <c r="AA154" s="1352"/>
      <c r="AB154" s="891"/>
      <c r="AC154" s="891"/>
      <c r="AD154" s="1397"/>
      <c r="AE154" s="1397"/>
      <c r="AF154" s="756"/>
      <c r="AG154" s="756"/>
      <c r="AH154" s="1484"/>
      <c r="AI154" s="1484"/>
      <c r="AJ154" s="1550">
        <v>30</v>
      </c>
      <c r="AK154" s="1550" t="s">
        <v>213</v>
      </c>
      <c r="AL154" s="882"/>
      <c r="AM154" s="882"/>
      <c r="AN154" s="1411"/>
      <c r="AO154" s="1411"/>
      <c r="AP154" s="1352"/>
      <c r="AQ154" s="1352"/>
      <c r="AR154" s="891"/>
      <c r="AS154" s="891"/>
      <c r="AT154" s="1362"/>
      <c r="AU154" s="1362"/>
      <c r="AV154" s="1516"/>
      <c r="AW154" s="1516"/>
      <c r="AX154" s="1541"/>
      <c r="AY154" s="1541"/>
      <c r="AZ154" s="1541"/>
      <c r="BA154" s="1541"/>
      <c r="BB154" s="1541"/>
      <c r="BC154" s="1541"/>
      <c r="BD154" s="1541"/>
      <c r="BE154" s="1541"/>
      <c r="BF154" s="1541"/>
      <c r="BG154" s="1541"/>
      <c r="BH154" s="1541"/>
      <c r="BI154" s="1541"/>
      <c r="BJ154" s="1541"/>
      <c r="BK154" s="1541"/>
      <c r="BL154" s="1541"/>
      <c r="BM154" s="1541"/>
      <c r="BN154" s="1541"/>
      <c r="BO154" s="1541"/>
      <c r="BP154" s="1541"/>
      <c r="BQ154" s="1541"/>
    </row>
    <row r="155" spans="1:69" s="1327" customFormat="1" ht="20.25" x14ac:dyDescent="0.3">
      <c r="A155" s="1338">
        <v>40</v>
      </c>
      <c r="B155" s="1324">
        <v>53</v>
      </c>
      <c r="C155" s="920" t="s">
        <v>1198</v>
      </c>
      <c r="D155" s="1495">
        <v>19.5</v>
      </c>
      <c r="E155" s="1326">
        <v>40</v>
      </c>
      <c r="F155" s="1326"/>
      <c r="G155" s="1326"/>
      <c r="H155" s="1326">
        <f t="shared" si="7"/>
        <v>20</v>
      </c>
      <c r="I155" s="888">
        <f t="shared" si="6"/>
        <v>390</v>
      </c>
      <c r="J155" s="1411"/>
      <c r="K155" s="1411"/>
      <c r="L155" s="726"/>
      <c r="M155" s="726"/>
      <c r="N155" s="1397"/>
      <c r="O155" s="1397"/>
      <c r="P155" s="1505"/>
      <c r="Q155" s="1505"/>
      <c r="R155" s="1510"/>
      <c r="S155" s="1510"/>
      <c r="T155" s="1453"/>
      <c r="U155" s="1453"/>
      <c r="V155" s="1516"/>
      <c r="W155" s="1516"/>
      <c r="X155" s="1362"/>
      <c r="Y155" s="1362"/>
      <c r="Z155" s="1352"/>
      <c r="AA155" s="1352"/>
      <c r="AB155" s="891"/>
      <c r="AC155" s="891"/>
      <c r="AD155" s="1397"/>
      <c r="AE155" s="1397"/>
      <c r="AF155" s="756"/>
      <c r="AG155" s="756"/>
      <c r="AH155" s="1484"/>
      <c r="AI155" s="1484"/>
      <c r="AJ155" s="1550"/>
      <c r="AK155" s="1550"/>
      <c r="AL155" s="882"/>
      <c r="AM155" s="882"/>
      <c r="AN155" s="1411"/>
      <c r="AO155" s="1411"/>
      <c r="AP155" s="1352"/>
      <c r="AQ155" s="1352"/>
      <c r="AR155" s="891"/>
      <c r="AS155" s="891"/>
      <c r="AT155" s="1362"/>
      <c r="AU155" s="1362"/>
      <c r="AV155" s="1516">
        <v>20</v>
      </c>
      <c r="AW155" s="1516" t="s">
        <v>226</v>
      </c>
      <c r="AX155" s="1541"/>
      <c r="AY155" s="1541"/>
      <c r="AZ155" s="1541"/>
      <c r="BA155" s="1541"/>
      <c r="BB155" s="1541"/>
      <c r="BC155" s="1541"/>
      <c r="BD155" s="1541"/>
      <c r="BE155" s="1541"/>
      <c r="BF155" s="1541"/>
      <c r="BG155" s="1541"/>
      <c r="BH155" s="1541"/>
      <c r="BI155" s="1541"/>
      <c r="BJ155" s="1541"/>
      <c r="BK155" s="1541"/>
      <c r="BL155" s="1541"/>
      <c r="BM155" s="1541"/>
      <c r="BN155" s="1541"/>
      <c r="BO155" s="1541"/>
      <c r="BP155" s="1541"/>
      <c r="BQ155" s="1541"/>
    </row>
    <row r="156" spans="1:69" s="1327" customFormat="1" ht="20.25" x14ac:dyDescent="0.3">
      <c r="A156" s="1338">
        <v>40</v>
      </c>
      <c r="B156" s="1324">
        <v>54</v>
      </c>
      <c r="C156" s="995" t="s">
        <v>930</v>
      </c>
      <c r="D156" s="1495">
        <v>19.5</v>
      </c>
      <c r="E156" s="1326">
        <v>120</v>
      </c>
      <c r="F156" s="1326"/>
      <c r="G156" s="1326"/>
      <c r="H156" s="1326">
        <f t="shared" si="7"/>
        <v>80</v>
      </c>
      <c r="I156" s="888">
        <f t="shared" si="6"/>
        <v>1560</v>
      </c>
      <c r="J156" s="1411"/>
      <c r="K156" s="1411"/>
      <c r="L156" s="726"/>
      <c r="M156" s="726"/>
      <c r="N156" s="1397"/>
      <c r="O156" s="1397"/>
      <c r="P156" s="1505"/>
      <c r="Q156" s="1505"/>
      <c r="R156" s="1510">
        <v>10</v>
      </c>
      <c r="S156" s="1510" t="s">
        <v>228</v>
      </c>
      <c r="T156" s="1453"/>
      <c r="U156" s="1453"/>
      <c r="V156" s="1516"/>
      <c r="W156" s="1516"/>
      <c r="X156" s="1362"/>
      <c r="Y156" s="1362"/>
      <c r="Z156" s="1352"/>
      <c r="AA156" s="1352"/>
      <c r="AB156" s="891"/>
      <c r="AC156" s="891"/>
      <c r="AD156" s="1397"/>
      <c r="AE156" s="1397"/>
      <c r="AF156" s="756"/>
      <c r="AG156" s="756"/>
      <c r="AH156" s="1484"/>
      <c r="AI156" s="1484"/>
      <c r="AJ156" s="1550">
        <v>30</v>
      </c>
      <c r="AK156" s="1550" t="s">
        <v>228</v>
      </c>
      <c r="AL156" s="882"/>
      <c r="AM156" s="882"/>
      <c r="AN156" s="1411"/>
      <c r="AO156" s="1411"/>
      <c r="AP156" s="1352"/>
      <c r="AQ156" s="1352"/>
      <c r="AR156" s="891"/>
      <c r="AS156" s="891"/>
      <c r="AT156" s="1362"/>
      <c r="AU156" s="1362"/>
      <c r="AV156" s="1516"/>
      <c r="AW156" s="1516"/>
      <c r="AX156" s="1541"/>
      <c r="AY156" s="1541"/>
      <c r="AZ156" s="1541"/>
      <c r="BA156" s="1541"/>
      <c r="BB156" s="1541"/>
      <c r="BC156" s="1541"/>
      <c r="BD156" s="1541"/>
      <c r="BE156" s="1541"/>
      <c r="BF156" s="1541"/>
      <c r="BG156" s="1541"/>
      <c r="BH156" s="1541"/>
      <c r="BI156" s="1541"/>
      <c r="BJ156" s="1541"/>
      <c r="BK156" s="1541"/>
      <c r="BL156" s="1541"/>
      <c r="BM156" s="1541"/>
      <c r="BN156" s="1541"/>
      <c r="BO156" s="1541"/>
      <c r="BP156" s="1541"/>
      <c r="BQ156" s="1541"/>
    </row>
    <row r="157" spans="1:69" s="1327" customFormat="1" ht="20.25" x14ac:dyDescent="0.3">
      <c r="A157" s="1338">
        <v>40</v>
      </c>
      <c r="B157" s="1324">
        <v>55</v>
      </c>
      <c r="C157" s="920" t="s">
        <v>1199</v>
      </c>
      <c r="D157" s="1495">
        <v>20</v>
      </c>
      <c r="E157" s="1326">
        <v>70</v>
      </c>
      <c r="F157" s="1326"/>
      <c r="G157" s="1326"/>
      <c r="H157" s="1326">
        <f t="shared" si="7"/>
        <v>60</v>
      </c>
      <c r="I157" s="888">
        <f t="shared" si="6"/>
        <v>1200</v>
      </c>
      <c r="J157" s="1411"/>
      <c r="K157" s="1411"/>
      <c r="L157" s="726"/>
      <c r="M157" s="726"/>
      <c r="N157" s="1397"/>
      <c r="O157" s="1397"/>
      <c r="P157" s="1505"/>
      <c r="Q157" s="1505"/>
      <c r="R157" s="1510">
        <v>10</v>
      </c>
      <c r="S157" s="1510" t="s">
        <v>237</v>
      </c>
      <c r="T157" s="1453"/>
      <c r="U157" s="1453"/>
      <c r="V157" s="1516"/>
      <c r="W157" s="1516"/>
      <c r="X157" s="1362"/>
      <c r="Y157" s="1362"/>
      <c r="Z157" s="1352"/>
      <c r="AA157" s="1352"/>
      <c r="AB157" s="891"/>
      <c r="AC157" s="891"/>
      <c r="AD157" s="1397"/>
      <c r="AE157" s="1397"/>
      <c r="AF157" s="756"/>
      <c r="AG157" s="756"/>
      <c r="AH157" s="1484"/>
      <c r="AI157" s="1484"/>
      <c r="AJ157" s="1550"/>
      <c r="AK157" s="1550"/>
      <c r="AL157" s="882"/>
      <c r="AM157" s="882"/>
      <c r="AN157" s="1411"/>
      <c r="AO157" s="1411"/>
      <c r="AP157" s="1352"/>
      <c r="AQ157" s="1352"/>
      <c r="AR157" s="891"/>
      <c r="AS157" s="891"/>
      <c r="AT157" s="1362"/>
      <c r="AU157" s="1362"/>
      <c r="AV157" s="1516"/>
      <c r="AW157" s="1516"/>
      <c r="AX157" s="1541"/>
      <c r="AY157" s="1541"/>
      <c r="AZ157" s="1541"/>
      <c r="BA157" s="1541"/>
      <c r="BB157" s="1541"/>
      <c r="BC157" s="1541"/>
      <c r="BD157" s="1541"/>
      <c r="BE157" s="1541"/>
      <c r="BF157" s="1541"/>
      <c r="BG157" s="1541"/>
      <c r="BH157" s="1541"/>
      <c r="BI157" s="1541"/>
      <c r="BJ157" s="1541"/>
      <c r="BK157" s="1541"/>
      <c r="BL157" s="1541"/>
      <c r="BM157" s="1541"/>
      <c r="BN157" s="1541"/>
      <c r="BO157" s="1541"/>
      <c r="BP157" s="1541"/>
      <c r="BQ157" s="1541"/>
    </row>
    <row r="158" spans="1:69" s="1327" customFormat="1" ht="20.25" x14ac:dyDescent="0.3">
      <c r="A158" s="1338">
        <v>40</v>
      </c>
      <c r="B158" s="1324">
        <v>56</v>
      </c>
      <c r="C158" s="995" t="s">
        <v>1168</v>
      </c>
      <c r="D158" s="1495">
        <v>29</v>
      </c>
      <c r="E158" s="1326">
        <v>110</v>
      </c>
      <c r="F158" s="1326"/>
      <c r="G158" s="1326"/>
      <c r="H158" s="1326">
        <f t="shared" si="7"/>
        <v>70</v>
      </c>
      <c r="I158" s="888">
        <f t="shared" si="6"/>
        <v>2030</v>
      </c>
      <c r="J158" s="1411"/>
      <c r="K158" s="1411"/>
      <c r="L158" s="726"/>
      <c r="M158" s="726"/>
      <c r="N158" s="1397"/>
      <c r="O158" s="1397"/>
      <c r="P158" s="1505"/>
      <c r="Q158" s="1505"/>
      <c r="R158" s="1510">
        <v>10</v>
      </c>
      <c r="S158" s="1510" t="s">
        <v>266</v>
      </c>
      <c r="T158" s="1453"/>
      <c r="U158" s="1453"/>
      <c r="V158" s="1516"/>
      <c r="W158" s="1516"/>
      <c r="X158" s="1362">
        <v>20</v>
      </c>
      <c r="Y158" s="1362" t="s">
        <v>227</v>
      </c>
      <c r="Z158" s="1352"/>
      <c r="AA158" s="1352"/>
      <c r="AB158" s="891">
        <v>10</v>
      </c>
      <c r="AC158" s="891" t="s">
        <v>227</v>
      </c>
      <c r="AD158" s="1397"/>
      <c r="AE158" s="1397"/>
      <c r="AF158" s="756"/>
      <c r="AG158" s="756"/>
      <c r="AH158" s="1484"/>
      <c r="AI158" s="1484"/>
      <c r="AJ158" s="1550"/>
      <c r="AK158" s="1550"/>
      <c r="AL158" s="882"/>
      <c r="AM158" s="882"/>
      <c r="AN158" s="1411"/>
      <c r="AO158" s="1411"/>
      <c r="AP158" s="1352"/>
      <c r="AQ158" s="1352"/>
      <c r="AR158" s="891"/>
      <c r="AS158" s="891"/>
      <c r="AT158" s="1362"/>
      <c r="AU158" s="1362"/>
      <c r="AV158" s="1516"/>
      <c r="AW158" s="1516"/>
      <c r="AX158" s="1541"/>
      <c r="AY158" s="1541"/>
      <c r="AZ158" s="1541"/>
      <c r="BA158" s="1541"/>
      <c r="BB158" s="1541"/>
      <c r="BC158" s="1541"/>
      <c r="BD158" s="1541"/>
      <c r="BE158" s="1541"/>
      <c r="BF158" s="1541"/>
      <c r="BG158" s="1541"/>
      <c r="BH158" s="1541"/>
      <c r="BI158" s="1541"/>
      <c r="BJ158" s="1541"/>
      <c r="BK158" s="1541"/>
      <c r="BL158" s="1541"/>
      <c r="BM158" s="1541"/>
      <c r="BN158" s="1541"/>
      <c r="BO158" s="1541"/>
      <c r="BP158" s="1541"/>
      <c r="BQ158" s="1541"/>
    </row>
    <row r="159" spans="1:69" s="1327" customFormat="1" ht="20.25" x14ac:dyDescent="0.3">
      <c r="A159" s="1338">
        <v>40</v>
      </c>
      <c r="B159" s="1324">
        <v>57</v>
      </c>
      <c r="C159" s="920"/>
      <c r="D159" s="1495"/>
      <c r="E159" s="1326"/>
      <c r="F159" s="1326"/>
      <c r="G159" s="1326"/>
      <c r="H159" s="1326">
        <f t="shared" si="7"/>
        <v>0</v>
      </c>
      <c r="I159" s="888">
        <f t="shared" si="6"/>
        <v>0</v>
      </c>
      <c r="J159" s="1411"/>
      <c r="K159" s="1411"/>
      <c r="L159" s="726"/>
      <c r="M159" s="726"/>
      <c r="N159" s="1397"/>
      <c r="O159" s="1397"/>
      <c r="P159" s="1505"/>
      <c r="Q159" s="1505"/>
      <c r="R159" s="1510"/>
      <c r="S159" s="1510"/>
      <c r="T159" s="1453"/>
      <c r="U159" s="1453"/>
      <c r="V159" s="1516"/>
      <c r="W159" s="1516"/>
      <c r="X159" s="1362"/>
      <c r="Y159" s="1362"/>
      <c r="Z159" s="1352"/>
      <c r="AA159" s="1352"/>
      <c r="AB159" s="891"/>
      <c r="AC159" s="891"/>
      <c r="AD159" s="1397"/>
      <c r="AE159" s="1397"/>
      <c r="AF159" s="756"/>
      <c r="AG159" s="756"/>
      <c r="AH159" s="1484"/>
      <c r="AI159" s="1484"/>
      <c r="AJ159" s="1550"/>
      <c r="AK159" s="1550"/>
      <c r="AL159" s="882"/>
      <c r="AM159" s="882"/>
      <c r="AN159" s="1411"/>
      <c r="AO159" s="1411"/>
      <c r="AP159" s="1352"/>
      <c r="AQ159" s="1352"/>
      <c r="AR159" s="891"/>
      <c r="AS159" s="891"/>
      <c r="AT159" s="1362"/>
      <c r="AU159" s="1362"/>
      <c r="AV159" s="1516"/>
      <c r="AW159" s="1516"/>
      <c r="AX159" s="1541"/>
      <c r="AY159" s="1541"/>
      <c r="AZ159" s="1541"/>
      <c r="BA159" s="1541"/>
      <c r="BB159" s="1541"/>
      <c r="BC159" s="1541"/>
      <c r="BD159" s="1541"/>
      <c r="BE159" s="1541"/>
      <c r="BF159" s="1541"/>
      <c r="BG159" s="1541"/>
      <c r="BH159" s="1541"/>
      <c r="BI159" s="1541"/>
      <c r="BJ159" s="1541"/>
      <c r="BK159" s="1541"/>
      <c r="BL159" s="1541"/>
      <c r="BM159" s="1541"/>
      <c r="BN159" s="1541"/>
      <c r="BO159" s="1541"/>
      <c r="BP159" s="1541"/>
      <c r="BQ159" s="1541"/>
    </row>
    <row r="160" spans="1:69" s="1327" customFormat="1" ht="20.25" x14ac:dyDescent="0.3">
      <c r="A160" s="1338">
        <v>40</v>
      </c>
      <c r="B160" s="1324">
        <v>58</v>
      </c>
      <c r="C160" s="995" t="s">
        <v>1200</v>
      </c>
      <c r="D160" s="1495">
        <v>34</v>
      </c>
      <c r="E160" s="1326">
        <v>160</v>
      </c>
      <c r="F160" s="1326"/>
      <c r="G160" s="1326"/>
      <c r="H160" s="1326">
        <f t="shared" si="7"/>
        <v>120</v>
      </c>
      <c r="I160" s="888">
        <f t="shared" si="6"/>
        <v>4080</v>
      </c>
      <c r="J160" s="1411"/>
      <c r="K160" s="1411"/>
      <c r="L160" s="726">
        <v>10</v>
      </c>
      <c r="M160" s="726" t="s">
        <v>216</v>
      </c>
      <c r="N160" s="1397"/>
      <c r="O160" s="1397"/>
      <c r="P160" s="1505"/>
      <c r="Q160" s="1505"/>
      <c r="R160" s="1510">
        <v>20</v>
      </c>
      <c r="S160" s="1510" t="s">
        <v>1272</v>
      </c>
      <c r="T160" s="1453"/>
      <c r="U160" s="1453"/>
      <c r="V160" s="1516"/>
      <c r="W160" s="1516"/>
      <c r="X160" s="1362"/>
      <c r="Y160" s="1362"/>
      <c r="Z160" s="1352"/>
      <c r="AA160" s="1352"/>
      <c r="AB160" s="891"/>
      <c r="AC160" s="891"/>
      <c r="AD160" s="1397">
        <v>5</v>
      </c>
      <c r="AE160" s="1397" t="s">
        <v>246</v>
      </c>
      <c r="AF160" s="756"/>
      <c r="AG160" s="756"/>
      <c r="AH160" s="1484"/>
      <c r="AI160" s="1484"/>
      <c r="AJ160" s="1550"/>
      <c r="AK160" s="1550"/>
      <c r="AL160" s="882"/>
      <c r="AM160" s="882"/>
      <c r="AN160" s="1411"/>
      <c r="AO160" s="1411"/>
      <c r="AP160" s="1352"/>
      <c r="AQ160" s="1352"/>
      <c r="AR160" s="891"/>
      <c r="AS160" s="891"/>
      <c r="AT160" s="1362">
        <v>5</v>
      </c>
      <c r="AU160" s="1362" t="s">
        <v>246</v>
      </c>
      <c r="AV160" s="1516"/>
      <c r="AW160" s="1516"/>
      <c r="AX160" s="1541"/>
      <c r="AY160" s="1541"/>
      <c r="AZ160" s="1541"/>
      <c r="BA160" s="1541"/>
      <c r="BB160" s="1541"/>
      <c r="BC160" s="1541"/>
      <c r="BD160" s="1541"/>
      <c r="BE160" s="1541"/>
      <c r="BF160" s="1541"/>
      <c r="BG160" s="1541"/>
      <c r="BH160" s="1541"/>
      <c r="BI160" s="1541"/>
      <c r="BJ160" s="1541"/>
      <c r="BK160" s="1541"/>
      <c r="BL160" s="1541"/>
      <c r="BM160" s="1541"/>
      <c r="BN160" s="1541"/>
      <c r="BO160" s="1541"/>
      <c r="BP160" s="1541"/>
      <c r="BQ160" s="1541"/>
    </row>
    <row r="161" spans="1:69" s="1327" customFormat="1" ht="20.25" x14ac:dyDescent="0.3">
      <c r="A161" s="1338">
        <v>40</v>
      </c>
      <c r="B161" s="1324">
        <v>59</v>
      </c>
      <c r="C161" s="920" t="s">
        <v>1201</v>
      </c>
      <c r="D161" s="1495">
        <v>30</v>
      </c>
      <c r="E161" s="1326">
        <v>345</v>
      </c>
      <c r="F161" s="1326">
        <v>60</v>
      </c>
      <c r="G161" s="1326"/>
      <c r="H161" s="1326">
        <f t="shared" si="7"/>
        <v>250</v>
      </c>
      <c r="I161" s="888">
        <f t="shared" si="6"/>
        <v>7500</v>
      </c>
      <c r="J161" s="1411"/>
      <c r="K161" s="1411"/>
      <c r="L161" s="726"/>
      <c r="M161" s="726"/>
      <c r="N161" s="1397"/>
      <c r="O161" s="1397"/>
      <c r="P161" s="1505">
        <v>20</v>
      </c>
      <c r="Q161" s="1505" t="s">
        <v>227</v>
      </c>
      <c r="R161" s="1510">
        <v>10</v>
      </c>
      <c r="S161" s="1510" t="s">
        <v>349</v>
      </c>
      <c r="T161" s="1453"/>
      <c r="U161" s="1453"/>
      <c r="V161" s="1516">
        <v>70</v>
      </c>
      <c r="W161" s="1516" t="s">
        <v>266</v>
      </c>
      <c r="X161" s="1362"/>
      <c r="Y161" s="1362"/>
      <c r="Z161" s="1352">
        <v>10</v>
      </c>
      <c r="AA161" s="1352" t="s">
        <v>343</v>
      </c>
      <c r="AB161" s="891">
        <v>10</v>
      </c>
      <c r="AC161" s="891" t="s">
        <v>227</v>
      </c>
      <c r="AD161" s="1397"/>
      <c r="AE161" s="1397"/>
      <c r="AF161" s="756"/>
      <c r="AG161" s="756"/>
      <c r="AH161" s="1484"/>
      <c r="AI161" s="1484"/>
      <c r="AJ161" s="1550"/>
      <c r="AK161" s="1550"/>
      <c r="AL161" s="882"/>
      <c r="AM161" s="882"/>
      <c r="AN161" s="1411"/>
      <c r="AO161" s="1411"/>
      <c r="AP161" s="1352">
        <v>15</v>
      </c>
      <c r="AQ161" s="1352" t="s">
        <v>227</v>
      </c>
      <c r="AR161" s="891"/>
      <c r="AS161" s="891"/>
      <c r="AT161" s="1362">
        <v>10</v>
      </c>
      <c r="AU161" s="1362" t="s">
        <v>227</v>
      </c>
      <c r="AV161" s="1516">
        <v>10</v>
      </c>
      <c r="AW161" s="1516" t="s">
        <v>227</v>
      </c>
      <c r="AX161" s="1541"/>
      <c r="AY161" s="1541"/>
      <c r="AZ161" s="1541"/>
      <c r="BA161" s="1541"/>
      <c r="BB161" s="1541"/>
      <c r="BC161" s="1541"/>
      <c r="BD161" s="1541"/>
      <c r="BE161" s="1541"/>
      <c r="BF161" s="1541"/>
      <c r="BG161" s="1541"/>
      <c r="BH161" s="1541"/>
      <c r="BI161" s="1541"/>
      <c r="BJ161" s="1541"/>
      <c r="BK161" s="1541"/>
      <c r="BL161" s="1541"/>
      <c r="BM161" s="1541"/>
      <c r="BN161" s="1541"/>
      <c r="BO161" s="1541"/>
      <c r="BP161" s="1541"/>
      <c r="BQ161" s="1541"/>
    </row>
    <row r="162" spans="1:69" s="1327" customFormat="1" ht="20.25" x14ac:dyDescent="0.3">
      <c r="A162" s="1338">
        <v>40</v>
      </c>
      <c r="B162" s="1324">
        <v>60</v>
      </c>
      <c r="C162" s="920" t="s">
        <v>275</v>
      </c>
      <c r="D162" s="1495">
        <v>25</v>
      </c>
      <c r="E162" s="1326">
        <v>60</v>
      </c>
      <c r="F162" s="1326"/>
      <c r="G162" s="1326"/>
      <c r="H162" s="1326">
        <f t="shared" si="7"/>
        <v>55</v>
      </c>
      <c r="I162" s="888">
        <f t="shared" si="6"/>
        <v>1375</v>
      </c>
      <c r="J162" s="1411"/>
      <c r="K162" s="1411"/>
      <c r="L162" s="726"/>
      <c r="M162" s="726"/>
      <c r="N162" s="1397"/>
      <c r="O162" s="1397"/>
      <c r="P162" s="1505"/>
      <c r="Q162" s="1505"/>
      <c r="R162" s="1510"/>
      <c r="S162" s="1510"/>
      <c r="T162" s="1453"/>
      <c r="U162" s="1453"/>
      <c r="V162" s="1516"/>
      <c r="W162" s="1516"/>
      <c r="X162" s="1362"/>
      <c r="Y162" s="1362"/>
      <c r="Z162" s="1352">
        <v>5</v>
      </c>
      <c r="AA162" s="1352" t="s">
        <v>266</v>
      </c>
      <c r="AB162" s="891"/>
      <c r="AC162" s="891"/>
      <c r="AD162" s="1397"/>
      <c r="AE162" s="1397"/>
      <c r="AF162" s="756"/>
      <c r="AG162" s="756"/>
      <c r="AH162" s="1484"/>
      <c r="AI162" s="1484"/>
      <c r="AJ162" s="1550"/>
      <c r="AK162" s="1550"/>
      <c r="AL162" s="882"/>
      <c r="AM162" s="882"/>
      <c r="AN162" s="1411"/>
      <c r="AO162" s="1411"/>
      <c r="AP162" s="1352"/>
      <c r="AQ162" s="1352"/>
      <c r="AR162" s="891"/>
      <c r="AS162" s="891"/>
      <c r="AT162" s="1362"/>
      <c r="AU162" s="1362"/>
      <c r="AV162" s="1516"/>
      <c r="AW162" s="1516"/>
      <c r="AX162" s="1541"/>
      <c r="AY162" s="1541"/>
      <c r="AZ162" s="1541"/>
      <c r="BA162" s="1541"/>
      <c r="BB162" s="1541"/>
      <c r="BC162" s="1541"/>
      <c r="BD162" s="1541"/>
      <c r="BE162" s="1541"/>
      <c r="BF162" s="1541"/>
      <c r="BG162" s="1541"/>
      <c r="BH162" s="1541"/>
      <c r="BI162" s="1541"/>
      <c r="BJ162" s="1541"/>
      <c r="BK162" s="1541"/>
      <c r="BL162" s="1541"/>
      <c r="BM162" s="1541"/>
      <c r="BN162" s="1541"/>
      <c r="BO162" s="1541"/>
      <c r="BP162" s="1541"/>
      <c r="BQ162" s="1541"/>
    </row>
    <row r="163" spans="1:69" s="1327" customFormat="1" ht="20.25" x14ac:dyDescent="0.3">
      <c r="A163" s="1338">
        <v>40</v>
      </c>
      <c r="B163" s="1324">
        <v>61</v>
      </c>
      <c r="C163" s="920" t="s">
        <v>771</v>
      </c>
      <c r="D163" s="1495">
        <v>20</v>
      </c>
      <c r="E163" s="1326">
        <v>70</v>
      </c>
      <c r="F163" s="1326"/>
      <c r="G163" s="1326"/>
      <c r="H163" s="1326">
        <f t="shared" si="7"/>
        <v>60</v>
      </c>
      <c r="I163" s="888">
        <f t="shared" si="6"/>
        <v>1200</v>
      </c>
      <c r="J163" s="1411"/>
      <c r="K163" s="1411"/>
      <c r="L163" s="726"/>
      <c r="M163" s="726"/>
      <c r="N163" s="1397"/>
      <c r="O163" s="1397"/>
      <c r="P163" s="1505"/>
      <c r="Q163" s="1505"/>
      <c r="R163" s="1510">
        <v>10</v>
      </c>
      <c r="S163" s="1510" t="s">
        <v>230</v>
      </c>
      <c r="T163" s="1453"/>
      <c r="U163" s="1453"/>
      <c r="V163" s="1516"/>
      <c r="W163" s="1516"/>
      <c r="X163" s="1362"/>
      <c r="Y163" s="1362"/>
      <c r="Z163" s="1352"/>
      <c r="AA163" s="1352"/>
      <c r="AB163" s="891"/>
      <c r="AC163" s="891"/>
      <c r="AD163" s="1397"/>
      <c r="AE163" s="1397"/>
      <c r="AF163" s="756"/>
      <c r="AG163" s="756"/>
      <c r="AH163" s="1484"/>
      <c r="AI163" s="1484"/>
      <c r="AJ163" s="1550"/>
      <c r="AK163" s="1550"/>
      <c r="AL163" s="882"/>
      <c r="AM163" s="882"/>
      <c r="AN163" s="1411"/>
      <c r="AO163" s="1411"/>
      <c r="AP163" s="1352"/>
      <c r="AQ163" s="1352"/>
      <c r="AR163" s="891"/>
      <c r="AS163" s="891"/>
      <c r="AT163" s="1362"/>
      <c r="AU163" s="1362"/>
      <c r="AV163" s="1516"/>
      <c r="AW163" s="1516"/>
      <c r="AX163" s="1541"/>
      <c r="AY163" s="1541"/>
      <c r="AZ163" s="1541"/>
      <c r="BA163" s="1541"/>
      <c r="BB163" s="1541"/>
      <c r="BC163" s="1541"/>
      <c r="BD163" s="1541"/>
      <c r="BE163" s="1541"/>
      <c r="BF163" s="1541"/>
      <c r="BG163" s="1541"/>
      <c r="BH163" s="1541"/>
      <c r="BI163" s="1541"/>
      <c r="BJ163" s="1541"/>
      <c r="BK163" s="1541"/>
      <c r="BL163" s="1541"/>
      <c r="BM163" s="1541"/>
      <c r="BN163" s="1541"/>
      <c r="BO163" s="1541"/>
      <c r="BP163" s="1541"/>
      <c r="BQ163" s="1541"/>
    </row>
    <row r="164" spans="1:69" s="1327" customFormat="1" ht="20.25" x14ac:dyDescent="0.3">
      <c r="A164" s="1338">
        <v>40</v>
      </c>
      <c r="B164" s="1324">
        <v>62</v>
      </c>
      <c r="C164" s="995" t="s">
        <v>749</v>
      </c>
      <c r="D164" s="1495">
        <v>18.5</v>
      </c>
      <c r="E164" s="1326">
        <v>90</v>
      </c>
      <c r="F164" s="1326"/>
      <c r="G164" s="1326"/>
      <c r="H164" s="1326">
        <f t="shared" si="7"/>
        <v>60</v>
      </c>
      <c r="I164" s="888">
        <f t="shared" si="6"/>
        <v>1110</v>
      </c>
      <c r="J164" s="1411"/>
      <c r="K164" s="1411"/>
      <c r="L164" s="726"/>
      <c r="M164" s="726"/>
      <c r="N164" s="1397"/>
      <c r="O164" s="1397"/>
      <c r="P164" s="1505"/>
      <c r="Q164" s="1505"/>
      <c r="R164" s="1510">
        <v>10</v>
      </c>
      <c r="S164" s="1510" t="s">
        <v>228</v>
      </c>
      <c r="T164" s="1453">
        <v>10</v>
      </c>
      <c r="U164" s="1453" t="s">
        <v>237</v>
      </c>
      <c r="V164" s="1516"/>
      <c r="W164" s="1516"/>
      <c r="X164" s="1362"/>
      <c r="Y164" s="1362"/>
      <c r="Z164" s="1352"/>
      <c r="AA164" s="1352"/>
      <c r="AB164" s="891"/>
      <c r="AC164" s="891"/>
      <c r="AD164" s="1397"/>
      <c r="AE164" s="1397"/>
      <c r="AF164" s="756"/>
      <c r="AG164" s="756"/>
      <c r="AH164" s="1484"/>
      <c r="AI164" s="1484"/>
      <c r="AJ164" s="1550"/>
      <c r="AK164" s="1550"/>
      <c r="AL164" s="882">
        <v>10</v>
      </c>
      <c r="AM164" s="882" t="s">
        <v>237</v>
      </c>
      <c r="AN164" s="1411"/>
      <c r="AO164" s="1411"/>
      <c r="AP164" s="1352"/>
      <c r="AQ164" s="1352"/>
      <c r="AR164" s="891"/>
      <c r="AS164" s="891"/>
      <c r="AT164" s="1362"/>
      <c r="AU164" s="1362"/>
      <c r="AV164" s="1516"/>
      <c r="AW164" s="1516"/>
      <c r="AX164" s="1541"/>
      <c r="AY164" s="1541"/>
      <c r="AZ164" s="1541"/>
      <c r="BA164" s="1541"/>
      <c r="BB164" s="1541"/>
      <c r="BC164" s="1541"/>
      <c r="BD164" s="1541"/>
      <c r="BE164" s="1541"/>
      <c r="BF164" s="1541"/>
      <c r="BG164" s="1541"/>
      <c r="BH164" s="1541"/>
      <c r="BI164" s="1541"/>
      <c r="BJ164" s="1541"/>
      <c r="BK164" s="1541"/>
      <c r="BL164" s="1541"/>
      <c r="BM164" s="1541"/>
      <c r="BN164" s="1541"/>
      <c r="BO164" s="1541"/>
      <c r="BP164" s="1541"/>
      <c r="BQ164" s="1541"/>
    </row>
    <row r="165" spans="1:69" s="1327" customFormat="1" ht="20.25" x14ac:dyDescent="0.3">
      <c r="A165" s="1338">
        <v>40</v>
      </c>
      <c r="B165" s="1324">
        <v>63</v>
      </c>
      <c r="C165" s="920"/>
      <c r="D165" s="1495"/>
      <c r="E165" s="1326"/>
      <c r="F165" s="1326"/>
      <c r="G165" s="1326"/>
      <c r="H165" s="1326">
        <f t="shared" si="7"/>
        <v>0</v>
      </c>
      <c r="I165" s="888">
        <f t="shared" si="6"/>
        <v>0</v>
      </c>
      <c r="J165" s="1411"/>
      <c r="K165" s="1411"/>
      <c r="L165" s="726"/>
      <c r="M165" s="726"/>
      <c r="N165" s="1397"/>
      <c r="O165" s="1397"/>
      <c r="P165" s="1505"/>
      <c r="Q165" s="1505"/>
      <c r="R165" s="1510"/>
      <c r="S165" s="1510"/>
      <c r="T165" s="1453"/>
      <c r="U165" s="1453"/>
      <c r="V165" s="1516"/>
      <c r="W165" s="1516"/>
      <c r="X165" s="1362"/>
      <c r="Y165" s="1362"/>
      <c r="Z165" s="1352"/>
      <c r="AA165" s="1352"/>
      <c r="AB165" s="891"/>
      <c r="AC165" s="891"/>
      <c r="AD165" s="1397"/>
      <c r="AE165" s="1397"/>
      <c r="AF165" s="756"/>
      <c r="AG165" s="756"/>
      <c r="AH165" s="1484"/>
      <c r="AI165" s="1484"/>
      <c r="AJ165" s="1550"/>
      <c r="AK165" s="1550"/>
      <c r="AL165" s="882"/>
      <c r="AM165" s="882"/>
      <c r="AN165" s="1411"/>
      <c r="AO165" s="1411"/>
      <c r="AP165" s="1352"/>
      <c r="AQ165" s="1352"/>
      <c r="AR165" s="891"/>
      <c r="AS165" s="891"/>
      <c r="AT165" s="1362"/>
      <c r="AU165" s="1362"/>
      <c r="AV165" s="1516"/>
      <c r="AW165" s="1516"/>
      <c r="AX165" s="1541"/>
      <c r="AY165" s="1541"/>
      <c r="AZ165" s="1541"/>
      <c r="BA165" s="1541"/>
      <c r="BB165" s="1541"/>
      <c r="BC165" s="1541"/>
      <c r="BD165" s="1541"/>
      <c r="BE165" s="1541"/>
      <c r="BF165" s="1541"/>
      <c r="BG165" s="1541"/>
      <c r="BH165" s="1541"/>
      <c r="BI165" s="1541"/>
      <c r="BJ165" s="1541"/>
      <c r="BK165" s="1541"/>
      <c r="BL165" s="1541"/>
      <c r="BM165" s="1541"/>
      <c r="BN165" s="1541"/>
      <c r="BO165" s="1541"/>
      <c r="BP165" s="1541"/>
      <c r="BQ165" s="1541"/>
    </row>
    <row r="166" spans="1:69" s="1327" customFormat="1" ht="20.25" x14ac:dyDescent="0.3">
      <c r="A166" s="1338">
        <v>40</v>
      </c>
      <c r="B166" s="1324">
        <v>64</v>
      </c>
      <c r="C166" s="920" t="s">
        <v>1202</v>
      </c>
      <c r="D166" s="1495">
        <v>15</v>
      </c>
      <c r="E166" s="1326">
        <v>130</v>
      </c>
      <c r="F166" s="1326"/>
      <c r="G166" s="1326"/>
      <c r="H166" s="1326">
        <f t="shared" si="7"/>
        <v>80</v>
      </c>
      <c r="I166" s="888">
        <f t="shared" si="6"/>
        <v>1200</v>
      </c>
      <c r="J166" s="1411"/>
      <c r="K166" s="1411"/>
      <c r="L166" s="726"/>
      <c r="M166" s="726"/>
      <c r="N166" s="1397"/>
      <c r="O166" s="1397"/>
      <c r="P166" s="1505"/>
      <c r="Q166" s="1505"/>
      <c r="R166" s="1510">
        <v>10</v>
      </c>
      <c r="S166" s="1510" t="s">
        <v>210</v>
      </c>
      <c r="T166" s="1453"/>
      <c r="U166" s="1453"/>
      <c r="V166" s="1516"/>
      <c r="W166" s="1516"/>
      <c r="X166" s="1362"/>
      <c r="Y166" s="1362"/>
      <c r="Z166" s="1352"/>
      <c r="AA166" s="1352"/>
      <c r="AB166" s="891"/>
      <c r="AC166" s="891"/>
      <c r="AD166" s="1397"/>
      <c r="AE166" s="1397"/>
      <c r="AF166" s="756"/>
      <c r="AG166" s="756"/>
      <c r="AH166" s="1484">
        <v>10</v>
      </c>
      <c r="AI166" s="1484" t="s">
        <v>236</v>
      </c>
      <c r="AJ166" s="1550">
        <v>30</v>
      </c>
      <c r="AK166" s="1550" t="s">
        <v>210</v>
      </c>
      <c r="AL166" s="882"/>
      <c r="AM166" s="882"/>
      <c r="AN166" s="1411"/>
      <c r="AO166" s="1411"/>
      <c r="AP166" s="1352"/>
      <c r="AQ166" s="1352"/>
      <c r="AR166" s="891"/>
      <c r="AS166" s="891"/>
      <c r="AT166" s="1362"/>
      <c r="AU166" s="1362"/>
      <c r="AV166" s="1516"/>
      <c r="AW166" s="1516"/>
      <c r="AX166" s="1541"/>
      <c r="AY166" s="1541"/>
      <c r="AZ166" s="1541"/>
      <c r="BA166" s="1541"/>
      <c r="BB166" s="1541"/>
      <c r="BC166" s="1541"/>
      <c r="BD166" s="1541"/>
      <c r="BE166" s="1541"/>
      <c r="BF166" s="1541"/>
      <c r="BG166" s="1541"/>
      <c r="BH166" s="1541"/>
      <c r="BI166" s="1541"/>
      <c r="BJ166" s="1541"/>
      <c r="BK166" s="1541"/>
      <c r="BL166" s="1541"/>
      <c r="BM166" s="1541"/>
      <c r="BN166" s="1541"/>
      <c r="BO166" s="1541"/>
      <c r="BP166" s="1541"/>
      <c r="BQ166" s="1541"/>
    </row>
    <row r="167" spans="1:69" s="1327" customFormat="1" ht="20.25" x14ac:dyDescent="0.3">
      <c r="A167" s="1338">
        <v>40</v>
      </c>
      <c r="B167" s="1324">
        <v>65</v>
      </c>
      <c r="C167" s="920" t="s">
        <v>475</v>
      </c>
      <c r="D167" s="1495">
        <v>24</v>
      </c>
      <c r="E167" s="1326">
        <v>180</v>
      </c>
      <c r="F167" s="1326"/>
      <c r="G167" s="1326"/>
      <c r="H167" s="1326">
        <f t="shared" si="7"/>
        <v>70</v>
      </c>
      <c r="I167" s="888">
        <f t="shared" si="6"/>
        <v>1680</v>
      </c>
      <c r="J167" s="1411"/>
      <c r="K167" s="1411"/>
      <c r="L167" s="726"/>
      <c r="M167" s="726"/>
      <c r="N167" s="1397">
        <v>10</v>
      </c>
      <c r="O167" s="1397" t="s">
        <v>266</v>
      </c>
      <c r="P167" s="1505"/>
      <c r="Q167" s="1505"/>
      <c r="R167" s="1510">
        <v>10</v>
      </c>
      <c r="S167" s="1510" t="s">
        <v>217</v>
      </c>
      <c r="T167" s="1453"/>
      <c r="U167" s="1453"/>
      <c r="V167" s="1516">
        <v>50</v>
      </c>
      <c r="W167" s="1516" t="s">
        <v>217</v>
      </c>
      <c r="X167" s="1362"/>
      <c r="Y167" s="1362"/>
      <c r="Z167" s="1352"/>
      <c r="AA167" s="1352"/>
      <c r="AB167" s="891"/>
      <c r="AC167" s="891"/>
      <c r="AD167" s="1397"/>
      <c r="AE167" s="1397"/>
      <c r="AF167" s="756"/>
      <c r="AG167" s="756"/>
      <c r="AH167" s="1484"/>
      <c r="AI167" s="1484"/>
      <c r="AJ167" s="1550"/>
      <c r="AK167" s="1550"/>
      <c r="AL167" s="882"/>
      <c r="AM167" s="882"/>
      <c r="AN167" s="1411"/>
      <c r="AO167" s="1411"/>
      <c r="AP167" s="1352">
        <v>20</v>
      </c>
      <c r="AQ167" s="1352" t="s">
        <v>217</v>
      </c>
      <c r="AR167" s="891">
        <v>5</v>
      </c>
      <c r="AS167" s="891" t="s">
        <v>227</v>
      </c>
      <c r="AT167" s="1362">
        <v>5</v>
      </c>
      <c r="AU167" s="1362" t="s">
        <v>227</v>
      </c>
      <c r="AV167" s="1516">
        <v>10</v>
      </c>
      <c r="AW167" s="1516" t="s">
        <v>227</v>
      </c>
      <c r="AX167" s="1541"/>
      <c r="AY167" s="1541"/>
      <c r="AZ167" s="1541"/>
      <c r="BA167" s="1541"/>
      <c r="BB167" s="1541"/>
      <c r="BC167" s="1541"/>
      <c r="BD167" s="1541"/>
      <c r="BE167" s="1541"/>
      <c r="BF167" s="1541"/>
      <c r="BG167" s="1541"/>
      <c r="BH167" s="1541"/>
      <c r="BI167" s="1541"/>
      <c r="BJ167" s="1541"/>
      <c r="BK167" s="1541"/>
      <c r="BL167" s="1541"/>
      <c r="BM167" s="1541"/>
      <c r="BN167" s="1541"/>
      <c r="BO167" s="1541"/>
      <c r="BP167" s="1541"/>
      <c r="BQ167" s="1541"/>
    </row>
    <row r="168" spans="1:69" s="1327" customFormat="1" ht="20.25" x14ac:dyDescent="0.3">
      <c r="A168" s="1338">
        <v>40</v>
      </c>
      <c r="B168" s="1324">
        <v>66</v>
      </c>
      <c r="C168" s="920" t="s">
        <v>1043</v>
      </c>
      <c r="D168" s="1495">
        <v>21.5</v>
      </c>
      <c r="E168" s="1326">
        <v>60</v>
      </c>
      <c r="F168" s="1326"/>
      <c r="G168" s="1326"/>
      <c r="H168" s="1326">
        <f t="shared" si="7"/>
        <v>50</v>
      </c>
      <c r="I168" s="888">
        <f t="shared" si="6"/>
        <v>1075</v>
      </c>
      <c r="J168" s="1411"/>
      <c r="K168" s="1411"/>
      <c r="L168" s="726"/>
      <c r="M168" s="726"/>
      <c r="N168" s="1397"/>
      <c r="O168" s="1397"/>
      <c r="P168" s="1505"/>
      <c r="Q168" s="1505"/>
      <c r="R168" s="1510">
        <v>10</v>
      </c>
      <c r="S168" s="1510" t="s">
        <v>230</v>
      </c>
      <c r="T168" s="1453"/>
      <c r="U168" s="1453"/>
      <c r="V168" s="1516"/>
      <c r="W168" s="1516"/>
      <c r="X168" s="1362"/>
      <c r="Y168" s="1362"/>
      <c r="Z168" s="1352"/>
      <c r="AA168" s="1352"/>
      <c r="AB168" s="891"/>
      <c r="AC168" s="891"/>
      <c r="AD168" s="1397"/>
      <c r="AE168" s="1397"/>
      <c r="AF168" s="756"/>
      <c r="AG168" s="756"/>
      <c r="AH168" s="1484"/>
      <c r="AI168" s="1484"/>
      <c r="AJ168" s="1550"/>
      <c r="AK168" s="1550"/>
      <c r="AL168" s="882"/>
      <c r="AM168" s="882"/>
      <c r="AN168" s="1411"/>
      <c r="AO168" s="1411"/>
      <c r="AP168" s="1352"/>
      <c r="AQ168" s="1352"/>
      <c r="AR168" s="891"/>
      <c r="AS168" s="891"/>
      <c r="AT168" s="1362"/>
      <c r="AU168" s="1362"/>
      <c r="AV168" s="1516"/>
      <c r="AW168" s="1516"/>
      <c r="AX168" s="1541"/>
      <c r="AY168" s="1541"/>
      <c r="AZ168" s="1541"/>
      <c r="BA168" s="1541"/>
      <c r="BB168" s="1541"/>
      <c r="BC168" s="1541"/>
      <c r="BD168" s="1541"/>
      <c r="BE168" s="1541"/>
      <c r="BF168" s="1541"/>
      <c r="BG168" s="1541"/>
      <c r="BH168" s="1541"/>
      <c r="BI168" s="1541"/>
      <c r="BJ168" s="1541"/>
      <c r="BK168" s="1541"/>
      <c r="BL168" s="1541"/>
      <c r="BM168" s="1541"/>
      <c r="BN168" s="1541"/>
      <c r="BO168" s="1541"/>
      <c r="BP168" s="1541"/>
      <c r="BQ168" s="1541"/>
    </row>
    <row r="169" spans="1:69" s="1327" customFormat="1" ht="20.25" x14ac:dyDescent="0.3">
      <c r="A169" s="1338">
        <v>40</v>
      </c>
      <c r="B169" s="1324">
        <v>67</v>
      </c>
      <c r="C169" s="920"/>
      <c r="D169" s="1495"/>
      <c r="E169" s="1326"/>
      <c r="F169" s="1326"/>
      <c r="G169" s="1326"/>
      <c r="H169" s="1326">
        <f t="shared" si="7"/>
        <v>0</v>
      </c>
      <c r="I169" s="888">
        <f t="shared" si="6"/>
        <v>0</v>
      </c>
      <c r="J169" s="1411"/>
      <c r="K169" s="1411"/>
      <c r="L169" s="726"/>
      <c r="M169" s="726"/>
      <c r="N169" s="1397"/>
      <c r="O169" s="1397"/>
      <c r="P169" s="1505"/>
      <c r="Q169" s="1505"/>
      <c r="R169" s="1510"/>
      <c r="S169" s="1510"/>
      <c r="T169" s="1453"/>
      <c r="U169" s="1453"/>
      <c r="V169" s="1516"/>
      <c r="W169" s="1516"/>
      <c r="X169" s="1362"/>
      <c r="Y169" s="1362"/>
      <c r="Z169" s="1352"/>
      <c r="AA169" s="1352"/>
      <c r="AB169" s="891"/>
      <c r="AC169" s="891"/>
      <c r="AD169" s="1397"/>
      <c r="AE169" s="1397"/>
      <c r="AF169" s="756"/>
      <c r="AG169" s="756"/>
      <c r="AH169" s="1484"/>
      <c r="AI169" s="1484"/>
      <c r="AJ169" s="1550"/>
      <c r="AK169" s="1550"/>
      <c r="AL169" s="882"/>
      <c r="AM169" s="882"/>
      <c r="AN169" s="1411"/>
      <c r="AO169" s="1411"/>
      <c r="AP169" s="1352"/>
      <c r="AQ169" s="1352"/>
      <c r="AR169" s="891"/>
      <c r="AS169" s="891"/>
      <c r="AT169" s="1362"/>
      <c r="AU169" s="1362"/>
      <c r="AV169" s="1516"/>
      <c r="AW169" s="1516"/>
      <c r="AX169" s="1541"/>
      <c r="AY169" s="1541"/>
      <c r="AZ169" s="1541"/>
      <c r="BA169" s="1541"/>
      <c r="BB169" s="1541"/>
      <c r="BC169" s="1541"/>
      <c r="BD169" s="1541"/>
      <c r="BE169" s="1541"/>
      <c r="BF169" s="1541"/>
      <c r="BG169" s="1541"/>
      <c r="BH169" s="1541"/>
      <c r="BI169" s="1541"/>
      <c r="BJ169" s="1541"/>
      <c r="BK169" s="1541"/>
      <c r="BL169" s="1541"/>
      <c r="BM169" s="1541"/>
      <c r="BN169" s="1541"/>
      <c r="BO169" s="1541"/>
      <c r="BP169" s="1541"/>
      <c r="BQ169" s="1541"/>
    </row>
    <row r="170" spans="1:69" s="1327" customFormat="1" ht="20.25" x14ac:dyDescent="0.3">
      <c r="A170" s="1338">
        <v>40</v>
      </c>
      <c r="B170" s="1324">
        <v>68</v>
      </c>
      <c r="C170" s="920"/>
      <c r="D170" s="1495"/>
      <c r="E170" s="1326"/>
      <c r="F170" s="1326"/>
      <c r="G170" s="1326"/>
      <c r="H170" s="1326">
        <f t="shared" si="7"/>
        <v>0</v>
      </c>
      <c r="I170" s="888">
        <f t="shared" si="6"/>
        <v>0</v>
      </c>
      <c r="J170" s="1411"/>
      <c r="K170" s="1411"/>
      <c r="L170" s="726"/>
      <c r="M170" s="726"/>
      <c r="N170" s="1397"/>
      <c r="O170" s="1397"/>
      <c r="P170" s="1505"/>
      <c r="Q170" s="1505"/>
      <c r="R170" s="1510"/>
      <c r="S170" s="1510"/>
      <c r="T170" s="1453"/>
      <c r="U170" s="1453"/>
      <c r="V170" s="1516"/>
      <c r="W170" s="1516"/>
      <c r="X170" s="1362"/>
      <c r="Y170" s="1362"/>
      <c r="Z170" s="1352"/>
      <c r="AA170" s="1352"/>
      <c r="AB170" s="891"/>
      <c r="AC170" s="891"/>
      <c r="AD170" s="1397"/>
      <c r="AE170" s="1397"/>
      <c r="AF170" s="756"/>
      <c r="AG170" s="756"/>
      <c r="AH170" s="1484"/>
      <c r="AI170" s="1484"/>
      <c r="AJ170" s="1550"/>
      <c r="AK170" s="1550"/>
      <c r="AL170" s="882"/>
      <c r="AM170" s="882"/>
      <c r="AN170" s="1411"/>
      <c r="AO170" s="1411"/>
      <c r="AP170" s="1352"/>
      <c r="AQ170" s="1352"/>
      <c r="AR170" s="891"/>
      <c r="AS170" s="891"/>
      <c r="AT170" s="1362"/>
      <c r="AU170" s="1362"/>
      <c r="AV170" s="1516"/>
      <c r="AW170" s="1516"/>
      <c r="AX170" s="1541"/>
      <c r="AY170" s="1541"/>
      <c r="AZ170" s="1541"/>
      <c r="BA170" s="1541"/>
      <c r="BB170" s="1541"/>
      <c r="BC170" s="1541"/>
      <c r="BD170" s="1541"/>
      <c r="BE170" s="1541"/>
      <c r="BF170" s="1541"/>
      <c r="BG170" s="1541"/>
      <c r="BH170" s="1541"/>
      <c r="BI170" s="1541"/>
      <c r="BJ170" s="1541"/>
      <c r="BK170" s="1541"/>
      <c r="BL170" s="1541"/>
      <c r="BM170" s="1541"/>
      <c r="BN170" s="1541"/>
      <c r="BO170" s="1541"/>
      <c r="BP170" s="1541"/>
      <c r="BQ170" s="1541"/>
    </row>
    <row r="171" spans="1:69" s="1327" customFormat="1" ht="20.25" x14ac:dyDescent="0.3">
      <c r="A171" s="1338">
        <v>40</v>
      </c>
      <c r="B171" s="1324">
        <v>69</v>
      </c>
      <c r="C171" s="920"/>
      <c r="D171" s="1495"/>
      <c r="E171" s="1326"/>
      <c r="F171" s="1326"/>
      <c r="G171" s="1326"/>
      <c r="H171" s="1326">
        <f t="shared" si="7"/>
        <v>0</v>
      </c>
      <c r="I171" s="888">
        <f t="shared" si="6"/>
        <v>0</v>
      </c>
      <c r="J171" s="1411"/>
      <c r="K171" s="1411"/>
      <c r="L171" s="726"/>
      <c r="M171" s="726"/>
      <c r="N171" s="1397"/>
      <c r="O171" s="1397"/>
      <c r="P171" s="1505"/>
      <c r="Q171" s="1505"/>
      <c r="R171" s="1510"/>
      <c r="S171" s="1510"/>
      <c r="T171" s="1453"/>
      <c r="U171" s="1453"/>
      <c r="V171" s="1516"/>
      <c r="W171" s="1516"/>
      <c r="X171" s="1362"/>
      <c r="Y171" s="1362"/>
      <c r="Z171" s="1352"/>
      <c r="AA171" s="1352"/>
      <c r="AB171" s="891"/>
      <c r="AC171" s="891"/>
      <c r="AD171" s="1397"/>
      <c r="AE171" s="1397"/>
      <c r="AF171" s="756"/>
      <c r="AG171" s="756"/>
      <c r="AH171" s="1484"/>
      <c r="AI171" s="1484"/>
      <c r="AJ171" s="1550"/>
      <c r="AK171" s="1550"/>
      <c r="AL171" s="882"/>
      <c r="AM171" s="882"/>
      <c r="AN171" s="1411"/>
      <c r="AO171" s="1411"/>
      <c r="AP171" s="1352"/>
      <c r="AQ171" s="1352"/>
      <c r="AR171" s="891"/>
      <c r="AS171" s="891"/>
      <c r="AT171" s="1362"/>
      <c r="AU171" s="1362"/>
      <c r="AV171" s="1516"/>
      <c r="AW171" s="1516"/>
      <c r="AX171" s="1541"/>
      <c r="AY171" s="1541"/>
      <c r="AZ171" s="1541"/>
      <c r="BA171" s="1541"/>
      <c r="BB171" s="1541"/>
      <c r="BC171" s="1541"/>
      <c r="BD171" s="1541"/>
      <c r="BE171" s="1541"/>
      <c r="BF171" s="1541"/>
      <c r="BG171" s="1541"/>
      <c r="BH171" s="1541"/>
      <c r="BI171" s="1541"/>
      <c r="BJ171" s="1541"/>
      <c r="BK171" s="1541"/>
      <c r="BL171" s="1541"/>
      <c r="BM171" s="1541"/>
      <c r="BN171" s="1541"/>
      <c r="BO171" s="1541"/>
      <c r="BP171" s="1541"/>
      <c r="BQ171" s="1541"/>
    </row>
    <row r="172" spans="1:69" s="1327" customFormat="1" ht="20.25" x14ac:dyDescent="0.3">
      <c r="A172" s="1338">
        <v>40</v>
      </c>
      <c r="B172" s="1324">
        <v>70</v>
      </c>
      <c r="C172" s="920" t="s">
        <v>1035</v>
      </c>
      <c r="D172" s="1495">
        <v>9</v>
      </c>
      <c r="E172" s="1326">
        <v>40</v>
      </c>
      <c r="F172" s="1326"/>
      <c r="G172" s="1326"/>
      <c r="H172" s="1326">
        <f t="shared" si="7"/>
        <v>30</v>
      </c>
      <c r="I172" s="888">
        <f t="shared" si="6"/>
        <v>270</v>
      </c>
      <c r="J172" s="1411"/>
      <c r="K172" s="1411"/>
      <c r="L172" s="726"/>
      <c r="M172" s="726"/>
      <c r="N172" s="1397"/>
      <c r="O172" s="1397"/>
      <c r="P172" s="1505"/>
      <c r="Q172" s="1505"/>
      <c r="R172" s="1510"/>
      <c r="S172" s="1510"/>
      <c r="T172" s="1453"/>
      <c r="U172" s="1453"/>
      <c r="V172" s="1516"/>
      <c r="W172" s="1516"/>
      <c r="X172" s="1362"/>
      <c r="Y172" s="1362"/>
      <c r="Z172" s="1352"/>
      <c r="AA172" s="1352"/>
      <c r="AB172" s="891"/>
      <c r="AC172" s="891"/>
      <c r="AD172" s="1397"/>
      <c r="AE172" s="1397"/>
      <c r="AF172" s="756"/>
      <c r="AG172" s="756"/>
      <c r="AH172" s="1484"/>
      <c r="AI172" s="1484"/>
      <c r="AJ172" s="1550"/>
      <c r="AK172" s="1550"/>
      <c r="AL172" s="882">
        <v>10</v>
      </c>
      <c r="AM172" s="882" t="s">
        <v>209</v>
      </c>
      <c r="AN172" s="1411"/>
      <c r="AO172" s="1411"/>
      <c r="AP172" s="1352"/>
      <c r="AQ172" s="1352"/>
      <c r="AR172" s="891"/>
      <c r="AS172" s="891"/>
      <c r="AT172" s="1362"/>
      <c r="AU172" s="1362"/>
      <c r="AV172" s="1516"/>
      <c r="AW172" s="1516"/>
      <c r="AX172" s="1541"/>
      <c r="AY172" s="1541"/>
      <c r="AZ172" s="1541"/>
      <c r="BA172" s="1541"/>
      <c r="BB172" s="1541"/>
      <c r="BC172" s="1541"/>
      <c r="BD172" s="1541"/>
      <c r="BE172" s="1541"/>
      <c r="BF172" s="1541"/>
      <c r="BG172" s="1541"/>
      <c r="BH172" s="1541"/>
      <c r="BI172" s="1541"/>
      <c r="BJ172" s="1541"/>
      <c r="BK172" s="1541"/>
      <c r="BL172" s="1541"/>
      <c r="BM172" s="1541"/>
      <c r="BN172" s="1541"/>
      <c r="BO172" s="1541"/>
      <c r="BP172" s="1541"/>
      <c r="BQ172" s="1541"/>
    </row>
    <row r="173" spans="1:69" s="1327" customFormat="1" ht="20.25" x14ac:dyDescent="0.3">
      <c r="A173" s="1338">
        <v>40</v>
      </c>
      <c r="B173" s="1324">
        <v>71</v>
      </c>
      <c r="C173" s="920"/>
      <c r="D173" s="1495"/>
      <c r="E173" s="1326"/>
      <c r="F173" s="1326"/>
      <c r="G173" s="1326"/>
      <c r="H173" s="1326">
        <f t="shared" si="7"/>
        <v>0</v>
      </c>
      <c r="I173" s="888">
        <f t="shared" si="6"/>
        <v>0</v>
      </c>
      <c r="J173" s="1411"/>
      <c r="K173" s="1411"/>
      <c r="L173" s="726"/>
      <c r="M173" s="726"/>
      <c r="N173" s="1397"/>
      <c r="O173" s="1397"/>
      <c r="P173" s="1505"/>
      <c r="Q173" s="1505"/>
      <c r="R173" s="1510"/>
      <c r="S173" s="1510"/>
      <c r="T173" s="1453"/>
      <c r="U173" s="1453"/>
      <c r="V173" s="1516"/>
      <c r="W173" s="1516"/>
      <c r="X173" s="1362"/>
      <c r="Y173" s="1362"/>
      <c r="Z173" s="1352"/>
      <c r="AA173" s="1352"/>
      <c r="AB173" s="891"/>
      <c r="AC173" s="891"/>
      <c r="AD173" s="1397"/>
      <c r="AE173" s="1397"/>
      <c r="AF173" s="756"/>
      <c r="AG173" s="756"/>
      <c r="AH173" s="1484"/>
      <c r="AI173" s="1484"/>
      <c r="AJ173" s="1550"/>
      <c r="AK173" s="1550"/>
      <c r="AL173" s="882"/>
      <c r="AM173" s="882"/>
      <c r="AN173" s="1411"/>
      <c r="AO173" s="1411"/>
      <c r="AP173" s="1352"/>
      <c r="AQ173" s="1352"/>
      <c r="AR173" s="891"/>
      <c r="AS173" s="891"/>
      <c r="AT173" s="1362"/>
      <c r="AU173" s="1362"/>
      <c r="AV173" s="1516"/>
      <c r="AW173" s="1516"/>
      <c r="AX173" s="1541"/>
      <c r="AY173" s="1541"/>
      <c r="AZ173" s="1541"/>
      <c r="BA173" s="1541"/>
      <c r="BB173" s="1541"/>
      <c r="BC173" s="1541"/>
      <c r="BD173" s="1541"/>
      <c r="BE173" s="1541"/>
      <c r="BF173" s="1541"/>
      <c r="BG173" s="1541"/>
      <c r="BH173" s="1541"/>
      <c r="BI173" s="1541"/>
      <c r="BJ173" s="1541"/>
      <c r="BK173" s="1541"/>
      <c r="BL173" s="1541"/>
      <c r="BM173" s="1541"/>
      <c r="BN173" s="1541"/>
      <c r="BO173" s="1541"/>
      <c r="BP173" s="1541"/>
      <c r="BQ173" s="1541"/>
    </row>
    <row r="174" spans="1:69" s="1327" customFormat="1" ht="20.25" x14ac:dyDescent="0.3">
      <c r="A174" s="1338">
        <v>40</v>
      </c>
      <c r="B174" s="1324">
        <v>72</v>
      </c>
      <c r="C174" s="920" t="s">
        <v>918</v>
      </c>
      <c r="D174" s="1495">
        <v>11</v>
      </c>
      <c r="E174" s="1326">
        <v>150</v>
      </c>
      <c r="F174" s="1326"/>
      <c r="G174" s="1326"/>
      <c r="H174" s="1326">
        <f t="shared" si="7"/>
        <v>140</v>
      </c>
      <c r="I174" s="888">
        <f t="shared" si="6"/>
        <v>1540</v>
      </c>
      <c r="J174" s="1411"/>
      <c r="K174" s="1411"/>
      <c r="L174" s="726"/>
      <c r="M174" s="726"/>
      <c r="N174" s="1397"/>
      <c r="O174" s="1397"/>
      <c r="P174" s="1505"/>
      <c r="Q174" s="1505"/>
      <c r="R174" s="1510">
        <v>10</v>
      </c>
      <c r="S174" s="1510" t="s">
        <v>214</v>
      </c>
      <c r="T174" s="1453"/>
      <c r="U174" s="1453"/>
      <c r="V174" s="1516"/>
      <c r="W174" s="1516"/>
      <c r="X174" s="1362"/>
      <c r="Y174" s="1362"/>
      <c r="Z174" s="1352"/>
      <c r="AA174" s="1352"/>
      <c r="AB174" s="891"/>
      <c r="AC174" s="891"/>
      <c r="AD174" s="1397"/>
      <c r="AE174" s="1397"/>
      <c r="AF174" s="756"/>
      <c r="AG174" s="756"/>
      <c r="AH174" s="1484"/>
      <c r="AI174" s="1484"/>
      <c r="AJ174" s="1550"/>
      <c r="AK174" s="1550"/>
      <c r="AL174" s="882"/>
      <c r="AM174" s="882"/>
      <c r="AN174" s="1411"/>
      <c r="AO174" s="1411"/>
      <c r="AP174" s="1352"/>
      <c r="AQ174" s="1352"/>
      <c r="AR174" s="891"/>
      <c r="AS174" s="891"/>
      <c r="AT174" s="1362"/>
      <c r="AU174" s="1362"/>
      <c r="AV174" s="1516"/>
      <c r="AW174" s="1516"/>
      <c r="AX174" s="1541"/>
      <c r="AY174" s="1541"/>
      <c r="AZ174" s="1541"/>
      <c r="BA174" s="1541"/>
      <c r="BB174" s="1541"/>
      <c r="BC174" s="1541"/>
      <c r="BD174" s="1541"/>
      <c r="BE174" s="1541"/>
      <c r="BF174" s="1541"/>
      <c r="BG174" s="1541"/>
      <c r="BH174" s="1541"/>
      <c r="BI174" s="1541"/>
      <c r="BJ174" s="1541"/>
      <c r="BK174" s="1541"/>
      <c r="BL174" s="1541"/>
      <c r="BM174" s="1541"/>
      <c r="BN174" s="1541"/>
      <c r="BO174" s="1541"/>
      <c r="BP174" s="1541"/>
      <c r="BQ174" s="1541"/>
    </row>
    <row r="175" spans="1:69" s="1327" customFormat="1" ht="20.25" x14ac:dyDescent="0.3">
      <c r="A175" s="1338">
        <v>40</v>
      </c>
      <c r="B175" s="1324">
        <v>73</v>
      </c>
      <c r="C175" s="920" t="s">
        <v>919</v>
      </c>
      <c r="D175" s="1495">
        <v>9.1999999999999993</v>
      </c>
      <c r="E175" s="1326">
        <v>120</v>
      </c>
      <c r="F175" s="1326"/>
      <c r="G175" s="1326"/>
      <c r="H175" s="1326">
        <f t="shared" si="7"/>
        <v>70</v>
      </c>
      <c r="I175" s="888">
        <f t="shared" si="6"/>
        <v>644</v>
      </c>
      <c r="J175" s="1411"/>
      <c r="K175" s="1411"/>
      <c r="L175" s="726"/>
      <c r="M175" s="726"/>
      <c r="N175" s="1397"/>
      <c r="O175" s="1397"/>
      <c r="P175" s="1505"/>
      <c r="Q175" s="1505"/>
      <c r="R175" s="1510">
        <v>10</v>
      </c>
      <c r="S175" s="1510" t="s">
        <v>218</v>
      </c>
      <c r="T175" s="1453"/>
      <c r="U175" s="1453"/>
      <c r="V175" s="1516"/>
      <c r="W175" s="1516"/>
      <c r="X175" s="1362"/>
      <c r="Y175" s="1362"/>
      <c r="Z175" s="1352">
        <v>40</v>
      </c>
      <c r="AA175" s="1352" t="s">
        <v>218</v>
      </c>
      <c r="AB175" s="891"/>
      <c r="AC175" s="891"/>
      <c r="AD175" s="1397"/>
      <c r="AE175" s="1397"/>
      <c r="AF175" s="756"/>
      <c r="AG175" s="756"/>
      <c r="AH175" s="1484"/>
      <c r="AI175" s="1484"/>
      <c r="AJ175" s="1550"/>
      <c r="AK175" s="1550"/>
      <c r="AL175" s="882"/>
      <c r="AM175" s="882"/>
      <c r="AN175" s="1411"/>
      <c r="AO175" s="1411"/>
      <c r="AP175" s="1352"/>
      <c r="AQ175" s="1352"/>
      <c r="AR175" s="891"/>
      <c r="AS175" s="891"/>
      <c r="AT175" s="1362"/>
      <c r="AU175" s="1362"/>
      <c r="AV175" s="1516"/>
      <c r="AW175" s="1516"/>
      <c r="AX175" s="1541"/>
      <c r="AY175" s="1541"/>
      <c r="AZ175" s="1541"/>
      <c r="BA175" s="1541"/>
      <c r="BB175" s="1541"/>
      <c r="BC175" s="1541"/>
      <c r="BD175" s="1541"/>
      <c r="BE175" s="1541"/>
      <c r="BF175" s="1541"/>
      <c r="BG175" s="1541"/>
      <c r="BH175" s="1541"/>
      <c r="BI175" s="1541"/>
      <c r="BJ175" s="1541"/>
      <c r="BK175" s="1541"/>
      <c r="BL175" s="1541"/>
      <c r="BM175" s="1541"/>
      <c r="BN175" s="1541"/>
      <c r="BO175" s="1541"/>
      <c r="BP175" s="1541"/>
      <c r="BQ175" s="1541"/>
    </row>
    <row r="176" spans="1:69" s="1327" customFormat="1" ht="20.25" x14ac:dyDescent="0.3">
      <c r="A176" s="1338">
        <v>40</v>
      </c>
      <c r="B176" s="1324">
        <v>74</v>
      </c>
      <c r="C176" s="920" t="s">
        <v>1203</v>
      </c>
      <c r="D176" s="1495">
        <v>31.5</v>
      </c>
      <c r="E176" s="1326">
        <v>130</v>
      </c>
      <c r="F176" s="1326"/>
      <c r="G176" s="1326"/>
      <c r="H176" s="1326">
        <f t="shared" si="7"/>
        <v>125</v>
      </c>
      <c r="I176" s="888">
        <f t="shared" si="6"/>
        <v>3937.5</v>
      </c>
      <c r="J176" s="1411"/>
      <c r="K176" s="1411"/>
      <c r="L176" s="726"/>
      <c r="M176" s="726"/>
      <c r="N176" s="1397"/>
      <c r="O176" s="1397"/>
      <c r="P176" s="1505"/>
      <c r="Q176" s="1505"/>
      <c r="R176" s="1510"/>
      <c r="S176" s="1510"/>
      <c r="T176" s="1453"/>
      <c r="U176" s="1453"/>
      <c r="V176" s="1516"/>
      <c r="W176" s="1516"/>
      <c r="X176" s="1362"/>
      <c r="Y176" s="1362"/>
      <c r="Z176" s="1352">
        <v>5</v>
      </c>
      <c r="AA176" s="1352" t="s">
        <v>266</v>
      </c>
      <c r="AB176" s="891"/>
      <c r="AC176" s="891"/>
      <c r="AD176" s="1397"/>
      <c r="AE176" s="1397"/>
      <c r="AF176" s="756"/>
      <c r="AG176" s="756"/>
      <c r="AH176" s="1484"/>
      <c r="AI176" s="1484"/>
      <c r="AJ176" s="1550"/>
      <c r="AK176" s="1550"/>
      <c r="AL176" s="882"/>
      <c r="AM176" s="882"/>
      <c r="AN176" s="1411"/>
      <c r="AO176" s="1411"/>
      <c r="AP176" s="1352"/>
      <c r="AQ176" s="1352"/>
      <c r="AR176" s="891"/>
      <c r="AS176" s="891"/>
      <c r="AT176" s="1362"/>
      <c r="AU176" s="1362"/>
      <c r="AV176" s="1516"/>
      <c r="AW176" s="1516"/>
      <c r="AX176" s="1541"/>
      <c r="AY176" s="1541"/>
      <c r="AZ176" s="1541"/>
      <c r="BA176" s="1541"/>
      <c r="BB176" s="1541"/>
      <c r="BC176" s="1541"/>
      <c r="BD176" s="1541"/>
      <c r="BE176" s="1541"/>
      <c r="BF176" s="1541"/>
      <c r="BG176" s="1541"/>
      <c r="BH176" s="1541"/>
      <c r="BI176" s="1541"/>
      <c r="BJ176" s="1541"/>
      <c r="BK176" s="1541"/>
      <c r="BL176" s="1541"/>
      <c r="BM176" s="1541"/>
      <c r="BN176" s="1541"/>
      <c r="BO176" s="1541"/>
      <c r="BP176" s="1541"/>
      <c r="BQ176" s="1541"/>
    </row>
    <row r="177" spans="1:69" s="1327" customFormat="1" ht="20.25" x14ac:dyDescent="0.3">
      <c r="A177" s="1338">
        <v>40</v>
      </c>
      <c r="B177" s="1324">
        <v>75</v>
      </c>
      <c r="C177" s="951" t="s">
        <v>996</v>
      </c>
      <c r="D177" s="1495">
        <v>11</v>
      </c>
      <c r="E177" s="1326">
        <v>50</v>
      </c>
      <c r="F177" s="1326"/>
      <c r="G177" s="1326"/>
      <c r="H177" s="1326">
        <f t="shared" si="7"/>
        <v>20</v>
      </c>
      <c r="I177" s="888">
        <f t="shared" si="6"/>
        <v>220</v>
      </c>
      <c r="J177" s="1411"/>
      <c r="K177" s="1411"/>
      <c r="L177" s="726"/>
      <c r="M177" s="726"/>
      <c r="N177" s="1397"/>
      <c r="O177" s="1397"/>
      <c r="P177" s="1505"/>
      <c r="Q177" s="1505"/>
      <c r="R177" s="1510">
        <v>10</v>
      </c>
      <c r="S177" s="1510" t="s">
        <v>214</v>
      </c>
      <c r="T177" s="1453"/>
      <c r="U177" s="1453"/>
      <c r="V177" s="1516"/>
      <c r="W177" s="1516"/>
      <c r="X177" s="1362"/>
      <c r="Y177" s="1362"/>
      <c r="Z177" s="1352"/>
      <c r="AA177" s="1352"/>
      <c r="AB177" s="891"/>
      <c r="AC177" s="891"/>
      <c r="AD177" s="1397"/>
      <c r="AE177" s="1397"/>
      <c r="AF177" s="756"/>
      <c r="AG177" s="756"/>
      <c r="AH177" s="1484"/>
      <c r="AI177" s="1484"/>
      <c r="AJ177" s="1550"/>
      <c r="AK177" s="1550"/>
      <c r="AL177" s="882"/>
      <c r="AM177" s="882"/>
      <c r="AN177" s="1411"/>
      <c r="AO177" s="1411"/>
      <c r="AP177" s="1352"/>
      <c r="AQ177" s="1352"/>
      <c r="AR177" s="891"/>
      <c r="AS177" s="891"/>
      <c r="AT177" s="1362"/>
      <c r="AU177" s="1362"/>
      <c r="AV177" s="1516">
        <v>20</v>
      </c>
      <c r="AW177" s="1516" t="s">
        <v>233</v>
      </c>
      <c r="AX177" s="1541"/>
      <c r="AY177" s="1541"/>
      <c r="AZ177" s="1541"/>
      <c r="BA177" s="1541"/>
      <c r="BB177" s="1541"/>
      <c r="BC177" s="1541"/>
      <c r="BD177" s="1541"/>
      <c r="BE177" s="1541"/>
      <c r="BF177" s="1541"/>
      <c r="BG177" s="1541"/>
      <c r="BH177" s="1541"/>
      <c r="BI177" s="1541"/>
      <c r="BJ177" s="1541"/>
      <c r="BK177" s="1541"/>
      <c r="BL177" s="1541"/>
      <c r="BM177" s="1541"/>
      <c r="BN177" s="1541"/>
      <c r="BO177" s="1541"/>
      <c r="BP177" s="1541"/>
      <c r="BQ177" s="1541"/>
    </row>
    <row r="178" spans="1:69" s="1327" customFormat="1" ht="20.25" x14ac:dyDescent="0.3">
      <c r="A178" s="1338">
        <v>40</v>
      </c>
      <c r="B178" s="1324">
        <v>76</v>
      </c>
      <c r="C178" s="920"/>
      <c r="D178" s="1495"/>
      <c r="E178" s="1326"/>
      <c r="F178" s="1326"/>
      <c r="G178" s="1326"/>
      <c r="H178" s="1326">
        <f t="shared" si="7"/>
        <v>0</v>
      </c>
      <c r="I178" s="888">
        <f t="shared" si="6"/>
        <v>0</v>
      </c>
      <c r="J178" s="1411"/>
      <c r="K178" s="1411"/>
      <c r="L178" s="726"/>
      <c r="M178" s="726"/>
      <c r="N178" s="1397"/>
      <c r="O178" s="1397"/>
      <c r="P178" s="1505"/>
      <c r="Q178" s="1505"/>
      <c r="R178" s="1510"/>
      <c r="S178" s="1510"/>
      <c r="T178" s="1453"/>
      <c r="U178" s="1453"/>
      <c r="V178" s="1516"/>
      <c r="W178" s="1516"/>
      <c r="X178" s="1362"/>
      <c r="Y178" s="1362"/>
      <c r="Z178" s="1352"/>
      <c r="AA178" s="1352"/>
      <c r="AB178" s="891"/>
      <c r="AC178" s="891"/>
      <c r="AD178" s="1397"/>
      <c r="AE178" s="1397"/>
      <c r="AF178" s="756"/>
      <c r="AG178" s="756"/>
      <c r="AH178" s="1484"/>
      <c r="AI178" s="1484"/>
      <c r="AJ178" s="1550"/>
      <c r="AK178" s="1550"/>
      <c r="AL178" s="882"/>
      <c r="AM178" s="882"/>
      <c r="AN178" s="1411"/>
      <c r="AO178" s="1411"/>
      <c r="AP178" s="1352"/>
      <c r="AQ178" s="1352"/>
      <c r="AR178" s="891"/>
      <c r="AS178" s="891"/>
      <c r="AT178" s="1362"/>
      <c r="AU178" s="1362"/>
      <c r="AV178" s="1516"/>
      <c r="AW178" s="1516"/>
      <c r="AX178" s="1541"/>
      <c r="AY178" s="1541"/>
      <c r="AZ178" s="1541"/>
      <c r="BA178" s="1541"/>
      <c r="BB178" s="1541"/>
      <c r="BC178" s="1541"/>
      <c r="BD178" s="1541"/>
      <c r="BE178" s="1541"/>
      <c r="BF178" s="1541"/>
      <c r="BG178" s="1541"/>
      <c r="BH178" s="1541"/>
      <c r="BI178" s="1541"/>
      <c r="BJ178" s="1541"/>
      <c r="BK178" s="1541"/>
      <c r="BL178" s="1541"/>
      <c r="BM178" s="1541"/>
      <c r="BN178" s="1541"/>
      <c r="BO178" s="1541"/>
      <c r="BP178" s="1541"/>
      <c r="BQ178" s="1541"/>
    </row>
    <row r="179" spans="1:69" s="1327" customFormat="1" ht="20.25" x14ac:dyDescent="0.3">
      <c r="A179" s="1338">
        <v>40</v>
      </c>
      <c r="B179" s="1324">
        <v>77</v>
      </c>
      <c r="C179" s="920" t="s">
        <v>1204</v>
      </c>
      <c r="D179" s="1495">
        <v>8</v>
      </c>
      <c r="E179" s="1326">
        <v>390</v>
      </c>
      <c r="F179" s="1326"/>
      <c r="G179" s="1326"/>
      <c r="H179" s="1326">
        <f t="shared" si="7"/>
        <v>150</v>
      </c>
      <c r="I179" s="888">
        <f t="shared" si="6"/>
        <v>1200</v>
      </c>
      <c r="J179" s="1411"/>
      <c r="K179" s="1411"/>
      <c r="L179" s="726"/>
      <c r="M179" s="726"/>
      <c r="N179" s="1397">
        <v>10</v>
      </c>
      <c r="O179" s="1397" t="s">
        <v>215</v>
      </c>
      <c r="P179" s="1505"/>
      <c r="Q179" s="1505"/>
      <c r="R179" s="1510">
        <v>10</v>
      </c>
      <c r="S179" s="1510" t="s">
        <v>212</v>
      </c>
      <c r="T179" s="1453">
        <v>40</v>
      </c>
      <c r="U179" s="1453" t="s">
        <v>215</v>
      </c>
      <c r="V179" s="1516"/>
      <c r="W179" s="1516"/>
      <c r="X179" s="1362"/>
      <c r="Y179" s="1362"/>
      <c r="Z179" s="1352"/>
      <c r="AA179" s="1352"/>
      <c r="AB179" s="891"/>
      <c r="AC179" s="891"/>
      <c r="AD179" s="1397">
        <v>30</v>
      </c>
      <c r="AE179" s="1397" t="s">
        <v>214</v>
      </c>
      <c r="AF179" s="756"/>
      <c r="AG179" s="756"/>
      <c r="AH179" s="1484"/>
      <c r="AI179" s="1484"/>
      <c r="AJ179" s="1550"/>
      <c r="AK179" s="1550"/>
      <c r="AL179" s="882">
        <v>90</v>
      </c>
      <c r="AM179" s="882" t="s">
        <v>215</v>
      </c>
      <c r="AN179" s="1411"/>
      <c r="AO179" s="1411"/>
      <c r="AP179" s="1352"/>
      <c r="AQ179" s="1352"/>
      <c r="AR179" s="891">
        <v>20</v>
      </c>
      <c r="AS179" s="891" t="s">
        <v>214</v>
      </c>
      <c r="AT179" s="1362">
        <v>40</v>
      </c>
      <c r="AU179" s="1362" t="s">
        <v>321</v>
      </c>
      <c r="AV179" s="1516"/>
      <c r="AW179" s="1516"/>
      <c r="AX179" s="1541"/>
      <c r="AY179" s="1541"/>
      <c r="AZ179" s="1541"/>
      <c r="BA179" s="1541"/>
      <c r="BB179" s="1541"/>
      <c r="BC179" s="1541"/>
      <c r="BD179" s="1541"/>
      <c r="BE179" s="1541"/>
      <c r="BF179" s="1541"/>
      <c r="BG179" s="1541"/>
      <c r="BH179" s="1541"/>
      <c r="BI179" s="1541"/>
      <c r="BJ179" s="1541"/>
      <c r="BK179" s="1541"/>
      <c r="BL179" s="1541"/>
      <c r="BM179" s="1541"/>
      <c r="BN179" s="1541"/>
      <c r="BO179" s="1541"/>
      <c r="BP179" s="1541"/>
      <c r="BQ179" s="1541"/>
    </row>
    <row r="180" spans="1:69" s="1327" customFormat="1" ht="20.25" x14ac:dyDescent="0.3">
      <c r="A180" s="1338">
        <v>40</v>
      </c>
      <c r="B180" s="1324">
        <v>78</v>
      </c>
      <c r="C180" s="1074" t="s">
        <v>1278</v>
      </c>
      <c r="D180" s="1497">
        <v>9</v>
      </c>
      <c r="E180" s="1326">
        <v>200</v>
      </c>
      <c r="F180" s="1326"/>
      <c r="G180" s="1326"/>
      <c r="H180" s="1326">
        <f t="shared" si="7"/>
        <v>120</v>
      </c>
      <c r="I180" s="888">
        <f t="shared" si="6"/>
        <v>1080</v>
      </c>
      <c r="J180" s="1411"/>
      <c r="K180" s="1411"/>
      <c r="L180" s="726"/>
      <c r="M180" s="726"/>
      <c r="N180" s="1397"/>
      <c r="O180" s="1397"/>
      <c r="P180" s="1505"/>
      <c r="Q180" s="1505"/>
      <c r="R180" s="1510"/>
      <c r="S180" s="1510"/>
      <c r="T180" s="1453"/>
      <c r="U180" s="1453"/>
      <c r="V180" s="1516"/>
      <c r="W180" s="1516"/>
      <c r="X180" s="1362"/>
      <c r="Y180" s="1362"/>
      <c r="Z180" s="1352"/>
      <c r="AA180" s="1352"/>
      <c r="AB180" s="891"/>
      <c r="AC180" s="891"/>
      <c r="AD180" s="1397"/>
      <c r="AE180" s="1397"/>
      <c r="AF180" s="756"/>
      <c r="AG180" s="756"/>
      <c r="AH180" s="1484"/>
      <c r="AI180" s="1484"/>
      <c r="AJ180" s="1550">
        <v>20</v>
      </c>
      <c r="AK180" s="1550" t="s">
        <v>215</v>
      </c>
      <c r="AL180" s="882">
        <v>60</v>
      </c>
      <c r="AM180" s="882" t="s">
        <v>215</v>
      </c>
      <c r="AN180" s="1411"/>
      <c r="AO180" s="1411"/>
      <c r="AP180" s="1352"/>
      <c r="AQ180" s="1352"/>
      <c r="AR180" s="891"/>
      <c r="AS180" s="891"/>
      <c r="AT180" s="1362"/>
      <c r="AU180" s="1362"/>
      <c r="AV180" s="1516"/>
      <c r="AW180" s="1516"/>
      <c r="AX180" s="1541"/>
      <c r="AY180" s="1541"/>
      <c r="AZ180" s="1541"/>
      <c r="BA180" s="1541"/>
      <c r="BB180" s="1541"/>
      <c r="BC180" s="1541"/>
      <c r="BD180" s="1541"/>
      <c r="BE180" s="1541"/>
      <c r="BF180" s="1541"/>
      <c r="BG180" s="1541"/>
      <c r="BH180" s="1541"/>
      <c r="BI180" s="1541"/>
      <c r="BJ180" s="1541"/>
      <c r="BK180" s="1541"/>
      <c r="BL180" s="1541"/>
      <c r="BM180" s="1541"/>
      <c r="BN180" s="1541"/>
      <c r="BO180" s="1541"/>
      <c r="BP180" s="1541"/>
      <c r="BQ180" s="1541"/>
    </row>
    <row r="181" spans="1:69" s="1327" customFormat="1" ht="20.25" x14ac:dyDescent="0.3">
      <c r="A181" s="1338">
        <v>40</v>
      </c>
      <c r="B181" s="1324">
        <v>79</v>
      </c>
      <c r="C181" s="1074" t="s">
        <v>1279</v>
      </c>
      <c r="D181" s="1497">
        <v>12</v>
      </c>
      <c r="E181" s="1326">
        <v>100</v>
      </c>
      <c r="F181" s="1326"/>
      <c r="G181" s="1326"/>
      <c r="H181" s="1326">
        <f t="shared" si="7"/>
        <v>30</v>
      </c>
      <c r="I181" s="888">
        <f t="shared" si="6"/>
        <v>360</v>
      </c>
      <c r="J181" s="1411"/>
      <c r="K181" s="1411"/>
      <c r="L181" s="726"/>
      <c r="M181" s="726"/>
      <c r="N181" s="1397"/>
      <c r="O181" s="1397"/>
      <c r="P181" s="1505"/>
      <c r="Q181" s="1505"/>
      <c r="R181" s="1510"/>
      <c r="S181" s="1510"/>
      <c r="T181" s="1453"/>
      <c r="U181" s="1453"/>
      <c r="V181" s="1516"/>
      <c r="W181" s="1516"/>
      <c r="X181" s="1362"/>
      <c r="Y181" s="1362"/>
      <c r="Z181" s="1352"/>
      <c r="AA181" s="1352"/>
      <c r="AB181" s="891"/>
      <c r="AC181" s="891"/>
      <c r="AD181" s="1397"/>
      <c r="AE181" s="1397"/>
      <c r="AF181" s="756"/>
      <c r="AG181" s="756"/>
      <c r="AH181" s="1484"/>
      <c r="AI181" s="1484"/>
      <c r="AJ181" s="1550">
        <v>20</v>
      </c>
      <c r="AK181" s="1550" t="s">
        <v>233</v>
      </c>
      <c r="AL181" s="882">
        <v>50</v>
      </c>
      <c r="AM181" s="882" t="s">
        <v>214</v>
      </c>
      <c r="AN181" s="1411"/>
      <c r="AO181" s="1411"/>
      <c r="AP181" s="1352"/>
      <c r="AQ181" s="1352"/>
      <c r="AR181" s="891"/>
      <c r="AS181" s="891"/>
      <c r="AT181" s="1362"/>
      <c r="AU181" s="1362"/>
      <c r="AV181" s="1516"/>
      <c r="AW181" s="1516"/>
      <c r="AX181" s="1541"/>
      <c r="AY181" s="1541"/>
      <c r="AZ181" s="1541"/>
      <c r="BA181" s="1541"/>
      <c r="BB181" s="1541"/>
      <c r="BC181" s="1541"/>
      <c r="BD181" s="1541"/>
      <c r="BE181" s="1541"/>
      <c r="BF181" s="1541"/>
      <c r="BG181" s="1541"/>
      <c r="BH181" s="1541"/>
      <c r="BI181" s="1541"/>
      <c r="BJ181" s="1541"/>
      <c r="BK181" s="1541"/>
      <c r="BL181" s="1541"/>
      <c r="BM181" s="1541"/>
      <c r="BN181" s="1541"/>
      <c r="BO181" s="1541"/>
      <c r="BP181" s="1541"/>
      <c r="BQ181" s="1541"/>
    </row>
    <row r="182" spans="1:69" s="1327" customFormat="1" ht="20.25" x14ac:dyDescent="0.3">
      <c r="A182" s="1338">
        <v>40</v>
      </c>
      <c r="B182" s="1324">
        <v>80</v>
      </c>
      <c r="C182" s="1074" t="s">
        <v>1276</v>
      </c>
      <c r="D182" s="1497">
        <v>11</v>
      </c>
      <c r="E182" s="1326">
        <v>40</v>
      </c>
      <c r="F182" s="1326"/>
      <c r="G182" s="1326"/>
      <c r="H182" s="1326">
        <f t="shared" si="7"/>
        <v>40</v>
      </c>
      <c r="I182" s="888">
        <f t="shared" si="6"/>
        <v>440</v>
      </c>
      <c r="J182" s="1411"/>
      <c r="K182" s="1411"/>
      <c r="L182" s="726"/>
      <c r="M182" s="726"/>
      <c r="N182" s="1397"/>
      <c r="O182" s="1397"/>
      <c r="P182" s="1505"/>
      <c r="Q182" s="1505"/>
      <c r="R182" s="1510"/>
      <c r="S182" s="1510"/>
      <c r="T182" s="1453"/>
      <c r="U182" s="1453"/>
      <c r="V182" s="1516"/>
      <c r="W182" s="1516"/>
      <c r="X182" s="1362"/>
      <c r="Y182" s="1362"/>
      <c r="Z182" s="1352"/>
      <c r="AA182" s="1352"/>
      <c r="AB182" s="891"/>
      <c r="AC182" s="891"/>
      <c r="AD182" s="1397"/>
      <c r="AE182" s="1397"/>
      <c r="AF182" s="756"/>
      <c r="AG182" s="756"/>
      <c r="AH182" s="1484"/>
      <c r="AI182" s="1484"/>
      <c r="AJ182" s="1550"/>
      <c r="AK182" s="1550"/>
      <c r="AL182" s="882"/>
      <c r="AM182" s="882"/>
      <c r="AN182" s="1411"/>
      <c r="AO182" s="1411"/>
      <c r="AP182" s="1352"/>
      <c r="AQ182" s="1352"/>
      <c r="AR182" s="891"/>
      <c r="AS182" s="891"/>
      <c r="AT182" s="1362"/>
      <c r="AU182" s="1362"/>
      <c r="AV182" s="1516"/>
      <c r="AW182" s="1516"/>
      <c r="AX182" s="1541"/>
      <c r="AY182" s="1541"/>
      <c r="AZ182" s="1541"/>
      <c r="BA182" s="1541"/>
      <c r="BB182" s="1541"/>
      <c r="BC182" s="1541"/>
      <c r="BD182" s="1541"/>
      <c r="BE182" s="1541"/>
      <c r="BF182" s="1541"/>
      <c r="BG182" s="1541"/>
      <c r="BH182" s="1541"/>
      <c r="BI182" s="1541"/>
      <c r="BJ182" s="1541"/>
      <c r="BK182" s="1541"/>
      <c r="BL182" s="1541"/>
      <c r="BM182" s="1541"/>
      <c r="BN182" s="1541"/>
      <c r="BO182" s="1541"/>
      <c r="BP182" s="1541"/>
      <c r="BQ182" s="1541"/>
    </row>
    <row r="183" spans="1:69" s="1327" customFormat="1" ht="20.25" x14ac:dyDescent="0.3">
      <c r="A183" s="1338"/>
      <c r="B183" s="1324"/>
      <c r="C183" s="1074"/>
      <c r="D183" s="1497"/>
      <c r="E183" s="1326"/>
      <c r="F183" s="1326"/>
      <c r="G183" s="1326"/>
      <c r="H183" s="1326">
        <f t="shared" si="7"/>
        <v>0</v>
      </c>
      <c r="I183" s="888">
        <f t="shared" ref="I183:I209" si="8">H183*D183</f>
        <v>0</v>
      </c>
      <c r="J183" s="1411"/>
      <c r="K183" s="1411"/>
      <c r="L183" s="726"/>
      <c r="M183" s="726"/>
      <c r="N183" s="1397"/>
      <c r="O183" s="1397"/>
      <c r="P183" s="1505"/>
      <c r="Q183" s="1505"/>
      <c r="R183" s="1510"/>
      <c r="S183" s="1510"/>
      <c r="T183" s="1453"/>
      <c r="U183" s="1453"/>
      <c r="V183" s="1516"/>
      <c r="W183" s="1516"/>
      <c r="X183" s="1362"/>
      <c r="Y183" s="1362"/>
      <c r="Z183" s="1352"/>
      <c r="AA183" s="1352"/>
      <c r="AB183" s="891"/>
      <c r="AC183" s="891"/>
      <c r="AD183" s="1397"/>
      <c r="AE183" s="1397"/>
      <c r="AF183" s="756"/>
      <c r="AG183" s="756"/>
      <c r="AH183" s="1484"/>
      <c r="AI183" s="1484"/>
      <c r="AJ183" s="1550"/>
      <c r="AK183" s="1550"/>
      <c r="AL183" s="882"/>
      <c r="AM183" s="882"/>
      <c r="AN183" s="1411"/>
      <c r="AO183" s="1411"/>
      <c r="AP183" s="1352"/>
      <c r="AQ183" s="1352"/>
      <c r="AR183" s="891"/>
      <c r="AS183" s="891"/>
      <c r="AT183" s="1362"/>
      <c r="AU183" s="1362"/>
      <c r="AV183" s="1516"/>
      <c r="AW183" s="1516"/>
      <c r="AX183" s="1541"/>
      <c r="AY183" s="1541"/>
      <c r="AZ183" s="1541"/>
      <c r="BA183" s="1541"/>
      <c r="BB183" s="1541"/>
      <c r="BC183" s="1541"/>
      <c r="BD183" s="1541"/>
      <c r="BE183" s="1541"/>
      <c r="BF183" s="1541"/>
      <c r="BG183" s="1541"/>
      <c r="BH183" s="1541"/>
      <c r="BI183" s="1541"/>
      <c r="BJ183" s="1541"/>
      <c r="BK183" s="1541"/>
      <c r="BL183" s="1541"/>
      <c r="BM183" s="1541"/>
      <c r="BN183" s="1541"/>
      <c r="BO183" s="1541"/>
      <c r="BP183" s="1541"/>
      <c r="BQ183" s="1541"/>
    </row>
    <row r="184" spans="1:69" s="1327" customFormat="1" ht="20.25" x14ac:dyDescent="0.3">
      <c r="A184" s="1490">
        <v>45</v>
      </c>
      <c r="B184" s="1331">
        <v>1</v>
      </c>
      <c r="C184" s="982" t="s">
        <v>1061</v>
      </c>
      <c r="D184" s="1332">
        <v>95</v>
      </c>
      <c r="E184" s="1326">
        <v>65</v>
      </c>
      <c r="F184" s="1326"/>
      <c r="G184" s="1326"/>
      <c r="H184" s="1326">
        <f t="shared" si="7"/>
        <v>60</v>
      </c>
      <c r="I184" s="888">
        <f t="shared" si="8"/>
        <v>5700</v>
      </c>
      <c r="J184" s="1411"/>
      <c r="K184" s="1411"/>
      <c r="L184" s="726">
        <v>5</v>
      </c>
      <c r="M184" s="726" t="s">
        <v>334</v>
      </c>
      <c r="N184" s="1397"/>
      <c r="O184" s="1397"/>
      <c r="P184" s="1505"/>
      <c r="Q184" s="1505"/>
      <c r="R184" s="1510"/>
      <c r="S184" s="1510"/>
      <c r="T184" s="1453"/>
      <c r="U184" s="1453"/>
      <c r="V184" s="1516"/>
      <c r="W184" s="1516"/>
      <c r="X184" s="1362"/>
      <c r="Y184" s="1362"/>
      <c r="Z184" s="1352"/>
      <c r="AA184" s="1352"/>
      <c r="AB184" s="891"/>
      <c r="AC184" s="891"/>
      <c r="AD184" s="1397"/>
      <c r="AE184" s="1397"/>
      <c r="AF184" s="756"/>
      <c r="AG184" s="756"/>
      <c r="AH184" s="1484"/>
      <c r="AI184" s="1484"/>
      <c r="AJ184" s="1550"/>
      <c r="AK184" s="1550"/>
      <c r="AL184" s="882"/>
      <c r="AM184" s="882"/>
      <c r="AN184" s="1411"/>
      <c r="AO184" s="1411"/>
      <c r="AP184" s="1352"/>
      <c r="AQ184" s="1352"/>
      <c r="AR184" s="891"/>
      <c r="AS184" s="891"/>
      <c r="AT184" s="1362"/>
      <c r="AU184" s="1362"/>
      <c r="AV184" s="1516"/>
      <c r="AW184" s="1516"/>
      <c r="AX184" s="1541"/>
      <c r="AY184" s="1541"/>
      <c r="AZ184" s="1541"/>
      <c r="BA184" s="1541"/>
      <c r="BB184" s="1541"/>
      <c r="BC184" s="1541"/>
      <c r="BD184" s="1541"/>
      <c r="BE184" s="1541"/>
      <c r="BF184" s="1541"/>
      <c r="BG184" s="1541"/>
      <c r="BH184" s="1541"/>
      <c r="BI184" s="1541"/>
      <c r="BJ184" s="1541"/>
      <c r="BK184" s="1541"/>
      <c r="BL184" s="1541"/>
      <c r="BM184" s="1541"/>
      <c r="BN184" s="1541"/>
      <c r="BO184" s="1541"/>
      <c r="BP184" s="1541"/>
      <c r="BQ184" s="1541"/>
    </row>
    <row r="185" spans="1:69" s="1327" customFormat="1" ht="20.25" x14ac:dyDescent="0.3">
      <c r="A185" s="1490">
        <v>45</v>
      </c>
      <c r="B185" s="1331">
        <f>B184+1</f>
        <v>2</v>
      </c>
      <c r="C185" s="982" t="s">
        <v>1222</v>
      </c>
      <c r="D185" s="1332">
        <v>80</v>
      </c>
      <c r="E185" s="1326">
        <v>100</v>
      </c>
      <c r="F185" s="1326"/>
      <c r="G185" s="1326"/>
      <c r="H185" s="1326">
        <f t="shared" si="7"/>
        <v>50</v>
      </c>
      <c r="I185" s="888">
        <f t="shared" si="8"/>
        <v>4000</v>
      </c>
      <c r="J185" s="1411"/>
      <c r="K185" s="1411"/>
      <c r="L185" s="726"/>
      <c r="M185" s="726"/>
      <c r="N185" s="1397"/>
      <c r="O185" s="1397"/>
      <c r="P185" s="1505">
        <v>20</v>
      </c>
      <c r="Q185" s="1505" t="s">
        <v>287</v>
      </c>
      <c r="R185" s="1510"/>
      <c r="S185" s="1510"/>
      <c r="T185" s="1453"/>
      <c r="U185" s="1453"/>
      <c r="V185" s="1516"/>
      <c r="W185" s="1516"/>
      <c r="X185" s="1362"/>
      <c r="Y185" s="1362"/>
      <c r="Z185" s="1352"/>
      <c r="AA185" s="1352"/>
      <c r="AB185" s="891"/>
      <c r="AC185" s="891"/>
      <c r="AD185" s="1397"/>
      <c r="AE185" s="1397"/>
      <c r="AF185" s="756"/>
      <c r="AG185" s="756"/>
      <c r="AH185" s="1484"/>
      <c r="AI185" s="1484"/>
      <c r="AJ185" s="1550"/>
      <c r="AK185" s="1550"/>
      <c r="AL185" s="882"/>
      <c r="AM185" s="882"/>
      <c r="AN185" s="1411"/>
      <c r="AO185" s="1411"/>
      <c r="AP185" s="1352"/>
      <c r="AQ185" s="1352"/>
      <c r="AR185" s="891"/>
      <c r="AS185" s="891"/>
      <c r="AT185" s="1362">
        <v>30</v>
      </c>
      <c r="AU185" s="1362" t="s">
        <v>287</v>
      </c>
      <c r="AV185" s="1516"/>
      <c r="AW185" s="1516"/>
      <c r="AX185" s="1541"/>
      <c r="AY185" s="1541"/>
      <c r="AZ185" s="1541"/>
      <c r="BA185" s="1541"/>
      <c r="BB185" s="1541"/>
      <c r="BC185" s="1541"/>
      <c r="BD185" s="1541"/>
      <c r="BE185" s="1541"/>
      <c r="BF185" s="1541"/>
      <c r="BG185" s="1541"/>
      <c r="BH185" s="1541"/>
      <c r="BI185" s="1541"/>
      <c r="BJ185" s="1541"/>
      <c r="BK185" s="1541"/>
      <c r="BL185" s="1541"/>
      <c r="BM185" s="1541"/>
      <c r="BN185" s="1541"/>
      <c r="BO185" s="1541"/>
      <c r="BP185" s="1541"/>
      <c r="BQ185" s="1541"/>
    </row>
    <row r="186" spans="1:69" s="1327" customFormat="1" ht="20.25" x14ac:dyDescent="0.3">
      <c r="A186" s="1490">
        <v>45</v>
      </c>
      <c r="B186" s="1331">
        <f t="shared" ref="B186:B209" si="9">B185+1</f>
        <v>3</v>
      </c>
      <c r="C186" s="982" t="s">
        <v>1223</v>
      </c>
      <c r="D186" s="1332">
        <v>60</v>
      </c>
      <c r="E186" s="1326">
        <v>65</v>
      </c>
      <c r="F186" s="1326"/>
      <c r="G186" s="1326"/>
      <c r="H186" s="1326">
        <f t="shared" si="7"/>
        <v>20</v>
      </c>
      <c r="I186" s="888">
        <f t="shared" si="8"/>
        <v>1200</v>
      </c>
      <c r="J186" s="1411"/>
      <c r="K186" s="1411"/>
      <c r="L186" s="726">
        <v>12</v>
      </c>
      <c r="M186" s="726" t="s">
        <v>288</v>
      </c>
      <c r="N186" s="1397"/>
      <c r="O186" s="1397"/>
      <c r="P186" s="1505">
        <v>20</v>
      </c>
      <c r="Q186" s="1505" t="s">
        <v>288</v>
      </c>
      <c r="R186" s="1510">
        <v>3</v>
      </c>
      <c r="S186" s="1510" t="s">
        <v>288</v>
      </c>
      <c r="T186" s="1453"/>
      <c r="U186" s="1453"/>
      <c r="V186" s="1516"/>
      <c r="W186" s="1516"/>
      <c r="X186" s="1362"/>
      <c r="Y186" s="1362"/>
      <c r="Z186" s="1352"/>
      <c r="AA186" s="1352"/>
      <c r="AB186" s="891"/>
      <c r="AC186" s="891"/>
      <c r="AD186" s="1397"/>
      <c r="AE186" s="1397"/>
      <c r="AF186" s="756"/>
      <c r="AG186" s="756"/>
      <c r="AH186" s="1484"/>
      <c r="AI186" s="1484"/>
      <c r="AJ186" s="1550"/>
      <c r="AK186" s="1550"/>
      <c r="AL186" s="882"/>
      <c r="AM186" s="882"/>
      <c r="AN186" s="1411">
        <v>10</v>
      </c>
      <c r="AO186" s="1411" t="s">
        <v>252</v>
      </c>
      <c r="AP186" s="1352"/>
      <c r="AQ186" s="1352"/>
      <c r="AR186" s="891"/>
      <c r="AS186" s="891"/>
      <c r="AT186" s="1362"/>
      <c r="AU186" s="1362"/>
      <c r="AV186" s="1516"/>
      <c r="AW186" s="1516"/>
      <c r="AX186" s="1541"/>
      <c r="AY186" s="1541"/>
      <c r="AZ186" s="1541"/>
      <c r="BA186" s="1541"/>
      <c r="BB186" s="1541"/>
      <c r="BC186" s="1541"/>
      <c r="BD186" s="1541"/>
      <c r="BE186" s="1541"/>
      <c r="BF186" s="1541"/>
      <c r="BG186" s="1541"/>
      <c r="BH186" s="1541"/>
      <c r="BI186" s="1541"/>
      <c r="BJ186" s="1541"/>
      <c r="BK186" s="1541"/>
      <c r="BL186" s="1541"/>
      <c r="BM186" s="1541"/>
      <c r="BN186" s="1541"/>
      <c r="BO186" s="1541"/>
      <c r="BP186" s="1541"/>
      <c r="BQ186" s="1541"/>
    </row>
    <row r="187" spans="1:69" s="1327" customFormat="1" ht="20.25" x14ac:dyDescent="0.3">
      <c r="A187" s="1490">
        <v>45</v>
      </c>
      <c r="B187" s="1331">
        <f t="shared" si="9"/>
        <v>4</v>
      </c>
      <c r="C187" s="982" t="s">
        <v>1224</v>
      </c>
      <c r="D187" s="1332">
        <v>60</v>
      </c>
      <c r="E187" s="1326">
        <v>55</v>
      </c>
      <c r="F187" s="1326"/>
      <c r="G187" s="1326"/>
      <c r="H187" s="1326">
        <f t="shared" si="7"/>
        <v>30</v>
      </c>
      <c r="I187" s="888">
        <f t="shared" si="8"/>
        <v>1800</v>
      </c>
      <c r="J187" s="1411"/>
      <c r="K187" s="1411"/>
      <c r="L187" s="726"/>
      <c r="M187" s="726"/>
      <c r="N187" s="1397"/>
      <c r="O187" s="1397"/>
      <c r="P187" s="1505"/>
      <c r="Q187" s="1505"/>
      <c r="R187" s="1510"/>
      <c r="S187" s="1510"/>
      <c r="T187" s="1453"/>
      <c r="U187" s="1453"/>
      <c r="V187" s="1516"/>
      <c r="W187" s="1516"/>
      <c r="X187" s="1362"/>
      <c r="Y187" s="1362"/>
      <c r="Z187" s="1352"/>
      <c r="AA187" s="1352"/>
      <c r="AB187" s="891"/>
      <c r="AC187" s="891"/>
      <c r="AD187" s="1397"/>
      <c r="AE187" s="1397"/>
      <c r="AF187" s="756"/>
      <c r="AG187" s="756"/>
      <c r="AH187" s="1484"/>
      <c r="AI187" s="1484"/>
      <c r="AJ187" s="1550"/>
      <c r="AK187" s="1550"/>
      <c r="AL187" s="882">
        <v>15</v>
      </c>
      <c r="AM187" s="882" t="s">
        <v>288</v>
      </c>
      <c r="AN187" s="1411">
        <v>10</v>
      </c>
      <c r="AO187" s="1411" t="s">
        <v>252</v>
      </c>
      <c r="AP187" s="1352"/>
      <c r="AQ187" s="1352"/>
      <c r="AR187" s="891"/>
      <c r="AS187" s="891"/>
      <c r="AT187" s="1362"/>
      <c r="AU187" s="1362"/>
      <c r="AV187" s="1516"/>
      <c r="AW187" s="1516"/>
      <c r="AX187" s="1541"/>
      <c r="AY187" s="1541"/>
      <c r="AZ187" s="1541"/>
      <c r="BA187" s="1541"/>
      <c r="BB187" s="1541"/>
      <c r="BC187" s="1541"/>
      <c r="BD187" s="1541"/>
      <c r="BE187" s="1541"/>
      <c r="BF187" s="1541"/>
      <c r="BG187" s="1541"/>
      <c r="BH187" s="1541"/>
      <c r="BI187" s="1541"/>
      <c r="BJ187" s="1541"/>
      <c r="BK187" s="1541"/>
      <c r="BL187" s="1541"/>
      <c r="BM187" s="1541"/>
      <c r="BN187" s="1541"/>
      <c r="BO187" s="1541"/>
      <c r="BP187" s="1541"/>
      <c r="BQ187" s="1541"/>
    </row>
    <row r="188" spans="1:69" s="1327" customFormat="1" ht="20.25" x14ac:dyDescent="0.3">
      <c r="A188" s="1490">
        <v>45</v>
      </c>
      <c r="B188" s="1331">
        <f t="shared" si="9"/>
        <v>5</v>
      </c>
      <c r="C188" s="982" t="s">
        <v>1225</v>
      </c>
      <c r="D188" s="1332">
        <v>80</v>
      </c>
      <c r="E188" s="1326">
        <v>35</v>
      </c>
      <c r="F188" s="1326"/>
      <c r="G188" s="1326"/>
      <c r="H188" s="1326">
        <f t="shared" si="7"/>
        <v>35</v>
      </c>
      <c r="I188" s="888">
        <f t="shared" si="8"/>
        <v>2800</v>
      </c>
      <c r="J188" s="1411"/>
      <c r="K188" s="1411"/>
      <c r="L188" s="726"/>
      <c r="M188" s="726"/>
      <c r="N188" s="1397"/>
      <c r="O188" s="1397"/>
      <c r="P188" s="1505"/>
      <c r="Q188" s="1505"/>
      <c r="R188" s="1510"/>
      <c r="S188" s="1510"/>
      <c r="T188" s="1453"/>
      <c r="U188" s="1453"/>
      <c r="V188" s="1516"/>
      <c r="W188" s="1516"/>
      <c r="X188" s="1362"/>
      <c r="Y188" s="1362"/>
      <c r="Z188" s="1352"/>
      <c r="AA188" s="1352"/>
      <c r="AB188" s="891"/>
      <c r="AC188" s="891"/>
      <c r="AD188" s="1397"/>
      <c r="AE188" s="1397"/>
      <c r="AF188" s="756"/>
      <c r="AG188" s="756"/>
      <c r="AH188" s="1484"/>
      <c r="AI188" s="1484"/>
      <c r="AJ188" s="1550"/>
      <c r="AK188" s="1550"/>
      <c r="AL188" s="882"/>
      <c r="AM188" s="882"/>
      <c r="AN188" s="1411"/>
      <c r="AO188" s="1411"/>
      <c r="AP188" s="1352"/>
      <c r="AQ188" s="1352"/>
      <c r="AR188" s="891"/>
      <c r="AS188" s="891"/>
      <c r="AT188" s="1362"/>
      <c r="AU188" s="1362"/>
      <c r="AV188" s="1516"/>
      <c r="AW188" s="1516"/>
      <c r="AX188" s="1541"/>
      <c r="AY188" s="1541"/>
      <c r="AZ188" s="1541"/>
      <c r="BA188" s="1541"/>
      <c r="BB188" s="1541"/>
      <c r="BC188" s="1541"/>
      <c r="BD188" s="1541"/>
      <c r="BE188" s="1541"/>
      <c r="BF188" s="1541"/>
      <c r="BG188" s="1541"/>
      <c r="BH188" s="1541"/>
      <c r="BI188" s="1541"/>
      <c r="BJ188" s="1541"/>
      <c r="BK188" s="1541"/>
      <c r="BL188" s="1541"/>
      <c r="BM188" s="1541"/>
      <c r="BN188" s="1541"/>
      <c r="BO188" s="1541"/>
      <c r="BP188" s="1541"/>
      <c r="BQ188" s="1541"/>
    </row>
    <row r="189" spans="1:69" s="1327" customFormat="1" ht="20.25" x14ac:dyDescent="0.3">
      <c r="A189" s="1490">
        <v>45</v>
      </c>
      <c r="B189" s="1331">
        <f t="shared" si="9"/>
        <v>6</v>
      </c>
      <c r="C189" s="982" t="s">
        <v>1226</v>
      </c>
      <c r="D189" s="1332">
        <v>90</v>
      </c>
      <c r="E189" s="1326">
        <v>30</v>
      </c>
      <c r="F189" s="1326"/>
      <c r="G189" s="1326"/>
      <c r="H189" s="1326">
        <f t="shared" si="7"/>
        <v>30</v>
      </c>
      <c r="I189" s="888">
        <f t="shared" si="8"/>
        <v>2700</v>
      </c>
      <c r="J189" s="1411"/>
      <c r="K189" s="1411"/>
      <c r="L189" s="726"/>
      <c r="M189" s="726"/>
      <c r="N189" s="1397"/>
      <c r="O189" s="1397"/>
      <c r="P189" s="1505"/>
      <c r="Q189" s="1505"/>
      <c r="R189" s="1510"/>
      <c r="S189" s="1510"/>
      <c r="T189" s="1453"/>
      <c r="U189" s="1453"/>
      <c r="V189" s="1516"/>
      <c r="W189" s="1516"/>
      <c r="X189" s="1362"/>
      <c r="Y189" s="1362"/>
      <c r="Z189" s="1352"/>
      <c r="AA189" s="1352"/>
      <c r="AB189" s="891"/>
      <c r="AC189" s="891"/>
      <c r="AD189" s="1397"/>
      <c r="AE189" s="1397"/>
      <c r="AF189" s="756"/>
      <c r="AG189" s="756"/>
      <c r="AH189" s="1484"/>
      <c r="AI189" s="1484"/>
      <c r="AJ189" s="1550"/>
      <c r="AK189" s="1550"/>
      <c r="AL189" s="882"/>
      <c r="AM189" s="882"/>
      <c r="AN189" s="1411"/>
      <c r="AO189" s="1411"/>
      <c r="AP189" s="1352"/>
      <c r="AQ189" s="1352"/>
      <c r="AR189" s="891"/>
      <c r="AS189" s="891"/>
      <c r="AT189" s="1362"/>
      <c r="AU189" s="1362"/>
      <c r="AV189" s="1516"/>
      <c r="AW189" s="1516"/>
      <c r="AX189" s="1541"/>
      <c r="AY189" s="1541"/>
      <c r="AZ189" s="1541"/>
      <c r="BA189" s="1541"/>
      <c r="BB189" s="1541"/>
      <c r="BC189" s="1541"/>
      <c r="BD189" s="1541"/>
      <c r="BE189" s="1541"/>
      <c r="BF189" s="1541"/>
      <c r="BG189" s="1541"/>
      <c r="BH189" s="1541"/>
      <c r="BI189" s="1541"/>
      <c r="BJ189" s="1541"/>
      <c r="BK189" s="1541"/>
      <c r="BL189" s="1541"/>
      <c r="BM189" s="1541"/>
      <c r="BN189" s="1541"/>
      <c r="BO189" s="1541"/>
      <c r="BP189" s="1541"/>
      <c r="BQ189" s="1541"/>
    </row>
    <row r="190" spans="1:69" s="1327" customFormat="1" ht="20.25" x14ac:dyDescent="0.3">
      <c r="A190" s="1490">
        <v>45</v>
      </c>
      <c r="B190" s="1331">
        <f t="shared" si="9"/>
        <v>7</v>
      </c>
      <c r="C190" s="982" t="s">
        <v>1227</v>
      </c>
      <c r="D190" s="1332">
        <v>85</v>
      </c>
      <c r="E190" s="1326">
        <v>92</v>
      </c>
      <c r="F190" s="1326"/>
      <c r="G190" s="1326"/>
      <c r="H190" s="1326">
        <f t="shared" si="7"/>
        <v>15</v>
      </c>
      <c r="I190" s="888">
        <f t="shared" si="8"/>
        <v>1275</v>
      </c>
      <c r="J190" s="1411"/>
      <c r="K190" s="1411"/>
      <c r="L190" s="726"/>
      <c r="M190" s="726"/>
      <c r="N190" s="1397"/>
      <c r="O190" s="1397"/>
      <c r="P190" s="1505">
        <v>50</v>
      </c>
      <c r="Q190" s="1505" t="s">
        <v>287</v>
      </c>
      <c r="R190" s="1510">
        <v>7</v>
      </c>
      <c r="S190" s="1510" t="s">
        <v>309</v>
      </c>
      <c r="T190" s="1453"/>
      <c r="U190" s="1453"/>
      <c r="V190" s="1516">
        <v>10</v>
      </c>
      <c r="W190" s="1516" t="s">
        <v>309</v>
      </c>
      <c r="X190" s="1362"/>
      <c r="Y190" s="1362"/>
      <c r="Z190" s="1352"/>
      <c r="AA190" s="1352"/>
      <c r="AB190" s="891"/>
      <c r="AC190" s="891"/>
      <c r="AD190" s="1397"/>
      <c r="AE190" s="1397"/>
      <c r="AF190" s="756">
        <v>10</v>
      </c>
      <c r="AG190" s="756" t="s">
        <v>334</v>
      </c>
      <c r="AH190" s="1484"/>
      <c r="AI190" s="1484"/>
      <c r="AJ190" s="1550"/>
      <c r="AK190" s="1550"/>
      <c r="AL190" s="882"/>
      <c r="AM190" s="882"/>
      <c r="AN190" s="1411"/>
      <c r="AO190" s="1411"/>
      <c r="AP190" s="1352"/>
      <c r="AQ190" s="1352"/>
      <c r="AR190" s="891"/>
      <c r="AS190" s="891"/>
      <c r="AT190" s="1362"/>
      <c r="AU190" s="1362"/>
      <c r="AV190" s="1516"/>
      <c r="AW190" s="1516"/>
      <c r="AX190" s="1541"/>
      <c r="AY190" s="1541"/>
      <c r="AZ190" s="1541"/>
      <c r="BA190" s="1541"/>
      <c r="BB190" s="1541"/>
      <c r="BC190" s="1541"/>
      <c r="BD190" s="1541"/>
      <c r="BE190" s="1541"/>
      <c r="BF190" s="1541"/>
      <c r="BG190" s="1541"/>
      <c r="BH190" s="1541"/>
      <c r="BI190" s="1541"/>
      <c r="BJ190" s="1541"/>
      <c r="BK190" s="1541"/>
      <c r="BL190" s="1541"/>
      <c r="BM190" s="1541"/>
      <c r="BN190" s="1541"/>
      <c r="BO190" s="1541"/>
      <c r="BP190" s="1541"/>
      <c r="BQ190" s="1541"/>
    </row>
    <row r="191" spans="1:69" s="1327" customFormat="1" ht="20.25" x14ac:dyDescent="0.3">
      <c r="A191" s="1490">
        <v>45</v>
      </c>
      <c r="B191" s="1331">
        <f t="shared" si="9"/>
        <v>8</v>
      </c>
      <c r="C191" s="982" t="s">
        <v>1228</v>
      </c>
      <c r="D191" s="1332">
        <v>60</v>
      </c>
      <c r="E191" s="1326">
        <v>80</v>
      </c>
      <c r="F191" s="1326"/>
      <c r="G191" s="1326"/>
      <c r="H191" s="1326">
        <f t="shared" si="7"/>
        <v>5</v>
      </c>
      <c r="I191" s="888">
        <f t="shared" si="8"/>
        <v>300</v>
      </c>
      <c r="J191" s="1411"/>
      <c r="K191" s="1411"/>
      <c r="L191" s="726"/>
      <c r="M191" s="726"/>
      <c r="N191" s="1397"/>
      <c r="O191" s="1397"/>
      <c r="P191" s="1505">
        <v>10</v>
      </c>
      <c r="Q191" s="1505" t="s">
        <v>288</v>
      </c>
      <c r="R191" s="1510"/>
      <c r="S191" s="1510"/>
      <c r="T191" s="1453"/>
      <c r="U191" s="1453"/>
      <c r="V191" s="1516"/>
      <c r="W191" s="1516"/>
      <c r="X191" s="1362"/>
      <c r="Y191" s="1362"/>
      <c r="Z191" s="1352"/>
      <c r="AA191" s="1352"/>
      <c r="AB191" s="891">
        <v>10</v>
      </c>
      <c r="AC191" s="891" t="s">
        <v>288</v>
      </c>
      <c r="AD191" s="1397"/>
      <c r="AE191" s="1397"/>
      <c r="AF191" s="756"/>
      <c r="AG191" s="756"/>
      <c r="AH191" s="1484"/>
      <c r="AI191" s="1484"/>
      <c r="AJ191" s="1550"/>
      <c r="AK191" s="1550"/>
      <c r="AL191" s="882"/>
      <c r="AM191" s="882"/>
      <c r="AN191" s="1411"/>
      <c r="AO191" s="1411"/>
      <c r="AP191" s="1352">
        <v>5</v>
      </c>
      <c r="AQ191" s="1352" t="s">
        <v>288</v>
      </c>
      <c r="AR191" s="891"/>
      <c r="AS191" s="891"/>
      <c r="AT191" s="1362">
        <v>50</v>
      </c>
      <c r="AU191" s="1362" t="s">
        <v>449</v>
      </c>
      <c r="AV191" s="1516"/>
      <c r="AW191" s="1516"/>
      <c r="AX191" s="1541"/>
      <c r="AY191" s="1541"/>
      <c r="AZ191" s="1541"/>
      <c r="BA191" s="1541"/>
      <c r="BB191" s="1541"/>
      <c r="BC191" s="1541"/>
      <c r="BD191" s="1541"/>
      <c r="BE191" s="1541"/>
      <c r="BF191" s="1541"/>
      <c r="BG191" s="1541"/>
      <c r="BH191" s="1541"/>
      <c r="BI191" s="1541"/>
      <c r="BJ191" s="1541"/>
      <c r="BK191" s="1541"/>
      <c r="BL191" s="1541"/>
      <c r="BM191" s="1541"/>
      <c r="BN191" s="1541"/>
      <c r="BO191" s="1541"/>
      <c r="BP191" s="1541"/>
      <c r="BQ191" s="1541"/>
    </row>
    <row r="192" spans="1:69" s="1327" customFormat="1" ht="20.25" x14ac:dyDescent="0.3">
      <c r="A192" s="1490">
        <v>45</v>
      </c>
      <c r="B192" s="1331">
        <f t="shared" si="9"/>
        <v>9</v>
      </c>
      <c r="C192" s="982" t="s">
        <v>1229</v>
      </c>
      <c r="D192" s="1332">
        <v>110</v>
      </c>
      <c r="E192" s="1326">
        <v>95</v>
      </c>
      <c r="F192" s="1326"/>
      <c r="G192" s="1326"/>
      <c r="H192" s="1326">
        <f t="shared" si="7"/>
        <v>55</v>
      </c>
      <c r="I192" s="888">
        <f t="shared" si="8"/>
        <v>6050</v>
      </c>
      <c r="J192" s="1411"/>
      <c r="K192" s="1411"/>
      <c r="L192" s="726"/>
      <c r="M192" s="726"/>
      <c r="N192" s="1397"/>
      <c r="O192" s="1397"/>
      <c r="P192" s="1505">
        <v>10</v>
      </c>
      <c r="Q192" s="1505" t="s">
        <v>334</v>
      </c>
      <c r="R192" s="1510">
        <v>10</v>
      </c>
      <c r="S192" s="1510" t="s">
        <v>626</v>
      </c>
      <c r="T192" s="1453"/>
      <c r="U192" s="1453"/>
      <c r="V192" s="1516">
        <v>10</v>
      </c>
      <c r="W192" s="1516" t="s">
        <v>220</v>
      </c>
      <c r="X192" s="1362"/>
      <c r="Y192" s="1362"/>
      <c r="Z192" s="1352"/>
      <c r="AA192" s="1352"/>
      <c r="AB192" s="891"/>
      <c r="AC192" s="891"/>
      <c r="AD192" s="1397"/>
      <c r="AE192" s="1397"/>
      <c r="AF192" s="756"/>
      <c r="AG192" s="756"/>
      <c r="AH192" s="1484">
        <v>10</v>
      </c>
      <c r="AI192" s="1484" t="s">
        <v>334</v>
      </c>
      <c r="AJ192" s="1550"/>
      <c r="AK192" s="1550"/>
      <c r="AL192" s="882"/>
      <c r="AM192" s="882"/>
      <c r="AN192" s="1411"/>
      <c r="AO192" s="1411"/>
      <c r="AP192" s="1352"/>
      <c r="AQ192" s="1352"/>
      <c r="AR192" s="891"/>
      <c r="AS192" s="891"/>
      <c r="AT192" s="1362"/>
      <c r="AU192" s="1362"/>
      <c r="AV192" s="1516"/>
      <c r="AW192" s="1516"/>
      <c r="AX192" s="1541"/>
      <c r="AY192" s="1541"/>
      <c r="AZ192" s="1541"/>
      <c r="BA192" s="1541"/>
      <c r="BB192" s="1541"/>
      <c r="BC192" s="1541"/>
      <c r="BD192" s="1541"/>
      <c r="BE192" s="1541"/>
      <c r="BF192" s="1541"/>
      <c r="BG192" s="1541"/>
      <c r="BH192" s="1541"/>
      <c r="BI192" s="1541"/>
      <c r="BJ192" s="1541"/>
      <c r="BK192" s="1541"/>
      <c r="BL192" s="1541"/>
      <c r="BM192" s="1541"/>
      <c r="BN192" s="1541"/>
      <c r="BO192" s="1541"/>
      <c r="BP192" s="1541"/>
      <c r="BQ192" s="1541"/>
    </row>
    <row r="193" spans="1:69" s="1327" customFormat="1" ht="20.25" x14ac:dyDescent="0.3">
      <c r="A193" s="1490">
        <v>45</v>
      </c>
      <c r="B193" s="1331">
        <f t="shared" si="9"/>
        <v>10</v>
      </c>
      <c r="C193" s="982" t="s">
        <v>153</v>
      </c>
      <c r="D193" s="1332">
        <v>75</v>
      </c>
      <c r="E193" s="1326">
        <v>25</v>
      </c>
      <c r="F193" s="1326"/>
      <c r="G193" s="1326"/>
      <c r="H193" s="1326">
        <f t="shared" si="7"/>
        <v>5</v>
      </c>
      <c r="I193" s="888">
        <f t="shared" si="8"/>
        <v>375</v>
      </c>
      <c r="J193" s="1411"/>
      <c r="K193" s="1411"/>
      <c r="L193" s="726"/>
      <c r="M193" s="726"/>
      <c r="N193" s="1397"/>
      <c r="O193" s="1397"/>
      <c r="P193" s="1505"/>
      <c r="Q193" s="1505"/>
      <c r="R193" s="1510"/>
      <c r="S193" s="1510"/>
      <c r="T193" s="1453"/>
      <c r="U193" s="1453"/>
      <c r="V193" s="1516"/>
      <c r="W193" s="1516"/>
      <c r="X193" s="1362"/>
      <c r="Y193" s="1362"/>
      <c r="Z193" s="1352"/>
      <c r="AA193" s="1352"/>
      <c r="AB193" s="891"/>
      <c r="AC193" s="891"/>
      <c r="AD193" s="1397"/>
      <c r="AE193" s="1397"/>
      <c r="AF193" s="756"/>
      <c r="AG193" s="756"/>
      <c r="AH193" s="1484"/>
      <c r="AI193" s="1484"/>
      <c r="AJ193" s="1550"/>
      <c r="AK193" s="1550"/>
      <c r="AL193" s="882"/>
      <c r="AM193" s="882"/>
      <c r="AN193" s="1411"/>
      <c r="AO193" s="1411"/>
      <c r="AP193" s="1352"/>
      <c r="AQ193" s="1352"/>
      <c r="AR193" s="891"/>
      <c r="AS193" s="891"/>
      <c r="AT193" s="1362">
        <v>20</v>
      </c>
      <c r="AU193" s="1362" t="s">
        <v>239</v>
      </c>
      <c r="AV193" s="1516"/>
      <c r="AW193" s="1516"/>
      <c r="AX193" s="1541"/>
      <c r="AY193" s="1541"/>
      <c r="AZ193" s="1541"/>
      <c r="BA193" s="1541"/>
      <c r="BB193" s="1541"/>
      <c r="BC193" s="1541"/>
      <c r="BD193" s="1541"/>
      <c r="BE193" s="1541"/>
      <c r="BF193" s="1541"/>
      <c r="BG193" s="1541"/>
      <c r="BH193" s="1541"/>
      <c r="BI193" s="1541"/>
      <c r="BJ193" s="1541"/>
      <c r="BK193" s="1541"/>
      <c r="BL193" s="1541"/>
      <c r="BM193" s="1541"/>
      <c r="BN193" s="1541"/>
      <c r="BO193" s="1541"/>
      <c r="BP193" s="1541"/>
      <c r="BQ193" s="1541"/>
    </row>
    <row r="194" spans="1:69" s="1327" customFormat="1" ht="20.25" x14ac:dyDescent="0.3">
      <c r="A194" s="1490">
        <v>45</v>
      </c>
      <c r="B194" s="1331">
        <f t="shared" si="9"/>
        <v>11</v>
      </c>
      <c r="C194" s="982" t="s">
        <v>1230</v>
      </c>
      <c r="D194" s="1332">
        <v>95</v>
      </c>
      <c r="E194" s="1326">
        <v>65</v>
      </c>
      <c r="F194" s="1326"/>
      <c r="G194" s="1326"/>
      <c r="H194" s="1326">
        <f t="shared" si="7"/>
        <v>60</v>
      </c>
      <c r="I194" s="888">
        <f t="shared" si="8"/>
        <v>5700</v>
      </c>
      <c r="J194" s="1411"/>
      <c r="K194" s="1411"/>
      <c r="L194" s="726">
        <v>5</v>
      </c>
      <c r="M194" s="726" t="s">
        <v>309</v>
      </c>
      <c r="N194" s="1397"/>
      <c r="O194" s="1397"/>
      <c r="P194" s="1505"/>
      <c r="Q194" s="1505"/>
      <c r="R194" s="1510"/>
      <c r="S194" s="1510"/>
      <c r="T194" s="1453"/>
      <c r="U194" s="1453"/>
      <c r="V194" s="1516"/>
      <c r="W194" s="1516"/>
      <c r="X194" s="1362"/>
      <c r="Y194" s="1362"/>
      <c r="Z194" s="1352"/>
      <c r="AA194" s="1352"/>
      <c r="AB194" s="891"/>
      <c r="AC194" s="891"/>
      <c r="AD194" s="1397"/>
      <c r="AE194" s="1397"/>
      <c r="AF194" s="756"/>
      <c r="AG194" s="756"/>
      <c r="AH194" s="1484"/>
      <c r="AI194" s="1484"/>
      <c r="AJ194" s="1550"/>
      <c r="AK194" s="1550"/>
      <c r="AL194" s="882"/>
      <c r="AM194" s="882"/>
      <c r="AN194" s="1411"/>
      <c r="AO194" s="1411"/>
      <c r="AP194" s="1352"/>
      <c r="AQ194" s="1352"/>
      <c r="AR194" s="891"/>
      <c r="AS194" s="891"/>
      <c r="AT194" s="1362"/>
      <c r="AU194" s="1362"/>
      <c r="AV194" s="1516"/>
      <c r="AW194" s="1516"/>
      <c r="AX194" s="1541"/>
      <c r="AY194" s="1541"/>
      <c r="AZ194" s="1541"/>
      <c r="BA194" s="1541"/>
      <c r="BB194" s="1541"/>
      <c r="BC194" s="1541"/>
      <c r="BD194" s="1541"/>
      <c r="BE194" s="1541"/>
      <c r="BF194" s="1541"/>
      <c r="BG194" s="1541"/>
      <c r="BH194" s="1541"/>
      <c r="BI194" s="1541"/>
      <c r="BJ194" s="1541"/>
      <c r="BK194" s="1541"/>
      <c r="BL194" s="1541"/>
      <c r="BM194" s="1541"/>
      <c r="BN194" s="1541"/>
      <c r="BO194" s="1541"/>
      <c r="BP194" s="1541"/>
      <c r="BQ194" s="1541"/>
    </row>
    <row r="195" spans="1:69" s="1327" customFormat="1" ht="20.25" x14ac:dyDescent="0.3">
      <c r="A195" s="1490">
        <v>45</v>
      </c>
      <c r="B195" s="1331">
        <f t="shared" si="9"/>
        <v>12</v>
      </c>
      <c r="C195" s="982" t="s">
        <v>809</v>
      </c>
      <c r="D195" s="1332">
        <v>100</v>
      </c>
      <c r="E195" s="1326">
        <v>15</v>
      </c>
      <c r="F195" s="1326"/>
      <c r="G195" s="1326"/>
      <c r="H195" s="1326">
        <f t="shared" si="7"/>
        <v>10</v>
      </c>
      <c r="I195" s="888">
        <f t="shared" si="8"/>
        <v>1000</v>
      </c>
      <c r="J195" s="1411"/>
      <c r="K195" s="1411"/>
      <c r="L195" s="726"/>
      <c r="M195" s="726"/>
      <c r="N195" s="1397"/>
      <c r="O195" s="1397"/>
      <c r="P195" s="1505"/>
      <c r="Q195" s="1505"/>
      <c r="R195" s="1510">
        <v>5</v>
      </c>
      <c r="S195" s="1510" t="s">
        <v>309</v>
      </c>
      <c r="T195" s="1453"/>
      <c r="U195" s="1453"/>
      <c r="V195" s="1516"/>
      <c r="W195" s="1516"/>
      <c r="X195" s="1362"/>
      <c r="Y195" s="1362"/>
      <c r="Z195" s="1352"/>
      <c r="AA195" s="1352"/>
      <c r="AB195" s="891"/>
      <c r="AC195" s="891"/>
      <c r="AD195" s="1397"/>
      <c r="AE195" s="1397"/>
      <c r="AF195" s="756"/>
      <c r="AG195" s="756"/>
      <c r="AH195" s="1484"/>
      <c r="AI195" s="1484"/>
      <c r="AJ195" s="1550"/>
      <c r="AK195" s="1550"/>
      <c r="AL195" s="882"/>
      <c r="AM195" s="882"/>
      <c r="AN195" s="1411"/>
      <c r="AO195" s="1411"/>
      <c r="AP195" s="1352"/>
      <c r="AQ195" s="1352"/>
      <c r="AR195" s="891"/>
      <c r="AS195" s="891"/>
      <c r="AT195" s="1362"/>
      <c r="AU195" s="1362"/>
      <c r="AV195" s="1516"/>
      <c r="AW195" s="1516"/>
      <c r="AX195" s="1541"/>
      <c r="AY195" s="1541"/>
      <c r="AZ195" s="1541"/>
      <c r="BA195" s="1541"/>
      <c r="BB195" s="1541"/>
      <c r="BC195" s="1541"/>
      <c r="BD195" s="1541"/>
      <c r="BE195" s="1541"/>
      <c r="BF195" s="1541"/>
      <c r="BG195" s="1541"/>
      <c r="BH195" s="1541"/>
      <c r="BI195" s="1541"/>
      <c r="BJ195" s="1541"/>
      <c r="BK195" s="1541"/>
      <c r="BL195" s="1541"/>
      <c r="BM195" s="1541"/>
      <c r="BN195" s="1541"/>
      <c r="BO195" s="1541"/>
      <c r="BP195" s="1541"/>
      <c r="BQ195" s="1541"/>
    </row>
    <row r="196" spans="1:69" s="1327" customFormat="1" ht="20.25" x14ac:dyDescent="0.3">
      <c r="A196" s="1490">
        <v>45</v>
      </c>
      <c r="B196" s="1331">
        <f t="shared" si="9"/>
        <v>13</v>
      </c>
      <c r="C196" s="982" t="s">
        <v>1231</v>
      </c>
      <c r="D196" s="1332">
        <v>80</v>
      </c>
      <c r="E196" s="1326">
        <v>85</v>
      </c>
      <c r="F196" s="1326"/>
      <c r="G196" s="1326"/>
      <c r="H196" s="1326">
        <f t="shared" ref="H196:H221" si="10">SUM(E196:G196)-SUM(J196:HW196)</f>
        <v>85</v>
      </c>
      <c r="I196" s="888">
        <f t="shared" si="8"/>
        <v>6800</v>
      </c>
      <c r="J196" s="1411"/>
      <c r="K196" s="1411"/>
      <c r="L196" s="726"/>
      <c r="M196" s="726"/>
      <c r="N196" s="1397"/>
      <c r="O196" s="1397"/>
      <c r="P196" s="1505"/>
      <c r="Q196" s="1505"/>
      <c r="R196" s="1510"/>
      <c r="S196" s="1510"/>
      <c r="T196" s="1453"/>
      <c r="U196" s="1453"/>
      <c r="V196" s="1516"/>
      <c r="W196" s="1516"/>
      <c r="X196" s="1362"/>
      <c r="Y196" s="1362"/>
      <c r="Z196" s="1352"/>
      <c r="AA196" s="1352"/>
      <c r="AB196" s="891"/>
      <c r="AC196" s="891"/>
      <c r="AD196" s="1397"/>
      <c r="AE196" s="1397"/>
      <c r="AF196" s="756"/>
      <c r="AG196" s="756"/>
      <c r="AH196" s="1484"/>
      <c r="AI196" s="1484"/>
      <c r="AJ196" s="1550"/>
      <c r="AK196" s="1550"/>
      <c r="AL196" s="882"/>
      <c r="AM196" s="882"/>
      <c r="AN196" s="1411"/>
      <c r="AO196" s="1411"/>
      <c r="AP196" s="1352"/>
      <c r="AQ196" s="1352"/>
      <c r="AR196" s="891"/>
      <c r="AS196" s="891"/>
      <c r="AT196" s="1362"/>
      <c r="AU196" s="1362"/>
      <c r="AV196" s="1516"/>
      <c r="AW196" s="1516"/>
      <c r="AX196" s="1541"/>
      <c r="AY196" s="1541"/>
      <c r="AZ196" s="1541"/>
      <c r="BA196" s="1541"/>
      <c r="BB196" s="1541"/>
      <c r="BC196" s="1541"/>
      <c r="BD196" s="1541"/>
      <c r="BE196" s="1541"/>
      <c r="BF196" s="1541"/>
      <c r="BG196" s="1541"/>
      <c r="BH196" s="1541"/>
      <c r="BI196" s="1541"/>
      <c r="BJ196" s="1541"/>
      <c r="BK196" s="1541"/>
      <c r="BL196" s="1541"/>
      <c r="BM196" s="1541"/>
      <c r="BN196" s="1541"/>
      <c r="BO196" s="1541"/>
      <c r="BP196" s="1541"/>
      <c r="BQ196" s="1541"/>
    </row>
    <row r="197" spans="1:69" s="1327" customFormat="1" ht="20.25" x14ac:dyDescent="0.3">
      <c r="A197" s="1490">
        <v>45</v>
      </c>
      <c r="B197" s="1331">
        <f t="shared" si="9"/>
        <v>14</v>
      </c>
      <c r="C197" s="982" t="s">
        <v>1232</v>
      </c>
      <c r="D197" s="1332">
        <v>60</v>
      </c>
      <c r="E197" s="1326">
        <v>25</v>
      </c>
      <c r="F197" s="1326"/>
      <c r="G197" s="1326"/>
      <c r="H197" s="1326">
        <f t="shared" si="10"/>
        <v>25</v>
      </c>
      <c r="I197" s="888">
        <f t="shared" si="8"/>
        <v>1500</v>
      </c>
      <c r="J197" s="1411"/>
      <c r="K197" s="1411"/>
      <c r="L197" s="726"/>
      <c r="M197" s="726"/>
      <c r="N197" s="1397"/>
      <c r="O197" s="1397"/>
      <c r="P197" s="1505"/>
      <c r="Q197" s="1505"/>
      <c r="R197" s="1510"/>
      <c r="S197" s="1510"/>
      <c r="T197" s="1453"/>
      <c r="U197" s="1453"/>
      <c r="V197" s="1516"/>
      <c r="W197" s="1516"/>
      <c r="X197" s="1362"/>
      <c r="Y197" s="1362"/>
      <c r="Z197" s="1352"/>
      <c r="AA197" s="1352"/>
      <c r="AB197" s="891"/>
      <c r="AC197" s="891"/>
      <c r="AD197" s="1397"/>
      <c r="AE197" s="1397"/>
      <c r="AF197" s="756"/>
      <c r="AG197" s="756"/>
      <c r="AH197" s="1484"/>
      <c r="AI197" s="1484"/>
      <c r="AJ197" s="1550"/>
      <c r="AK197" s="1550"/>
      <c r="AL197" s="882"/>
      <c r="AM197" s="882"/>
      <c r="AN197" s="1411"/>
      <c r="AO197" s="1411"/>
      <c r="AP197" s="1352"/>
      <c r="AQ197" s="1352"/>
      <c r="AR197" s="891"/>
      <c r="AS197" s="891"/>
      <c r="AT197" s="1362"/>
      <c r="AU197" s="1362"/>
      <c r="AV197" s="1516"/>
      <c r="AW197" s="1516"/>
      <c r="AX197" s="1541"/>
      <c r="AY197" s="1541"/>
      <c r="AZ197" s="1541"/>
      <c r="BA197" s="1541"/>
      <c r="BB197" s="1541"/>
      <c r="BC197" s="1541"/>
      <c r="BD197" s="1541"/>
      <c r="BE197" s="1541"/>
      <c r="BF197" s="1541"/>
      <c r="BG197" s="1541"/>
      <c r="BH197" s="1541"/>
      <c r="BI197" s="1541"/>
      <c r="BJ197" s="1541"/>
      <c r="BK197" s="1541"/>
      <c r="BL197" s="1541"/>
      <c r="BM197" s="1541"/>
      <c r="BN197" s="1541"/>
      <c r="BO197" s="1541"/>
      <c r="BP197" s="1541"/>
      <c r="BQ197" s="1541"/>
    </row>
    <row r="198" spans="1:69" s="1327" customFormat="1" ht="20.25" x14ac:dyDescent="0.3">
      <c r="A198" s="1490">
        <v>45</v>
      </c>
      <c r="B198" s="1331">
        <f t="shared" si="9"/>
        <v>15</v>
      </c>
      <c r="C198" s="982" t="s">
        <v>1233</v>
      </c>
      <c r="D198" s="1332">
        <v>75</v>
      </c>
      <c r="E198" s="1326">
        <v>40</v>
      </c>
      <c r="F198" s="1326"/>
      <c r="G198" s="1326"/>
      <c r="H198" s="1326">
        <f t="shared" si="10"/>
        <v>35</v>
      </c>
      <c r="I198" s="888">
        <f t="shared" si="8"/>
        <v>2625</v>
      </c>
      <c r="J198" s="1411"/>
      <c r="K198" s="1411"/>
      <c r="L198" s="726"/>
      <c r="M198" s="726"/>
      <c r="N198" s="1397"/>
      <c r="O198" s="1397"/>
      <c r="P198" s="1505"/>
      <c r="Q198" s="1505"/>
      <c r="R198" s="1510"/>
      <c r="S198" s="1510"/>
      <c r="T198" s="1453"/>
      <c r="U198" s="1453"/>
      <c r="V198" s="1516"/>
      <c r="W198" s="1516"/>
      <c r="X198" s="1362"/>
      <c r="Y198" s="1362"/>
      <c r="Z198" s="1352"/>
      <c r="AA198" s="1352"/>
      <c r="AB198" s="891"/>
      <c r="AC198" s="891"/>
      <c r="AD198" s="1397"/>
      <c r="AE198" s="1397"/>
      <c r="AF198" s="756"/>
      <c r="AG198" s="756"/>
      <c r="AH198" s="1484"/>
      <c r="AI198" s="1484"/>
      <c r="AJ198" s="1550"/>
      <c r="AK198" s="1550"/>
      <c r="AL198" s="882"/>
      <c r="AM198" s="882"/>
      <c r="AN198" s="1411"/>
      <c r="AO198" s="1411"/>
      <c r="AP198" s="1352">
        <v>5</v>
      </c>
      <c r="AQ198" s="1352" t="s">
        <v>327</v>
      </c>
      <c r="AR198" s="891"/>
      <c r="AS198" s="891"/>
      <c r="AT198" s="1362"/>
      <c r="AU198" s="1362"/>
      <c r="AV198" s="1516"/>
      <c r="AW198" s="1516"/>
      <c r="AX198" s="1541"/>
      <c r="AY198" s="1541"/>
      <c r="AZ198" s="1541"/>
      <c r="BA198" s="1541"/>
      <c r="BB198" s="1541"/>
      <c r="BC198" s="1541"/>
      <c r="BD198" s="1541"/>
      <c r="BE198" s="1541"/>
      <c r="BF198" s="1541"/>
      <c r="BG198" s="1541"/>
      <c r="BH198" s="1541"/>
      <c r="BI198" s="1541"/>
      <c r="BJ198" s="1541"/>
      <c r="BK198" s="1541"/>
      <c r="BL198" s="1541"/>
      <c r="BM198" s="1541"/>
      <c r="BN198" s="1541"/>
      <c r="BO198" s="1541"/>
      <c r="BP198" s="1541"/>
      <c r="BQ198" s="1541"/>
    </row>
    <row r="199" spans="1:69" s="1327" customFormat="1" ht="20.25" x14ac:dyDescent="0.3">
      <c r="A199" s="1490">
        <v>45</v>
      </c>
      <c r="B199" s="1331">
        <f t="shared" si="9"/>
        <v>16</v>
      </c>
      <c r="C199" s="982" t="s">
        <v>1234</v>
      </c>
      <c r="D199" s="1332">
        <v>140</v>
      </c>
      <c r="E199" s="1326">
        <v>20</v>
      </c>
      <c r="F199" s="1326"/>
      <c r="G199" s="1326"/>
      <c r="H199" s="1326">
        <f t="shared" si="10"/>
        <v>20</v>
      </c>
      <c r="I199" s="888">
        <f t="shared" si="8"/>
        <v>2800</v>
      </c>
      <c r="J199" s="1411"/>
      <c r="K199" s="1411"/>
      <c r="L199" s="726"/>
      <c r="M199" s="726"/>
      <c r="N199" s="1397"/>
      <c r="O199" s="1397"/>
      <c r="P199" s="1505"/>
      <c r="Q199" s="1505"/>
      <c r="R199" s="1510"/>
      <c r="S199" s="1510"/>
      <c r="T199" s="1453"/>
      <c r="U199" s="1453"/>
      <c r="V199" s="1516"/>
      <c r="W199" s="1516"/>
      <c r="X199" s="1362"/>
      <c r="Y199" s="1362"/>
      <c r="Z199" s="1352"/>
      <c r="AA199" s="1352"/>
      <c r="AB199" s="891"/>
      <c r="AC199" s="891"/>
      <c r="AD199" s="1397"/>
      <c r="AE199" s="1397"/>
      <c r="AF199" s="756"/>
      <c r="AG199" s="756"/>
      <c r="AH199" s="1484"/>
      <c r="AI199" s="1484"/>
      <c r="AJ199" s="1550"/>
      <c r="AK199" s="1550"/>
      <c r="AL199" s="882"/>
      <c r="AM199" s="882"/>
      <c r="AN199" s="1411"/>
      <c r="AO199" s="1411"/>
      <c r="AP199" s="1352"/>
      <c r="AQ199" s="1352"/>
      <c r="AR199" s="891"/>
      <c r="AS199" s="891"/>
      <c r="AT199" s="1362"/>
      <c r="AU199" s="1362"/>
      <c r="AV199" s="1516"/>
      <c r="AW199" s="1516"/>
      <c r="AX199" s="1541"/>
      <c r="AY199" s="1541"/>
      <c r="AZ199" s="1541"/>
      <c r="BA199" s="1541"/>
      <c r="BB199" s="1541"/>
      <c r="BC199" s="1541"/>
      <c r="BD199" s="1541"/>
      <c r="BE199" s="1541"/>
      <c r="BF199" s="1541"/>
      <c r="BG199" s="1541"/>
      <c r="BH199" s="1541"/>
      <c r="BI199" s="1541"/>
      <c r="BJ199" s="1541"/>
      <c r="BK199" s="1541"/>
      <c r="BL199" s="1541"/>
      <c r="BM199" s="1541"/>
      <c r="BN199" s="1541"/>
      <c r="BO199" s="1541"/>
      <c r="BP199" s="1541"/>
      <c r="BQ199" s="1541"/>
    </row>
    <row r="200" spans="1:69" s="1327" customFormat="1" ht="20.25" x14ac:dyDescent="0.3">
      <c r="A200" s="1490">
        <v>45</v>
      </c>
      <c r="B200" s="1331">
        <f t="shared" si="9"/>
        <v>17</v>
      </c>
      <c r="C200" s="982" t="s">
        <v>1235</v>
      </c>
      <c r="D200" s="1332">
        <v>95</v>
      </c>
      <c r="E200" s="1326">
        <v>60</v>
      </c>
      <c r="F200" s="1326"/>
      <c r="G200" s="1326"/>
      <c r="H200" s="1326">
        <f t="shared" si="10"/>
        <v>55</v>
      </c>
      <c r="I200" s="888">
        <f t="shared" si="8"/>
        <v>5225</v>
      </c>
      <c r="J200" s="1411"/>
      <c r="K200" s="1411"/>
      <c r="L200" s="726"/>
      <c r="M200" s="726"/>
      <c r="N200" s="1397"/>
      <c r="O200" s="1397"/>
      <c r="P200" s="1505"/>
      <c r="Q200" s="1505"/>
      <c r="R200" s="1510">
        <v>5</v>
      </c>
      <c r="S200" s="1510" t="s">
        <v>221</v>
      </c>
      <c r="T200" s="1453"/>
      <c r="U200" s="1453"/>
      <c r="V200" s="1516"/>
      <c r="W200" s="1516"/>
      <c r="X200" s="1362"/>
      <c r="Y200" s="1362"/>
      <c r="Z200" s="1352"/>
      <c r="AA200" s="1352"/>
      <c r="AB200" s="891"/>
      <c r="AC200" s="891"/>
      <c r="AD200" s="1397"/>
      <c r="AE200" s="1397"/>
      <c r="AF200" s="756"/>
      <c r="AG200" s="756"/>
      <c r="AH200" s="1484"/>
      <c r="AI200" s="1484"/>
      <c r="AJ200" s="1550"/>
      <c r="AK200" s="1550"/>
      <c r="AL200" s="882"/>
      <c r="AM200" s="882"/>
      <c r="AN200" s="1411"/>
      <c r="AO200" s="1411"/>
      <c r="AP200" s="1352"/>
      <c r="AQ200" s="1352"/>
      <c r="AR200" s="891"/>
      <c r="AS200" s="891"/>
      <c r="AT200" s="1362"/>
      <c r="AU200" s="1362"/>
      <c r="AV200" s="1516"/>
      <c r="AW200" s="1516"/>
      <c r="AX200" s="1541"/>
      <c r="AY200" s="1541"/>
      <c r="AZ200" s="1541"/>
      <c r="BA200" s="1541"/>
      <c r="BB200" s="1541"/>
      <c r="BC200" s="1541"/>
      <c r="BD200" s="1541"/>
      <c r="BE200" s="1541"/>
      <c r="BF200" s="1541"/>
      <c r="BG200" s="1541"/>
      <c r="BH200" s="1541"/>
      <c r="BI200" s="1541"/>
      <c r="BJ200" s="1541"/>
      <c r="BK200" s="1541"/>
      <c r="BL200" s="1541"/>
      <c r="BM200" s="1541"/>
      <c r="BN200" s="1541"/>
      <c r="BO200" s="1541"/>
      <c r="BP200" s="1541"/>
      <c r="BQ200" s="1541"/>
    </row>
    <row r="201" spans="1:69" s="1327" customFormat="1" ht="20.25" x14ac:dyDescent="0.3">
      <c r="A201" s="1490">
        <v>45</v>
      </c>
      <c r="B201" s="1331">
        <f t="shared" si="9"/>
        <v>18</v>
      </c>
      <c r="C201" s="982" t="s">
        <v>1236</v>
      </c>
      <c r="D201" s="1332">
        <v>90</v>
      </c>
      <c r="E201" s="1326">
        <v>70</v>
      </c>
      <c r="F201" s="1326"/>
      <c r="G201" s="1326"/>
      <c r="H201" s="1326">
        <f t="shared" si="10"/>
        <v>70</v>
      </c>
      <c r="I201" s="888">
        <f t="shared" si="8"/>
        <v>6300</v>
      </c>
      <c r="J201" s="1411"/>
      <c r="K201" s="1411"/>
      <c r="L201" s="726"/>
      <c r="M201" s="726"/>
      <c r="N201" s="1397"/>
      <c r="O201" s="1397"/>
      <c r="P201" s="1505"/>
      <c r="Q201" s="1505"/>
      <c r="R201" s="1510"/>
      <c r="S201" s="1510"/>
      <c r="T201" s="1453"/>
      <c r="U201" s="1453"/>
      <c r="V201" s="1516"/>
      <c r="W201" s="1516"/>
      <c r="X201" s="1362"/>
      <c r="Y201" s="1362"/>
      <c r="Z201" s="1352"/>
      <c r="AA201" s="1352"/>
      <c r="AB201" s="891"/>
      <c r="AC201" s="891"/>
      <c r="AD201" s="1397"/>
      <c r="AE201" s="1397"/>
      <c r="AF201" s="756"/>
      <c r="AG201" s="756"/>
      <c r="AH201" s="1484"/>
      <c r="AI201" s="1484"/>
      <c r="AJ201" s="1550"/>
      <c r="AK201" s="1550"/>
      <c r="AL201" s="882"/>
      <c r="AM201" s="882"/>
      <c r="AN201" s="1411"/>
      <c r="AO201" s="1411"/>
      <c r="AP201" s="1352"/>
      <c r="AQ201" s="1352"/>
      <c r="AR201" s="891"/>
      <c r="AS201" s="891"/>
      <c r="AT201" s="1362"/>
      <c r="AU201" s="1362"/>
      <c r="AV201" s="1516"/>
      <c r="AW201" s="1516"/>
      <c r="AX201" s="1541"/>
      <c r="AY201" s="1541"/>
      <c r="AZ201" s="1541"/>
      <c r="BA201" s="1541"/>
      <c r="BB201" s="1541"/>
      <c r="BC201" s="1541"/>
      <c r="BD201" s="1541"/>
      <c r="BE201" s="1541"/>
      <c r="BF201" s="1541"/>
      <c r="BG201" s="1541"/>
      <c r="BH201" s="1541"/>
      <c r="BI201" s="1541"/>
      <c r="BJ201" s="1541"/>
      <c r="BK201" s="1541"/>
      <c r="BL201" s="1541"/>
      <c r="BM201" s="1541"/>
      <c r="BN201" s="1541"/>
      <c r="BO201" s="1541"/>
      <c r="BP201" s="1541"/>
      <c r="BQ201" s="1541"/>
    </row>
    <row r="202" spans="1:69" s="1327" customFormat="1" ht="20.25" x14ac:dyDescent="0.3">
      <c r="A202" s="1490">
        <v>45</v>
      </c>
      <c r="B202" s="1331">
        <f t="shared" si="9"/>
        <v>19</v>
      </c>
      <c r="C202" s="982" t="s">
        <v>1237</v>
      </c>
      <c r="D202" s="1332">
        <v>65</v>
      </c>
      <c r="E202" s="1326">
        <v>10</v>
      </c>
      <c r="F202" s="1326"/>
      <c r="G202" s="1326"/>
      <c r="H202" s="1326">
        <f t="shared" si="10"/>
        <v>7</v>
      </c>
      <c r="I202" s="888">
        <f t="shared" si="8"/>
        <v>455</v>
      </c>
      <c r="J202" s="1411"/>
      <c r="K202" s="1411"/>
      <c r="L202" s="726"/>
      <c r="M202" s="726"/>
      <c r="N202" s="1397"/>
      <c r="O202" s="1397"/>
      <c r="P202" s="1505"/>
      <c r="Q202" s="1505"/>
      <c r="R202" s="1510">
        <v>3</v>
      </c>
      <c r="S202" s="1510" t="s">
        <v>288</v>
      </c>
      <c r="T202" s="1453"/>
      <c r="U202" s="1453"/>
      <c r="V202" s="1516"/>
      <c r="W202" s="1516"/>
      <c r="X202" s="1362"/>
      <c r="Y202" s="1362"/>
      <c r="Z202" s="1352"/>
      <c r="AA202" s="1352"/>
      <c r="AB202" s="891"/>
      <c r="AC202" s="891"/>
      <c r="AD202" s="1397"/>
      <c r="AE202" s="1397"/>
      <c r="AF202" s="756"/>
      <c r="AG202" s="756"/>
      <c r="AH202" s="1484"/>
      <c r="AI202" s="1484"/>
      <c r="AJ202" s="1550"/>
      <c r="AK202" s="1550"/>
      <c r="AL202" s="882"/>
      <c r="AM202" s="882"/>
      <c r="AN202" s="1411"/>
      <c r="AO202" s="1411"/>
      <c r="AP202" s="1352"/>
      <c r="AQ202" s="1352"/>
      <c r="AR202" s="891"/>
      <c r="AS202" s="891"/>
      <c r="AT202" s="1362"/>
      <c r="AU202" s="1362"/>
      <c r="AV202" s="1516"/>
      <c r="AW202" s="1516"/>
      <c r="AX202" s="1541"/>
      <c r="AY202" s="1541"/>
      <c r="AZ202" s="1541"/>
      <c r="BA202" s="1541"/>
      <c r="BB202" s="1541"/>
      <c r="BC202" s="1541"/>
      <c r="BD202" s="1541"/>
      <c r="BE202" s="1541"/>
      <c r="BF202" s="1541"/>
      <c r="BG202" s="1541"/>
      <c r="BH202" s="1541"/>
      <c r="BI202" s="1541"/>
      <c r="BJ202" s="1541"/>
      <c r="BK202" s="1541"/>
      <c r="BL202" s="1541"/>
      <c r="BM202" s="1541"/>
      <c r="BN202" s="1541"/>
      <c r="BO202" s="1541"/>
      <c r="BP202" s="1541"/>
      <c r="BQ202" s="1541"/>
    </row>
    <row r="203" spans="1:69" s="1327" customFormat="1" ht="20.25" x14ac:dyDescent="0.3">
      <c r="A203" s="1490">
        <v>45</v>
      </c>
      <c r="B203" s="1331">
        <f t="shared" si="9"/>
        <v>20</v>
      </c>
      <c r="C203" s="982" t="s">
        <v>1238</v>
      </c>
      <c r="D203" s="1332">
        <v>60</v>
      </c>
      <c r="E203" s="1326">
        <v>10</v>
      </c>
      <c r="F203" s="1326"/>
      <c r="G203" s="1326"/>
      <c r="H203" s="1326">
        <f t="shared" si="10"/>
        <v>7</v>
      </c>
      <c r="I203" s="888">
        <f t="shared" si="8"/>
        <v>420</v>
      </c>
      <c r="J203" s="1411"/>
      <c r="K203" s="1411"/>
      <c r="L203" s="726"/>
      <c r="M203" s="726"/>
      <c r="N203" s="1397"/>
      <c r="O203" s="1397"/>
      <c r="P203" s="1505"/>
      <c r="Q203" s="1505"/>
      <c r="R203" s="1510">
        <v>3</v>
      </c>
      <c r="S203" s="1510" t="s">
        <v>288</v>
      </c>
      <c r="T203" s="1453"/>
      <c r="U203" s="1453"/>
      <c r="V203" s="1516"/>
      <c r="W203" s="1516"/>
      <c r="X203" s="1362"/>
      <c r="Y203" s="1362"/>
      <c r="Z203" s="1352"/>
      <c r="AA203" s="1352"/>
      <c r="AB203" s="891"/>
      <c r="AC203" s="891"/>
      <c r="AD203" s="1397"/>
      <c r="AE203" s="1397"/>
      <c r="AF203" s="756"/>
      <c r="AG203" s="756"/>
      <c r="AH203" s="1484"/>
      <c r="AI203" s="1484"/>
      <c r="AJ203" s="1550"/>
      <c r="AK203" s="1550"/>
      <c r="AL203" s="882"/>
      <c r="AM203" s="882"/>
      <c r="AN203" s="1411"/>
      <c r="AO203" s="1411"/>
      <c r="AP203" s="1352"/>
      <c r="AQ203" s="1352"/>
      <c r="AR203" s="891"/>
      <c r="AS203" s="891"/>
      <c r="AT203" s="1362"/>
      <c r="AU203" s="1362"/>
      <c r="AV203" s="1516"/>
      <c r="AW203" s="1516"/>
      <c r="AX203" s="1541"/>
      <c r="AY203" s="1541"/>
      <c r="AZ203" s="1541"/>
      <c r="BA203" s="1541"/>
      <c r="BB203" s="1541"/>
      <c r="BC203" s="1541"/>
      <c r="BD203" s="1541"/>
      <c r="BE203" s="1541"/>
      <c r="BF203" s="1541"/>
      <c r="BG203" s="1541"/>
      <c r="BH203" s="1541"/>
      <c r="BI203" s="1541"/>
      <c r="BJ203" s="1541"/>
      <c r="BK203" s="1541"/>
      <c r="BL203" s="1541"/>
      <c r="BM203" s="1541"/>
      <c r="BN203" s="1541"/>
      <c r="BO203" s="1541"/>
      <c r="BP203" s="1541"/>
      <c r="BQ203" s="1541"/>
    </row>
    <row r="204" spans="1:69" s="1327" customFormat="1" ht="20.25" x14ac:dyDescent="0.3">
      <c r="A204" s="1490">
        <v>45</v>
      </c>
      <c r="B204" s="1331">
        <f t="shared" si="9"/>
        <v>21</v>
      </c>
      <c r="C204" s="982" t="s">
        <v>1239</v>
      </c>
      <c r="D204" s="1332">
        <v>60</v>
      </c>
      <c r="E204" s="1326">
        <v>10</v>
      </c>
      <c r="F204" s="1326"/>
      <c r="G204" s="1326"/>
      <c r="H204" s="1326">
        <f t="shared" si="10"/>
        <v>10</v>
      </c>
      <c r="I204" s="888">
        <f t="shared" si="8"/>
        <v>600</v>
      </c>
      <c r="J204" s="1411"/>
      <c r="K204" s="1411"/>
      <c r="L204" s="726"/>
      <c r="M204" s="726"/>
      <c r="N204" s="1397"/>
      <c r="O204" s="1397"/>
      <c r="P204" s="1505"/>
      <c r="Q204" s="1505"/>
      <c r="R204" s="1510"/>
      <c r="S204" s="1510"/>
      <c r="T204" s="1453"/>
      <c r="U204" s="1453"/>
      <c r="V204" s="1516"/>
      <c r="W204" s="1516"/>
      <c r="X204" s="1362"/>
      <c r="Y204" s="1362"/>
      <c r="Z204" s="1352"/>
      <c r="AA204" s="1352"/>
      <c r="AB204" s="891"/>
      <c r="AC204" s="891"/>
      <c r="AD204" s="1397"/>
      <c r="AE204" s="1397"/>
      <c r="AF204" s="756"/>
      <c r="AG204" s="756"/>
      <c r="AH204" s="1484"/>
      <c r="AI204" s="1484"/>
      <c r="AJ204" s="1550"/>
      <c r="AK204" s="1550"/>
      <c r="AL204" s="882"/>
      <c r="AM204" s="882"/>
      <c r="AN204" s="1411"/>
      <c r="AO204" s="1411"/>
      <c r="AP204" s="1352"/>
      <c r="AQ204" s="1352"/>
      <c r="AR204" s="891"/>
      <c r="AS204" s="891"/>
      <c r="AT204" s="1362"/>
      <c r="AU204" s="1362"/>
      <c r="AV204" s="1516"/>
      <c r="AW204" s="1516"/>
      <c r="AX204" s="1541"/>
      <c r="AY204" s="1541"/>
      <c r="AZ204" s="1541"/>
      <c r="BA204" s="1541"/>
      <c r="BB204" s="1541"/>
      <c r="BC204" s="1541"/>
      <c r="BD204" s="1541"/>
      <c r="BE204" s="1541"/>
      <c r="BF204" s="1541"/>
      <c r="BG204" s="1541"/>
      <c r="BH204" s="1541"/>
      <c r="BI204" s="1541"/>
      <c r="BJ204" s="1541"/>
      <c r="BK204" s="1541"/>
      <c r="BL204" s="1541"/>
      <c r="BM204" s="1541"/>
      <c r="BN204" s="1541"/>
      <c r="BO204" s="1541"/>
      <c r="BP204" s="1541"/>
      <c r="BQ204" s="1541"/>
    </row>
    <row r="205" spans="1:69" s="1327" customFormat="1" ht="20.25" x14ac:dyDescent="0.3">
      <c r="A205" s="1490">
        <v>45</v>
      </c>
      <c r="B205" s="1331">
        <f t="shared" si="9"/>
        <v>22</v>
      </c>
      <c r="C205" s="982" t="s">
        <v>1240</v>
      </c>
      <c r="D205" s="1332">
        <v>110</v>
      </c>
      <c r="E205" s="1326">
        <v>8</v>
      </c>
      <c r="F205" s="1326"/>
      <c r="G205" s="1326"/>
      <c r="H205" s="1326">
        <f t="shared" si="10"/>
        <v>8</v>
      </c>
      <c r="I205" s="888">
        <f t="shared" si="8"/>
        <v>880</v>
      </c>
      <c r="J205" s="1411"/>
      <c r="K205" s="1411"/>
      <c r="L205" s="726"/>
      <c r="M205" s="726"/>
      <c r="N205" s="1397"/>
      <c r="O205" s="1397"/>
      <c r="P205" s="1505"/>
      <c r="Q205" s="1505"/>
      <c r="R205" s="1510"/>
      <c r="S205" s="1510"/>
      <c r="T205" s="1453"/>
      <c r="U205" s="1453"/>
      <c r="V205" s="1516"/>
      <c r="W205" s="1516"/>
      <c r="X205" s="1362"/>
      <c r="Y205" s="1362"/>
      <c r="Z205" s="1352"/>
      <c r="AA205" s="1352"/>
      <c r="AB205" s="891"/>
      <c r="AC205" s="891"/>
      <c r="AD205" s="1397"/>
      <c r="AE205" s="1397"/>
      <c r="AF205" s="756"/>
      <c r="AG205" s="756"/>
      <c r="AH205" s="1484"/>
      <c r="AI205" s="1484"/>
      <c r="AJ205" s="1550"/>
      <c r="AK205" s="1550"/>
      <c r="AL205" s="882"/>
      <c r="AM205" s="882"/>
      <c r="AN205" s="1411"/>
      <c r="AO205" s="1411"/>
      <c r="AP205" s="1352"/>
      <c r="AQ205" s="1352"/>
      <c r="AR205" s="891"/>
      <c r="AS205" s="891"/>
      <c r="AT205" s="1362"/>
      <c r="AU205" s="1362"/>
      <c r="AV205" s="1516"/>
      <c r="AW205" s="1516"/>
      <c r="AX205" s="1541"/>
      <c r="AY205" s="1541"/>
      <c r="AZ205" s="1541"/>
      <c r="BA205" s="1541"/>
      <c r="BB205" s="1541"/>
      <c r="BC205" s="1541"/>
      <c r="BD205" s="1541"/>
      <c r="BE205" s="1541"/>
      <c r="BF205" s="1541"/>
      <c r="BG205" s="1541"/>
      <c r="BH205" s="1541"/>
      <c r="BI205" s="1541"/>
      <c r="BJ205" s="1541"/>
      <c r="BK205" s="1541"/>
      <c r="BL205" s="1541"/>
      <c r="BM205" s="1541"/>
      <c r="BN205" s="1541"/>
      <c r="BO205" s="1541"/>
      <c r="BP205" s="1541"/>
      <c r="BQ205" s="1541"/>
    </row>
    <row r="206" spans="1:69" s="1327" customFormat="1" ht="20.25" x14ac:dyDescent="0.3">
      <c r="A206" s="1490">
        <v>45</v>
      </c>
      <c r="B206" s="1331">
        <f t="shared" si="9"/>
        <v>23</v>
      </c>
      <c r="C206" s="982" t="s">
        <v>1267</v>
      </c>
      <c r="D206" s="1332">
        <v>100</v>
      </c>
      <c r="E206" s="1326">
        <v>20</v>
      </c>
      <c r="F206" s="1326"/>
      <c r="G206" s="1326"/>
      <c r="H206" s="1326">
        <f t="shared" si="10"/>
        <v>0</v>
      </c>
      <c r="I206" s="888">
        <f t="shared" si="8"/>
        <v>0</v>
      </c>
      <c r="J206" s="1411"/>
      <c r="K206" s="1411"/>
      <c r="L206" s="726"/>
      <c r="M206" s="726"/>
      <c r="N206" s="1397"/>
      <c r="O206" s="1397"/>
      <c r="P206" s="1505"/>
      <c r="Q206" s="1505"/>
      <c r="R206" s="1510"/>
      <c r="S206" s="1510"/>
      <c r="T206" s="1453"/>
      <c r="U206" s="1453"/>
      <c r="V206" s="1516"/>
      <c r="W206" s="1516"/>
      <c r="X206" s="1362"/>
      <c r="Y206" s="1362"/>
      <c r="Z206" s="1352"/>
      <c r="AA206" s="1352"/>
      <c r="AB206" s="891">
        <v>10</v>
      </c>
      <c r="AC206" s="891" t="s">
        <v>309</v>
      </c>
      <c r="AD206" s="1397"/>
      <c r="AE206" s="1397"/>
      <c r="AF206" s="756"/>
      <c r="AG206" s="756"/>
      <c r="AH206" s="1484">
        <v>10</v>
      </c>
      <c r="AI206" s="1484" t="s">
        <v>309</v>
      </c>
      <c r="AJ206" s="1550"/>
      <c r="AK206" s="1550"/>
      <c r="AL206" s="882"/>
      <c r="AM206" s="882"/>
      <c r="AN206" s="1411"/>
      <c r="AO206" s="1411"/>
      <c r="AP206" s="1352"/>
      <c r="AQ206" s="1352"/>
      <c r="AR206" s="891"/>
      <c r="AS206" s="891"/>
      <c r="AT206" s="1362"/>
      <c r="AU206" s="1362"/>
      <c r="AV206" s="1516"/>
      <c r="AW206" s="1516"/>
      <c r="AX206" s="1541"/>
      <c r="AY206" s="1541"/>
      <c r="AZ206" s="1541"/>
      <c r="BA206" s="1541"/>
      <c r="BB206" s="1541"/>
      <c r="BC206" s="1541"/>
      <c r="BD206" s="1541"/>
      <c r="BE206" s="1541"/>
      <c r="BF206" s="1541"/>
      <c r="BG206" s="1541"/>
      <c r="BH206" s="1541"/>
      <c r="BI206" s="1541"/>
      <c r="BJ206" s="1541"/>
      <c r="BK206" s="1541"/>
      <c r="BL206" s="1541"/>
      <c r="BM206" s="1541"/>
      <c r="BN206" s="1541"/>
      <c r="BO206" s="1541"/>
      <c r="BP206" s="1541"/>
      <c r="BQ206" s="1541"/>
    </row>
    <row r="207" spans="1:69" s="1327" customFormat="1" ht="20.25" x14ac:dyDescent="0.3">
      <c r="A207" s="1490">
        <v>45</v>
      </c>
      <c r="B207" s="1331">
        <f t="shared" si="9"/>
        <v>24</v>
      </c>
      <c r="C207" s="982" t="s">
        <v>1269</v>
      </c>
      <c r="D207" s="1332">
        <v>92</v>
      </c>
      <c r="E207" s="1326">
        <v>40</v>
      </c>
      <c r="F207" s="1326"/>
      <c r="G207" s="1326"/>
      <c r="H207" s="1326">
        <f t="shared" si="10"/>
        <v>30</v>
      </c>
      <c r="I207" s="888">
        <f t="shared" si="8"/>
        <v>2760</v>
      </c>
      <c r="J207" s="1411"/>
      <c r="K207" s="1411"/>
      <c r="L207" s="726"/>
      <c r="M207" s="726"/>
      <c r="N207" s="1397"/>
      <c r="O207" s="1397"/>
      <c r="P207" s="1505"/>
      <c r="Q207" s="1505"/>
      <c r="R207" s="1510"/>
      <c r="S207" s="1510"/>
      <c r="T207" s="1453"/>
      <c r="U207" s="1453"/>
      <c r="V207" s="1516"/>
      <c r="W207" s="1516"/>
      <c r="X207" s="1362"/>
      <c r="Y207" s="1362"/>
      <c r="Z207" s="1352"/>
      <c r="AA207" s="1352"/>
      <c r="AB207" s="891"/>
      <c r="AC207" s="891"/>
      <c r="AD207" s="1397"/>
      <c r="AE207" s="1397"/>
      <c r="AF207" s="756">
        <v>10</v>
      </c>
      <c r="AG207" s="756" t="s">
        <v>309</v>
      </c>
      <c r="AH207" s="1484"/>
      <c r="AI207" s="1484"/>
      <c r="AJ207" s="1550"/>
      <c r="AK207" s="1550"/>
      <c r="AL207" s="882"/>
      <c r="AM207" s="882"/>
      <c r="AN207" s="1411"/>
      <c r="AO207" s="1411"/>
      <c r="AP207" s="1352"/>
      <c r="AQ207" s="1352"/>
      <c r="AR207" s="891"/>
      <c r="AS207" s="891"/>
      <c r="AT207" s="1362"/>
      <c r="AU207" s="1362"/>
      <c r="AV207" s="1516"/>
      <c r="AW207" s="1516"/>
      <c r="AX207" s="1541"/>
      <c r="AY207" s="1541"/>
      <c r="AZ207" s="1541"/>
      <c r="BA207" s="1541"/>
      <c r="BB207" s="1541"/>
      <c r="BC207" s="1541"/>
      <c r="BD207" s="1541"/>
      <c r="BE207" s="1541"/>
      <c r="BF207" s="1541"/>
      <c r="BG207" s="1541"/>
      <c r="BH207" s="1541"/>
      <c r="BI207" s="1541"/>
      <c r="BJ207" s="1541"/>
      <c r="BK207" s="1541"/>
      <c r="BL207" s="1541"/>
      <c r="BM207" s="1541"/>
      <c r="BN207" s="1541"/>
      <c r="BO207" s="1541"/>
      <c r="BP207" s="1541"/>
      <c r="BQ207" s="1541"/>
    </row>
    <row r="208" spans="1:69" s="1327" customFormat="1" ht="20.25" x14ac:dyDescent="0.3">
      <c r="A208" s="1490">
        <v>45</v>
      </c>
      <c r="B208" s="1331">
        <f t="shared" si="9"/>
        <v>25</v>
      </c>
      <c r="C208" s="982" t="s">
        <v>1277</v>
      </c>
      <c r="D208" s="1332">
        <v>100</v>
      </c>
      <c r="E208" s="1326">
        <v>30</v>
      </c>
      <c r="F208" s="1326"/>
      <c r="G208" s="1326"/>
      <c r="H208" s="1326">
        <f t="shared" si="10"/>
        <v>0</v>
      </c>
      <c r="I208" s="888">
        <f t="shared" si="8"/>
        <v>0</v>
      </c>
      <c r="J208" s="1411"/>
      <c r="K208" s="1411"/>
      <c r="L208" s="726"/>
      <c r="M208" s="726"/>
      <c r="N208" s="1397"/>
      <c r="O208" s="1397"/>
      <c r="P208" s="1505"/>
      <c r="Q208" s="1505"/>
      <c r="R208" s="1510"/>
      <c r="S208" s="1510"/>
      <c r="T208" s="1453"/>
      <c r="U208" s="1453"/>
      <c r="V208" s="1516"/>
      <c r="W208" s="1516"/>
      <c r="X208" s="1362"/>
      <c r="Y208" s="1362"/>
      <c r="Z208" s="1352"/>
      <c r="AA208" s="1352"/>
      <c r="AB208" s="891"/>
      <c r="AC208" s="891"/>
      <c r="AD208" s="1397"/>
      <c r="AE208" s="1397"/>
      <c r="AF208" s="756"/>
      <c r="AG208" s="756"/>
      <c r="AH208" s="1484">
        <v>10</v>
      </c>
      <c r="AI208" s="1484" t="s">
        <v>334</v>
      </c>
      <c r="AJ208" s="1550"/>
      <c r="AK208" s="1550"/>
      <c r="AL208" s="882"/>
      <c r="AM208" s="882"/>
      <c r="AN208" s="1411"/>
      <c r="AO208" s="1411"/>
      <c r="AP208" s="1352"/>
      <c r="AQ208" s="1352"/>
      <c r="AR208" s="891"/>
      <c r="AS208" s="891"/>
      <c r="AT208" s="1362">
        <v>20</v>
      </c>
      <c r="AU208" s="1362" t="s">
        <v>309</v>
      </c>
      <c r="AV208" s="1516"/>
      <c r="AW208" s="1516"/>
      <c r="AX208" s="1541"/>
      <c r="AY208" s="1541"/>
      <c r="AZ208" s="1541"/>
      <c r="BA208" s="1541"/>
      <c r="BB208" s="1541"/>
      <c r="BC208" s="1541"/>
      <c r="BD208" s="1541"/>
      <c r="BE208" s="1541"/>
      <c r="BF208" s="1541"/>
      <c r="BG208" s="1541"/>
      <c r="BH208" s="1541"/>
      <c r="BI208" s="1541"/>
      <c r="BJ208" s="1541"/>
      <c r="BK208" s="1541"/>
      <c r="BL208" s="1541"/>
      <c r="BM208" s="1541"/>
      <c r="BN208" s="1541"/>
      <c r="BO208" s="1541"/>
      <c r="BP208" s="1541"/>
      <c r="BQ208" s="1541"/>
    </row>
    <row r="209" spans="1:69" s="1327" customFormat="1" ht="20.25" x14ac:dyDescent="0.3">
      <c r="A209" s="1490">
        <v>45</v>
      </c>
      <c r="B209" s="1331">
        <f t="shared" si="9"/>
        <v>26</v>
      </c>
      <c r="C209" s="982" t="s">
        <v>1283</v>
      </c>
      <c r="D209" s="1332">
        <v>65</v>
      </c>
      <c r="E209" s="1326">
        <v>35</v>
      </c>
      <c r="F209" s="1326"/>
      <c r="G209" s="1326"/>
      <c r="H209" s="1326">
        <f t="shared" si="10"/>
        <v>5</v>
      </c>
      <c r="I209" s="888">
        <f t="shared" si="8"/>
        <v>325</v>
      </c>
      <c r="J209" s="1411"/>
      <c r="K209" s="1411"/>
      <c r="L209" s="726"/>
      <c r="M209" s="726"/>
      <c r="N209" s="1397"/>
      <c r="O209" s="1397"/>
      <c r="P209" s="1505"/>
      <c r="Q209" s="1505"/>
      <c r="R209" s="1510"/>
      <c r="S209" s="1510"/>
      <c r="T209" s="1453"/>
      <c r="U209" s="1453"/>
      <c r="V209" s="1516"/>
      <c r="W209" s="1516"/>
      <c r="X209" s="1362"/>
      <c r="Y209" s="1362"/>
      <c r="Z209" s="1352"/>
      <c r="AA209" s="1352"/>
      <c r="AB209" s="891"/>
      <c r="AC209" s="891"/>
      <c r="AD209" s="1397"/>
      <c r="AE209" s="1397"/>
      <c r="AF209" s="756"/>
      <c r="AG209" s="756"/>
      <c r="AH209" s="1484"/>
      <c r="AI209" s="1484"/>
      <c r="AJ209" s="1550"/>
      <c r="AK209" s="1550"/>
      <c r="AL209" s="882">
        <v>5</v>
      </c>
      <c r="AM209" s="882" t="s">
        <v>223</v>
      </c>
      <c r="AN209" s="1411">
        <v>5</v>
      </c>
      <c r="AO209" s="1411" t="s">
        <v>223</v>
      </c>
      <c r="AP209" s="1352"/>
      <c r="AQ209" s="1352"/>
      <c r="AR209" s="891"/>
      <c r="AS209" s="891"/>
      <c r="AT209" s="1362">
        <v>20</v>
      </c>
      <c r="AU209" s="1362" t="s">
        <v>288</v>
      </c>
      <c r="AV209" s="1516"/>
      <c r="AW209" s="1516"/>
      <c r="AX209" s="1541"/>
      <c r="AY209" s="1541"/>
      <c r="AZ209" s="1541"/>
      <c r="BA209" s="1541"/>
      <c r="BB209" s="1541"/>
      <c r="BC209" s="1541"/>
      <c r="BD209" s="1541"/>
      <c r="BE209" s="1541"/>
      <c r="BF209" s="1541"/>
      <c r="BG209" s="1541"/>
      <c r="BH209" s="1541"/>
      <c r="BI209" s="1541"/>
      <c r="BJ209" s="1541"/>
      <c r="BK209" s="1541"/>
      <c r="BL209" s="1541"/>
      <c r="BM209" s="1541"/>
      <c r="BN209" s="1541"/>
      <c r="BO209" s="1541"/>
      <c r="BP209" s="1541"/>
      <c r="BQ209" s="1541"/>
    </row>
    <row r="210" spans="1:69" s="1327" customFormat="1" ht="20.25" x14ac:dyDescent="0.3">
      <c r="A210" s="1490"/>
      <c r="B210" s="1331"/>
      <c r="C210" s="982"/>
      <c r="D210" s="1332"/>
      <c r="E210" s="1326"/>
      <c r="F210" s="1326"/>
      <c r="G210" s="1326"/>
      <c r="H210" s="1326"/>
      <c r="I210" s="888"/>
      <c r="J210" s="1411"/>
      <c r="K210" s="1411"/>
      <c r="L210" s="726"/>
      <c r="M210" s="726"/>
      <c r="N210" s="1397"/>
      <c r="O210" s="1397"/>
      <c r="P210" s="1505"/>
      <c r="Q210" s="1505"/>
      <c r="R210" s="1510"/>
      <c r="S210" s="1510"/>
      <c r="T210" s="1453"/>
      <c r="U210" s="1453"/>
      <c r="V210" s="1516"/>
      <c r="W210" s="1516"/>
      <c r="X210" s="1362"/>
      <c r="Y210" s="1362"/>
      <c r="Z210" s="1352"/>
      <c r="AA210" s="1352"/>
      <c r="AB210" s="891"/>
      <c r="AC210" s="891"/>
      <c r="AD210" s="1397"/>
      <c r="AE210" s="1397"/>
      <c r="AF210" s="756"/>
      <c r="AG210" s="756"/>
      <c r="AH210" s="1484"/>
      <c r="AI210" s="1484"/>
      <c r="AJ210" s="1550"/>
      <c r="AK210" s="1550"/>
      <c r="AL210" s="882"/>
      <c r="AM210" s="882"/>
      <c r="AN210" s="1411"/>
      <c r="AO210" s="1411"/>
      <c r="AP210" s="1352"/>
      <c r="AQ210" s="1352"/>
      <c r="AR210" s="891"/>
      <c r="AS210" s="891"/>
      <c r="AT210" s="1362"/>
      <c r="AU210" s="1362"/>
      <c r="AV210" s="1516"/>
      <c r="AW210" s="1516"/>
      <c r="AX210" s="1541"/>
      <c r="AY210" s="1541"/>
      <c r="AZ210" s="1541"/>
      <c r="BA210" s="1541"/>
      <c r="BB210" s="1541"/>
      <c r="BC210" s="1541"/>
      <c r="BD210" s="1541"/>
      <c r="BE210" s="1541"/>
      <c r="BF210" s="1541"/>
      <c r="BG210" s="1541"/>
      <c r="BH210" s="1541"/>
      <c r="BI210" s="1541"/>
      <c r="BJ210" s="1541"/>
      <c r="BK210" s="1541"/>
      <c r="BL210" s="1541"/>
      <c r="BM210" s="1541"/>
      <c r="BN210" s="1541"/>
      <c r="BO210" s="1541"/>
      <c r="BP210" s="1541"/>
      <c r="BQ210" s="1541"/>
    </row>
    <row r="211" spans="1:69" s="1327" customFormat="1" ht="20.25" x14ac:dyDescent="0.3">
      <c r="A211" s="1490"/>
      <c r="B211" s="1331"/>
      <c r="C211" s="982"/>
      <c r="D211" s="1332"/>
      <c r="E211" s="1326"/>
      <c r="F211" s="1326"/>
      <c r="G211" s="1326"/>
      <c r="H211" s="1326"/>
      <c r="I211" s="888"/>
      <c r="J211" s="1411"/>
      <c r="K211" s="1411"/>
      <c r="L211" s="726"/>
      <c r="M211" s="726"/>
      <c r="N211" s="1397"/>
      <c r="O211" s="1397"/>
      <c r="P211" s="1505"/>
      <c r="Q211" s="1505"/>
      <c r="R211" s="1510"/>
      <c r="S211" s="1510"/>
      <c r="T211" s="1453"/>
      <c r="U211" s="1453"/>
      <c r="V211" s="1516"/>
      <c r="W211" s="1516"/>
      <c r="X211" s="1362"/>
      <c r="Y211" s="1362"/>
      <c r="Z211" s="1352"/>
      <c r="AA211" s="1352"/>
      <c r="AB211" s="891"/>
      <c r="AC211" s="891"/>
      <c r="AD211" s="1397"/>
      <c r="AE211" s="1397"/>
      <c r="AF211" s="756"/>
      <c r="AG211" s="756"/>
      <c r="AH211" s="1484"/>
      <c r="AI211" s="1484"/>
      <c r="AJ211" s="1550"/>
      <c r="AK211" s="1550"/>
      <c r="AL211" s="882"/>
      <c r="AM211" s="882"/>
      <c r="AN211" s="1411"/>
      <c r="AO211" s="1411"/>
      <c r="AP211" s="1352"/>
      <c r="AQ211" s="1352"/>
      <c r="AR211" s="891"/>
      <c r="AS211" s="891"/>
      <c r="AT211" s="1362"/>
      <c r="AU211" s="1362"/>
      <c r="AV211" s="1516"/>
      <c r="AW211" s="1516"/>
      <c r="AX211" s="1541"/>
      <c r="AY211" s="1541"/>
      <c r="AZ211" s="1541"/>
      <c r="BA211" s="1541"/>
      <c r="BB211" s="1541"/>
      <c r="BC211" s="1541"/>
      <c r="BD211" s="1541"/>
      <c r="BE211" s="1541"/>
      <c r="BF211" s="1541"/>
      <c r="BG211" s="1541"/>
      <c r="BH211" s="1541"/>
      <c r="BI211" s="1541"/>
      <c r="BJ211" s="1541"/>
      <c r="BK211" s="1541"/>
      <c r="BL211" s="1541"/>
      <c r="BM211" s="1541"/>
      <c r="BN211" s="1541"/>
      <c r="BO211" s="1541"/>
      <c r="BP211" s="1541"/>
      <c r="BQ211" s="1541"/>
    </row>
    <row r="212" spans="1:69" s="1327" customFormat="1" ht="20.25" x14ac:dyDescent="0.3">
      <c r="A212" s="1523">
        <v>50</v>
      </c>
      <c r="B212" s="1324">
        <v>1</v>
      </c>
      <c r="C212" s="1525" t="s">
        <v>1241</v>
      </c>
      <c r="D212" s="1526">
        <v>5.5</v>
      </c>
      <c r="E212" s="1326">
        <v>295</v>
      </c>
      <c r="F212" s="1326"/>
      <c r="G212" s="1326"/>
      <c r="H212" s="1326">
        <f t="shared" si="10"/>
        <v>245</v>
      </c>
      <c r="I212" s="888">
        <f t="shared" ref="I212:I218" si="11">H212*D212</f>
        <v>1347.5</v>
      </c>
      <c r="J212" s="1411"/>
      <c r="K212" s="1411"/>
      <c r="L212" s="726"/>
      <c r="M212" s="726"/>
      <c r="N212" s="1397"/>
      <c r="O212" s="1397"/>
      <c r="P212" s="1505"/>
      <c r="Q212" s="1505"/>
      <c r="R212" s="1510"/>
      <c r="S212" s="1510"/>
      <c r="T212" s="1453"/>
      <c r="U212" s="1453"/>
      <c r="V212" s="1516">
        <v>20</v>
      </c>
      <c r="W212" s="1516" t="s">
        <v>218</v>
      </c>
      <c r="X212" s="1362"/>
      <c r="Y212" s="1362"/>
      <c r="Z212" s="1352"/>
      <c r="AA212" s="1352"/>
      <c r="AB212" s="891">
        <v>20</v>
      </c>
      <c r="AC212" s="891" t="s">
        <v>1263</v>
      </c>
      <c r="AD212" s="1397"/>
      <c r="AE212" s="1397"/>
      <c r="AF212" s="756"/>
      <c r="AG212" s="756"/>
      <c r="AH212" s="1484">
        <v>10</v>
      </c>
      <c r="AI212" s="1484" t="s">
        <v>539</v>
      </c>
      <c r="AJ212" s="1550"/>
      <c r="AK212" s="1550"/>
      <c r="AL212" s="882"/>
      <c r="AM212" s="882"/>
      <c r="AN212" s="1411"/>
      <c r="AO212" s="1411"/>
      <c r="AP212" s="1352"/>
      <c r="AQ212" s="1352"/>
      <c r="AR212" s="891"/>
      <c r="AS212" s="891"/>
      <c r="AT212" s="1362"/>
      <c r="AU212" s="1362"/>
      <c r="AV212" s="1516"/>
      <c r="AW212" s="1516"/>
      <c r="AX212" s="1541"/>
      <c r="AY212" s="1541"/>
      <c r="AZ212" s="1541"/>
      <c r="BA212" s="1541"/>
      <c r="BB212" s="1541"/>
      <c r="BC212" s="1541"/>
      <c r="BD212" s="1541"/>
      <c r="BE212" s="1541"/>
      <c r="BF212" s="1541"/>
      <c r="BG212" s="1541"/>
      <c r="BH212" s="1541"/>
      <c r="BI212" s="1541"/>
      <c r="BJ212" s="1541"/>
      <c r="BK212" s="1541"/>
      <c r="BL212" s="1541"/>
      <c r="BM212" s="1541"/>
      <c r="BN212" s="1541"/>
      <c r="BO212" s="1541"/>
      <c r="BP212" s="1541"/>
      <c r="BQ212" s="1541"/>
    </row>
    <row r="213" spans="1:69" s="1327" customFormat="1" ht="20.25" x14ac:dyDescent="0.3">
      <c r="A213" s="1523">
        <v>50</v>
      </c>
      <c r="B213" s="1324">
        <f>B212+1</f>
        <v>2</v>
      </c>
      <c r="C213" s="1525" t="s">
        <v>1242</v>
      </c>
      <c r="D213" s="1526">
        <v>6</v>
      </c>
      <c r="E213" s="1326">
        <v>70</v>
      </c>
      <c r="F213" s="1326"/>
      <c r="G213" s="1326"/>
      <c r="H213" s="1326">
        <f t="shared" si="10"/>
        <v>40</v>
      </c>
      <c r="I213" s="888">
        <f t="shared" si="11"/>
        <v>240</v>
      </c>
      <c r="J213" s="1411"/>
      <c r="K213" s="1411"/>
      <c r="L213" s="726"/>
      <c r="M213" s="726"/>
      <c r="N213" s="1397"/>
      <c r="O213" s="1397"/>
      <c r="P213" s="1505"/>
      <c r="Q213" s="1505"/>
      <c r="R213" s="1510"/>
      <c r="S213" s="1510"/>
      <c r="T213" s="1453"/>
      <c r="U213" s="1453"/>
      <c r="V213" s="1516"/>
      <c r="W213" s="1516"/>
      <c r="X213" s="1362"/>
      <c r="Y213" s="1362"/>
      <c r="Z213" s="1352"/>
      <c r="AA213" s="1352"/>
      <c r="AB213" s="891">
        <v>20</v>
      </c>
      <c r="AC213" s="891" t="s">
        <v>539</v>
      </c>
      <c r="AD213" s="1397">
        <v>10</v>
      </c>
      <c r="AE213" s="1397" t="s">
        <v>215</v>
      </c>
      <c r="AF213" s="756"/>
      <c r="AG213" s="756"/>
      <c r="AH213" s="1484"/>
      <c r="AI213" s="1484"/>
      <c r="AJ213" s="1550"/>
      <c r="AK213" s="1550"/>
      <c r="AL213" s="882"/>
      <c r="AM213" s="882"/>
      <c r="AN213" s="1411"/>
      <c r="AO213" s="1411"/>
      <c r="AP213" s="1352"/>
      <c r="AQ213" s="1352"/>
      <c r="AR213" s="891"/>
      <c r="AS213" s="891"/>
      <c r="AT213" s="1362"/>
      <c r="AU213" s="1362"/>
      <c r="AV213" s="1516"/>
      <c r="AW213" s="1516"/>
      <c r="AX213" s="1541"/>
      <c r="AY213" s="1541"/>
      <c r="AZ213" s="1541"/>
      <c r="BA213" s="1541"/>
      <c r="BB213" s="1541"/>
      <c r="BC213" s="1541"/>
      <c r="BD213" s="1541"/>
      <c r="BE213" s="1541"/>
      <c r="BF213" s="1541"/>
      <c r="BG213" s="1541"/>
      <c r="BH213" s="1541"/>
      <c r="BI213" s="1541"/>
      <c r="BJ213" s="1541"/>
      <c r="BK213" s="1541"/>
      <c r="BL213" s="1541"/>
      <c r="BM213" s="1541"/>
      <c r="BN213" s="1541"/>
      <c r="BO213" s="1541"/>
      <c r="BP213" s="1541"/>
      <c r="BQ213" s="1541"/>
    </row>
    <row r="214" spans="1:69" s="1327" customFormat="1" ht="20.25" x14ac:dyDescent="0.3">
      <c r="A214" s="1523">
        <v>50</v>
      </c>
      <c r="B214" s="1324">
        <f t="shared" ref="B214:B223" si="12">B213+1</f>
        <v>3</v>
      </c>
      <c r="C214" s="1525" t="s">
        <v>1243</v>
      </c>
      <c r="D214" s="1526">
        <v>8</v>
      </c>
      <c r="E214" s="1326">
        <v>220</v>
      </c>
      <c r="F214" s="1326"/>
      <c r="G214" s="1326"/>
      <c r="H214" s="1326">
        <f t="shared" si="10"/>
        <v>135</v>
      </c>
      <c r="I214" s="888">
        <f t="shared" si="11"/>
        <v>1080</v>
      </c>
      <c r="J214" s="1411"/>
      <c r="K214" s="1411"/>
      <c r="L214" s="726"/>
      <c r="M214" s="726"/>
      <c r="N214" s="1397">
        <v>5</v>
      </c>
      <c r="O214" s="1397" t="s">
        <v>212</v>
      </c>
      <c r="P214" s="1505"/>
      <c r="Q214" s="1505"/>
      <c r="R214" s="1510"/>
      <c r="S214" s="1510"/>
      <c r="T214" s="1453"/>
      <c r="U214" s="1453"/>
      <c r="V214" s="1516">
        <v>60</v>
      </c>
      <c r="W214" s="1516" t="s">
        <v>321</v>
      </c>
      <c r="X214" s="1362"/>
      <c r="Y214" s="1362"/>
      <c r="Z214" s="1352"/>
      <c r="AA214" s="1352"/>
      <c r="AB214" s="891">
        <v>20</v>
      </c>
      <c r="AC214" s="891" t="s">
        <v>1264</v>
      </c>
      <c r="AD214" s="1397"/>
      <c r="AE214" s="1397"/>
      <c r="AF214" s="756"/>
      <c r="AG214" s="756"/>
      <c r="AH214" s="1484"/>
      <c r="AI214" s="1484"/>
      <c r="AJ214" s="1550"/>
      <c r="AK214" s="1550"/>
      <c r="AL214" s="882"/>
      <c r="AM214" s="882"/>
      <c r="AN214" s="1411"/>
      <c r="AO214" s="1411"/>
      <c r="AP214" s="1352"/>
      <c r="AQ214" s="1352"/>
      <c r="AR214" s="891"/>
      <c r="AS214" s="891"/>
      <c r="AT214" s="1362"/>
      <c r="AU214" s="1362"/>
      <c r="AV214" s="1516"/>
      <c r="AW214" s="1516"/>
      <c r="AX214" s="1541"/>
      <c r="AY214" s="1541"/>
      <c r="AZ214" s="1541"/>
      <c r="BA214" s="1541"/>
      <c r="BB214" s="1541"/>
      <c r="BC214" s="1541"/>
      <c r="BD214" s="1541"/>
      <c r="BE214" s="1541"/>
      <c r="BF214" s="1541"/>
      <c r="BG214" s="1541"/>
      <c r="BH214" s="1541"/>
      <c r="BI214" s="1541"/>
      <c r="BJ214" s="1541"/>
      <c r="BK214" s="1541"/>
      <c r="BL214" s="1541"/>
      <c r="BM214" s="1541"/>
      <c r="BN214" s="1541"/>
      <c r="BO214" s="1541"/>
      <c r="BP214" s="1541"/>
      <c r="BQ214" s="1541"/>
    </row>
    <row r="215" spans="1:69" s="1327" customFormat="1" ht="20.25" x14ac:dyDescent="0.3">
      <c r="A215" s="1523">
        <v>50</v>
      </c>
      <c r="B215" s="1324">
        <f t="shared" si="12"/>
        <v>4</v>
      </c>
      <c r="C215" s="1525" t="s">
        <v>1244</v>
      </c>
      <c r="D215" s="1526">
        <v>8</v>
      </c>
      <c r="E215" s="1326">
        <v>190</v>
      </c>
      <c r="F215" s="1326"/>
      <c r="G215" s="1326"/>
      <c r="H215" s="1326">
        <f t="shared" si="10"/>
        <v>170</v>
      </c>
      <c r="I215" s="888">
        <f t="shared" si="11"/>
        <v>1360</v>
      </c>
      <c r="J215" s="1411"/>
      <c r="K215" s="1411"/>
      <c r="L215" s="726"/>
      <c r="M215" s="726"/>
      <c r="N215" s="1397"/>
      <c r="O215" s="1397"/>
      <c r="P215" s="1505"/>
      <c r="Q215" s="1505"/>
      <c r="R215" s="1510"/>
      <c r="S215" s="1510"/>
      <c r="T215" s="1453"/>
      <c r="U215" s="1453"/>
      <c r="V215" s="1516"/>
      <c r="W215" s="1516"/>
      <c r="X215" s="1362"/>
      <c r="Y215" s="1362"/>
      <c r="Z215" s="1352"/>
      <c r="AA215" s="1352"/>
      <c r="AB215" s="891">
        <v>20</v>
      </c>
      <c r="AC215" s="891" t="s">
        <v>1264</v>
      </c>
      <c r="AD215" s="1397"/>
      <c r="AE215" s="1397"/>
      <c r="AF215" s="756"/>
      <c r="AG215" s="756"/>
      <c r="AH215" s="1484"/>
      <c r="AI215" s="1484"/>
      <c r="AJ215" s="1550"/>
      <c r="AK215" s="1550"/>
      <c r="AL215" s="882"/>
      <c r="AM215" s="882"/>
      <c r="AN215" s="1411"/>
      <c r="AO215" s="1411"/>
      <c r="AP215" s="1352"/>
      <c r="AQ215" s="1352"/>
      <c r="AR215" s="891"/>
      <c r="AS215" s="891"/>
      <c r="AT215" s="1362"/>
      <c r="AU215" s="1362"/>
      <c r="AV215" s="1516"/>
      <c r="AW215" s="1516"/>
      <c r="AX215" s="1541"/>
      <c r="AY215" s="1541"/>
      <c r="AZ215" s="1541"/>
      <c r="BA215" s="1541"/>
      <c r="BB215" s="1541"/>
      <c r="BC215" s="1541"/>
      <c r="BD215" s="1541"/>
      <c r="BE215" s="1541"/>
      <c r="BF215" s="1541"/>
      <c r="BG215" s="1541"/>
      <c r="BH215" s="1541"/>
      <c r="BI215" s="1541"/>
      <c r="BJ215" s="1541"/>
      <c r="BK215" s="1541"/>
      <c r="BL215" s="1541"/>
      <c r="BM215" s="1541"/>
      <c r="BN215" s="1541"/>
      <c r="BO215" s="1541"/>
      <c r="BP215" s="1541"/>
      <c r="BQ215" s="1541"/>
    </row>
    <row r="216" spans="1:69" s="1327" customFormat="1" ht="20.25" x14ac:dyDescent="0.3">
      <c r="A216" s="1523">
        <v>50</v>
      </c>
      <c r="B216" s="1324">
        <f t="shared" si="12"/>
        <v>5</v>
      </c>
      <c r="C216" s="1525" t="s">
        <v>1245</v>
      </c>
      <c r="D216" s="1526">
        <v>10.5</v>
      </c>
      <c r="E216" s="1326">
        <v>343</v>
      </c>
      <c r="F216" s="1326"/>
      <c r="G216" s="1326"/>
      <c r="H216" s="1326">
        <f t="shared" si="10"/>
        <v>193</v>
      </c>
      <c r="I216" s="888">
        <f t="shared" si="11"/>
        <v>2026.5</v>
      </c>
      <c r="J216" s="1411"/>
      <c r="K216" s="1411"/>
      <c r="L216" s="726"/>
      <c r="M216" s="726"/>
      <c r="N216" s="1397"/>
      <c r="O216" s="1397"/>
      <c r="P216" s="1505"/>
      <c r="Q216" s="1505"/>
      <c r="R216" s="1510"/>
      <c r="S216" s="1510"/>
      <c r="T216" s="1453"/>
      <c r="U216" s="1453"/>
      <c r="V216" s="1516">
        <v>25</v>
      </c>
      <c r="W216" s="1516" t="s">
        <v>210</v>
      </c>
      <c r="X216" s="1362"/>
      <c r="Y216" s="1362"/>
      <c r="Z216" s="1352"/>
      <c r="AA216" s="1352"/>
      <c r="AB216" s="891">
        <v>20</v>
      </c>
      <c r="AC216" s="891" t="s">
        <v>214</v>
      </c>
      <c r="AD216" s="1397">
        <v>30</v>
      </c>
      <c r="AE216" s="1397" t="s">
        <v>209</v>
      </c>
      <c r="AF216" s="756"/>
      <c r="AG216" s="756"/>
      <c r="AH216" s="1484">
        <v>20</v>
      </c>
      <c r="AI216" s="1484" t="s">
        <v>209</v>
      </c>
      <c r="AJ216" s="1550"/>
      <c r="AK216" s="1550"/>
      <c r="AL216" s="882">
        <v>45</v>
      </c>
      <c r="AM216" s="882" t="s">
        <v>233</v>
      </c>
      <c r="AN216" s="1411">
        <v>10</v>
      </c>
      <c r="AO216" s="1411" t="s">
        <v>233</v>
      </c>
      <c r="AP216" s="1352"/>
      <c r="AQ216" s="1352"/>
      <c r="AR216" s="891"/>
      <c r="AS216" s="891"/>
      <c r="AT216" s="1362"/>
      <c r="AU216" s="1362"/>
      <c r="AV216" s="1516"/>
      <c r="AW216" s="1516"/>
      <c r="AX216" s="1541"/>
      <c r="AY216" s="1541"/>
      <c r="AZ216" s="1541"/>
      <c r="BA216" s="1541"/>
      <c r="BB216" s="1541"/>
      <c r="BC216" s="1541"/>
      <c r="BD216" s="1541"/>
      <c r="BE216" s="1541"/>
      <c r="BF216" s="1541"/>
      <c r="BG216" s="1541"/>
      <c r="BH216" s="1541"/>
      <c r="BI216" s="1541"/>
      <c r="BJ216" s="1541"/>
      <c r="BK216" s="1541"/>
      <c r="BL216" s="1541"/>
      <c r="BM216" s="1541"/>
      <c r="BN216" s="1541"/>
      <c r="BO216" s="1541"/>
      <c r="BP216" s="1541"/>
      <c r="BQ216" s="1541"/>
    </row>
    <row r="217" spans="1:69" s="1327" customFormat="1" ht="20.25" x14ac:dyDescent="0.3">
      <c r="A217" s="1523">
        <v>50</v>
      </c>
      <c r="B217" s="1324">
        <f t="shared" si="12"/>
        <v>6</v>
      </c>
      <c r="C217" s="1525" t="s">
        <v>1246</v>
      </c>
      <c r="D217" s="1526">
        <v>10</v>
      </c>
      <c r="E217" s="1326">
        <v>95</v>
      </c>
      <c r="F217" s="1326"/>
      <c r="G217" s="1326"/>
      <c r="H217" s="1326">
        <f t="shared" si="10"/>
        <v>75</v>
      </c>
      <c r="I217" s="888">
        <f t="shared" si="11"/>
        <v>750</v>
      </c>
      <c r="J217" s="1411"/>
      <c r="K217" s="1411"/>
      <c r="L217" s="726"/>
      <c r="M217" s="726"/>
      <c r="N217" s="1397"/>
      <c r="O217" s="1397"/>
      <c r="P217" s="1505"/>
      <c r="Q217" s="1505"/>
      <c r="R217" s="1510"/>
      <c r="S217" s="1510"/>
      <c r="T217" s="1453"/>
      <c r="U217" s="1453"/>
      <c r="V217" s="1516"/>
      <c r="W217" s="1516"/>
      <c r="X217" s="1362"/>
      <c r="Y217" s="1362"/>
      <c r="Z217" s="1352"/>
      <c r="AA217" s="1352"/>
      <c r="AB217" s="891">
        <v>20</v>
      </c>
      <c r="AC217" s="891" t="s">
        <v>233</v>
      </c>
      <c r="AD217" s="1397"/>
      <c r="AE217" s="1397"/>
      <c r="AF217" s="756"/>
      <c r="AG217" s="756"/>
      <c r="AH217" s="1484"/>
      <c r="AI217" s="1484"/>
      <c r="AJ217" s="1550"/>
      <c r="AK217" s="1550"/>
      <c r="AL217" s="882"/>
      <c r="AM217" s="882"/>
      <c r="AN217" s="1411"/>
      <c r="AO217" s="1411"/>
      <c r="AP217" s="1352"/>
      <c r="AQ217" s="1352"/>
      <c r="AR217" s="891"/>
      <c r="AS217" s="891"/>
      <c r="AT217" s="1362"/>
      <c r="AU217" s="1362"/>
      <c r="AV217" s="1516"/>
      <c r="AW217" s="1516"/>
      <c r="AX217" s="1541"/>
      <c r="AY217" s="1541"/>
      <c r="AZ217" s="1541"/>
      <c r="BA217" s="1541"/>
      <c r="BB217" s="1541"/>
      <c r="BC217" s="1541"/>
      <c r="BD217" s="1541"/>
      <c r="BE217" s="1541"/>
      <c r="BF217" s="1541"/>
      <c r="BG217" s="1541"/>
      <c r="BH217" s="1541"/>
      <c r="BI217" s="1541"/>
      <c r="BJ217" s="1541"/>
      <c r="BK217" s="1541"/>
      <c r="BL217" s="1541"/>
      <c r="BM217" s="1541"/>
      <c r="BN217" s="1541"/>
      <c r="BO217" s="1541"/>
      <c r="BP217" s="1541"/>
      <c r="BQ217" s="1541"/>
    </row>
    <row r="218" spans="1:69" s="1327" customFormat="1" ht="20.25" x14ac:dyDescent="0.3">
      <c r="A218" s="1492">
        <v>50</v>
      </c>
      <c r="B218" s="1324">
        <f t="shared" si="12"/>
        <v>7</v>
      </c>
      <c r="C218" s="1525" t="s">
        <v>1247</v>
      </c>
      <c r="D218" s="1495">
        <v>10</v>
      </c>
      <c r="E218" s="1326">
        <v>95</v>
      </c>
      <c r="F218" s="1326"/>
      <c r="G218" s="1326"/>
      <c r="H218" s="1326">
        <f t="shared" si="10"/>
        <v>75</v>
      </c>
      <c r="I218" s="888">
        <f t="shared" si="11"/>
        <v>750</v>
      </c>
      <c r="J218" s="1411"/>
      <c r="K218" s="1411"/>
      <c r="L218" s="726"/>
      <c r="M218" s="726"/>
      <c r="N218" s="1397"/>
      <c r="O218" s="1397"/>
      <c r="P218" s="1505"/>
      <c r="Q218" s="1505"/>
      <c r="R218" s="1510"/>
      <c r="S218" s="1510"/>
      <c r="T218" s="1453"/>
      <c r="U218" s="1453"/>
      <c r="V218" s="1516"/>
      <c r="W218" s="1516"/>
      <c r="X218" s="1362"/>
      <c r="Y218" s="1362"/>
      <c r="Z218" s="1352"/>
      <c r="AA218" s="1352"/>
      <c r="AB218" s="891">
        <v>20</v>
      </c>
      <c r="AC218" s="891" t="s">
        <v>214</v>
      </c>
      <c r="AD218" s="1397"/>
      <c r="AE218" s="1397"/>
      <c r="AF218" s="756"/>
      <c r="AG218" s="756"/>
      <c r="AH218" s="1484"/>
      <c r="AI218" s="1484"/>
      <c r="AJ218" s="1550"/>
      <c r="AK218" s="1550"/>
      <c r="AL218" s="882"/>
      <c r="AM218" s="882"/>
      <c r="AN218" s="1411"/>
      <c r="AO218" s="1411"/>
      <c r="AP218" s="1352"/>
      <c r="AQ218" s="1352"/>
      <c r="AR218" s="891"/>
      <c r="AS218" s="891"/>
      <c r="AT218" s="1362"/>
      <c r="AU218" s="1362"/>
      <c r="AV218" s="1516"/>
      <c r="AW218" s="1516"/>
      <c r="AX218" s="1541"/>
      <c r="AY218" s="1541"/>
      <c r="AZ218" s="1541"/>
      <c r="BA218" s="1541"/>
      <c r="BB218" s="1541"/>
      <c r="BC218" s="1541"/>
      <c r="BD218" s="1541"/>
      <c r="BE218" s="1541"/>
      <c r="BF218" s="1541"/>
      <c r="BG218" s="1541"/>
      <c r="BH218" s="1541"/>
      <c r="BI218" s="1541"/>
      <c r="BJ218" s="1541"/>
      <c r="BK218" s="1541"/>
      <c r="BL218" s="1541"/>
      <c r="BM218" s="1541"/>
      <c r="BN218" s="1541"/>
      <c r="BO218" s="1541"/>
      <c r="BP218" s="1541"/>
      <c r="BQ218" s="1541"/>
    </row>
    <row r="219" spans="1:69" s="1327" customFormat="1" ht="20.25" x14ac:dyDescent="0.3">
      <c r="A219" s="1513">
        <v>50</v>
      </c>
      <c r="B219" s="1324">
        <f t="shared" si="12"/>
        <v>8</v>
      </c>
      <c r="C219" s="1525" t="s">
        <v>1251</v>
      </c>
      <c r="D219" s="1495">
        <v>15</v>
      </c>
      <c r="E219" s="1326">
        <v>50</v>
      </c>
      <c r="F219" s="1326"/>
      <c r="G219" s="1326"/>
      <c r="H219" s="1326">
        <f t="shared" si="10"/>
        <v>30</v>
      </c>
      <c r="I219" s="888">
        <f t="shared" ref="I219:I276" si="13">H219*D219</f>
        <v>450</v>
      </c>
      <c r="J219" s="1411"/>
      <c r="K219" s="1411"/>
      <c r="L219" s="726"/>
      <c r="M219" s="726"/>
      <c r="N219" s="1397"/>
      <c r="O219" s="1397"/>
      <c r="P219" s="1505"/>
      <c r="Q219" s="1505"/>
      <c r="R219" s="1510"/>
      <c r="S219" s="1510"/>
      <c r="T219" s="1453"/>
      <c r="U219" s="1453"/>
      <c r="V219" s="1516"/>
      <c r="W219" s="1516"/>
      <c r="X219" s="1362"/>
      <c r="Y219" s="1362"/>
      <c r="Z219" s="1352"/>
      <c r="AA219" s="1352"/>
      <c r="AB219" s="891">
        <v>20</v>
      </c>
      <c r="AC219" s="891" t="s">
        <v>219</v>
      </c>
      <c r="AD219" s="1397"/>
      <c r="AE219" s="1397"/>
      <c r="AF219" s="756"/>
      <c r="AG219" s="756"/>
      <c r="AH219" s="1484"/>
      <c r="AI219" s="1484"/>
      <c r="AJ219" s="1550"/>
      <c r="AK219" s="1550"/>
      <c r="AL219" s="882"/>
      <c r="AM219" s="882"/>
      <c r="AN219" s="1411"/>
      <c r="AO219" s="1411"/>
      <c r="AP219" s="1352"/>
      <c r="AQ219" s="1352"/>
      <c r="AR219" s="891"/>
      <c r="AS219" s="891"/>
      <c r="AT219" s="1362"/>
      <c r="AU219" s="1362"/>
      <c r="AV219" s="1516"/>
      <c r="AW219" s="1516"/>
      <c r="AX219" s="1541"/>
      <c r="AY219" s="1541"/>
      <c r="AZ219" s="1541"/>
      <c r="BA219" s="1541"/>
      <c r="BB219" s="1541"/>
      <c r="BC219" s="1541"/>
      <c r="BD219" s="1541"/>
      <c r="BE219" s="1541"/>
      <c r="BF219" s="1541"/>
      <c r="BG219" s="1541"/>
      <c r="BH219" s="1541"/>
      <c r="BI219" s="1541"/>
      <c r="BJ219" s="1541"/>
      <c r="BK219" s="1541"/>
      <c r="BL219" s="1541"/>
      <c r="BM219" s="1541"/>
      <c r="BN219" s="1541"/>
      <c r="BO219" s="1541"/>
      <c r="BP219" s="1541"/>
      <c r="BQ219" s="1541"/>
    </row>
    <row r="220" spans="1:69" s="1327" customFormat="1" ht="20.25" x14ac:dyDescent="0.3">
      <c r="A220" s="1513">
        <v>50</v>
      </c>
      <c r="B220" s="1324">
        <f t="shared" si="12"/>
        <v>9</v>
      </c>
      <c r="C220" s="1525" t="s">
        <v>1248</v>
      </c>
      <c r="D220" s="1495">
        <v>13</v>
      </c>
      <c r="E220" s="1326">
        <v>110</v>
      </c>
      <c r="F220" s="1326"/>
      <c r="G220" s="1326"/>
      <c r="H220" s="1326">
        <f t="shared" si="10"/>
        <v>65</v>
      </c>
      <c r="I220" s="888">
        <f t="shared" si="13"/>
        <v>845</v>
      </c>
      <c r="J220" s="1411"/>
      <c r="K220" s="1411"/>
      <c r="L220" s="726"/>
      <c r="M220" s="726"/>
      <c r="N220" s="1397"/>
      <c r="O220" s="1397"/>
      <c r="P220" s="1505"/>
      <c r="Q220" s="1505"/>
      <c r="R220" s="1510"/>
      <c r="S220" s="1510"/>
      <c r="T220" s="1453"/>
      <c r="U220" s="1453"/>
      <c r="V220" s="1516">
        <v>25</v>
      </c>
      <c r="W220" s="1516" t="s">
        <v>219</v>
      </c>
      <c r="X220" s="1362"/>
      <c r="Y220" s="1362"/>
      <c r="Z220" s="1352"/>
      <c r="AA220" s="1352"/>
      <c r="AB220" s="891">
        <v>20</v>
      </c>
      <c r="AC220" s="891" t="s">
        <v>219</v>
      </c>
      <c r="AD220" s="1397"/>
      <c r="AE220" s="1397"/>
      <c r="AF220" s="756"/>
      <c r="AG220" s="756"/>
      <c r="AH220" s="1484"/>
      <c r="AI220" s="1484"/>
      <c r="AJ220" s="1550"/>
      <c r="AK220" s="1550"/>
      <c r="AL220" s="882"/>
      <c r="AM220" s="882"/>
      <c r="AN220" s="1411"/>
      <c r="AO220" s="1411"/>
      <c r="AP220" s="1352"/>
      <c r="AQ220" s="1352"/>
      <c r="AR220" s="891"/>
      <c r="AS220" s="891"/>
      <c r="AT220" s="1362"/>
      <c r="AU220" s="1362"/>
      <c r="AV220" s="1516"/>
      <c r="AW220" s="1516"/>
      <c r="AX220" s="1541"/>
      <c r="AY220" s="1541"/>
      <c r="AZ220" s="1541"/>
      <c r="BA220" s="1541"/>
      <c r="BB220" s="1541"/>
      <c r="BC220" s="1541"/>
      <c r="BD220" s="1541"/>
      <c r="BE220" s="1541"/>
      <c r="BF220" s="1541"/>
      <c r="BG220" s="1541"/>
      <c r="BH220" s="1541"/>
      <c r="BI220" s="1541"/>
      <c r="BJ220" s="1541"/>
      <c r="BK220" s="1541"/>
      <c r="BL220" s="1541"/>
      <c r="BM220" s="1541"/>
      <c r="BN220" s="1541"/>
      <c r="BO220" s="1541"/>
      <c r="BP220" s="1541"/>
      <c r="BQ220" s="1541"/>
    </row>
    <row r="221" spans="1:69" s="1327" customFormat="1" ht="20.25" x14ac:dyDescent="0.3">
      <c r="A221" s="1513">
        <v>50</v>
      </c>
      <c r="B221" s="1324">
        <f t="shared" si="12"/>
        <v>10</v>
      </c>
      <c r="C221" s="1525" t="s">
        <v>1249</v>
      </c>
      <c r="D221" s="1495">
        <v>16</v>
      </c>
      <c r="E221" s="1326">
        <v>90</v>
      </c>
      <c r="F221" s="1326"/>
      <c r="G221" s="1326"/>
      <c r="H221" s="1326">
        <f t="shared" si="10"/>
        <v>55</v>
      </c>
      <c r="I221" s="888">
        <f t="shared" si="13"/>
        <v>880</v>
      </c>
      <c r="J221" s="1411"/>
      <c r="K221" s="1411"/>
      <c r="L221" s="726"/>
      <c r="M221" s="726"/>
      <c r="N221" s="1397"/>
      <c r="O221" s="1397"/>
      <c r="P221" s="1505"/>
      <c r="Q221" s="1505"/>
      <c r="R221" s="1510"/>
      <c r="S221" s="1510"/>
      <c r="T221" s="1453"/>
      <c r="U221" s="1453"/>
      <c r="V221" s="1516">
        <v>5</v>
      </c>
      <c r="W221" s="1516" t="s">
        <v>211</v>
      </c>
      <c r="X221" s="1362"/>
      <c r="Y221" s="1362"/>
      <c r="Z221" s="1352"/>
      <c r="AA221" s="1352"/>
      <c r="AB221" s="891">
        <v>20</v>
      </c>
      <c r="AC221" s="891" t="s">
        <v>219</v>
      </c>
      <c r="AD221" s="1397"/>
      <c r="AE221" s="1397"/>
      <c r="AF221" s="756"/>
      <c r="AG221" s="756"/>
      <c r="AH221" s="1484"/>
      <c r="AI221" s="1484"/>
      <c r="AJ221" s="1550"/>
      <c r="AK221" s="1550"/>
      <c r="AL221" s="882"/>
      <c r="AM221" s="882"/>
      <c r="AN221" s="1411">
        <v>10</v>
      </c>
      <c r="AO221" s="1411" t="s">
        <v>219</v>
      </c>
      <c r="AP221" s="1352"/>
      <c r="AQ221" s="1352"/>
      <c r="AR221" s="891"/>
      <c r="AS221" s="891"/>
      <c r="AT221" s="1362"/>
      <c r="AU221" s="1362"/>
      <c r="AV221" s="1516"/>
      <c r="AW221" s="1516"/>
      <c r="AX221" s="1541"/>
      <c r="AY221" s="1541"/>
      <c r="AZ221" s="1541"/>
      <c r="BA221" s="1541"/>
      <c r="BB221" s="1541"/>
      <c r="BC221" s="1541"/>
      <c r="BD221" s="1541"/>
      <c r="BE221" s="1541"/>
      <c r="BF221" s="1541"/>
      <c r="BG221" s="1541"/>
      <c r="BH221" s="1541"/>
      <c r="BI221" s="1541"/>
      <c r="BJ221" s="1541"/>
      <c r="BK221" s="1541"/>
      <c r="BL221" s="1541"/>
      <c r="BM221" s="1541"/>
      <c r="BN221" s="1541"/>
      <c r="BO221" s="1541"/>
      <c r="BP221" s="1541"/>
      <c r="BQ221" s="1541"/>
    </row>
    <row r="222" spans="1:69" s="1327" customFormat="1" ht="20.25" x14ac:dyDescent="0.3">
      <c r="A222" s="1513">
        <v>50</v>
      </c>
      <c r="B222" s="1324">
        <f t="shared" si="12"/>
        <v>11</v>
      </c>
      <c r="C222" s="1525" t="s">
        <v>1250</v>
      </c>
      <c r="D222" s="1495">
        <v>11.5</v>
      </c>
      <c r="E222" s="1326">
        <v>78</v>
      </c>
      <c r="F222" s="1326"/>
      <c r="G222" s="1326"/>
      <c r="H222" s="1326">
        <f t="shared" ref="H222:H290" si="14">SUM(E222:G222)-SUM(J222:HW222)</f>
        <v>28</v>
      </c>
      <c r="I222" s="888">
        <f t="shared" si="13"/>
        <v>322</v>
      </c>
      <c r="J222" s="1411"/>
      <c r="K222" s="1411"/>
      <c r="L222" s="726">
        <v>30</v>
      </c>
      <c r="M222" s="726" t="s">
        <v>209</v>
      </c>
      <c r="N222" s="1397"/>
      <c r="O222" s="1397"/>
      <c r="P222" s="1505"/>
      <c r="Q222" s="1505"/>
      <c r="R222" s="1510"/>
      <c r="S222" s="1510"/>
      <c r="T222" s="1453"/>
      <c r="U222" s="1453"/>
      <c r="V222" s="1516"/>
      <c r="W222" s="1516"/>
      <c r="X222" s="1362"/>
      <c r="Y222" s="1362"/>
      <c r="Z222" s="1352"/>
      <c r="AA222" s="1352"/>
      <c r="AB222" s="891">
        <v>20</v>
      </c>
      <c r="AC222" s="891" t="s">
        <v>209</v>
      </c>
      <c r="AD222" s="1397"/>
      <c r="AE222" s="1397"/>
      <c r="AF222" s="756"/>
      <c r="AG222" s="756"/>
      <c r="AH222" s="1484"/>
      <c r="AI222" s="1484"/>
      <c r="AJ222" s="1550"/>
      <c r="AK222" s="1550"/>
      <c r="AL222" s="882"/>
      <c r="AM222" s="882"/>
      <c r="AN222" s="1411"/>
      <c r="AO222" s="1411"/>
      <c r="AP222" s="1352"/>
      <c r="AQ222" s="1352"/>
      <c r="AR222" s="891"/>
      <c r="AS222" s="891"/>
      <c r="AT222" s="1362"/>
      <c r="AU222" s="1362"/>
      <c r="AV222" s="1516"/>
      <c r="AW222" s="1516"/>
      <c r="AX222" s="1541"/>
      <c r="AY222" s="1541"/>
      <c r="AZ222" s="1541"/>
      <c r="BA222" s="1541"/>
      <c r="BB222" s="1541"/>
      <c r="BC222" s="1541"/>
      <c r="BD222" s="1541"/>
      <c r="BE222" s="1541"/>
      <c r="BF222" s="1541"/>
      <c r="BG222" s="1541"/>
      <c r="BH222" s="1541"/>
      <c r="BI222" s="1541"/>
      <c r="BJ222" s="1541"/>
      <c r="BK222" s="1541"/>
      <c r="BL222" s="1541"/>
      <c r="BM222" s="1541"/>
      <c r="BN222" s="1541"/>
      <c r="BO222" s="1541"/>
      <c r="BP222" s="1541"/>
      <c r="BQ222" s="1541"/>
    </row>
    <row r="223" spans="1:69" s="1327" customFormat="1" ht="20.25" x14ac:dyDescent="0.3">
      <c r="A223" s="1513">
        <v>50</v>
      </c>
      <c r="B223" s="1324">
        <f t="shared" si="12"/>
        <v>12</v>
      </c>
      <c r="C223" s="1525" t="s">
        <v>1252</v>
      </c>
      <c r="D223" s="1495">
        <v>14</v>
      </c>
      <c r="E223" s="1326">
        <v>135</v>
      </c>
      <c r="F223" s="1326"/>
      <c r="G223" s="1326"/>
      <c r="H223" s="1326">
        <f t="shared" si="14"/>
        <v>80</v>
      </c>
      <c r="I223" s="888">
        <f t="shared" si="13"/>
        <v>1120</v>
      </c>
      <c r="J223" s="1411">
        <v>5</v>
      </c>
      <c r="K223" s="1411" t="s">
        <v>228</v>
      </c>
      <c r="L223" s="726">
        <v>30</v>
      </c>
      <c r="M223" s="726" t="s">
        <v>210</v>
      </c>
      <c r="N223" s="1397"/>
      <c r="O223" s="1397"/>
      <c r="P223" s="1505"/>
      <c r="Q223" s="1505"/>
      <c r="R223" s="1510"/>
      <c r="S223" s="1510"/>
      <c r="T223" s="1453"/>
      <c r="U223" s="1453"/>
      <c r="V223" s="1516"/>
      <c r="W223" s="1516"/>
      <c r="X223" s="1362"/>
      <c r="Y223" s="1362"/>
      <c r="Z223" s="1352"/>
      <c r="AA223" s="1352"/>
      <c r="AB223" s="891">
        <v>20</v>
      </c>
      <c r="AC223" s="891" t="s">
        <v>210</v>
      </c>
      <c r="AD223" s="1397"/>
      <c r="AE223" s="1397"/>
      <c r="AF223" s="756"/>
      <c r="AG223" s="756"/>
      <c r="AH223" s="1484"/>
      <c r="AI223" s="1484"/>
      <c r="AJ223" s="1550"/>
      <c r="AK223" s="1550"/>
      <c r="AL223" s="882"/>
      <c r="AM223" s="882"/>
      <c r="AN223" s="1411"/>
      <c r="AO223" s="1411"/>
      <c r="AP223" s="1352"/>
      <c r="AQ223" s="1352"/>
      <c r="AR223" s="891"/>
      <c r="AS223" s="891"/>
      <c r="AT223" s="1362"/>
      <c r="AU223" s="1362"/>
      <c r="AV223" s="1516"/>
      <c r="AW223" s="1516"/>
      <c r="AX223" s="1541"/>
      <c r="AY223" s="1541"/>
      <c r="AZ223" s="1541"/>
      <c r="BA223" s="1541"/>
      <c r="BB223" s="1541"/>
      <c r="BC223" s="1541"/>
      <c r="BD223" s="1541"/>
      <c r="BE223" s="1541"/>
      <c r="BF223" s="1541"/>
      <c r="BG223" s="1541"/>
      <c r="BH223" s="1541"/>
      <c r="BI223" s="1541"/>
      <c r="BJ223" s="1541"/>
      <c r="BK223" s="1541"/>
      <c r="BL223" s="1541"/>
      <c r="BM223" s="1541"/>
      <c r="BN223" s="1541"/>
      <c r="BO223" s="1541"/>
      <c r="BP223" s="1541"/>
      <c r="BQ223" s="1541"/>
    </row>
    <row r="224" spans="1:69" s="1327" customFormat="1" ht="20.25" x14ac:dyDescent="0.3">
      <c r="A224" s="1513">
        <v>50</v>
      </c>
      <c r="B224" s="1324">
        <v>13</v>
      </c>
      <c r="C224" s="1525" t="s">
        <v>1253</v>
      </c>
      <c r="D224" s="1495">
        <v>20</v>
      </c>
      <c r="E224" s="1326">
        <v>124</v>
      </c>
      <c r="F224" s="1326"/>
      <c r="G224" s="1326"/>
      <c r="H224" s="1326">
        <f t="shared" si="14"/>
        <v>104</v>
      </c>
      <c r="I224" s="888">
        <f t="shared" si="13"/>
        <v>2080</v>
      </c>
      <c r="J224" s="1411"/>
      <c r="K224" s="1411"/>
      <c r="L224" s="726"/>
      <c r="M224" s="726"/>
      <c r="N224" s="1397"/>
      <c r="O224" s="1397"/>
      <c r="P224" s="1505"/>
      <c r="Q224" s="1505"/>
      <c r="R224" s="1510"/>
      <c r="S224" s="1510"/>
      <c r="T224" s="1453"/>
      <c r="U224" s="1453"/>
      <c r="V224" s="1516"/>
      <c r="W224" s="1516"/>
      <c r="X224" s="1362"/>
      <c r="Y224" s="1362"/>
      <c r="Z224" s="1352"/>
      <c r="AA224" s="1352"/>
      <c r="AB224" s="891">
        <v>20</v>
      </c>
      <c r="AC224" s="891" t="s">
        <v>335</v>
      </c>
      <c r="AD224" s="1397"/>
      <c r="AE224" s="1397"/>
      <c r="AF224" s="756"/>
      <c r="AG224" s="756"/>
      <c r="AH224" s="1484"/>
      <c r="AI224" s="1484"/>
      <c r="AJ224" s="1550"/>
      <c r="AK224" s="1550"/>
      <c r="AL224" s="882"/>
      <c r="AM224" s="882"/>
      <c r="AN224" s="1411"/>
      <c r="AO224" s="1411"/>
      <c r="AP224" s="1352"/>
      <c r="AQ224" s="1352"/>
      <c r="AR224" s="891"/>
      <c r="AS224" s="891"/>
      <c r="AT224" s="1362"/>
      <c r="AU224" s="1362"/>
      <c r="AV224" s="1516"/>
      <c r="AW224" s="1516"/>
      <c r="AX224" s="1541"/>
      <c r="AY224" s="1541"/>
      <c r="AZ224" s="1541"/>
      <c r="BA224" s="1541"/>
      <c r="BB224" s="1541"/>
      <c r="BC224" s="1541"/>
      <c r="BD224" s="1541"/>
      <c r="BE224" s="1541"/>
      <c r="BF224" s="1541"/>
      <c r="BG224" s="1541"/>
      <c r="BH224" s="1541"/>
      <c r="BI224" s="1541"/>
      <c r="BJ224" s="1541"/>
      <c r="BK224" s="1541"/>
      <c r="BL224" s="1541"/>
      <c r="BM224" s="1541"/>
      <c r="BN224" s="1541"/>
      <c r="BO224" s="1541"/>
      <c r="BP224" s="1541"/>
      <c r="BQ224" s="1541"/>
    </row>
    <row r="225" spans="1:69" s="1327" customFormat="1" ht="20.25" x14ac:dyDescent="0.3">
      <c r="A225" s="1513">
        <v>50</v>
      </c>
      <c r="B225" s="1324">
        <v>14</v>
      </c>
      <c r="C225" s="1525" t="s">
        <v>1254</v>
      </c>
      <c r="D225" s="1495">
        <v>19</v>
      </c>
      <c r="E225" s="1326">
        <v>156</v>
      </c>
      <c r="F225" s="1326"/>
      <c r="G225" s="1326"/>
      <c r="H225" s="1326">
        <f t="shared" si="14"/>
        <v>111</v>
      </c>
      <c r="I225" s="888">
        <f t="shared" si="13"/>
        <v>2109</v>
      </c>
      <c r="J225" s="1411"/>
      <c r="K225" s="1411"/>
      <c r="L225" s="726">
        <v>10</v>
      </c>
      <c r="M225" s="726" t="s">
        <v>228</v>
      </c>
      <c r="N225" s="1397"/>
      <c r="O225" s="1397"/>
      <c r="P225" s="1505"/>
      <c r="Q225" s="1505"/>
      <c r="R225" s="1510"/>
      <c r="S225" s="1510"/>
      <c r="T225" s="1453"/>
      <c r="U225" s="1453"/>
      <c r="V225" s="1516">
        <v>15</v>
      </c>
      <c r="W225" s="1516" t="s">
        <v>225</v>
      </c>
      <c r="X225" s="1362"/>
      <c r="Y225" s="1362"/>
      <c r="Z225" s="1352"/>
      <c r="AA225" s="1352"/>
      <c r="AB225" s="891">
        <v>20</v>
      </c>
      <c r="AC225" s="891" t="s">
        <v>228</v>
      </c>
      <c r="AD225" s="1397"/>
      <c r="AE225" s="1397"/>
      <c r="AF225" s="756"/>
      <c r="AG225" s="756"/>
      <c r="AH225" s="1484"/>
      <c r="AI225" s="1484"/>
      <c r="AJ225" s="1550"/>
      <c r="AK225" s="1550"/>
      <c r="AL225" s="882"/>
      <c r="AM225" s="882"/>
      <c r="AN225" s="1411"/>
      <c r="AO225" s="1411"/>
      <c r="AP225" s="1352"/>
      <c r="AQ225" s="1352"/>
      <c r="AR225" s="891"/>
      <c r="AS225" s="891"/>
      <c r="AT225" s="1362"/>
      <c r="AU225" s="1362"/>
      <c r="AV225" s="1516"/>
      <c r="AW225" s="1516"/>
      <c r="AX225" s="1541"/>
      <c r="AY225" s="1541"/>
      <c r="AZ225" s="1541"/>
      <c r="BA225" s="1541"/>
      <c r="BB225" s="1541"/>
      <c r="BC225" s="1541"/>
      <c r="BD225" s="1541"/>
      <c r="BE225" s="1541"/>
      <c r="BF225" s="1541"/>
      <c r="BG225" s="1541"/>
      <c r="BH225" s="1541"/>
      <c r="BI225" s="1541"/>
      <c r="BJ225" s="1541"/>
      <c r="BK225" s="1541"/>
      <c r="BL225" s="1541"/>
      <c r="BM225" s="1541"/>
      <c r="BN225" s="1541"/>
      <c r="BO225" s="1541"/>
      <c r="BP225" s="1541"/>
      <c r="BQ225" s="1541"/>
    </row>
    <row r="226" spans="1:69" s="1327" customFormat="1" ht="20.25" x14ac:dyDescent="0.3">
      <c r="A226" s="1523"/>
      <c r="B226" s="1324"/>
      <c r="C226" s="925"/>
      <c r="D226" s="1524"/>
      <c r="E226" s="1326"/>
      <c r="F226" s="1326"/>
      <c r="G226" s="1326"/>
      <c r="H226" s="1326"/>
      <c r="I226" s="888"/>
      <c r="J226" s="1411"/>
      <c r="K226" s="1411"/>
      <c r="L226" s="726"/>
      <c r="M226" s="726"/>
      <c r="N226" s="1397"/>
      <c r="O226" s="1397"/>
      <c r="P226" s="1505"/>
      <c r="Q226" s="1505"/>
      <c r="R226" s="1510"/>
      <c r="S226" s="1510"/>
      <c r="T226" s="1453"/>
      <c r="U226" s="1453"/>
      <c r="V226" s="1516"/>
      <c r="W226" s="1516"/>
      <c r="X226" s="1362"/>
      <c r="Y226" s="1362"/>
      <c r="Z226" s="1352"/>
      <c r="AA226" s="1352"/>
      <c r="AB226" s="891"/>
      <c r="AC226" s="891"/>
      <c r="AD226" s="1397"/>
      <c r="AE226" s="1397"/>
      <c r="AF226" s="756"/>
      <c r="AG226" s="756"/>
      <c r="AH226" s="1484"/>
      <c r="AI226" s="1484"/>
      <c r="AJ226" s="1550"/>
      <c r="AK226" s="1550"/>
      <c r="AL226" s="882"/>
      <c r="AM226" s="882"/>
      <c r="AN226" s="1411"/>
      <c r="AO226" s="1411"/>
      <c r="AP226" s="1352"/>
      <c r="AQ226" s="1352"/>
      <c r="AR226" s="891"/>
      <c r="AS226" s="891"/>
      <c r="AT226" s="1362"/>
      <c r="AU226" s="1362"/>
      <c r="AV226" s="1516"/>
      <c r="AW226" s="1516"/>
      <c r="AX226" s="1541"/>
      <c r="AY226" s="1541"/>
      <c r="AZ226" s="1541"/>
      <c r="BA226" s="1541"/>
      <c r="BB226" s="1541"/>
      <c r="BC226" s="1541"/>
      <c r="BD226" s="1541"/>
      <c r="BE226" s="1541"/>
      <c r="BF226" s="1541"/>
      <c r="BG226" s="1541"/>
      <c r="BH226" s="1541"/>
      <c r="BI226" s="1541"/>
      <c r="BJ226" s="1541"/>
      <c r="BK226" s="1541"/>
      <c r="BL226" s="1541"/>
      <c r="BM226" s="1541"/>
      <c r="BN226" s="1541"/>
      <c r="BO226" s="1541"/>
      <c r="BP226" s="1541"/>
      <c r="BQ226" s="1541"/>
    </row>
    <row r="227" spans="1:69" s="1327" customFormat="1" ht="20.25" x14ac:dyDescent="0.3">
      <c r="A227" s="1523"/>
      <c r="B227" s="1324"/>
      <c r="C227" s="925"/>
      <c r="D227" s="1524"/>
      <c r="E227" s="1326"/>
      <c r="F227" s="1326"/>
      <c r="G227" s="1326"/>
      <c r="H227" s="1326"/>
      <c r="I227" s="888"/>
      <c r="J227" s="1411"/>
      <c r="K227" s="1411"/>
      <c r="L227" s="726"/>
      <c r="M227" s="726"/>
      <c r="N227" s="1397"/>
      <c r="O227" s="1397"/>
      <c r="P227" s="1505"/>
      <c r="Q227" s="1505"/>
      <c r="R227" s="1510"/>
      <c r="S227" s="1510"/>
      <c r="T227" s="1453"/>
      <c r="U227" s="1453"/>
      <c r="V227" s="1516"/>
      <c r="W227" s="1516"/>
      <c r="X227" s="1362"/>
      <c r="Y227" s="1362"/>
      <c r="Z227" s="1352"/>
      <c r="AA227" s="1352"/>
      <c r="AB227" s="891"/>
      <c r="AC227" s="891"/>
      <c r="AD227" s="1397"/>
      <c r="AE227" s="1397"/>
      <c r="AF227" s="756"/>
      <c r="AG227" s="756"/>
      <c r="AH227" s="1484"/>
      <c r="AI227" s="1484"/>
      <c r="AJ227" s="1550"/>
      <c r="AK227" s="1550"/>
      <c r="AL227" s="882"/>
      <c r="AM227" s="882"/>
      <c r="AN227" s="1411"/>
      <c r="AO227" s="1411"/>
      <c r="AP227" s="1352"/>
      <c r="AQ227" s="1352"/>
      <c r="AR227" s="891"/>
      <c r="AS227" s="891"/>
      <c r="AT227" s="1362"/>
      <c r="AU227" s="1362"/>
      <c r="AV227" s="1516"/>
      <c r="AW227" s="1516"/>
      <c r="AX227" s="1541"/>
      <c r="AY227" s="1541"/>
      <c r="AZ227" s="1541"/>
      <c r="BA227" s="1541"/>
      <c r="BB227" s="1541"/>
      <c r="BC227" s="1541"/>
      <c r="BD227" s="1541"/>
      <c r="BE227" s="1541"/>
      <c r="BF227" s="1541"/>
      <c r="BG227" s="1541"/>
      <c r="BH227" s="1541"/>
      <c r="BI227" s="1541"/>
      <c r="BJ227" s="1541"/>
      <c r="BK227" s="1541"/>
      <c r="BL227" s="1541"/>
      <c r="BM227" s="1541"/>
      <c r="BN227" s="1541"/>
      <c r="BO227" s="1541"/>
      <c r="BP227" s="1541"/>
      <c r="BQ227" s="1541"/>
    </row>
    <row r="228" spans="1:69" s="1327" customFormat="1" ht="20.25" x14ac:dyDescent="0.3">
      <c r="A228" s="1513">
        <v>50</v>
      </c>
      <c r="B228" s="1324">
        <v>51</v>
      </c>
      <c r="C228" s="1525" t="s">
        <v>163</v>
      </c>
      <c r="D228" s="1495">
        <v>38</v>
      </c>
      <c r="E228" s="1326">
        <v>136</v>
      </c>
      <c r="F228" s="1326"/>
      <c r="G228" s="1326"/>
      <c r="H228" s="1326">
        <f t="shared" si="14"/>
        <v>93</v>
      </c>
      <c r="I228" s="888">
        <f t="shared" si="13"/>
        <v>3534</v>
      </c>
      <c r="J228" s="1411"/>
      <c r="K228" s="1411"/>
      <c r="L228" s="726"/>
      <c r="M228" s="726"/>
      <c r="N228" s="1397"/>
      <c r="O228" s="1397"/>
      <c r="P228" s="1505"/>
      <c r="Q228" s="1505"/>
      <c r="R228" s="1510"/>
      <c r="S228" s="1510"/>
      <c r="T228" s="1453"/>
      <c r="U228" s="1453"/>
      <c r="V228" s="1516"/>
      <c r="W228" s="1516"/>
      <c r="X228" s="1362"/>
      <c r="Y228" s="1362"/>
      <c r="Z228" s="1352"/>
      <c r="AA228" s="1352"/>
      <c r="AB228" s="891">
        <v>20</v>
      </c>
      <c r="AC228" s="891" t="s">
        <v>216</v>
      </c>
      <c r="AD228" s="1397"/>
      <c r="AE228" s="1397"/>
      <c r="AF228" s="756"/>
      <c r="AG228" s="756"/>
      <c r="AH228" s="1484">
        <v>5</v>
      </c>
      <c r="AI228" s="1484" t="s">
        <v>216</v>
      </c>
      <c r="AJ228" s="1550"/>
      <c r="AK228" s="1550"/>
      <c r="AL228" s="882">
        <v>10</v>
      </c>
      <c r="AM228" s="882" t="s">
        <v>264</v>
      </c>
      <c r="AN228" s="1411"/>
      <c r="AO228" s="1411"/>
      <c r="AP228" s="1352"/>
      <c r="AQ228" s="1352"/>
      <c r="AR228" s="891">
        <v>5</v>
      </c>
      <c r="AS228" s="891" t="s">
        <v>216</v>
      </c>
      <c r="AT228" s="1362"/>
      <c r="AU228" s="1362"/>
      <c r="AV228" s="1516">
        <v>3</v>
      </c>
      <c r="AW228" s="1516" t="s">
        <v>216</v>
      </c>
      <c r="AX228" s="1541"/>
      <c r="AY228" s="1541"/>
      <c r="AZ228" s="1541"/>
      <c r="BA228" s="1541"/>
      <c r="BB228" s="1541"/>
      <c r="BC228" s="1541"/>
      <c r="BD228" s="1541"/>
      <c r="BE228" s="1541"/>
      <c r="BF228" s="1541"/>
      <c r="BG228" s="1541"/>
      <c r="BH228" s="1541"/>
      <c r="BI228" s="1541"/>
      <c r="BJ228" s="1541"/>
      <c r="BK228" s="1541"/>
      <c r="BL228" s="1541"/>
      <c r="BM228" s="1541"/>
      <c r="BN228" s="1541"/>
      <c r="BO228" s="1541"/>
      <c r="BP228" s="1541"/>
      <c r="BQ228" s="1541"/>
    </row>
    <row r="229" spans="1:69" s="1327" customFormat="1" ht="20.25" x14ac:dyDescent="0.3">
      <c r="A229" s="1513">
        <v>50</v>
      </c>
      <c r="B229" s="1324">
        <f>B228+1</f>
        <v>52</v>
      </c>
      <c r="C229" s="1525" t="s">
        <v>1255</v>
      </c>
      <c r="D229" s="1495">
        <v>35</v>
      </c>
      <c r="E229" s="1326">
        <v>55</v>
      </c>
      <c r="F229" s="1326"/>
      <c r="G229" s="1326"/>
      <c r="H229" s="1326">
        <f t="shared" si="14"/>
        <v>35</v>
      </c>
      <c r="I229" s="888">
        <f t="shared" si="13"/>
        <v>1225</v>
      </c>
      <c r="J229" s="1411"/>
      <c r="K229" s="1411"/>
      <c r="L229" s="726"/>
      <c r="M229" s="726"/>
      <c r="N229" s="1397"/>
      <c r="O229" s="1397"/>
      <c r="P229" s="1505"/>
      <c r="Q229" s="1505"/>
      <c r="R229" s="1510"/>
      <c r="S229" s="1510"/>
      <c r="T229" s="1453"/>
      <c r="U229" s="1453"/>
      <c r="V229" s="1516"/>
      <c r="W229" s="1516"/>
      <c r="X229" s="1362"/>
      <c r="Y229" s="1362"/>
      <c r="Z229" s="1352"/>
      <c r="AA229" s="1352"/>
      <c r="AB229" s="891">
        <v>20</v>
      </c>
      <c r="AC229" s="891" t="s">
        <v>216</v>
      </c>
      <c r="AD229" s="1397"/>
      <c r="AE229" s="1397"/>
      <c r="AF229" s="756"/>
      <c r="AG229" s="756"/>
      <c r="AH229" s="1484"/>
      <c r="AI229" s="1484"/>
      <c r="AJ229" s="1550"/>
      <c r="AK229" s="1550"/>
      <c r="AL229" s="882"/>
      <c r="AM229" s="882"/>
      <c r="AN229" s="1411"/>
      <c r="AO229" s="1411"/>
      <c r="AP229" s="1352"/>
      <c r="AQ229" s="1352"/>
      <c r="AR229" s="891"/>
      <c r="AS229" s="891"/>
      <c r="AT229" s="1362"/>
      <c r="AU229" s="1362"/>
      <c r="AV229" s="1516"/>
      <c r="AW229" s="1516"/>
      <c r="AX229" s="1541"/>
      <c r="AY229" s="1541"/>
      <c r="AZ229" s="1541"/>
      <c r="BA229" s="1541"/>
      <c r="BB229" s="1541"/>
      <c r="BC229" s="1541"/>
      <c r="BD229" s="1541"/>
      <c r="BE229" s="1541"/>
      <c r="BF229" s="1541"/>
      <c r="BG229" s="1541"/>
      <c r="BH229" s="1541"/>
      <c r="BI229" s="1541"/>
      <c r="BJ229" s="1541"/>
      <c r="BK229" s="1541"/>
      <c r="BL229" s="1541"/>
      <c r="BM229" s="1541"/>
      <c r="BN229" s="1541"/>
      <c r="BO229" s="1541"/>
      <c r="BP229" s="1541"/>
      <c r="BQ229" s="1541"/>
    </row>
    <row r="230" spans="1:69" s="1327" customFormat="1" ht="20.25" x14ac:dyDescent="0.3">
      <c r="A230" s="1513">
        <v>50</v>
      </c>
      <c r="B230" s="1324">
        <f t="shared" ref="B230:B236" si="15">B229+1</f>
        <v>53</v>
      </c>
      <c r="C230" s="1525" t="s">
        <v>1256</v>
      </c>
      <c r="D230" s="1495">
        <v>38</v>
      </c>
      <c r="E230" s="1326">
        <v>91</v>
      </c>
      <c r="F230" s="1326"/>
      <c r="G230" s="1326"/>
      <c r="H230" s="1326">
        <f t="shared" si="14"/>
        <v>71</v>
      </c>
      <c r="I230" s="888">
        <f t="shared" si="13"/>
        <v>2698</v>
      </c>
      <c r="J230" s="1411"/>
      <c r="K230" s="1411"/>
      <c r="L230" s="726"/>
      <c r="M230" s="726"/>
      <c r="N230" s="1397"/>
      <c r="O230" s="1397"/>
      <c r="P230" s="1505"/>
      <c r="Q230" s="1505"/>
      <c r="R230" s="1510"/>
      <c r="S230" s="1510"/>
      <c r="T230" s="1453"/>
      <c r="U230" s="1453"/>
      <c r="V230" s="1516"/>
      <c r="W230" s="1516"/>
      <c r="X230" s="1362"/>
      <c r="Y230" s="1362"/>
      <c r="Z230" s="1352"/>
      <c r="AA230" s="1352"/>
      <c r="AB230" s="891">
        <v>20</v>
      </c>
      <c r="AC230" s="891" t="s">
        <v>717</v>
      </c>
      <c r="AD230" s="1397"/>
      <c r="AE230" s="1397"/>
      <c r="AF230" s="756"/>
      <c r="AG230" s="756"/>
      <c r="AH230" s="1484"/>
      <c r="AI230" s="1484"/>
      <c r="AJ230" s="1550"/>
      <c r="AK230" s="1550"/>
      <c r="AL230" s="882"/>
      <c r="AM230" s="882"/>
      <c r="AN230" s="1411"/>
      <c r="AO230" s="1411"/>
      <c r="AP230" s="1352"/>
      <c r="AQ230" s="1352"/>
      <c r="AR230" s="891"/>
      <c r="AS230" s="891"/>
      <c r="AT230" s="1362"/>
      <c r="AU230" s="1362"/>
      <c r="AV230" s="1516"/>
      <c r="AW230" s="1516"/>
      <c r="AX230" s="1541"/>
      <c r="AY230" s="1541"/>
      <c r="AZ230" s="1541"/>
      <c r="BA230" s="1541"/>
      <c r="BB230" s="1541"/>
      <c r="BC230" s="1541"/>
      <c r="BD230" s="1541"/>
      <c r="BE230" s="1541"/>
      <c r="BF230" s="1541"/>
      <c r="BG230" s="1541"/>
      <c r="BH230" s="1541"/>
      <c r="BI230" s="1541"/>
      <c r="BJ230" s="1541"/>
      <c r="BK230" s="1541"/>
      <c r="BL230" s="1541"/>
      <c r="BM230" s="1541"/>
      <c r="BN230" s="1541"/>
      <c r="BO230" s="1541"/>
      <c r="BP230" s="1541"/>
      <c r="BQ230" s="1541"/>
    </row>
    <row r="231" spans="1:69" s="1327" customFormat="1" ht="20.25" x14ac:dyDescent="0.3">
      <c r="A231" s="1513">
        <v>50</v>
      </c>
      <c r="B231" s="1324">
        <f t="shared" si="15"/>
        <v>54</v>
      </c>
      <c r="C231" s="1525" t="s">
        <v>1257</v>
      </c>
      <c r="D231" s="1495">
        <v>45</v>
      </c>
      <c r="E231" s="1326">
        <v>100</v>
      </c>
      <c r="F231" s="1326"/>
      <c r="G231" s="1326"/>
      <c r="H231" s="1326">
        <f t="shared" si="14"/>
        <v>73</v>
      </c>
      <c r="I231" s="888">
        <f t="shared" si="13"/>
        <v>3285</v>
      </c>
      <c r="J231" s="1411"/>
      <c r="K231" s="1411"/>
      <c r="L231" s="726"/>
      <c r="M231" s="726"/>
      <c r="N231" s="1397"/>
      <c r="O231" s="1397"/>
      <c r="P231" s="1505"/>
      <c r="Q231" s="1505"/>
      <c r="R231" s="1510"/>
      <c r="S231" s="1510"/>
      <c r="T231" s="1453"/>
      <c r="U231" s="1453"/>
      <c r="V231" s="1516"/>
      <c r="W231" s="1516"/>
      <c r="X231" s="1362"/>
      <c r="Y231" s="1362"/>
      <c r="Z231" s="1352"/>
      <c r="AA231" s="1352"/>
      <c r="AB231" s="891">
        <v>20</v>
      </c>
      <c r="AC231" s="891" t="s">
        <v>246</v>
      </c>
      <c r="AD231" s="1397"/>
      <c r="AE231" s="1397"/>
      <c r="AF231" s="756"/>
      <c r="AG231" s="756"/>
      <c r="AH231" s="1484"/>
      <c r="AI231" s="1484"/>
      <c r="AJ231" s="1550"/>
      <c r="AK231" s="1550"/>
      <c r="AL231" s="882"/>
      <c r="AM231" s="882"/>
      <c r="AN231" s="1411"/>
      <c r="AO231" s="1411"/>
      <c r="AP231" s="1352"/>
      <c r="AQ231" s="1352"/>
      <c r="AR231" s="891"/>
      <c r="AS231" s="891"/>
      <c r="AT231" s="1362"/>
      <c r="AU231" s="1362"/>
      <c r="AV231" s="1516">
        <v>7</v>
      </c>
      <c r="AW231" s="1516" t="s">
        <v>717</v>
      </c>
      <c r="AX231" s="1541"/>
      <c r="AY231" s="1541"/>
      <c r="AZ231" s="1541"/>
      <c r="BA231" s="1541"/>
      <c r="BB231" s="1541"/>
      <c r="BC231" s="1541"/>
      <c r="BD231" s="1541"/>
      <c r="BE231" s="1541"/>
      <c r="BF231" s="1541"/>
      <c r="BG231" s="1541"/>
      <c r="BH231" s="1541"/>
      <c r="BI231" s="1541"/>
      <c r="BJ231" s="1541"/>
      <c r="BK231" s="1541"/>
      <c r="BL231" s="1541"/>
      <c r="BM231" s="1541"/>
      <c r="BN231" s="1541"/>
      <c r="BO231" s="1541"/>
      <c r="BP231" s="1541"/>
      <c r="BQ231" s="1541"/>
    </row>
    <row r="232" spans="1:69" s="1327" customFormat="1" ht="20.25" x14ac:dyDescent="0.3">
      <c r="A232" s="1513">
        <v>50</v>
      </c>
      <c r="B232" s="1324">
        <f t="shared" si="15"/>
        <v>55</v>
      </c>
      <c r="C232" s="1525" t="s">
        <v>1258</v>
      </c>
      <c r="D232" s="1495">
        <v>42</v>
      </c>
      <c r="E232" s="1326">
        <v>52</v>
      </c>
      <c r="F232" s="1326"/>
      <c r="G232" s="1326"/>
      <c r="H232" s="1326">
        <f t="shared" si="14"/>
        <v>32</v>
      </c>
      <c r="I232" s="888">
        <f t="shared" si="13"/>
        <v>1344</v>
      </c>
      <c r="J232" s="1411"/>
      <c r="K232" s="1411"/>
      <c r="L232" s="726"/>
      <c r="M232" s="726"/>
      <c r="N232" s="1397"/>
      <c r="O232" s="1397"/>
      <c r="P232" s="1505"/>
      <c r="Q232" s="1505"/>
      <c r="R232" s="1510"/>
      <c r="S232" s="1510"/>
      <c r="T232" s="1453"/>
      <c r="U232" s="1453"/>
      <c r="V232" s="1516"/>
      <c r="W232" s="1516"/>
      <c r="X232" s="1362"/>
      <c r="Y232" s="1362"/>
      <c r="Z232" s="1352"/>
      <c r="AA232" s="1352"/>
      <c r="AB232" s="891">
        <v>20</v>
      </c>
      <c r="AC232" s="891" t="s">
        <v>717</v>
      </c>
      <c r="AD232" s="1397"/>
      <c r="AE232" s="1397"/>
      <c r="AF232" s="756"/>
      <c r="AG232" s="756"/>
      <c r="AH232" s="1484"/>
      <c r="AI232" s="1484"/>
      <c r="AJ232" s="1550"/>
      <c r="AK232" s="1550"/>
      <c r="AL232" s="882"/>
      <c r="AM232" s="882"/>
      <c r="AN232" s="1411"/>
      <c r="AO232" s="1411"/>
      <c r="AP232" s="1352"/>
      <c r="AQ232" s="1352"/>
      <c r="AR232" s="891"/>
      <c r="AS232" s="891"/>
      <c r="AT232" s="1362"/>
      <c r="AU232" s="1362"/>
      <c r="AV232" s="1516"/>
      <c r="AW232" s="1516"/>
      <c r="AX232" s="1541"/>
      <c r="AY232" s="1541"/>
      <c r="AZ232" s="1541"/>
      <c r="BA232" s="1541"/>
      <c r="BB232" s="1541"/>
      <c r="BC232" s="1541"/>
      <c r="BD232" s="1541"/>
      <c r="BE232" s="1541"/>
      <c r="BF232" s="1541"/>
      <c r="BG232" s="1541"/>
      <c r="BH232" s="1541"/>
      <c r="BI232" s="1541"/>
      <c r="BJ232" s="1541"/>
      <c r="BK232" s="1541"/>
      <c r="BL232" s="1541"/>
      <c r="BM232" s="1541"/>
      <c r="BN232" s="1541"/>
      <c r="BO232" s="1541"/>
      <c r="BP232" s="1541"/>
      <c r="BQ232" s="1541"/>
    </row>
    <row r="233" spans="1:69" s="1327" customFormat="1" ht="20.25" x14ac:dyDescent="0.3">
      <c r="A233" s="1513">
        <v>50</v>
      </c>
      <c r="B233" s="1324">
        <f t="shared" si="15"/>
        <v>56</v>
      </c>
      <c r="C233" s="1525" t="s">
        <v>1259</v>
      </c>
      <c r="D233" s="1495">
        <v>50</v>
      </c>
      <c r="E233" s="1326">
        <v>153</v>
      </c>
      <c r="F233" s="1326"/>
      <c r="G233" s="1326"/>
      <c r="H233" s="1326">
        <f t="shared" si="14"/>
        <v>111</v>
      </c>
      <c r="I233" s="888">
        <f t="shared" si="13"/>
        <v>5550</v>
      </c>
      <c r="J233" s="1411"/>
      <c r="K233" s="1411"/>
      <c r="L233" s="726"/>
      <c r="M233" s="726"/>
      <c r="N233" s="1397"/>
      <c r="O233" s="1397"/>
      <c r="P233" s="1505"/>
      <c r="Q233" s="1505"/>
      <c r="R233" s="1510">
        <v>10</v>
      </c>
      <c r="S233" s="1510" t="s">
        <v>251</v>
      </c>
      <c r="T233" s="1453"/>
      <c r="U233" s="1453"/>
      <c r="V233" s="1516"/>
      <c r="W233" s="1516"/>
      <c r="X233" s="1362"/>
      <c r="Y233" s="1362"/>
      <c r="Z233" s="1352"/>
      <c r="AA233" s="1352"/>
      <c r="AB233" s="891">
        <v>20</v>
      </c>
      <c r="AC233" s="891" t="s">
        <v>251</v>
      </c>
      <c r="AD233" s="1397"/>
      <c r="AE233" s="1397"/>
      <c r="AF233" s="756"/>
      <c r="AG233" s="756"/>
      <c r="AH233" s="1484">
        <v>5</v>
      </c>
      <c r="AI233" s="1484" t="s">
        <v>252</v>
      </c>
      <c r="AJ233" s="1550"/>
      <c r="AK233" s="1550"/>
      <c r="AL233" s="882">
        <v>2</v>
      </c>
      <c r="AM233" s="882" t="s">
        <v>252</v>
      </c>
      <c r="AN233" s="1411">
        <v>5</v>
      </c>
      <c r="AO233" s="1411" t="s">
        <v>251</v>
      </c>
      <c r="AP233" s="1352"/>
      <c r="AQ233" s="1352"/>
      <c r="AR233" s="891"/>
      <c r="AS233" s="891"/>
      <c r="AT233" s="1362"/>
      <c r="AU233" s="1362"/>
      <c r="AV233" s="1516"/>
      <c r="AW233" s="1516"/>
      <c r="AX233" s="1541"/>
      <c r="AY233" s="1541"/>
      <c r="AZ233" s="1541"/>
      <c r="BA233" s="1541"/>
      <c r="BB233" s="1541"/>
      <c r="BC233" s="1541"/>
      <c r="BD233" s="1541"/>
      <c r="BE233" s="1541"/>
      <c r="BF233" s="1541"/>
      <c r="BG233" s="1541"/>
      <c r="BH233" s="1541"/>
      <c r="BI233" s="1541"/>
      <c r="BJ233" s="1541"/>
      <c r="BK233" s="1541"/>
      <c r="BL233" s="1541"/>
      <c r="BM233" s="1541"/>
      <c r="BN233" s="1541"/>
      <c r="BO233" s="1541"/>
      <c r="BP233" s="1541"/>
      <c r="BQ233" s="1541"/>
    </row>
    <row r="234" spans="1:69" s="1327" customFormat="1" ht="20.25" x14ac:dyDescent="0.3">
      <c r="A234" s="1513">
        <v>50</v>
      </c>
      <c r="B234" s="1324">
        <f t="shared" si="15"/>
        <v>57</v>
      </c>
      <c r="C234" s="1525" t="s">
        <v>1262</v>
      </c>
      <c r="D234" s="1495">
        <v>95</v>
      </c>
      <c r="E234" s="1326">
        <v>54</v>
      </c>
      <c r="F234" s="1326"/>
      <c r="G234" s="1326"/>
      <c r="H234" s="1326">
        <f t="shared" si="14"/>
        <v>54</v>
      </c>
      <c r="I234" s="888">
        <f t="shared" si="13"/>
        <v>5130</v>
      </c>
      <c r="J234" s="1411"/>
      <c r="K234" s="1411"/>
      <c r="L234" s="726"/>
      <c r="M234" s="726"/>
      <c r="N234" s="1397"/>
      <c r="O234" s="1397"/>
      <c r="P234" s="1505"/>
      <c r="Q234" s="1505"/>
      <c r="R234" s="1510"/>
      <c r="S234" s="1510"/>
      <c r="T234" s="1453"/>
      <c r="U234" s="1453"/>
      <c r="V234" s="1516"/>
      <c r="W234" s="1516"/>
      <c r="X234" s="1362"/>
      <c r="Y234" s="1362"/>
      <c r="Z234" s="1352"/>
      <c r="AA234" s="1352"/>
      <c r="AB234" s="891"/>
      <c r="AC234" s="891"/>
      <c r="AD234" s="1397"/>
      <c r="AE234" s="1397"/>
      <c r="AF234" s="756"/>
      <c r="AG234" s="756"/>
      <c r="AH234" s="1484"/>
      <c r="AI234" s="1484"/>
      <c r="AJ234" s="1550"/>
      <c r="AK234" s="1550"/>
      <c r="AL234" s="882"/>
      <c r="AM234" s="882"/>
      <c r="AN234" s="1411"/>
      <c r="AO234" s="1411"/>
      <c r="AP234" s="1352"/>
      <c r="AQ234" s="1352"/>
      <c r="AR234" s="891"/>
      <c r="AS234" s="891"/>
      <c r="AT234" s="1362"/>
      <c r="AU234" s="1362"/>
      <c r="AV234" s="1516"/>
      <c r="AW234" s="1516"/>
      <c r="AX234" s="1541"/>
      <c r="AY234" s="1541"/>
      <c r="AZ234" s="1541"/>
      <c r="BA234" s="1541"/>
      <c r="BB234" s="1541"/>
      <c r="BC234" s="1541"/>
      <c r="BD234" s="1541"/>
      <c r="BE234" s="1541"/>
      <c r="BF234" s="1541"/>
      <c r="BG234" s="1541"/>
      <c r="BH234" s="1541"/>
      <c r="BI234" s="1541"/>
      <c r="BJ234" s="1541"/>
      <c r="BK234" s="1541"/>
      <c r="BL234" s="1541"/>
      <c r="BM234" s="1541"/>
      <c r="BN234" s="1541"/>
      <c r="BO234" s="1541"/>
      <c r="BP234" s="1541"/>
      <c r="BQ234" s="1541"/>
    </row>
    <row r="235" spans="1:69" s="1327" customFormat="1" ht="20.25" x14ac:dyDescent="0.3">
      <c r="A235" s="1513">
        <v>50</v>
      </c>
      <c r="B235" s="1324">
        <f t="shared" si="15"/>
        <v>58</v>
      </c>
      <c r="C235" s="925"/>
      <c r="D235" s="1495"/>
      <c r="E235" s="1326"/>
      <c r="F235" s="1326"/>
      <c r="G235" s="1326"/>
      <c r="H235" s="1326">
        <f t="shared" si="14"/>
        <v>0</v>
      </c>
      <c r="I235" s="888">
        <f t="shared" si="13"/>
        <v>0</v>
      </c>
      <c r="J235" s="1411"/>
      <c r="K235" s="1411"/>
      <c r="L235" s="726"/>
      <c r="M235" s="726"/>
      <c r="N235" s="1397"/>
      <c r="O235" s="1397"/>
      <c r="P235" s="1505"/>
      <c r="Q235" s="1505"/>
      <c r="R235" s="1510"/>
      <c r="S235" s="1510"/>
      <c r="T235" s="1453"/>
      <c r="U235" s="1453"/>
      <c r="V235" s="1516"/>
      <c r="W235" s="1516"/>
      <c r="X235" s="1362"/>
      <c r="Y235" s="1362"/>
      <c r="Z235" s="1352"/>
      <c r="AA235" s="1352"/>
      <c r="AB235" s="891"/>
      <c r="AC235" s="891"/>
      <c r="AD235" s="1397"/>
      <c r="AE235" s="1397"/>
      <c r="AF235" s="756"/>
      <c r="AG235" s="756"/>
      <c r="AH235" s="1484"/>
      <c r="AI235" s="1484"/>
      <c r="AJ235" s="1550"/>
      <c r="AK235" s="1550"/>
      <c r="AL235" s="882"/>
      <c r="AM235" s="882"/>
      <c r="AN235" s="1411"/>
      <c r="AO235" s="1411"/>
      <c r="AP235" s="1352"/>
      <c r="AQ235" s="1352"/>
      <c r="AR235" s="891"/>
      <c r="AS235" s="891"/>
      <c r="AT235" s="1362"/>
      <c r="AU235" s="1362"/>
      <c r="AV235" s="1516"/>
      <c r="AW235" s="1516"/>
      <c r="AX235" s="1541"/>
      <c r="AY235" s="1541"/>
      <c r="AZ235" s="1541"/>
      <c r="BA235" s="1541"/>
      <c r="BB235" s="1541"/>
      <c r="BC235" s="1541"/>
      <c r="BD235" s="1541"/>
      <c r="BE235" s="1541"/>
      <c r="BF235" s="1541"/>
      <c r="BG235" s="1541"/>
      <c r="BH235" s="1541"/>
      <c r="BI235" s="1541"/>
      <c r="BJ235" s="1541"/>
      <c r="BK235" s="1541"/>
      <c r="BL235" s="1541"/>
      <c r="BM235" s="1541"/>
      <c r="BN235" s="1541"/>
      <c r="BO235" s="1541"/>
      <c r="BP235" s="1541"/>
      <c r="BQ235" s="1541"/>
    </row>
    <row r="236" spans="1:69" s="1327" customFormat="1" ht="20.25" x14ac:dyDescent="0.3">
      <c r="A236" s="1081"/>
      <c r="B236" s="1324">
        <f t="shared" si="15"/>
        <v>59</v>
      </c>
      <c r="C236" s="925"/>
      <c r="D236" s="1495"/>
      <c r="E236" s="1326"/>
      <c r="F236" s="1326"/>
      <c r="G236" s="1326"/>
      <c r="H236" s="1326">
        <f t="shared" si="14"/>
        <v>0</v>
      </c>
      <c r="I236" s="888">
        <f t="shared" si="13"/>
        <v>0</v>
      </c>
      <c r="J236" s="1411"/>
      <c r="K236" s="1411"/>
      <c r="L236" s="726"/>
      <c r="M236" s="726"/>
      <c r="N236" s="1397"/>
      <c r="O236" s="1397"/>
      <c r="P236" s="1505"/>
      <c r="Q236" s="1505"/>
      <c r="R236" s="1510"/>
      <c r="S236" s="1510"/>
      <c r="T236" s="1453"/>
      <c r="U236" s="1453"/>
      <c r="V236" s="1516"/>
      <c r="W236" s="1516"/>
      <c r="X236" s="1362"/>
      <c r="Y236" s="1362"/>
      <c r="Z236" s="1352"/>
      <c r="AA236" s="1352"/>
      <c r="AB236" s="891"/>
      <c r="AC236" s="891"/>
      <c r="AD236" s="1397"/>
      <c r="AE236" s="1397"/>
      <c r="AF236" s="756"/>
      <c r="AG236" s="756"/>
      <c r="AH236" s="1484"/>
      <c r="AI236" s="1484"/>
      <c r="AJ236" s="1550"/>
      <c r="AK236" s="1550"/>
      <c r="AL236" s="882"/>
      <c r="AM236" s="882"/>
      <c r="AN236" s="1411"/>
      <c r="AO236" s="1411"/>
      <c r="AP236" s="1352"/>
      <c r="AQ236" s="1352"/>
      <c r="AR236" s="891"/>
      <c r="AS236" s="891"/>
      <c r="AT236" s="1362"/>
      <c r="AU236" s="1362"/>
      <c r="AV236" s="1516"/>
      <c r="AW236" s="1516"/>
      <c r="AX236" s="1541"/>
      <c r="AY236" s="1541"/>
      <c r="AZ236" s="1541"/>
      <c r="BA236" s="1541"/>
      <c r="BB236" s="1541"/>
      <c r="BC236" s="1541"/>
      <c r="BD236" s="1541"/>
      <c r="BE236" s="1541"/>
      <c r="BF236" s="1541"/>
      <c r="BG236" s="1541"/>
      <c r="BH236" s="1541"/>
      <c r="BI236" s="1541"/>
      <c r="BJ236" s="1541"/>
      <c r="BK236" s="1541"/>
      <c r="BL236" s="1541"/>
      <c r="BM236" s="1541"/>
      <c r="BN236" s="1541"/>
      <c r="BO236" s="1541"/>
      <c r="BP236" s="1541"/>
      <c r="BQ236" s="1541"/>
    </row>
    <row r="237" spans="1:69" s="1327" customFormat="1" ht="20.25" x14ac:dyDescent="0.3">
      <c r="A237" s="1081"/>
      <c r="B237" s="1324">
        <v>24</v>
      </c>
      <c r="C237" s="925"/>
      <c r="D237" s="1495"/>
      <c r="E237" s="1326"/>
      <c r="F237" s="1326"/>
      <c r="G237" s="1326"/>
      <c r="H237" s="1326">
        <f t="shared" si="14"/>
        <v>0</v>
      </c>
      <c r="I237" s="888">
        <f t="shared" si="13"/>
        <v>0</v>
      </c>
      <c r="J237" s="1411"/>
      <c r="K237" s="1411"/>
      <c r="L237" s="726"/>
      <c r="M237" s="726"/>
      <c r="N237" s="1397"/>
      <c r="O237" s="1397"/>
      <c r="P237" s="1505"/>
      <c r="Q237" s="1505"/>
      <c r="R237" s="1510"/>
      <c r="S237" s="1510"/>
      <c r="T237" s="1453"/>
      <c r="U237" s="1453"/>
      <c r="V237" s="1516"/>
      <c r="W237" s="1516"/>
      <c r="X237" s="1362"/>
      <c r="Y237" s="1362"/>
      <c r="Z237" s="1352"/>
      <c r="AA237" s="1352"/>
      <c r="AB237" s="891"/>
      <c r="AC237" s="891"/>
      <c r="AD237" s="1397"/>
      <c r="AE237" s="1397"/>
      <c r="AF237" s="756"/>
      <c r="AG237" s="756"/>
      <c r="AH237" s="1484"/>
      <c r="AI237" s="1484"/>
      <c r="AJ237" s="1550"/>
      <c r="AK237" s="1550"/>
      <c r="AL237" s="882"/>
      <c r="AM237" s="882"/>
      <c r="AN237" s="1411"/>
      <c r="AO237" s="1411"/>
      <c r="AP237" s="1352"/>
      <c r="AQ237" s="1352"/>
      <c r="AR237" s="891"/>
      <c r="AS237" s="891"/>
      <c r="AT237" s="1362"/>
      <c r="AU237" s="1362"/>
      <c r="AV237" s="1516"/>
      <c r="AW237" s="1516"/>
      <c r="AX237" s="1541"/>
      <c r="AY237" s="1541"/>
      <c r="AZ237" s="1541"/>
      <c r="BA237" s="1541"/>
      <c r="BB237" s="1541"/>
      <c r="BC237" s="1541"/>
      <c r="BD237" s="1541"/>
      <c r="BE237" s="1541"/>
      <c r="BF237" s="1541"/>
      <c r="BG237" s="1541"/>
      <c r="BH237" s="1541"/>
      <c r="BI237" s="1541"/>
      <c r="BJ237" s="1541"/>
      <c r="BK237" s="1541"/>
      <c r="BL237" s="1541"/>
      <c r="BM237" s="1541"/>
      <c r="BN237" s="1541"/>
      <c r="BO237" s="1541"/>
      <c r="BP237" s="1541"/>
      <c r="BQ237" s="1541"/>
    </row>
    <row r="238" spans="1:69" s="1327" customFormat="1" ht="20.25" x14ac:dyDescent="0.3">
      <c r="A238" s="1081"/>
      <c r="B238" s="1324"/>
      <c r="C238" s="925"/>
      <c r="D238" s="1524"/>
      <c r="E238" s="1326"/>
      <c r="F238" s="1326"/>
      <c r="G238" s="1326"/>
      <c r="H238" s="1326">
        <f t="shared" si="14"/>
        <v>0</v>
      </c>
      <c r="I238" s="888">
        <f t="shared" si="13"/>
        <v>0</v>
      </c>
      <c r="J238" s="1411"/>
      <c r="K238" s="1411"/>
      <c r="L238" s="726"/>
      <c r="M238" s="726"/>
      <c r="N238" s="1397"/>
      <c r="O238" s="1397"/>
      <c r="P238" s="1505"/>
      <c r="Q238" s="1505"/>
      <c r="R238" s="1510"/>
      <c r="S238" s="1510"/>
      <c r="T238" s="1453"/>
      <c r="U238" s="1453"/>
      <c r="V238" s="1516"/>
      <c r="W238" s="1516"/>
      <c r="X238" s="1362"/>
      <c r="Y238" s="1362"/>
      <c r="Z238" s="1352"/>
      <c r="AA238" s="1352"/>
      <c r="AB238" s="891"/>
      <c r="AC238" s="891"/>
      <c r="AD238" s="1397"/>
      <c r="AE238" s="1397"/>
      <c r="AF238" s="756"/>
      <c r="AG238" s="756"/>
      <c r="AH238" s="1484"/>
      <c r="AI238" s="1484"/>
      <c r="AJ238" s="1550"/>
      <c r="AK238" s="1550"/>
      <c r="AL238" s="882"/>
      <c r="AM238" s="882"/>
      <c r="AN238" s="1411"/>
      <c r="AO238" s="1411"/>
      <c r="AP238" s="1352"/>
      <c r="AQ238" s="1352"/>
      <c r="AR238" s="891"/>
      <c r="AS238" s="891"/>
      <c r="AT238" s="1362"/>
      <c r="AU238" s="1362"/>
      <c r="AV238" s="1516"/>
      <c r="AW238" s="1516"/>
      <c r="AX238" s="1541"/>
      <c r="AY238" s="1541"/>
      <c r="AZ238" s="1541"/>
      <c r="BA238" s="1541"/>
      <c r="BB238" s="1541"/>
      <c r="BC238" s="1541"/>
      <c r="BD238" s="1541"/>
      <c r="BE238" s="1541"/>
      <c r="BF238" s="1541"/>
      <c r="BG238" s="1541"/>
      <c r="BH238" s="1541"/>
      <c r="BI238" s="1541"/>
      <c r="BJ238" s="1541"/>
      <c r="BK238" s="1541"/>
      <c r="BL238" s="1541"/>
      <c r="BM238" s="1541"/>
      <c r="BN238" s="1541"/>
      <c r="BO238" s="1541"/>
      <c r="BP238" s="1541"/>
      <c r="BQ238" s="1541"/>
    </row>
    <row r="239" spans="1:69" s="1327" customFormat="1" ht="20.25" x14ac:dyDescent="0.3">
      <c r="A239" s="1523" t="s">
        <v>907</v>
      </c>
      <c r="B239" s="1324"/>
      <c r="C239" s="925"/>
      <c r="D239" s="1524"/>
      <c r="E239" s="1326"/>
      <c r="F239" s="1326"/>
      <c r="G239" s="1326"/>
      <c r="H239" s="1326">
        <f t="shared" si="14"/>
        <v>0</v>
      </c>
      <c r="I239" s="888">
        <f t="shared" si="13"/>
        <v>0</v>
      </c>
      <c r="J239" s="1411"/>
      <c r="K239" s="1411"/>
      <c r="L239" s="726"/>
      <c r="M239" s="726"/>
      <c r="N239" s="1397"/>
      <c r="O239" s="1397"/>
      <c r="P239" s="1505"/>
      <c r="Q239" s="1505"/>
      <c r="R239" s="1510"/>
      <c r="S239" s="1510"/>
      <c r="T239" s="1453"/>
      <c r="U239" s="1453"/>
      <c r="V239" s="1516"/>
      <c r="W239" s="1516"/>
      <c r="X239" s="1362"/>
      <c r="Y239" s="1362"/>
      <c r="Z239" s="1352"/>
      <c r="AA239" s="1352"/>
      <c r="AB239" s="891"/>
      <c r="AC239" s="891"/>
      <c r="AD239" s="1397"/>
      <c r="AE239" s="1397"/>
      <c r="AF239" s="756"/>
      <c r="AG239" s="756"/>
      <c r="AH239" s="1484"/>
      <c r="AI239" s="1484"/>
      <c r="AJ239" s="1550"/>
      <c r="AK239" s="1550"/>
      <c r="AL239" s="882"/>
      <c r="AM239" s="882"/>
      <c r="AN239" s="1411"/>
      <c r="AO239" s="1411"/>
      <c r="AP239" s="1352"/>
      <c r="AQ239" s="1352"/>
      <c r="AR239" s="891"/>
      <c r="AS239" s="891"/>
      <c r="AT239" s="1362"/>
      <c r="AU239" s="1362"/>
      <c r="AV239" s="1516"/>
      <c r="AW239" s="1516"/>
      <c r="AX239" s="1541"/>
      <c r="AY239" s="1541"/>
      <c r="AZ239" s="1541"/>
      <c r="BA239" s="1541"/>
      <c r="BB239" s="1541"/>
      <c r="BC239" s="1541"/>
      <c r="BD239" s="1541"/>
      <c r="BE239" s="1541"/>
      <c r="BF239" s="1541"/>
      <c r="BG239" s="1541"/>
      <c r="BH239" s="1541"/>
      <c r="BI239" s="1541"/>
      <c r="BJ239" s="1541"/>
      <c r="BK239" s="1541"/>
      <c r="BL239" s="1541"/>
      <c r="BM239" s="1541"/>
      <c r="BN239" s="1541"/>
      <c r="BO239" s="1541"/>
      <c r="BP239" s="1541"/>
      <c r="BQ239" s="1541"/>
    </row>
    <row r="240" spans="1:69" s="1327" customFormat="1" ht="20.25" x14ac:dyDescent="0.3">
      <c r="A240" s="1523">
        <v>99</v>
      </c>
      <c r="B240" s="1324">
        <v>4</v>
      </c>
      <c r="C240" s="925" t="s">
        <v>1260</v>
      </c>
      <c r="D240" s="1524">
        <v>3</v>
      </c>
      <c r="E240" s="1326">
        <v>616</v>
      </c>
      <c r="F240" s="1326"/>
      <c r="G240" s="1326"/>
      <c r="H240" s="1326">
        <f t="shared" si="14"/>
        <v>416</v>
      </c>
      <c r="I240" s="888">
        <f t="shared" si="13"/>
        <v>1248</v>
      </c>
      <c r="J240" s="1411"/>
      <c r="K240" s="1411"/>
      <c r="L240" s="726"/>
      <c r="M240" s="726"/>
      <c r="N240" s="1397"/>
      <c r="O240" s="1397"/>
      <c r="P240" s="1505"/>
      <c r="Q240" s="1505"/>
      <c r="R240" s="1510"/>
      <c r="S240" s="1510"/>
      <c r="T240" s="1453"/>
      <c r="U240" s="1453"/>
      <c r="V240" s="1516"/>
      <c r="W240" s="1516"/>
      <c r="X240" s="1362"/>
      <c r="Y240" s="1362"/>
      <c r="Z240" s="1352"/>
      <c r="AA240" s="1352"/>
      <c r="AB240" s="891">
        <v>100</v>
      </c>
      <c r="AC240" s="891" t="s">
        <v>1266</v>
      </c>
      <c r="AD240" s="1397"/>
      <c r="AE240" s="1397"/>
      <c r="AF240" s="756"/>
      <c r="AG240" s="756"/>
      <c r="AH240" s="1484"/>
      <c r="AI240" s="1484"/>
      <c r="AJ240" s="1550"/>
      <c r="AK240" s="1550"/>
      <c r="AL240" s="882"/>
      <c r="AM240" s="882"/>
      <c r="AN240" s="1411"/>
      <c r="AO240" s="1411"/>
      <c r="AP240" s="1352"/>
      <c r="AQ240" s="1352"/>
      <c r="AR240" s="891"/>
      <c r="AS240" s="891"/>
      <c r="AT240" s="1362">
        <v>100</v>
      </c>
      <c r="AU240" s="1362" t="s">
        <v>1266</v>
      </c>
      <c r="AV240" s="1516"/>
      <c r="AW240" s="1516"/>
      <c r="AX240" s="1541"/>
      <c r="AY240" s="1541"/>
      <c r="AZ240" s="1541"/>
      <c r="BA240" s="1541"/>
      <c r="BB240" s="1541"/>
      <c r="BC240" s="1541"/>
      <c r="BD240" s="1541"/>
      <c r="BE240" s="1541"/>
      <c r="BF240" s="1541"/>
      <c r="BG240" s="1541"/>
      <c r="BH240" s="1541"/>
      <c r="BI240" s="1541"/>
      <c r="BJ240" s="1541"/>
      <c r="BK240" s="1541"/>
      <c r="BL240" s="1541"/>
      <c r="BM240" s="1541"/>
      <c r="BN240" s="1541"/>
      <c r="BO240" s="1541"/>
      <c r="BP240" s="1541"/>
      <c r="BQ240" s="1541"/>
    </row>
    <row r="241" spans="1:69" s="1327" customFormat="1" ht="20.25" x14ac:dyDescent="0.3">
      <c r="A241" s="1523">
        <v>99</v>
      </c>
      <c r="B241" s="1324">
        <f>B240+1</f>
        <v>5</v>
      </c>
      <c r="C241" s="925" t="s">
        <v>825</v>
      </c>
      <c r="D241" s="1495">
        <v>4.5999999999999996</v>
      </c>
      <c r="E241" s="1326">
        <v>280</v>
      </c>
      <c r="F241" s="1326"/>
      <c r="G241" s="1326"/>
      <c r="H241" s="1326">
        <f t="shared" si="14"/>
        <v>98</v>
      </c>
      <c r="I241" s="888">
        <f t="shared" si="13"/>
        <v>450.79999999999995</v>
      </c>
      <c r="J241" s="1411"/>
      <c r="K241" s="1411"/>
      <c r="L241" s="726"/>
      <c r="M241" s="726"/>
      <c r="N241" s="1397"/>
      <c r="O241" s="1397"/>
      <c r="P241" s="1505"/>
      <c r="Q241" s="1505"/>
      <c r="R241" s="1510"/>
      <c r="S241" s="1510"/>
      <c r="T241" s="1453"/>
      <c r="U241" s="1453"/>
      <c r="V241" s="1516"/>
      <c r="W241" s="1516"/>
      <c r="X241" s="1362"/>
      <c r="Y241" s="1362"/>
      <c r="Z241" s="1352"/>
      <c r="AA241" s="1352"/>
      <c r="AB241" s="891">
        <v>80</v>
      </c>
      <c r="AC241" s="891" t="s">
        <v>1265</v>
      </c>
      <c r="AD241" s="1397"/>
      <c r="AE241" s="1397"/>
      <c r="AF241" s="756"/>
      <c r="AG241" s="756"/>
      <c r="AH241" s="1484"/>
      <c r="AI241" s="1484"/>
      <c r="AJ241" s="1550"/>
      <c r="AK241" s="1550"/>
      <c r="AL241" s="882"/>
      <c r="AM241" s="882"/>
      <c r="AN241" s="1411"/>
      <c r="AO241" s="1411"/>
      <c r="AP241" s="1352"/>
      <c r="AQ241" s="1352"/>
      <c r="AR241" s="891"/>
      <c r="AS241" s="891"/>
      <c r="AT241" s="1362">
        <v>100</v>
      </c>
      <c r="AU241" s="1362" t="s">
        <v>1265</v>
      </c>
      <c r="AV241" s="1516">
        <v>2</v>
      </c>
      <c r="AW241" s="1516" t="s">
        <v>285</v>
      </c>
      <c r="AX241" s="1541"/>
      <c r="AY241" s="1541"/>
      <c r="AZ241" s="1541"/>
      <c r="BA241" s="1541"/>
      <c r="BB241" s="1541"/>
      <c r="BC241" s="1541"/>
      <c r="BD241" s="1541"/>
      <c r="BE241" s="1541"/>
      <c r="BF241" s="1541"/>
      <c r="BG241" s="1541"/>
      <c r="BH241" s="1541"/>
      <c r="BI241" s="1541"/>
      <c r="BJ241" s="1541"/>
      <c r="BK241" s="1541"/>
      <c r="BL241" s="1541"/>
      <c r="BM241" s="1541"/>
      <c r="BN241" s="1541"/>
      <c r="BO241" s="1541"/>
      <c r="BP241" s="1541"/>
      <c r="BQ241" s="1541"/>
    </row>
    <row r="242" spans="1:69" s="1327" customFormat="1" ht="20.25" x14ac:dyDescent="0.3">
      <c r="A242" s="1523">
        <v>99</v>
      </c>
      <c r="B242" s="1324">
        <f t="shared" ref="B242:B247" si="16">B241+1</f>
        <v>6</v>
      </c>
      <c r="C242" s="925" t="s">
        <v>806</v>
      </c>
      <c r="D242" s="1495">
        <v>12</v>
      </c>
      <c r="E242" s="1326">
        <v>52</v>
      </c>
      <c r="F242" s="1326"/>
      <c r="G242" s="1326"/>
      <c r="H242" s="1326">
        <f t="shared" si="14"/>
        <v>2</v>
      </c>
      <c r="I242" s="888">
        <f t="shared" si="13"/>
        <v>24</v>
      </c>
      <c r="J242" s="1411"/>
      <c r="K242" s="1411"/>
      <c r="L242" s="726"/>
      <c r="M242" s="726"/>
      <c r="N242" s="1397"/>
      <c r="O242" s="1397"/>
      <c r="P242" s="1505">
        <v>50</v>
      </c>
      <c r="Q242" s="1505" t="s">
        <v>209</v>
      </c>
      <c r="R242" s="1510"/>
      <c r="S242" s="1510"/>
      <c r="T242" s="1453"/>
      <c r="U242" s="1453"/>
      <c r="V242" s="1516"/>
      <c r="W242" s="1516"/>
      <c r="X242" s="1362"/>
      <c r="Y242" s="1362"/>
      <c r="Z242" s="1352"/>
      <c r="AA242" s="1352"/>
      <c r="AB242" s="891"/>
      <c r="AC242" s="891"/>
      <c r="AD242" s="1397"/>
      <c r="AE242" s="1397"/>
      <c r="AF242" s="756"/>
      <c r="AG242" s="756"/>
      <c r="AH242" s="1484"/>
      <c r="AI242" s="1484"/>
      <c r="AJ242" s="1550"/>
      <c r="AK242" s="1550"/>
      <c r="AL242" s="882"/>
      <c r="AM242" s="882"/>
      <c r="AN242" s="1411"/>
      <c r="AO242" s="1411"/>
      <c r="AP242" s="1352"/>
      <c r="AQ242" s="1352"/>
      <c r="AR242" s="891"/>
      <c r="AS242" s="891"/>
      <c r="AT242" s="1362"/>
      <c r="AU242" s="1362"/>
      <c r="AV242" s="1516"/>
      <c r="AW242" s="1516"/>
      <c r="AX242" s="1541"/>
      <c r="AY242" s="1541"/>
      <c r="AZ242" s="1541"/>
      <c r="BA242" s="1541"/>
      <c r="BB242" s="1541"/>
      <c r="BC242" s="1541"/>
      <c r="BD242" s="1541"/>
      <c r="BE242" s="1541"/>
      <c r="BF242" s="1541"/>
      <c r="BG242" s="1541"/>
      <c r="BH242" s="1541"/>
      <c r="BI242" s="1541"/>
      <c r="BJ242" s="1541"/>
      <c r="BK242" s="1541"/>
      <c r="BL242" s="1541"/>
      <c r="BM242" s="1541"/>
      <c r="BN242" s="1541"/>
      <c r="BO242" s="1541"/>
      <c r="BP242" s="1541"/>
      <c r="BQ242" s="1541"/>
    </row>
    <row r="243" spans="1:69" s="1327" customFormat="1" ht="20.25" x14ac:dyDescent="0.3">
      <c r="A243" s="1523">
        <v>99</v>
      </c>
      <c r="B243" s="1324">
        <f t="shared" si="16"/>
        <v>7</v>
      </c>
      <c r="C243" s="925" t="s">
        <v>1261</v>
      </c>
      <c r="D243" s="1495">
        <v>5.5</v>
      </c>
      <c r="E243" s="1326">
        <v>315</v>
      </c>
      <c r="F243" s="1326"/>
      <c r="G243" s="1326"/>
      <c r="H243" s="1326">
        <f t="shared" si="14"/>
        <v>265</v>
      </c>
      <c r="I243" s="888">
        <f t="shared" si="13"/>
        <v>1457.5</v>
      </c>
      <c r="J243" s="1411"/>
      <c r="K243" s="1411"/>
      <c r="L243" s="726"/>
      <c r="M243" s="726"/>
      <c r="N243" s="1397"/>
      <c r="O243" s="1397"/>
      <c r="P243" s="1505"/>
      <c r="Q243" s="1505"/>
      <c r="R243" s="1510"/>
      <c r="S243" s="1510"/>
      <c r="T243" s="1453"/>
      <c r="U243" s="1453"/>
      <c r="V243" s="1516">
        <v>50</v>
      </c>
      <c r="W243" s="1516" t="s">
        <v>539</v>
      </c>
      <c r="X243" s="1362"/>
      <c r="Y243" s="1362"/>
      <c r="Z243" s="1352"/>
      <c r="AA243" s="1352"/>
      <c r="AB243" s="891"/>
      <c r="AC243" s="891"/>
      <c r="AD243" s="1397"/>
      <c r="AE243" s="1397"/>
      <c r="AF243" s="756"/>
      <c r="AG243" s="756"/>
      <c r="AH243" s="1484"/>
      <c r="AI243" s="1484"/>
      <c r="AJ243" s="1550"/>
      <c r="AK243" s="1550"/>
      <c r="AL243" s="882"/>
      <c r="AM243" s="882"/>
      <c r="AN243" s="1411"/>
      <c r="AO243" s="1411"/>
      <c r="AP243" s="1352"/>
      <c r="AQ243" s="1352"/>
      <c r="AR243" s="891"/>
      <c r="AS243" s="891"/>
      <c r="AT243" s="1362"/>
      <c r="AU243" s="1362"/>
      <c r="AV243" s="1516"/>
      <c r="AW243" s="1516"/>
      <c r="AX243" s="1541"/>
      <c r="AY243" s="1541"/>
      <c r="AZ243" s="1541"/>
      <c r="BA243" s="1541"/>
      <c r="BB243" s="1541"/>
      <c r="BC243" s="1541"/>
      <c r="BD243" s="1541"/>
      <c r="BE243" s="1541"/>
      <c r="BF243" s="1541"/>
      <c r="BG243" s="1541"/>
      <c r="BH243" s="1541"/>
      <c r="BI243" s="1541"/>
      <c r="BJ243" s="1541"/>
      <c r="BK243" s="1541"/>
      <c r="BL243" s="1541"/>
      <c r="BM243" s="1541"/>
      <c r="BN243" s="1541"/>
      <c r="BO243" s="1541"/>
      <c r="BP243" s="1541"/>
      <c r="BQ243" s="1541"/>
    </row>
    <row r="244" spans="1:69" s="1327" customFormat="1" ht="20.25" x14ac:dyDescent="0.3">
      <c r="A244" s="1523">
        <v>99</v>
      </c>
      <c r="B244" s="1324">
        <f t="shared" si="16"/>
        <v>8</v>
      </c>
      <c r="C244" s="993"/>
      <c r="D244" s="1495"/>
      <c r="E244" s="1326"/>
      <c r="F244" s="1326"/>
      <c r="G244" s="1326"/>
      <c r="H244" s="1326">
        <f t="shared" si="14"/>
        <v>0</v>
      </c>
      <c r="I244" s="888">
        <f t="shared" si="13"/>
        <v>0</v>
      </c>
      <c r="J244" s="1411"/>
      <c r="K244" s="1411"/>
      <c r="L244" s="726"/>
      <c r="M244" s="726"/>
      <c r="N244" s="1397"/>
      <c r="O244" s="1397"/>
      <c r="P244" s="1505"/>
      <c r="Q244" s="1505"/>
      <c r="R244" s="1510"/>
      <c r="S244" s="1510"/>
      <c r="T244" s="1453"/>
      <c r="U244" s="1453"/>
      <c r="V244" s="1516"/>
      <c r="W244" s="1516"/>
      <c r="X244" s="1362"/>
      <c r="Y244" s="1362"/>
      <c r="Z244" s="1352"/>
      <c r="AA244" s="1352"/>
      <c r="AB244" s="891"/>
      <c r="AC244" s="891"/>
      <c r="AD244" s="1397"/>
      <c r="AE244" s="1397"/>
      <c r="AF244" s="756"/>
      <c r="AG244" s="756"/>
      <c r="AH244" s="1484"/>
      <c r="AI244" s="1484"/>
      <c r="AJ244" s="1550"/>
      <c r="AK244" s="1550"/>
      <c r="AL244" s="882"/>
      <c r="AM244" s="882"/>
      <c r="AN244" s="1411"/>
      <c r="AO244" s="1411"/>
      <c r="AP244" s="1352"/>
      <c r="AQ244" s="1352"/>
      <c r="AR244" s="891"/>
      <c r="AS244" s="891"/>
      <c r="AT244" s="1362"/>
      <c r="AU244" s="1362"/>
      <c r="AV244" s="1516"/>
      <c r="AW244" s="1516"/>
      <c r="AX244" s="1541"/>
      <c r="AY244" s="1541"/>
      <c r="AZ244" s="1541"/>
      <c r="BA244" s="1541"/>
      <c r="BB244" s="1541"/>
      <c r="BC244" s="1541"/>
      <c r="BD244" s="1541"/>
      <c r="BE244" s="1541"/>
      <c r="BF244" s="1541"/>
      <c r="BG244" s="1541"/>
      <c r="BH244" s="1541"/>
      <c r="BI244" s="1541"/>
      <c r="BJ244" s="1541"/>
      <c r="BK244" s="1541"/>
      <c r="BL244" s="1541"/>
      <c r="BM244" s="1541"/>
      <c r="BN244" s="1541"/>
      <c r="BO244" s="1541"/>
      <c r="BP244" s="1541"/>
      <c r="BQ244" s="1541"/>
    </row>
    <row r="245" spans="1:69" s="1327" customFormat="1" ht="20.25" x14ac:dyDescent="0.3">
      <c r="A245" s="1523">
        <v>99</v>
      </c>
      <c r="B245" s="1324">
        <f t="shared" si="16"/>
        <v>9</v>
      </c>
      <c r="C245" s="993"/>
      <c r="D245" s="1495"/>
      <c r="E245" s="1326"/>
      <c r="F245" s="1326"/>
      <c r="G245" s="1326"/>
      <c r="H245" s="1326">
        <f t="shared" si="14"/>
        <v>0</v>
      </c>
      <c r="I245" s="888">
        <f t="shared" si="13"/>
        <v>0</v>
      </c>
      <c r="J245" s="1411"/>
      <c r="K245" s="1411"/>
      <c r="L245" s="726"/>
      <c r="M245" s="726"/>
      <c r="N245" s="1397"/>
      <c r="O245" s="1397"/>
      <c r="P245" s="1505"/>
      <c r="Q245" s="1505"/>
      <c r="R245" s="1510"/>
      <c r="S245" s="1510"/>
      <c r="T245" s="1453"/>
      <c r="U245" s="1453"/>
      <c r="V245" s="1516"/>
      <c r="W245" s="1516"/>
      <c r="X245" s="1362"/>
      <c r="Y245" s="1362"/>
      <c r="Z245" s="1352"/>
      <c r="AA245" s="1352"/>
      <c r="AB245" s="891"/>
      <c r="AC245" s="891"/>
      <c r="AD245" s="1397"/>
      <c r="AE245" s="1397"/>
      <c r="AF245" s="756"/>
      <c r="AG245" s="756"/>
      <c r="AH245" s="1484"/>
      <c r="AI245" s="1484"/>
      <c r="AJ245" s="1550"/>
      <c r="AK245" s="1550"/>
      <c r="AL245" s="882"/>
      <c r="AM245" s="882"/>
      <c r="AN245" s="1411"/>
      <c r="AO245" s="1411"/>
      <c r="AP245" s="1352"/>
      <c r="AQ245" s="1352"/>
      <c r="AR245" s="891"/>
      <c r="AS245" s="891"/>
      <c r="AT245" s="1362"/>
      <c r="AU245" s="1362"/>
      <c r="AV245" s="1516"/>
      <c r="AW245" s="1516"/>
      <c r="AX245" s="1541"/>
      <c r="AY245" s="1541"/>
      <c r="AZ245" s="1541"/>
      <c r="BA245" s="1541"/>
      <c r="BB245" s="1541"/>
      <c r="BC245" s="1541"/>
      <c r="BD245" s="1541"/>
      <c r="BE245" s="1541"/>
      <c r="BF245" s="1541"/>
      <c r="BG245" s="1541"/>
      <c r="BH245" s="1541"/>
      <c r="BI245" s="1541"/>
      <c r="BJ245" s="1541"/>
      <c r="BK245" s="1541"/>
      <c r="BL245" s="1541"/>
      <c r="BM245" s="1541"/>
      <c r="BN245" s="1541"/>
      <c r="BO245" s="1541"/>
      <c r="BP245" s="1541"/>
      <c r="BQ245" s="1541"/>
    </row>
    <row r="246" spans="1:69" s="1327" customFormat="1" ht="20.25" x14ac:dyDescent="0.3">
      <c r="A246" s="1523">
        <v>99</v>
      </c>
      <c r="B246" s="1324">
        <f t="shared" si="16"/>
        <v>10</v>
      </c>
      <c r="C246" s="925"/>
      <c r="D246" s="1495"/>
      <c r="E246" s="1326"/>
      <c r="F246" s="1326"/>
      <c r="G246" s="1326"/>
      <c r="H246" s="1326">
        <f t="shared" si="14"/>
        <v>0</v>
      </c>
      <c r="I246" s="888">
        <f t="shared" si="13"/>
        <v>0</v>
      </c>
      <c r="J246" s="1411"/>
      <c r="K246" s="1411"/>
      <c r="L246" s="726"/>
      <c r="M246" s="726"/>
      <c r="N246" s="1397"/>
      <c r="O246" s="1397"/>
      <c r="P246" s="1505"/>
      <c r="Q246" s="1505"/>
      <c r="R246" s="1510"/>
      <c r="S246" s="1510"/>
      <c r="T246" s="1453"/>
      <c r="U246" s="1453"/>
      <c r="V246" s="1516"/>
      <c r="W246" s="1516"/>
      <c r="X246" s="1362"/>
      <c r="Y246" s="1362"/>
      <c r="Z246" s="1352"/>
      <c r="AA246" s="1352"/>
      <c r="AB246" s="891"/>
      <c r="AC246" s="891"/>
      <c r="AD246" s="1397"/>
      <c r="AE246" s="1397"/>
      <c r="AF246" s="756"/>
      <c r="AG246" s="756"/>
      <c r="AH246" s="1484"/>
      <c r="AI246" s="1484"/>
      <c r="AJ246" s="1550"/>
      <c r="AK246" s="1550"/>
      <c r="AL246" s="882"/>
      <c r="AM246" s="882"/>
      <c r="AN246" s="1411"/>
      <c r="AO246" s="1411"/>
      <c r="AP246" s="1352"/>
      <c r="AQ246" s="1352"/>
      <c r="AR246" s="891"/>
      <c r="AS246" s="891"/>
      <c r="AT246" s="1362"/>
      <c r="AU246" s="1362"/>
      <c r="AV246" s="1516"/>
      <c r="AW246" s="1516"/>
      <c r="AX246" s="1541"/>
      <c r="AY246" s="1541"/>
      <c r="AZ246" s="1541"/>
      <c r="BA246" s="1541"/>
      <c r="BB246" s="1541"/>
      <c r="BC246" s="1541"/>
      <c r="BD246" s="1541"/>
      <c r="BE246" s="1541"/>
      <c r="BF246" s="1541"/>
      <c r="BG246" s="1541"/>
      <c r="BH246" s="1541"/>
      <c r="BI246" s="1541"/>
      <c r="BJ246" s="1541"/>
      <c r="BK246" s="1541"/>
      <c r="BL246" s="1541"/>
      <c r="BM246" s="1541"/>
      <c r="BN246" s="1541"/>
      <c r="BO246" s="1541"/>
      <c r="BP246" s="1541"/>
      <c r="BQ246" s="1541"/>
    </row>
    <row r="247" spans="1:69" s="1327" customFormat="1" ht="20.25" x14ac:dyDescent="0.3">
      <c r="A247" s="1523">
        <v>99</v>
      </c>
      <c r="B247" s="1324">
        <f t="shared" si="16"/>
        <v>11</v>
      </c>
      <c r="C247" s="925"/>
      <c r="D247" s="1495"/>
      <c r="E247" s="1326"/>
      <c r="F247" s="1326"/>
      <c r="G247" s="1326"/>
      <c r="H247" s="1326">
        <f t="shared" si="14"/>
        <v>0</v>
      </c>
      <c r="I247" s="888">
        <f t="shared" si="13"/>
        <v>0</v>
      </c>
      <c r="J247" s="1411"/>
      <c r="K247" s="1411"/>
      <c r="L247" s="726"/>
      <c r="M247" s="726"/>
      <c r="N247" s="1397"/>
      <c r="O247" s="1397"/>
      <c r="P247" s="1505"/>
      <c r="Q247" s="1505"/>
      <c r="R247" s="1510"/>
      <c r="S247" s="1510"/>
      <c r="T247" s="1453"/>
      <c r="U247" s="1453"/>
      <c r="V247" s="1516"/>
      <c r="W247" s="1516"/>
      <c r="X247" s="1362"/>
      <c r="Y247" s="1362"/>
      <c r="Z247" s="1352"/>
      <c r="AA247" s="1352"/>
      <c r="AB247" s="891"/>
      <c r="AC247" s="891"/>
      <c r="AD247" s="1397"/>
      <c r="AE247" s="1397"/>
      <c r="AF247" s="756"/>
      <c r="AG247" s="756"/>
      <c r="AH247" s="1484"/>
      <c r="AI247" s="1484"/>
      <c r="AJ247" s="1550"/>
      <c r="AK247" s="1550"/>
      <c r="AL247" s="882"/>
      <c r="AM247" s="882"/>
      <c r="AN247" s="1411"/>
      <c r="AO247" s="1411"/>
      <c r="AP247" s="1352"/>
      <c r="AQ247" s="1352"/>
      <c r="AR247" s="891"/>
      <c r="AS247" s="891"/>
      <c r="AT247" s="1362"/>
      <c r="AU247" s="1362"/>
      <c r="AV247" s="1516"/>
      <c r="AW247" s="1516"/>
      <c r="AX247" s="1541"/>
      <c r="AY247" s="1541"/>
      <c r="AZ247" s="1541"/>
      <c r="BA247" s="1541"/>
      <c r="BB247" s="1541"/>
      <c r="BC247" s="1541"/>
      <c r="BD247" s="1541"/>
      <c r="BE247" s="1541"/>
      <c r="BF247" s="1541"/>
      <c r="BG247" s="1541"/>
      <c r="BH247" s="1541"/>
      <c r="BI247" s="1541"/>
      <c r="BJ247" s="1541"/>
      <c r="BK247" s="1541"/>
      <c r="BL247" s="1541"/>
      <c r="BM247" s="1541"/>
      <c r="BN247" s="1541"/>
      <c r="BO247" s="1541"/>
      <c r="BP247" s="1541"/>
      <c r="BQ247" s="1541"/>
    </row>
    <row r="248" spans="1:69" s="1327" customFormat="1" ht="20.25" x14ac:dyDescent="0.3">
      <c r="A248" s="1081"/>
      <c r="B248" s="1324"/>
      <c r="C248" s="925"/>
      <c r="D248" s="1495"/>
      <c r="E248" s="1326"/>
      <c r="F248" s="1326"/>
      <c r="G248" s="1326"/>
      <c r="H248" s="1326">
        <f t="shared" si="14"/>
        <v>0</v>
      </c>
      <c r="I248" s="888">
        <f t="shared" si="13"/>
        <v>0</v>
      </c>
      <c r="J248" s="1411"/>
      <c r="K248" s="1411"/>
      <c r="L248" s="726"/>
      <c r="M248" s="726"/>
      <c r="N248" s="1397"/>
      <c r="O248" s="1397"/>
      <c r="P248" s="1505"/>
      <c r="Q248" s="1505"/>
      <c r="R248" s="1510"/>
      <c r="S248" s="1510"/>
      <c r="T248" s="1453"/>
      <c r="U248" s="1453"/>
      <c r="V248" s="1516"/>
      <c r="W248" s="1516"/>
      <c r="X248" s="1362"/>
      <c r="Y248" s="1362"/>
      <c r="Z248" s="1352"/>
      <c r="AA248" s="1352"/>
      <c r="AB248" s="891"/>
      <c r="AC248" s="891"/>
      <c r="AD248" s="1397"/>
      <c r="AE248" s="1397"/>
      <c r="AF248" s="756"/>
      <c r="AG248" s="756"/>
      <c r="AH248" s="1484"/>
      <c r="AI248" s="1484"/>
      <c r="AJ248" s="1550"/>
      <c r="AK248" s="1550"/>
      <c r="AL248" s="882"/>
      <c r="AM248" s="882"/>
      <c r="AN248" s="1411"/>
      <c r="AO248" s="1411"/>
      <c r="AP248" s="1352"/>
      <c r="AQ248" s="1352"/>
      <c r="AR248" s="891"/>
      <c r="AS248" s="891"/>
      <c r="AT248" s="1362"/>
      <c r="AU248" s="1362"/>
      <c r="AV248" s="1516"/>
      <c r="AW248" s="1516"/>
      <c r="AX248" s="1541"/>
      <c r="AY248" s="1541"/>
      <c r="AZ248" s="1541"/>
      <c r="BA248" s="1541"/>
      <c r="BB248" s="1541"/>
      <c r="BC248" s="1541"/>
      <c r="BD248" s="1541"/>
      <c r="BE248" s="1541"/>
      <c r="BF248" s="1541"/>
      <c r="BG248" s="1541"/>
      <c r="BH248" s="1541"/>
      <c r="BI248" s="1541"/>
      <c r="BJ248" s="1541"/>
      <c r="BK248" s="1541"/>
      <c r="BL248" s="1541"/>
      <c r="BM248" s="1541"/>
      <c r="BN248" s="1541"/>
      <c r="BO248" s="1541"/>
      <c r="BP248" s="1541"/>
      <c r="BQ248" s="1541"/>
    </row>
    <row r="249" spans="1:69" s="1327" customFormat="1" ht="20.25" x14ac:dyDescent="0.3">
      <c r="A249" s="1081"/>
      <c r="B249" s="1324"/>
      <c r="C249" s="925"/>
      <c r="D249" s="1495"/>
      <c r="E249" s="1326"/>
      <c r="F249" s="1326"/>
      <c r="G249" s="1326"/>
      <c r="H249" s="1326">
        <f t="shared" si="14"/>
        <v>0</v>
      </c>
      <c r="I249" s="888">
        <f t="shared" si="13"/>
        <v>0</v>
      </c>
      <c r="J249" s="1411"/>
      <c r="K249" s="1411"/>
      <c r="L249" s="726"/>
      <c r="M249" s="726"/>
      <c r="N249" s="1397"/>
      <c r="O249" s="1397"/>
      <c r="P249" s="1505"/>
      <c r="Q249" s="1505"/>
      <c r="R249" s="1510"/>
      <c r="S249" s="1510"/>
      <c r="T249" s="1453"/>
      <c r="U249" s="1453"/>
      <c r="V249" s="1516"/>
      <c r="W249" s="1516"/>
      <c r="X249" s="1362"/>
      <c r="Y249" s="1362"/>
      <c r="Z249" s="1352"/>
      <c r="AA249" s="1352"/>
      <c r="AB249" s="891"/>
      <c r="AC249" s="891"/>
      <c r="AD249" s="1397"/>
      <c r="AE249" s="1397"/>
      <c r="AF249" s="756"/>
      <c r="AG249" s="756"/>
      <c r="AH249" s="1484"/>
      <c r="AI249" s="1484"/>
      <c r="AJ249" s="1550"/>
      <c r="AK249" s="1550"/>
      <c r="AL249" s="882"/>
      <c r="AM249" s="882"/>
      <c r="AN249" s="1411"/>
      <c r="AO249" s="1411"/>
      <c r="AP249" s="1352"/>
      <c r="AQ249" s="1352"/>
      <c r="AR249" s="891"/>
      <c r="AS249" s="891"/>
      <c r="AT249" s="1362"/>
      <c r="AU249" s="1362"/>
      <c r="AV249" s="1516"/>
      <c r="AW249" s="1516"/>
      <c r="AX249" s="1541"/>
      <c r="AY249" s="1541"/>
      <c r="AZ249" s="1541"/>
      <c r="BA249" s="1541"/>
      <c r="BB249" s="1541"/>
      <c r="BC249" s="1541"/>
      <c r="BD249" s="1541"/>
      <c r="BE249" s="1541"/>
      <c r="BF249" s="1541"/>
      <c r="BG249" s="1541"/>
      <c r="BH249" s="1541"/>
      <c r="BI249" s="1541"/>
      <c r="BJ249" s="1541"/>
      <c r="BK249" s="1541"/>
      <c r="BL249" s="1541"/>
      <c r="BM249" s="1541"/>
      <c r="BN249" s="1541"/>
      <c r="BO249" s="1541"/>
      <c r="BP249" s="1541"/>
      <c r="BQ249" s="1541"/>
    </row>
    <row r="250" spans="1:69" s="1327" customFormat="1" ht="20.25" x14ac:dyDescent="0.3">
      <c r="A250" s="1492">
        <v>95</v>
      </c>
      <c r="B250" s="1324">
        <v>1</v>
      </c>
      <c r="C250" s="920" t="s">
        <v>704</v>
      </c>
      <c r="D250" s="1495">
        <v>300</v>
      </c>
      <c r="E250" s="1326">
        <v>23</v>
      </c>
      <c r="F250" s="1326"/>
      <c r="G250" s="1326"/>
      <c r="H250" s="1326">
        <f t="shared" si="14"/>
        <v>23</v>
      </c>
      <c r="I250" s="888">
        <f t="shared" si="13"/>
        <v>6900</v>
      </c>
      <c r="J250" s="1411"/>
      <c r="K250" s="1411"/>
      <c r="L250" s="726"/>
      <c r="M250" s="726"/>
      <c r="N250" s="1397"/>
      <c r="O250" s="1397"/>
      <c r="P250" s="1505"/>
      <c r="Q250" s="1505"/>
      <c r="R250" s="1510"/>
      <c r="S250" s="1510"/>
      <c r="T250" s="1453"/>
      <c r="U250" s="1453"/>
      <c r="V250" s="1516"/>
      <c r="W250" s="1516"/>
      <c r="X250" s="1362"/>
      <c r="Y250" s="1362"/>
      <c r="Z250" s="1352"/>
      <c r="AA250" s="1352"/>
      <c r="AB250" s="891"/>
      <c r="AC250" s="891"/>
      <c r="AD250" s="1397"/>
      <c r="AE250" s="1397"/>
      <c r="AF250" s="756"/>
      <c r="AG250" s="756"/>
      <c r="AH250" s="1484"/>
      <c r="AI250" s="1484"/>
      <c r="AJ250" s="1550"/>
      <c r="AK250" s="1550"/>
      <c r="AL250" s="882"/>
      <c r="AM250" s="882"/>
      <c r="AN250" s="1411"/>
      <c r="AO250" s="1411"/>
      <c r="AP250" s="1352"/>
      <c r="AQ250" s="1352"/>
      <c r="AR250" s="891"/>
      <c r="AS250" s="891"/>
      <c r="AT250" s="1362"/>
      <c r="AU250" s="1362"/>
      <c r="AV250" s="1516"/>
      <c r="AW250" s="1516"/>
      <c r="AX250" s="1541"/>
      <c r="AY250" s="1541"/>
      <c r="AZ250" s="1541"/>
      <c r="BA250" s="1541"/>
      <c r="BB250" s="1541"/>
      <c r="BC250" s="1541"/>
      <c r="BD250" s="1541"/>
      <c r="BE250" s="1541"/>
      <c r="BF250" s="1541"/>
      <c r="BG250" s="1541"/>
      <c r="BH250" s="1541"/>
      <c r="BI250" s="1541"/>
      <c r="BJ250" s="1541"/>
      <c r="BK250" s="1541"/>
      <c r="BL250" s="1541"/>
      <c r="BM250" s="1541"/>
      <c r="BN250" s="1541"/>
      <c r="BO250" s="1541"/>
      <c r="BP250" s="1541"/>
      <c r="BQ250" s="1541"/>
    </row>
    <row r="251" spans="1:69" s="1327" customFormat="1" ht="20.25" x14ac:dyDescent="0.3">
      <c r="A251" s="1523">
        <v>95</v>
      </c>
      <c r="B251" s="1324">
        <v>2</v>
      </c>
      <c r="C251" s="920" t="s">
        <v>705</v>
      </c>
      <c r="D251" s="1495">
        <v>500</v>
      </c>
      <c r="E251" s="1326">
        <v>1</v>
      </c>
      <c r="F251" s="1326"/>
      <c r="G251" s="1326"/>
      <c r="H251" s="1326">
        <f t="shared" si="14"/>
        <v>1</v>
      </c>
      <c r="I251" s="888">
        <f t="shared" si="13"/>
        <v>500</v>
      </c>
      <c r="J251" s="1411"/>
      <c r="K251" s="1411"/>
      <c r="L251" s="726"/>
      <c r="M251" s="726"/>
      <c r="N251" s="1397"/>
      <c r="O251" s="1397"/>
      <c r="P251" s="1505"/>
      <c r="Q251" s="1505"/>
      <c r="R251" s="1510"/>
      <c r="S251" s="1510"/>
      <c r="T251" s="1453"/>
      <c r="U251" s="1453"/>
      <c r="V251" s="1516"/>
      <c r="W251" s="1516"/>
      <c r="X251" s="1362"/>
      <c r="Y251" s="1362"/>
      <c r="Z251" s="1352"/>
      <c r="AA251" s="1352"/>
      <c r="AB251" s="891"/>
      <c r="AC251" s="891"/>
      <c r="AD251" s="1397"/>
      <c r="AE251" s="1397"/>
      <c r="AF251" s="756"/>
      <c r="AG251" s="756"/>
      <c r="AH251" s="1484"/>
      <c r="AI251" s="1484"/>
      <c r="AJ251" s="1550"/>
      <c r="AK251" s="1550"/>
      <c r="AL251" s="882"/>
      <c r="AM251" s="882"/>
      <c r="AN251" s="1411"/>
      <c r="AO251" s="1411"/>
      <c r="AP251" s="1352"/>
      <c r="AQ251" s="1352"/>
      <c r="AR251" s="891"/>
      <c r="AS251" s="891"/>
      <c r="AT251" s="1362"/>
      <c r="AU251" s="1362"/>
      <c r="AV251" s="1516"/>
      <c r="AW251" s="1516"/>
      <c r="AX251" s="1541"/>
      <c r="AY251" s="1541"/>
      <c r="AZ251" s="1541"/>
      <c r="BA251" s="1541"/>
      <c r="BB251" s="1541"/>
      <c r="BC251" s="1541"/>
      <c r="BD251" s="1541"/>
      <c r="BE251" s="1541"/>
      <c r="BF251" s="1541"/>
      <c r="BG251" s="1541"/>
      <c r="BH251" s="1541"/>
      <c r="BI251" s="1541"/>
      <c r="BJ251" s="1541"/>
      <c r="BK251" s="1541"/>
      <c r="BL251" s="1541"/>
      <c r="BM251" s="1541"/>
      <c r="BN251" s="1541"/>
      <c r="BO251" s="1541"/>
      <c r="BP251" s="1541"/>
      <c r="BQ251" s="1541"/>
    </row>
    <row r="252" spans="1:69" s="1327" customFormat="1" ht="20.25" x14ac:dyDescent="0.3">
      <c r="A252" s="1523">
        <v>95</v>
      </c>
      <c r="B252" s="1324">
        <v>3</v>
      </c>
      <c r="C252" s="920" t="s">
        <v>706</v>
      </c>
      <c r="D252" s="1495">
        <v>400</v>
      </c>
      <c r="E252" s="1326"/>
      <c r="F252" s="1326"/>
      <c r="G252" s="1326"/>
      <c r="H252" s="1326">
        <f t="shared" si="14"/>
        <v>0</v>
      </c>
      <c r="I252" s="888">
        <f t="shared" si="13"/>
        <v>0</v>
      </c>
      <c r="J252" s="1411"/>
      <c r="K252" s="1411"/>
      <c r="L252" s="726"/>
      <c r="M252" s="726"/>
      <c r="N252" s="1397"/>
      <c r="O252" s="1397"/>
      <c r="P252" s="1505"/>
      <c r="Q252" s="1505"/>
      <c r="R252" s="1510"/>
      <c r="S252" s="1510"/>
      <c r="T252" s="1453"/>
      <c r="U252" s="1453"/>
      <c r="V252" s="1516"/>
      <c r="W252" s="1516"/>
      <c r="X252" s="1362"/>
      <c r="Y252" s="1362"/>
      <c r="Z252" s="1352"/>
      <c r="AA252" s="1352"/>
      <c r="AB252" s="891"/>
      <c r="AC252" s="891"/>
      <c r="AD252" s="1397"/>
      <c r="AE252" s="1397"/>
      <c r="AF252" s="756"/>
      <c r="AG252" s="756"/>
      <c r="AH252" s="1484"/>
      <c r="AI252" s="1484"/>
      <c r="AJ252" s="1550"/>
      <c r="AK252" s="1550"/>
      <c r="AL252" s="882"/>
      <c r="AM252" s="882"/>
      <c r="AN252" s="1411"/>
      <c r="AO252" s="1411"/>
      <c r="AP252" s="1352"/>
      <c r="AQ252" s="1352"/>
      <c r="AR252" s="891"/>
      <c r="AS252" s="891"/>
      <c r="AT252" s="1362"/>
      <c r="AU252" s="1362"/>
      <c r="AV252" s="1516"/>
      <c r="AW252" s="1516"/>
      <c r="AX252" s="1541"/>
      <c r="AY252" s="1541"/>
      <c r="AZ252" s="1541"/>
      <c r="BA252" s="1541"/>
      <c r="BB252" s="1541"/>
      <c r="BC252" s="1541"/>
      <c r="BD252" s="1541"/>
      <c r="BE252" s="1541"/>
      <c r="BF252" s="1541"/>
      <c r="BG252" s="1541"/>
      <c r="BH252" s="1541"/>
      <c r="BI252" s="1541"/>
      <c r="BJ252" s="1541"/>
      <c r="BK252" s="1541"/>
      <c r="BL252" s="1541"/>
      <c r="BM252" s="1541"/>
      <c r="BN252" s="1541"/>
      <c r="BO252" s="1541"/>
      <c r="BP252" s="1541"/>
      <c r="BQ252" s="1541"/>
    </row>
    <row r="253" spans="1:69" s="1327" customFormat="1" ht="20.25" x14ac:dyDescent="0.3">
      <c r="A253" s="1523">
        <v>95</v>
      </c>
      <c r="B253" s="1324">
        <v>4</v>
      </c>
      <c r="C253" s="920" t="s">
        <v>707</v>
      </c>
      <c r="D253" s="1495">
        <v>500</v>
      </c>
      <c r="E253" s="1326"/>
      <c r="F253" s="1326"/>
      <c r="G253" s="1326"/>
      <c r="H253" s="1326">
        <f t="shared" si="14"/>
        <v>0</v>
      </c>
      <c r="I253" s="888">
        <f t="shared" si="13"/>
        <v>0</v>
      </c>
      <c r="J253" s="1411"/>
      <c r="K253" s="1411"/>
      <c r="L253" s="726"/>
      <c r="M253" s="726"/>
      <c r="N253" s="1397"/>
      <c r="O253" s="1397"/>
      <c r="P253" s="1505"/>
      <c r="Q253" s="1505"/>
      <c r="R253" s="1510"/>
      <c r="S253" s="1510"/>
      <c r="T253" s="1453"/>
      <c r="U253" s="1453"/>
      <c r="V253" s="1516"/>
      <c r="W253" s="1516"/>
      <c r="X253" s="1362"/>
      <c r="Y253" s="1362"/>
      <c r="Z253" s="1352"/>
      <c r="AA253" s="1352"/>
      <c r="AB253" s="891"/>
      <c r="AC253" s="891"/>
      <c r="AD253" s="1397"/>
      <c r="AE253" s="1397"/>
      <c r="AF253" s="756"/>
      <c r="AG253" s="756"/>
      <c r="AH253" s="1484"/>
      <c r="AI253" s="1484"/>
      <c r="AJ253" s="1550"/>
      <c r="AK253" s="1550"/>
      <c r="AL253" s="882"/>
      <c r="AM253" s="882"/>
      <c r="AN253" s="1411"/>
      <c r="AO253" s="1411"/>
      <c r="AP253" s="1352"/>
      <c r="AQ253" s="1352"/>
      <c r="AR253" s="891"/>
      <c r="AS253" s="891"/>
      <c r="AT253" s="1362"/>
      <c r="AU253" s="1362"/>
      <c r="AV253" s="1516"/>
      <c r="AW253" s="1516"/>
      <c r="AX253" s="1541"/>
      <c r="AY253" s="1541"/>
      <c r="AZ253" s="1541"/>
      <c r="BA253" s="1541"/>
      <c r="BB253" s="1541"/>
      <c r="BC253" s="1541"/>
      <c r="BD253" s="1541"/>
      <c r="BE253" s="1541"/>
      <c r="BF253" s="1541"/>
      <c r="BG253" s="1541"/>
      <c r="BH253" s="1541"/>
      <c r="BI253" s="1541"/>
      <c r="BJ253" s="1541"/>
      <c r="BK253" s="1541"/>
      <c r="BL253" s="1541"/>
      <c r="BM253" s="1541"/>
      <c r="BN253" s="1541"/>
      <c r="BO253" s="1541"/>
      <c r="BP253" s="1541"/>
      <c r="BQ253" s="1541"/>
    </row>
    <row r="254" spans="1:69" s="1327" customFormat="1" ht="20.25" x14ac:dyDescent="0.3">
      <c r="A254" s="1523">
        <v>95</v>
      </c>
      <c r="B254" s="1324">
        <v>5</v>
      </c>
      <c r="C254" s="920" t="s">
        <v>709</v>
      </c>
      <c r="D254" s="1495">
        <v>25</v>
      </c>
      <c r="E254" s="1326"/>
      <c r="F254" s="1326"/>
      <c r="G254" s="1326"/>
      <c r="H254" s="1326">
        <f t="shared" si="14"/>
        <v>0</v>
      </c>
      <c r="I254" s="888">
        <f t="shared" si="13"/>
        <v>0</v>
      </c>
      <c r="J254" s="1411"/>
      <c r="K254" s="1411"/>
      <c r="L254" s="726"/>
      <c r="M254" s="726"/>
      <c r="N254" s="1397"/>
      <c r="O254" s="1397"/>
      <c r="P254" s="1505"/>
      <c r="Q254" s="1505"/>
      <c r="R254" s="1510"/>
      <c r="S254" s="1510"/>
      <c r="T254" s="1453"/>
      <c r="U254" s="1453"/>
      <c r="V254" s="1516"/>
      <c r="W254" s="1516"/>
      <c r="X254" s="1362"/>
      <c r="Y254" s="1362"/>
      <c r="Z254" s="1352"/>
      <c r="AA254" s="1352"/>
      <c r="AB254" s="891"/>
      <c r="AC254" s="891"/>
      <c r="AD254" s="1397"/>
      <c r="AE254" s="1397"/>
      <c r="AF254" s="756"/>
      <c r="AG254" s="756"/>
      <c r="AH254" s="1484"/>
      <c r="AI254" s="1484"/>
      <c r="AJ254" s="1550"/>
      <c r="AK254" s="1550"/>
      <c r="AL254" s="882"/>
      <c r="AM254" s="882"/>
      <c r="AN254" s="1411"/>
      <c r="AO254" s="1411"/>
      <c r="AP254" s="1352"/>
      <c r="AQ254" s="1352"/>
      <c r="AR254" s="891"/>
      <c r="AS254" s="891"/>
      <c r="AT254" s="1362"/>
      <c r="AU254" s="1362"/>
      <c r="AV254" s="1516"/>
      <c r="AW254" s="1516"/>
      <c r="AX254" s="1541"/>
      <c r="AY254" s="1541"/>
      <c r="AZ254" s="1541"/>
      <c r="BA254" s="1541"/>
      <c r="BB254" s="1541"/>
      <c r="BC254" s="1541"/>
      <c r="BD254" s="1541"/>
      <c r="BE254" s="1541"/>
      <c r="BF254" s="1541"/>
      <c r="BG254" s="1541"/>
      <c r="BH254" s="1541"/>
      <c r="BI254" s="1541"/>
      <c r="BJ254" s="1541"/>
      <c r="BK254" s="1541"/>
      <c r="BL254" s="1541"/>
      <c r="BM254" s="1541"/>
      <c r="BN254" s="1541"/>
      <c r="BO254" s="1541"/>
      <c r="BP254" s="1541"/>
      <c r="BQ254" s="1541"/>
    </row>
    <row r="255" spans="1:69" s="1327" customFormat="1" ht="20.25" x14ac:dyDescent="0.3">
      <c r="A255" s="1523">
        <v>95</v>
      </c>
      <c r="B255" s="1324">
        <v>6</v>
      </c>
      <c r="C255" s="920" t="s">
        <v>710</v>
      </c>
      <c r="D255" s="1495">
        <v>70</v>
      </c>
      <c r="E255" s="1326"/>
      <c r="F255" s="1326"/>
      <c r="G255" s="1326"/>
      <c r="H255" s="1326">
        <f t="shared" si="14"/>
        <v>0</v>
      </c>
      <c r="I255" s="888">
        <f t="shared" si="13"/>
        <v>0</v>
      </c>
      <c r="J255" s="1411"/>
      <c r="K255" s="1411"/>
      <c r="L255" s="726"/>
      <c r="M255" s="726"/>
      <c r="N255" s="1397"/>
      <c r="O255" s="1397"/>
      <c r="P255" s="1505"/>
      <c r="Q255" s="1505"/>
      <c r="R255" s="1510"/>
      <c r="S255" s="1510"/>
      <c r="T255" s="1453"/>
      <c r="U255" s="1453"/>
      <c r="V255" s="1516"/>
      <c r="W255" s="1516"/>
      <c r="X255" s="1362"/>
      <c r="Y255" s="1362"/>
      <c r="Z255" s="1352"/>
      <c r="AA255" s="1352"/>
      <c r="AB255" s="891"/>
      <c r="AC255" s="891"/>
      <c r="AD255" s="1397"/>
      <c r="AE255" s="1397"/>
      <c r="AF255" s="756"/>
      <c r="AG255" s="756"/>
      <c r="AH255" s="1484"/>
      <c r="AI255" s="1484"/>
      <c r="AJ255" s="1550"/>
      <c r="AK255" s="1550"/>
      <c r="AL255" s="882"/>
      <c r="AM255" s="882"/>
      <c r="AN255" s="1411"/>
      <c r="AO255" s="1411"/>
      <c r="AP255" s="1352"/>
      <c r="AQ255" s="1352"/>
      <c r="AR255" s="891"/>
      <c r="AS255" s="891"/>
      <c r="AT255" s="1362"/>
      <c r="AU255" s="1362"/>
      <c r="AV255" s="1516"/>
      <c r="AW255" s="1516"/>
      <c r="AX255" s="1541"/>
      <c r="AY255" s="1541"/>
      <c r="AZ255" s="1541"/>
      <c r="BA255" s="1541"/>
      <c r="BB255" s="1541"/>
      <c r="BC255" s="1541"/>
      <c r="BD255" s="1541"/>
      <c r="BE255" s="1541"/>
      <c r="BF255" s="1541"/>
      <c r="BG255" s="1541"/>
      <c r="BH255" s="1541"/>
      <c r="BI255" s="1541"/>
      <c r="BJ255" s="1541"/>
      <c r="BK255" s="1541"/>
      <c r="BL255" s="1541"/>
      <c r="BM255" s="1541"/>
      <c r="BN255" s="1541"/>
      <c r="BO255" s="1541"/>
      <c r="BP255" s="1541"/>
      <c r="BQ255" s="1541"/>
    </row>
    <row r="256" spans="1:69" s="1327" customFormat="1" ht="20.25" x14ac:dyDescent="0.3">
      <c r="A256" s="1523">
        <v>95</v>
      </c>
      <c r="B256" s="1324">
        <v>7</v>
      </c>
      <c r="C256" s="920" t="s">
        <v>738</v>
      </c>
      <c r="D256" s="1495">
        <v>40</v>
      </c>
      <c r="E256" s="1326"/>
      <c r="F256" s="1326"/>
      <c r="G256" s="1326"/>
      <c r="H256" s="1326">
        <f t="shared" si="14"/>
        <v>0</v>
      </c>
      <c r="I256" s="888">
        <f t="shared" si="13"/>
        <v>0</v>
      </c>
      <c r="J256" s="1411"/>
      <c r="K256" s="1411"/>
      <c r="L256" s="726"/>
      <c r="M256" s="726"/>
      <c r="N256" s="1397"/>
      <c r="O256" s="1397"/>
      <c r="P256" s="1505"/>
      <c r="Q256" s="1505"/>
      <c r="R256" s="1510"/>
      <c r="S256" s="1510"/>
      <c r="T256" s="1453"/>
      <c r="U256" s="1453"/>
      <c r="V256" s="1516"/>
      <c r="W256" s="1516"/>
      <c r="X256" s="1362"/>
      <c r="Y256" s="1362"/>
      <c r="Z256" s="1352"/>
      <c r="AA256" s="1352"/>
      <c r="AB256" s="891"/>
      <c r="AC256" s="891"/>
      <c r="AD256" s="1397"/>
      <c r="AE256" s="1397"/>
      <c r="AF256" s="756"/>
      <c r="AG256" s="756"/>
      <c r="AH256" s="1484"/>
      <c r="AI256" s="1484"/>
      <c r="AJ256" s="1550"/>
      <c r="AK256" s="1550"/>
      <c r="AL256" s="882"/>
      <c r="AM256" s="882"/>
      <c r="AN256" s="1411"/>
      <c r="AO256" s="1411"/>
      <c r="AP256" s="1352"/>
      <c r="AQ256" s="1352"/>
      <c r="AR256" s="891"/>
      <c r="AS256" s="891"/>
      <c r="AT256" s="1362"/>
      <c r="AU256" s="1362"/>
      <c r="AV256" s="1516"/>
      <c r="AW256" s="1516"/>
      <c r="AX256" s="1541"/>
      <c r="AY256" s="1541"/>
      <c r="AZ256" s="1541"/>
      <c r="BA256" s="1541"/>
      <c r="BB256" s="1541"/>
      <c r="BC256" s="1541"/>
      <c r="BD256" s="1541"/>
      <c r="BE256" s="1541"/>
      <c r="BF256" s="1541"/>
      <c r="BG256" s="1541"/>
      <c r="BH256" s="1541"/>
      <c r="BI256" s="1541"/>
      <c r="BJ256" s="1541"/>
      <c r="BK256" s="1541"/>
      <c r="BL256" s="1541"/>
      <c r="BM256" s="1541"/>
      <c r="BN256" s="1541"/>
      <c r="BO256" s="1541"/>
      <c r="BP256" s="1541"/>
      <c r="BQ256" s="1541"/>
    </row>
    <row r="257" spans="1:69" s="1327" customFormat="1" ht="20.25" x14ac:dyDescent="0.3">
      <c r="A257" s="1523">
        <v>95</v>
      </c>
      <c r="B257" s="1324">
        <v>8</v>
      </c>
      <c r="C257" s="920"/>
      <c r="D257" s="1495"/>
      <c r="E257" s="1326"/>
      <c r="F257" s="1326"/>
      <c r="G257" s="1326"/>
      <c r="H257" s="1326">
        <f t="shared" si="14"/>
        <v>0</v>
      </c>
      <c r="I257" s="888">
        <f t="shared" si="13"/>
        <v>0</v>
      </c>
      <c r="J257" s="1411"/>
      <c r="K257" s="1411"/>
      <c r="L257" s="726"/>
      <c r="M257" s="726"/>
      <c r="N257" s="1397"/>
      <c r="O257" s="1397"/>
      <c r="P257" s="1505"/>
      <c r="Q257" s="1505"/>
      <c r="R257" s="1510"/>
      <c r="S257" s="1510"/>
      <c r="T257" s="1453"/>
      <c r="U257" s="1453"/>
      <c r="V257" s="1516"/>
      <c r="W257" s="1516"/>
      <c r="X257" s="1362"/>
      <c r="Y257" s="1362"/>
      <c r="Z257" s="1352"/>
      <c r="AA257" s="1352"/>
      <c r="AB257" s="891"/>
      <c r="AC257" s="891"/>
      <c r="AD257" s="1397"/>
      <c r="AE257" s="1397"/>
      <c r="AF257" s="756"/>
      <c r="AG257" s="756"/>
      <c r="AH257" s="1484"/>
      <c r="AI257" s="1484"/>
      <c r="AJ257" s="1550"/>
      <c r="AK257" s="1550"/>
      <c r="AL257" s="882"/>
      <c r="AM257" s="882"/>
      <c r="AN257" s="1411"/>
      <c r="AO257" s="1411"/>
      <c r="AP257" s="1352"/>
      <c r="AQ257" s="1352"/>
      <c r="AR257" s="891"/>
      <c r="AS257" s="891"/>
      <c r="AT257" s="1362"/>
      <c r="AU257" s="1362"/>
      <c r="AV257" s="1516"/>
      <c r="AW257" s="1516"/>
      <c r="AX257" s="1541"/>
      <c r="AY257" s="1541"/>
      <c r="AZ257" s="1541"/>
      <c r="BA257" s="1541"/>
      <c r="BB257" s="1541"/>
      <c r="BC257" s="1541"/>
      <c r="BD257" s="1541"/>
      <c r="BE257" s="1541"/>
      <c r="BF257" s="1541"/>
      <c r="BG257" s="1541"/>
      <c r="BH257" s="1541"/>
      <c r="BI257" s="1541"/>
      <c r="BJ257" s="1541"/>
      <c r="BK257" s="1541"/>
      <c r="BL257" s="1541"/>
      <c r="BM257" s="1541"/>
      <c r="BN257" s="1541"/>
      <c r="BO257" s="1541"/>
      <c r="BP257" s="1541"/>
      <c r="BQ257" s="1541"/>
    </row>
    <row r="258" spans="1:69" s="1327" customFormat="1" ht="20.25" x14ac:dyDescent="0.3">
      <c r="A258" s="1081"/>
      <c r="B258" s="1324">
        <v>9</v>
      </c>
      <c r="C258" s="920"/>
      <c r="D258" s="1495"/>
      <c r="E258" s="1326"/>
      <c r="F258" s="1326"/>
      <c r="G258" s="1326"/>
      <c r="H258" s="1326">
        <f t="shared" si="14"/>
        <v>0</v>
      </c>
      <c r="I258" s="888">
        <f t="shared" si="13"/>
        <v>0</v>
      </c>
      <c r="J258" s="1411"/>
      <c r="K258" s="1411"/>
      <c r="L258" s="726"/>
      <c r="M258" s="726"/>
      <c r="N258" s="1397"/>
      <c r="O258" s="1397"/>
      <c r="P258" s="1505"/>
      <c r="Q258" s="1505"/>
      <c r="R258" s="1510"/>
      <c r="S258" s="1510"/>
      <c r="T258" s="1453"/>
      <c r="U258" s="1453"/>
      <c r="V258" s="1516"/>
      <c r="W258" s="1516"/>
      <c r="X258" s="1362"/>
      <c r="Y258" s="1362"/>
      <c r="Z258" s="1352"/>
      <c r="AA258" s="1352"/>
      <c r="AB258" s="891"/>
      <c r="AC258" s="891"/>
      <c r="AD258" s="1397"/>
      <c r="AE258" s="1397"/>
      <c r="AF258" s="756"/>
      <c r="AG258" s="756"/>
      <c r="AH258" s="1484"/>
      <c r="AI258" s="1484"/>
      <c r="AJ258" s="1550"/>
      <c r="AK258" s="1550"/>
      <c r="AL258" s="882"/>
      <c r="AM258" s="882"/>
      <c r="AN258" s="1411"/>
      <c r="AO258" s="1411"/>
      <c r="AP258" s="1352"/>
      <c r="AQ258" s="1352"/>
      <c r="AR258" s="891"/>
      <c r="AS258" s="891"/>
      <c r="AT258" s="1362"/>
      <c r="AU258" s="1362"/>
      <c r="AV258" s="1516"/>
      <c r="AW258" s="1516"/>
      <c r="AX258" s="1541"/>
      <c r="AY258" s="1541"/>
      <c r="AZ258" s="1541"/>
      <c r="BA258" s="1541"/>
      <c r="BB258" s="1541"/>
      <c r="BC258" s="1541"/>
      <c r="BD258" s="1541"/>
      <c r="BE258" s="1541"/>
      <c r="BF258" s="1541"/>
      <c r="BG258" s="1541"/>
      <c r="BH258" s="1541"/>
      <c r="BI258" s="1541"/>
      <c r="BJ258" s="1541"/>
      <c r="BK258" s="1541"/>
      <c r="BL258" s="1541"/>
      <c r="BM258" s="1541"/>
      <c r="BN258" s="1541"/>
      <c r="BO258" s="1541"/>
      <c r="BP258" s="1541"/>
      <c r="BQ258" s="1541"/>
    </row>
    <row r="259" spans="1:69" s="1327" customFormat="1" ht="20.25" x14ac:dyDescent="0.3">
      <c r="A259" s="1081"/>
      <c r="B259" s="1324">
        <v>10</v>
      </c>
      <c r="C259" s="920"/>
      <c r="D259" s="1495"/>
      <c r="E259" s="1326"/>
      <c r="F259" s="1326"/>
      <c r="G259" s="1326"/>
      <c r="H259" s="1326">
        <f t="shared" si="14"/>
        <v>0</v>
      </c>
      <c r="I259" s="888">
        <f t="shared" si="13"/>
        <v>0</v>
      </c>
      <c r="J259" s="1411"/>
      <c r="K259" s="1411"/>
      <c r="L259" s="726"/>
      <c r="M259" s="726"/>
      <c r="N259" s="1397"/>
      <c r="O259" s="1397"/>
      <c r="P259" s="1505"/>
      <c r="Q259" s="1505"/>
      <c r="R259" s="1510"/>
      <c r="S259" s="1510"/>
      <c r="T259" s="1453"/>
      <c r="U259" s="1453"/>
      <c r="V259" s="1516"/>
      <c r="W259" s="1516"/>
      <c r="X259" s="1362"/>
      <c r="Y259" s="1362"/>
      <c r="Z259" s="1352"/>
      <c r="AA259" s="1352"/>
      <c r="AB259" s="891"/>
      <c r="AC259" s="891"/>
      <c r="AD259" s="1397"/>
      <c r="AE259" s="1397"/>
      <c r="AF259" s="756"/>
      <c r="AG259" s="756"/>
      <c r="AH259" s="1484"/>
      <c r="AI259" s="1484"/>
      <c r="AJ259" s="1550"/>
      <c r="AK259" s="1550"/>
      <c r="AL259" s="882"/>
      <c r="AM259" s="882"/>
      <c r="AN259" s="1411"/>
      <c r="AO259" s="1411"/>
      <c r="AP259" s="1352"/>
      <c r="AQ259" s="1352"/>
      <c r="AR259" s="891"/>
      <c r="AS259" s="891"/>
      <c r="AT259" s="1362"/>
      <c r="AU259" s="1362"/>
      <c r="AV259" s="1516"/>
      <c r="AW259" s="1516"/>
      <c r="AX259" s="1541"/>
      <c r="AY259" s="1541"/>
      <c r="AZ259" s="1541"/>
      <c r="BA259" s="1541"/>
      <c r="BB259" s="1541"/>
      <c r="BC259" s="1541"/>
      <c r="BD259" s="1541"/>
      <c r="BE259" s="1541"/>
      <c r="BF259" s="1541"/>
      <c r="BG259" s="1541"/>
      <c r="BH259" s="1541"/>
      <c r="BI259" s="1541"/>
      <c r="BJ259" s="1541"/>
      <c r="BK259" s="1541"/>
      <c r="BL259" s="1541"/>
      <c r="BM259" s="1541"/>
      <c r="BN259" s="1541"/>
      <c r="BO259" s="1541"/>
      <c r="BP259" s="1541"/>
      <c r="BQ259" s="1541"/>
    </row>
    <row r="260" spans="1:69" s="1327" customFormat="1" x14ac:dyDescent="0.3">
      <c r="A260" s="1082"/>
      <c r="B260" s="1083"/>
      <c r="C260" s="1084"/>
      <c r="D260" s="942"/>
      <c r="E260" s="999"/>
      <c r="F260" s="999"/>
      <c r="G260" s="999"/>
      <c r="H260" s="1326">
        <f t="shared" si="14"/>
        <v>0</v>
      </c>
      <c r="I260" s="888">
        <f t="shared" si="13"/>
        <v>0</v>
      </c>
      <c r="J260" s="1411"/>
      <c r="K260" s="1411"/>
      <c r="L260" s="726"/>
      <c r="M260" s="726"/>
      <c r="N260" s="1397"/>
      <c r="O260" s="1397"/>
      <c r="P260" s="1505"/>
      <c r="Q260" s="1505"/>
      <c r="R260" s="1510"/>
      <c r="S260" s="1510"/>
      <c r="T260" s="1453"/>
      <c r="U260" s="1453"/>
      <c r="V260" s="1516"/>
      <c r="W260" s="1516"/>
      <c r="X260" s="1362"/>
      <c r="Y260" s="1362"/>
      <c r="Z260" s="1352"/>
      <c r="AA260" s="1352"/>
      <c r="AB260" s="891"/>
      <c r="AC260" s="891"/>
      <c r="AD260" s="1397"/>
      <c r="AE260" s="1397"/>
      <c r="AF260" s="756"/>
      <c r="AG260" s="756"/>
      <c r="AH260" s="1484"/>
      <c r="AI260" s="1484"/>
      <c r="AJ260" s="1550"/>
      <c r="AK260" s="1550"/>
      <c r="AL260" s="882"/>
      <c r="AM260" s="882"/>
      <c r="AN260" s="1411"/>
      <c r="AO260" s="1411"/>
      <c r="AP260" s="1352"/>
      <c r="AQ260" s="1352"/>
      <c r="AR260" s="891"/>
      <c r="AS260" s="891"/>
      <c r="AT260" s="1362"/>
      <c r="AU260" s="1362"/>
      <c r="AV260" s="1516"/>
      <c r="AW260" s="1516"/>
      <c r="AX260" s="1541"/>
      <c r="AY260" s="1541"/>
      <c r="AZ260" s="1541"/>
      <c r="BA260" s="1541"/>
      <c r="BB260" s="1541"/>
      <c r="BC260" s="1541"/>
      <c r="BD260" s="1541"/>
      <c r="BE260" s="1541"/>
      <c r="BF260" s="1541"/>
      <c r="BG260" s="1541"/>
      <c r="BH260" s="1541"/>
      <c r="BI260" s="1541"/>
      <c r="BJ260" s="1541"/>
      <c r="BK260" s="1541"/>
      <c r="BL260" s="1541"/>
      <c r="BM260" s="1541"/>
      <c r="BN260" s="1541"/>
      <c r="BO260" s="1541"/>
      <c r="BP260" s="1541"/>
      <c r="BQ260" s="1541"/>
    </row>
    <row r="261" spans="1:69" s="1327" customFormat="1" x14ac:dyDescent="0.3">
      <c r="A261" s="1082"/>
      <c r="B261" s="1083"/>
      <c r="C261" s="1084"/>
      <c r="D261" s="942"/>
      <c r="E261" s="999"/>
      <c r="F261" s="999"/>
      <c r="G261" s="999"/>
      <c r="H261" s="1326">
        <f t="shared" si="14"/>
        <v>0</v>
      </c>
      <c r="I261" s="888">
        <f t="shared" si="13"/>
        <v>0</v>
      </c>
      <c r="J261" s="1411"/>
      <c r="K261" s="1411"/>
      <c r="L261" s="726"/>
      <c r="M261" s="726"/>
      <c r="N261" s="1397"/>
      <c r="O261" s="1397"/>
      <c r="P261" s="1505"/>
      <c r="Q261" s="1505"/>
      <c r="R261" s="1510"/>
      <c r="S261" s="1510"/>
      <c r="T261" s="1453"/>
      <c r="U261" s="1453"/>
      <c r="V261" s="1516"/>
      <c r="W261" s="1516"/>
      <c r="X261" s="1362"/>
      <c r="Y261" s="1362"/>
      <c r="Z261" s="1352"/>
      <c r="AA261" s="1352"/>
      <c r="AB261" s="891"/>
      <c r="AC261" s="891"/>
      <c r="AD261" s="1397"/>
      <c r="AE261" s="1397"/>
      <c r="AF261" s="756"/>
      <c r="AG261" s="756"/>
      <c r="AH261" s="1484"/>
      <c r="AI261" s="1484"/>
      <c r="AJ261" s="1550"/>
      <c r="AK261" s="1550"/>
      <c r="AL261" s="882"/>
      <c r="AM261" s="882"/>
      <c r="AN261" s="1411"/>
      <c r="AO261" s="1411"/>
      <c r="AP261" s="1352"/>
      <c r="AQ261" s="1352"/>
      <c r="AR261" s="891"/>
      <c r="AS261" s="891"/>
      <c r="AT261" s="1362"/>
      <c r="AU261" s="1362"/>
      <c r="AV261" s="1516"/>
      <c r="AW261" s="1516"/>
      <c r="AX261" s="1541"/>
      <c r="AY261" s="1541"/>
      <c r="AZ261" s="1541"/>
      <c r="BA261" s="1541"/>
      <c r="BB261" s="1541"/>
      <c r="BC261" s="1541"/>
      <c r="BD261" s="1541"/>
      <c r="BE261" s="1541"/>
      <c r="BF261" s="1541"/>
      <c r="BG261" s="1541"/>
      <c r="BH261" s="1541"/>
      <c r="BI261" s="1541"/>
      <c r="BJ261" s="1541"/>
      <c r="BK261" s="1541"/>
      <c r="BL261" s="1541"/>
      <c r="BM261" s="1541"/>
      <c r="BN261" s="1541"/>
      <c r="BO261" s="1541"/>
      <c r="BP261" s="1541"/>
      <c r="BQ261" s="1541"/>
    </row>
    <row r="262" spans="1:69" s="1327" customFormat="1" x14ac:dyDescent="0.3">
      <c r="A262" s="1082"/>
      <c r="B262" s="1083"/>
      <c r="C262" s="1084"/>
      <c r="D262" s="942"/>
      <c r="E262" s="999"/>
      <c r="F262" s="999"/>
      <c r="G262" s="999"/>
      <c r="H262" s="1326">
        <f t="shared" si="14"/>
        <v>0</v>
      </c>
      <c r="I262" s="888">
        <f t="shared" si="13"/>
        <v>0</v>
      </c>
      <c r="J262" s="1411"/>
      <c r="K262" s="1411"/>
      <c r="L262" s="726"/>
      <c r="M262" s="726"/>
      <c r="N262" s="1397"/>
      <c r="O262" s="1397"/>
      <c r="P262" s="1505"/>
      <c r="Q262" s="1505"/>
      <c r="R262" s="1510"/>
      <c r="S262" s="1510"/>
      <c r="T262" s="1453"/>
      <c r="U262" s="1453"/>
      <c r="V262" s="1516"/>
      <c r="W262" s="1516"/>
      <c r="X262" s="1362"/>
      <c r="Y262" s="1362"/>
      <c r="Z262" s="1352"/>
      <c r="AA262" s="1352"/>
      <c r="AB262" s="891"/>
      <c r="AC262" s="891"/>
      <c r="AD262" s="1397"/>
      <c r="AE262" s="1397"/>
      <c r="AF262" s="756"/>
      <c r="AG262" s="756"/>
      <c r="AH262" s="1484"/>
      <c r="AI262" s="1484"/>
      <c r="AJ262" s="1550"/>
      <c r="AK262" s="1550"/>
      <c r="AL262" s="882"/>
      <c r="AM262" s="882"/>
      <c r="AN262" s="1411"/>
      <c r="AO262" s="1411"/>
      <c r="AP262" s="1352"/>
      <c r="AQ262" s="1352"/>
      <c r="AR262" s="891"/>
      <c r="AS262" s="891"/>
      <c r="AT262" s="1362"/>
      <c r="AU262" s="1362"/>
      <c r="AV262" s="1516"/>
      <c r="AW262" s="1516"/>
      <c r="AX262" s="1541"/>
      <c r="AY262" s="1541"/>
      <c r="AZ262" s="1541"/>
      <c r="BA262" s="1541"/>
      <c r="BB262" s="1541"/>
      <c r="BC262" s="1541"/>
      <c r="BD262" s="1541"/>
      <c r="BE262" s="1541"/>
      <c r="BF262" s="1541"/>
      <c r="BG262" s="1541"/>
      <c r="BH262" s="1541"/>
      <c r="BI262" s="1541"/>
      <c r="BJ262" s="1541"/>
      <c r="BK262" s="1541"/>
      <c r="BL262" s="1541"/>
      <c r="BM262" s="1541"/>
      <c r="BN262" s="1541"/>
      <c r="BO262" s="1541"/>
      <c r="BP262" s="1541"/>
      <c r="BQ262" s="1541"/>
    </row>
    <row r="263" spans="1:69" s="1327" customFormat="1" x14ac:dyDescent="0.3">
      <c r="A263" s="1049"/>
      <c r="B263" s="1089"/>
      <c r="C263" s="1090"/>
      <c r="D263" s="1496"/>
      <c r="E263" s="1493"/>
      <c r="F263" s="1493"/>
      <c r="G263" s="1493"/>
      <c r="H263" s="1326">
        <f t="shared" si="14"/>
        <v>0</v>
      </c>
      <c r="I263" s="888">
        <f t="shared" si="13"/>
        <v>0</v>
      </c>
      <c r="J263" s="1411"/>
      <c r="K263" s="1411"/>
      <c r="L263" s="726"/>
      <c r="M263" s="726"/>
      <c r="N263" s="1397"/>
      <c r="O263" s="1397"/>
      <c r="P263" s="1505"/>
      <c r="Q263" s="1505"/>
      <c r="R263" s="1510"/>
      <c r="S263" s="1510"/>
      <c r="T263" s="1453"/>
      <c r="U263" s="1453"/>
      <c r="V263" s="1516"/>
      <c r="W263" s="1516"/>
      <c r="X263" s="1362"/>
      <c r="Y263" s="1362"/>
      <c r="Z263" s="1352"/>
      <c r="AA263" s="1352"/>
      <c r="AB263" s="891"/>
      <c r="AC263" s="891"/>
      <c r="AD263" s="1397"/>
      <c r="AE263" s="1397"/>
      <c r="AF263" s="756"/>
      <c r="AG263" s="756"/>
      <c r="AH263" s="1484"/>
      <c r="AI263" s="1484"/>
      <c r="AJ263" s="1550"/>
      <c r="AK263" s="1550"/>
      <c r="AL263" s="882"/>
      <c r="AM263" s="882"/>
      <c r="AN263" s="1411"/>
      <c r="AO263" s="1411"/>
      <c r="AP263" s="1352"/>
      <c r="AQ263" s="1352"/>
      <c r="AR263" s="891"/>
      <c r="AS263" s="891"/>
      <c r="AT263" s="1362"/>
      <c r="AU263" s="1362"/>
      <c r="AV263" s="1516"/>
      <c r="AW263" s="1516"/>
      <c r="AX263" s="1541"/>
      <c r="AY263" s="1541"/>
      <c r="AZ263" s="1541"/>
      <c r="BA263" s="1541"/>
      <c r="BB263" s="1541"/>
      <c r="BC263" s="1541"/>
      <c r="BD263" s="1541"/>
      <c r="BE263" s="1541"/>
      <c r="BF263" s="1541"/>
      <c r="BG263" s="1541"/>
      <c r="BH263" s="1541"/>
      <c r="BI263" s="1541"/>
      <c r="BJ263" s="1541"/>
      <c r="BK263" s="1541"/>
      <c r="BL263" s="1541"/>
      <c r="BM263" s="1541"/>
      <c r="BN263" s="1541"/>
      <c r="BO263" s="1541"/>
      <c r="BP263" s="1541"/>
      <c r="BQ263" s="1541"/>
    </row>
    <row r="264" spans="1:69" s="1327" customFormat="1" x14ac:dyDescent="0.3">
      <c r="A264" s="1049"/>
      <c r="B264" s="1089"/>
      <c r="C264" s="1090"/>
      <c r="D264" s="1496"/>
      <c r="E264" s="1493"/>
      <c r="F264" s="1493"/>
      <c r="G264" s="1493"/>
      <c r="H264" s="1326">
        <f t="shared" si="14"/>
        <v>0</v>
      </c>
      <c r="I264" s="888">
        <f t="shared" si="13"/>
        <v>0</v>
      </c>
      <c r="J264" s="1411"/>
      <c r="K264" s="1411"/>
      <c r="L264" s="726"/>
      <c r="M264" s="726"/>
      <c r="N264" s="1397"/>
      <c r="O264" s="1397"/>
      <c r="P264" s="1505"/>
      <c r="Q264" s="1505"/>
      <c r="R264" s="1510"/>
      <c r="S264" s="1510"/>
      <c r="T264" s="1453"/>
      <c r="U264" s="1453"/>
      <c r="V264" s="1516"/>
      <c r="W264" s="1516"/>
      <c r="X264" s="1362"/>
      <c r="Y264" s="1362"/>
      <c r="Z264" s="1352"/>
      <c r="AA264" s="1352"/>
      <c r="AB264" s="891"/>
      <c r="AC264" s="891"/>
      <c r="AD264" s="1397"/>
      <c r="AE264" s="1397"/>
      <c r="AF264" s="756"/>
      <c r="AG264" s="756"/>
      <c r="AH264" s="1484"/>
      <c r="AI264" s="1484"/>
      <c r="AJ264" s="1550"/>
      <c r="AK264" s="1550"/>
      <c r="AL264" s="882"/>
      <c r="AM264" s="882"/>
      <c r="AN264" s="1411"/>
      <c r="AO264" s="1411"/>
      <c r="AP264" s="1352"/>
      <c r="AQ264" s="1352"/>
      <c r="AR264" s="891"/>
      <c r="AS264" s="891"/>
      <c r="AT264" s="1362"/>
      <c r="AU264" s="1362"/>
      <c r="AV264" s="1516"/>
      <c r="AW264" s="1516"/>
      <c r="AX264" s="1541"/>
      <c r="AY264" s="1541"/>
      <c r="AZ264" s="1541"/>
      <c r="BA264" s="1541"/>
      <c r="BB264" s="1541"/>
      <c r="BC264" s="1541"/>
      <c r="BD264" s="1541"/>
      <c r="BE264" s="1541"/>
      <c r="BF264" s="1541"/>
      <c r="BG264" s="1541"/>
      <c r="BH264" s="1541"/>
      <c r="BI264" s="1541"/>
      <c r="BJ264" s="1541"/>
      <c r="BK264" s="1541"/>
      <c r="BL264" s="1541"/>
      <c r="BM264" s="1541"/>
      <c r="BN264" s="1541"/>
      <c r="BO264" s="1541"/>
      <c r="BP264" s="1541"/>
      <c r="BQ264" s="1541"/>
    </row>
    <row r="265" spans="1:69" s="1327" customFormat="1" x14ac:dyDescent="0.3">
      <c r="A265" s="1049"/>
      <c r="B265" s="1089"/>
      <c r="C265" s="1090"/>
      <c r="D265" s="1496"/>
      <c r="E265" s="1493"/>
      <c r="F265" s="1493"/>
      <c r="G265" s="1493"/>
      <c r="H265" s="1326">
        <f t="shared" si="14"/>
        <v>0</v>
      </c>
      <c r="I265" s="888">
        <f t="shared" si="13"/>
        <v>0</v>
      </c>
      <c r="J265" s="1411"/>
      <c r="K265" s="1411"/>
      <c r="L265" s="726"/>
      <c r="M265" s="726"/>
      <c r="N265" s="1397"/>
      <c r="O265" s="1397"/>
      <c r="P265" s="1505"/>
      <c r="Q265" s="1505"/>
      <c r="R265" s="1510"/>
      <c r="S265" s="1510"/>
      <c r="T265" s="1453"/>
      <c r="U265" s="1453"/>
      <c r="V265" s="1516"/>
      <c r="W265" s="1516"/>
      <c r="X265" s="1362"/>
      <c r="Y265" s="1362"/>
      <c r="Z265" s="1352"/>
      <c r="AA265" s="1352"/>
      <c r="AB265" s="891"/>
      <c r="AC265" s="891"/>
      <c r="AD265" s="1397"/>
      <c r="AE265" s="1397"/>
      <c r="AF265" s="756"/>
      <c r="AG265" s="756"/>
      <c r="AH265" s="1484"/>
      <c r="AI265" s="1484"/>
      <c r="AJ265" s="1550"/>
      <c r="AK265" s="1550"/>
      <c r="AL265" s="882"/>
      <c r="AM265" s="882"/>
      <c r="AN265" s="1411"/>
      <c r="AO265" s="1411"/>
      <c r="AP265" s="1352"/>
      <c r="AQ265" s="1352"/>
      <c r="AR265" s="891"/>
      <c r="AS265" s="891"/>
      <c r="AT265" s="1362"/>
      <c r="AU265" s="1362"/>
      <c r="AV265" s="1516"/>
      <c r="AW265" s="1516"/>
      <c r="AX265" s="1541"/>
      <c r="AY265" s="1541"/>
      <c r="AZ265" s="1541"/>
      <c r="BA265" s="1541"/>
      <c r="BB265" s="1541"/>
      <c r="BC265" s="1541"/>
      <c r="BD265" s="1541"/>
      <c r="BE265" s="1541"/>
      <c r="BF265" s="1541"/>
      <c r="BG265" s="1541"/>
      <c r="BH265" s="1541"/>
      <c r="BI265" s="1541"/>
      <c r="BJ265" s="1541"/>
      <c r="BK265" s="1541"/>
      <c r="BL265" s="1541"/>
      <c r="BM265" s="1541"/>
      <c r="BN265" s="1541"/>
      <c r="BO265" s="1541"/>
      <c r="BP265" s="1541"/>
      <c r="BQ265" s="1541"/>
    </row>
    <row r="266" spans="1:69" s="1327" customFormat="1" x14ac:dyDescent="0.3">
      <c r="A266" s="1049"/>
      <c r="B266" s="1089"/>
      <c r="C266" s="1090"/>
      <c r="D266" s="1496"/>
      <c r="E266" s="1493"/>
      <c r="F266" s="1493"/>
      <c r="G266" s="1493"/>
      <c r="H266" s="1326">
        <f t="shared" si="14"/>
        <v>0</v>
      </c>
      <c r="I266" s="888">
        <f t="shared" si="13"/>
        <v>0</v>
      </c>
      <c r="J266" s="1411"/>
      <c r="K266" s="1411"/>
      <c r="L266" s="726"/>
      <c r="M266" s="726"/>
      <c r="N266" s="1397"/>
      <c r="O266" s="1397"/>
      <c r="P266" s="1505"/>
      <c r="Q266" s="1505"/>
      <c r="R266" s="1510"/>
      <c r="S266" s="1510"/>
      <c r="T266" s="1453"/>
      <c r="U266" s="1453"/>
      <c r="V266" s="1516"/>
      <c r="W266" s="1516"/>
      <c r="X266" s="1362"/>
      <c r="Y266" s="1362"/>
      <c r="Z266" s="1352"/>
      <c r="AA266" s="1352"/>
      <c r="AB266" s="891"/>
      <c r="AC266" s="891"/>
      <c r="AD266" s="1397"/>
      <c r="AE266" s="1397"/>
      <c r="AF266" s="756"/>
      <c r="AG266" s="756"/>
      <c r="AH266" s="1484"/>
      <c r="AI266" s="1484"/>
      <c r="AJ266" s="1550"/>
      <c r="AK266" s="1550"/>
      <c r="AL266" s="882"/>
      <c r="AM266" s="882"/>
      <c r="AN266" s="1411"/>
      <c r="AO266" s="1411"/>
      <c r="AP266" s="1352"/>
      <c r="AQ266" s="1352"/>
      <c r="AR266" s="891"/>
      <c r="AS266" s="891"/>
      <c r="AT266" s="1362"/>
      <c r="AU266" s="1362"/>
      <c r="AV266" s="1516"/>
      <c r="AW266" s="1516"/>
      <c r="AX266" s="1541"/>
      <c r="AY266" s="1541"/>
      <c r="AZ266" s="1541"/>
      <c r="BA266" s="1541"/>
      <c r="BB266" s="1541"/>
      <c r="BC266" s="1541"/>
      <c r="BD266" s="1541"/>
      <c r="BE266" s="1541"/>
      <c r="BF266" s="1541"/>
      <c r="BG266" s="1541"/>
      <c r="BH266" s="1541"/>
      <c r="BI266" s="1541"/>
      <c r="BJ266" s="1541"/>
      <c r="BK266" s="1541"/>
      <c r="BL266" s="1541"/>
      <c r="BM266" s="1541"/>
      <c r="BN266" s="1541"/>
      <c r="BO266" s="1541"/>
      <c r="BP266" s="1541"/>
      <c r="BQ266" s="1541"/>
    </row>
    <row r="267" spans="1:69" s="1327" customFormat="1" x14ac:dyDescent="0.3">
      <c r="A267" s="1049"/>
      <c r="B267" s="1089"/>
      <c r="C267" s="1090"/>
      <c r="D267" s="1496"/>
      <c r="E267" s="1493"/>
      <c r="F267" s="1493"/>
      <c r="G267" s="1493"/>
      <c r="H267" s="1326">
        <f t="shared" si="14"/>
        <v>0</v>
      </c>
      <c r="I267" s="888">
        <f t="shared" si="13"/>
        <v>0</v>
      </c>
      <c r="J267" s="1411"/>
      <c r="K267" s="1411"/>
      <c r="L267" s="726"/>
      <c r="M267" s="726"/>
      <c r="N267" s="1397"/>
      <c r="O267" s="1397"/>
      <c r="P267" s="1505"/>
      <c r="Q267" s="1505"/>
      <c r="R267" s="1510"/>
      <c r="S267" s="1510"/>
      <c r="T267" s="1453"/>
      <c r="U267" s="1453"/>
      <c r="V267" s="1516"/>
      <c r="W267" s="1516"/>
      <c r="X267" s="1362"/>
      <c r="Y267" s="1362"/>
      <c r="Z267" s="1352"/>
      <c r="AA267" s="1352"/>
      <c r="AB267" s="891"/>
      <c r="AC267" s="891"/>
      <c r="AD267" s="1397"/>
      <c r="AE267" s="1397"/>
      <c r="AF267" s="756"/>
      <c r="AG267" s="756"/>
      <c r="AH267" s="1484"/>
      <c r="AI267" s="1484"/>
      <c r="AJ267" s="1550"/>
      <c r="AK267" s="1550"/>
      <c r="AL267" s="882"/>
      <c r="AM267" s="882"/>
      <c r="AN267" s="1411"/>
      <c r="AO267" s="1411"/>
      <c r="AP267" s="1352"/>
      <c r="AQ267" s="1352"/>
      <c r="AR267" s="891"/>
      <c r="AS267" s="891"/>
      <c r="AT267" s="1362"/>
      <c r="AU267" s="1362"/>
      <c r="AV267" s="1516"/>
      <c r="AW267" s="1516"/>
      <c r="AX267" s="1541"/>
      <c r="AY267" s="1541"/>
      <c r="AZ267" s="1541"/>
      <c r="BA267" s="1541"/>
      <c r="BB267" s="1541"/>
      <c r="BC267" s="1541"/>
      <c r="BD267" s="1541"/>
      <c r="BE267" s="1541"/>
      <c r="BF267" s="1541"/>
      <c r="BG267" s="1541"/>
      <c r="BH267" s="1541"/>
      <c r="BI267" s="1541"/>
      <c r="BJ267" s="1541"/>
      <c r="BK267" s="1541"/>
      <c r="BL267" s="1541"/>
      <c r="BM267" s="1541"/>
      <c r="BN267" s="1541"/>
      <c r="BO267" s="1541"/>
      <c r="BP267" s="1541"/>
      <c r="BQ267" s="1541"/>
    </row>
    <row r="268" spans="1:69" s="1327" customFormat="1" x14ac:dyDescent="0.3">
      <c r="A268" s="1049"/>
      <c r="B268" s="1089"/>
      <c r="C268" s="1090"/>
      <c r="D268" s="1496"/>
      <c r="E268" s="1493"/>
      <c r="F268" s="1493"/>
      <c r="G268" s="1493"/>
      <c r="H268" s="1326">
        <f t="shared" si="14"/>
        <v>0</v>
      </c>
      <c r="I268" s="888">
        <f t="shared" si="13"/>
        <v>0</v>
      </c>
      <c r="J268" s="1411"/>
      <c r="K268" s="1411"/>
      <c r="L268" s="726"/>
      <c r="M268" s="726"/>
      <c r="N268" s="1397"/>
      <c r="O268" s="1397"/>
      <c r="P268" s="1505"/>
      <c r="Q268" s="1505"/>
      <c r="R268" s="1510"/>
      <c r="S268" s="1510"/>
      <c r="T268" s="1453"/>
      <c r="U268" s="1453"/>
      <c r="V268" s="1516"/>
      <c r="W268" s="1516"/>
      <c r="X268" s="1362"/>
      <c r="Y268" s="1362"/>
      <c r="Z268" s="1352"/>
      <c r="AA268" s="1352"/>
      <c r="AB268" s="891"/>
      <c r="AC268" s="891"/>
      <c r="AD268" s="1397"/>
      <c r="AE268" s="1397"/>
      <c r="AF268" s="756"/>
      <c r="AG268" s="756"/>
      <c r="AH268" s="1484"/>
      <c r="AI268" s="1484"/>
      <c r="AJ268" s="1550"/>
      <c r="AK268" s="1550"/>
      <c r="AL268" s="882"/>
      <c r="AM268" s="882"/>
      <c r="AN268" s="1411"/>
      <c r="AO268" s="1411"/>
      <c r="AP268" s="1352"/>
      <c r="AQ268" s="1352"/>
      <c r="AR268" s="891"/>
      <c r="AS268" s="891"/>
      <c r="AT268" s="1362"/>
      <c r="AU268" s="1362"/>
      <c r="AV268" s="1516"/>
      <c r="AW268" s="1516"/>
      <c r="AX268" s="1541"/>
      <c r="AY268" s="1541"/>
      <c r="AZ268" s="1541"/>
      <c r="BA268" s="1541"/>
      <c r="BB268" s="1541"/>
      <c r="BC268" s="1541"/>
      <c r="BD268" s="1541"/>
      <c r="BE268" s="1541"/>
      <c r="BF268" s="1541"/>
      <c r="BG268" s="1541"/>
      <c r="BH268" s="1541"/>
      <c r="BI268" s="1541"/>
      <c r="BJ268" s="1541"/>
      <c r="BK268" s="1541"/>
      <c r="BL268" s="1541"/>
      <c r="BM268" s="1541"/>
      <c r="BN268" s="1541"/>
      <c r="BO268" s="1541"/>
      <c r="BP268" s="1541"/>
      <c r="BQ268" s="1541"/>
    </row>
    <row r="269" spans="1:69" s="1327" customFormat="1" x14ac:dyDescent="0.3">
      <c r="A269" s="1049"/>
      <c r="B269" s="1089"/>
      <c r="C269" s="1090"/>
      <c r="D269" s="1496"/>
      <c r="E269" s="1493"/>
      <c r="F269" s="1493"/>
      <c r="G269" s="1493"/>
      <c r="H269" s="1326">
        <f t="shared" si="14"/>
        <v>0</v>
      </c>
      <c r="I269" s="888">
        <f t="shared" si="13"/>
        <v>0</v>
      </c>
      <c r="J269" s="1411"/>
      <c r="K269" s="1411"/>
      <c r="L269" s="726"/>
      <c r="M269" s="726"/>
      <c r="N269" s="1397"/>
      <c r="O269" s="1397"/>
      <c r="P269" s="1505"/>
      <c r="Q269" s="1505"/>
      <c r="R269" s="1510"/>
      <c r="S269" s="1510"/>
      <c r="T269" s="1453"/>
      <c r="U269" s="1453"/>
      <c r="V269" s="1516"/>
      <c r="W269" s="1516"/>
      <c r="X269" s="1362"/>
      <c r="Y269" s="1362"/>
      <c r="Z269" s="1352"/>
      <c r="AA269" s="1352"/>
      <c r="AB269" s="891"/>
      <c r="AC269" s="891"/>
      <c r="AD269" s="1397"/>
      <c r="AE269" s="1397"/>
      <c r="AF269" s="756"/>
      <c r="AG269" s="756"/>
      <c r="AH269" s="1484"/>
      <c r="AI269" s="1484"/>
      <c r="AJ269" s="1550"/>
      <c r="AK269" s="1550"/>
      <c r="AL269" s="882"/>
      <c r="AM269" s="882"/>
      <c r="AN269" s="1411"/>
      <c r="AO269" s="1411"/>
      <c r="AP269" s="1352"/>
      <c r="AQ269" s="1352"/>
      <c r="AR269" s="891"/>
      <c r="AS269" s="891"/>
      <c r="AT269" s="1362"/>
      <c r="AU269" s="1362"/>
      <c r="AV269" s="1516"/>
      <c r="AW269" s="1516"/>
      <c r="AX269" s="1541"/>
      <c r="AY269" s="1541"/>
      <c r="AZ269" s="1541"/>
      <c r="BA269" s="1541"/>
      <c r="BB269" s="1541"/>
      <c r="BC269" s="1541"/>
      <c r="BD269" s="1541"/>
      <c r="BE269" s="1541"/>
      <c r="BF269" s="1541"/>
      <c r="BG269" s="1541"/>
      <c r="BH269" s="1541"/>
      <c r="BI269" s="1541"/>
      <c r="BJ269" s="1541"/>
      <c r="BK269" s="1541"/>
      <c r="BL269" s="1541"/>
      <c r="BM269" s="1541"/>
      <c r="BN269" s="1541"/>
      <c r="BO269" s="1541"/>
      <c r="BP269" s="1541"/>
      <c r="BQ269" s="1541"/>
    </row>
    <row r="270" spans="1:69" s="1327" customFormat="1" x14ac:dyDescent="0.3">
      <c r="A270" s="1049"/>
      <c r="B270" s="1089"/>
      <c r="C270" s="1090"/>
      <c r="D270" s="1496"/>
      <c r="E270" s="1493"/>
      <c r="F270" s="1493"/>
      <c r="G270" s="1493"/>
      <c r="H270" s="1326">
        <f t="shared" si="14"/>
        <v>0</v>
      </c>
      <c r="I270" s="888">
        <f t="shared" si="13"/>
        <v>0</v>
      </c>
      <c r="J270" s="1411"/>
      <c r="K270" s="1411"/>
      <c r="L270" s="726"/>
      <c r="M270" s="726"/>
      <c r="N270" s="1397"/>
      <c r="O270" s="1397"/>
      <c r="P270" s="1505"/>
      <c r="Q270" s="1505"/>
      <c r="R270" s="1510"/>
      <c r="S270" s="1510"/>
      <c r="T270" s="1453"/>
      <c r="U270" s="1453"/>
      <c r="V270" s="1516"/>
      <c r="W270" s="1516"/>
      <c r="X270" s="1362"/>
      <c r="Y270" s="1362"/>
      <c r="Z270" s="1352"/>
      <c r="AA270" s="1352"/>
      <c r="AB270" s="891"/>
      <c r="AC270" s="891"/>
      <c r="AD270" s="1397"/>
      <c r="AE270" s="1397"/>
      <c r="AF270" s="756"/>
      <c r="AG270" s="756"/>
      <c r="AH270" s="1484"/>
      <c r="AI270" s="1484"/>
      <c r="AJ270" s="1550"/>
      <c r="AK270" s="1550"/>
      <c r="AL270" s="882"/>
      <c r="AM270" s="882"/>
      <c r="AN270" s="1411"/>
      <c r="AO270" s="1411"/>
      <c r="AP270" s="1352"/>
      <c r="AQ270" s="1352"/>
      <c r="AR270" s="891"/>
      <c r="AS270" s="891"/>
      <c r="AT270" s="1362"/>
      <c r="AU270" s="1362"/>
      <c r="AV270" s="1516"/>
      <c r="AW270" s="1516"/>
      <c r="AX270" s="1541"/>
      <c r="AY270" s="1541"/>
      <c r="AZ270" s="1541"/>
      <c r="BA270" s="1541"/>
      <c r="BB270" s="1541"/>
      <c r="BC270" s="1541"/>
      <c r="BD270" s="1541"/>
      <c r="BE270" s="1541"/>
      <c r="BF270" s="1541"/>
      <c r="BG270" s="1541"/>
      <c r="BH270" s="1541"/>
      <c r="BI270" s="1541"/>
      <c r="BJ270" s="1541"/>
      <c r="BK270" s="1541"/>
      <c r="BL270" s="1541"/>
      <c r="BM270" s="1541"/>
      <c r="BN270" s="1541"/>
      <c r="BO270" s="1541"/>
      <c r="BP270" s="1541"/>
      <c r="BQ270" s="1541"/>
    </row>
    <row r="271" spans="1:69" s="1327" customFormat="1" x14ac:dyDescent="0.3">
      <c r="A271" s="1049"/>
      <c r="B271" s="1089"/>
      <c r="C271" s="1090"/>
      <c r="D271" s="1496"/>
      <c r="E271" s="1493"/>
      <c r="F271" s="1493"/>
      <c r="G271" s="1493"/>
      <c r="H271" s="1326">
        <f t="shared" si="14"/>
        <v>0</v>
      </c>
      <c r="I271" s="888">
        <f t="shared" si="13"/>
        <v>0</v>
      </c>
      <c r="J271" s="1411"/>
      <c r="K271" s="1411"/>
      <c r="L271" s="726"/>
      <c r="M271" s="726"/>
      <c r="N271" s="1397"/>
      <c r="O271" s="1397"/>
      <c r="P271" s="1505"/>
      <c r="Q271" s="1505"/>
      <c r="R271" s="1510"/>
      <c r="S271" s="1510"/>
      <c r="T271" s="1453"/>
      <c r="U271" s="1453"/>
      <c r="V271" s="1516"/>
      <c r="W271" s="1516"/>
      <c r="X271" s="1362"/>
      <c r="Y271" s="1362"/>
      <c r="Z271" s="1352"/>
      <c r="AA271" s="1352"/>
      <c r="AB271" s="891"/>
      <c r="AC271" s="891"/>
      <c r="AD271" s="1397"/>
      <c r="AE271" s="1397"/>
      <c r="AF271" s="756"/>
      <c r="AG271" s="756"/>
      <c r="AH271" s="1484"/>
      <c r="AI271" s="1484"/>
      <c r="AJ271" s="1550"/>
      <c r="AK271" s="1550"/>
      <c r="AL271" s="882"/>
      <c r="AM271" s="882"/>
      <c r="AN271" s="1411"/>
      <c r="AO271" s="1411"/>
      <c r="AP271" s="1352"/>
      <c r="AQ271" s="1352"/>
      <c r="AR271" s="891"/>
      <c r="AS271" s="891"/>
      <c r="AT271" s="1362"/>
      <c r="AU271" s="1362"/>
      <c r="AV271" s="1516"/>
      <c r="AW271" s="1516"/>
      <c r="AX271" s="1541"/>
      <c r="AY271" s="1541"/>
      <c r="AZ271" s="1541"/>
      <c r="BA271" s="1541"/>
      <c r="BB271" s="1541"/>
      <c r="BC271" s="1541"/>
      <c r="BD271" s="1541"/>
      <c r="BE271" s="1541"/>
      <c r="BF271" s="1541"/>
      <c r="BG271" s="1541"/>
      <c r="BH271" s="1541"/>
      <c r="BI271" s="1541"/>
      <c r="BJ271" s="1541"/>
      <c r="BK271" s="1541"/>
      <c r="BL271" s="1541"/>
      <c r="BM271" s="1541"/>
      <c r="BN271" s="1541"/>
      <c r="BO271" s="1541"/>
      <c r="BP271" s="1541"/>
      <c r="BQ271" s="1541"/>
    </row>
    <row r="272" spans="1:69" s="1327" customFormat="1" x14ac:dyDescent="0.3">
      <c r="A272" s="1049"/>
      <c r="B272" s="1089"/>
      <c r="C272" s="1090"/>
      <c r="D272" s="1496"/>
      <c r="E272" s="1493"/>
      <c r="F272" s="1493"/>
      <c r="G272" s="1493"/>
      <c r="H272" s="1326">
        <f t="shared" si="14"/>
        <v>0</v>
      </c>
      <c r="I272" s="888">
        <f t="shared" si="13"/>
        <v>0</v>
      </c>
      <c r="J272" s="1411"/>
      <c r="K272" s="1411"/>
      <c r="L272" s="726"/>
      <c r="M272" s="726"/>
      <c r="N272" s="1397"/>
      <c r="O272" s="1397"/>
      <c r="P272" s="1505"/>
      <c r="Q272" s="1505"/>
      <c r="R272" s="1510"/>
      <c r="S272" s="1510"/>
      <c r="T272" s="1453"/>
      <c r="U272" s="1453"/>
      <c r="V272" s="1516"/>
      <c r="W272" s="1516"/>
      <c r="X272" s="1362"/>
      <c r="Y272" s="1362"/>
      <c r="Z272" s="1352"/>
      <c r="AA272" s="1352"/>
      <c r="AB272" s="891"/>
      <c r="AC272" s="891"/>
      <c r="AD272" s="1397"/>
      <c r="AE272" s="1397"/>
      <c r="AF272" s="756"/>
      <c r="AG272" s="756"/>
      <c r="AH272" s="1484"/>
      <c r="AI272" s="1484"/>
      <c r="AJ272" s="1550"/>
      <c r="AK272" s="1550"/>
      <c r="AL272" s="882"/>
      <c r="AM272" s="882"/>
      <c r="AN272" s="1411"/>
      <c r="AO272" s="1411"/>
      <c r="AP272" s="1352"/>
      <c r="AQ272" s="1352"/>
      <c r="AR272" s="891"/>
      <c r="AS272" s="891"/>
      <c r="AT272" s="1362"/>
      <c r="AU272" s="1362"/>
      <c r="AV272" s="1516"/>
      <c r="AW272" s="1516"/>
      <c r="AX272" s="1541"/>
      <c r="AY272" s="1541"/>
      <c r="AZ272" s="1541"/>
      <c r="BA272" s="1541"/>
      <c r="BB272" s="1541"/>
      <c r="BC272" s="1541"/>
      <c r="BD272" s="1541"/>
      <c r="BE272" s="1541"/>
      <c r="BF272" s="1541"/>
      <c r="BG272" s="1541"/>
      <c r="BH272" s="1541"/>
      <c r="BI272" s="1541"/>
      <c r="BJ272" s="1541"/>
      <c r="BK272" s="1541"/>
      <c r="BL272" s="1541"/>
      <c r="BM272" s="1541"/>
      <c r="BN272" s="1541"/>
      <c r="BO272" s="1541"/>
      <c r="BP272" s="1541"/>
      <c r="BQ272" s="1541"/>
    </row>
    <row r="273" spans="1:69" s="1327" customFormat="1" x14ac:dyDescent="0.3">
      <c r="A273" s="1049"/>
      <c r="B273" s="1089"/>
      <c r="C273" s="1090"/>
      <c r="D273" s="1496"/>
      <c r="E273" s="1493"/>
      <c r="F273" s="1493"/>
      <c r="G273" s="1493"/>
      <c r="H273" s="1326">
        <f t="shared" si="14"/>
        <v>0</v>
      </c>
      <c r="I273" s="888">
        <f t="shared" si="13"/>
        <v>0</v>
      </c>
      <c r="J273" s="1411"/>
      <c r="K273" s="1411"/>
      <c r="L273" s="726"/>
      <c r="M273" s="726"/>
      <c r="N273" s="1397"/>
      <c r="O273" s="1397"/>
      <c r="P273" s="1505"/>
      <c r="Q273" s="1505"/>
      <c r="R273" s="1510"/>
      <c r="S273" s="1510"/>
      <c r="T273" s="1453"/>
      <c r="U273" s="1453"/>
      <c r="V273" s="1516"/>
      <c r="W273" s="1516"/>
      <c r="X273" s="1362"/>
      <c r="Y273" s="1362"/>
      <c r="Z273" s="1352"/>
      <c r="AA273" s="1352"/>
      <c r="AB273" s="891"/>
      <c r="AC273" s="891"/>
      <c r="AD273" s="1397"/>
      <c r="AE273" s="1397"/>
      <c r="AF273" s="756"/>
      <c r="AG273" s="756"/>
      <c r="AH273" s="1484"/>
      <c r="AI273" s="1484"/>
      <c r="AJ273" s="1550"/>
      <c r="AK273" s="1550"/>
      <c r="AL273" s="882"/>
      <c r="AM273" s="882"/>
      <c r="AN273" s="1411"/>
      <c r="AO273" s="1411"/>
      <c r="AP273" s="1352"/>
      <c r="AQ273" s="1352"/>
      <c r="AR273" s="891"/>
      <c r="AS273" s="891"/>
      <c r="AT273" s="1362"/>
      <c r="AU273" s="1362"/>
      <c r="AV273" s="1516"/>
      <c r="AW273" s="1516"/>
      <c r="AX273" s="1541"/>
      <c r="AY273" s="1541"/>
      <c r="AZ273" s="1541"/>
      <c r="BA273" s="1541"/>
      <c r="BB273" s="1541"/>
      <c r="BC273" s="1541"/>
      <c r="BD273" s="1541"/>
      <c r="BE273" s="1541"/>
      <c r="BF273" s="1541"/>
      <c r="BG273" s="1541"/>
      <c r="BH273" s="1541"/>
      <c r="BI273" s="1541"/>
      <c r="BJ273" s="1541"/>
      <c r="BK273" s="1541"/>
      <c r="BL273" s="1541"/>
      <c r="BM273" s="1541"/>
      <c r="BN273" s="1541"/>
      <c r="BO273" s="1541"/>
      <c r="BP273" s="1541"/>
      <c r="BQ273" s="1541"/>
    </row>
    <row r="274" spans="1:69" s="1327" customFormat="1" x14ac:dyDescent="0.3">
      <c r="A274" s="1049"/>
      <c r="B274" s="1089"/>
      <c r="C274" s="1090"/>
      <c r="D274" s="1496"/>
      <c r="E274" s="1493"/>
      <c r="F274" s="1493"/>
      <c r="G274" s="1493"/>
      <c r="H274" s="1326">
        <f t="shared" si="14"/>
        <v>0</v>
      </c>
      <c r="I274" s="888">
        <f t="shared" si="13"/>
        <v>0</v>
      </c>
      <c r="J274" s="1411"/>
      <c r="K274" s="1411"/>
      <c r="L274" s="726"/>
      <c r="M274" s="726"/>
      <c r="N274" s="1397"/>
      <c r="O274" s="1397"/>
      <c r="P274" s="1505"/>
      <c r="Q274" s="1505"/>
      <c r="R274" s="1510"/>
      <c r="S274" s="1510"/>
      <c r="T274" s="1453"/>
      <c r="U274" s="1453"/>
      <c r="V274" s="1516"/>
      <c r="W274" s="1516"/>
      <c r="X274" s="1362"/>
      <c r="Y274" s="1362"/>
      <c r="Z274" s="1352"/>
      <c r="AA274" s="1352"/>
      <c r="AB274" s="891"/>
      <c r="AC274" s="891"/>
      <c r="AD274" s="1397"/>
      <c r="AE274" s="1397"/>
      <c r="AF274" s="756"/>
      <c r="AG274" s="756"/>
      <c r="AH274" s="1484"/>
      <c r="AI274" s="1484"/>
      <c r="AJ274" s="1550"/>
      <c r="AK274" s="1550"/>
      <c r="AL274" s="882"/>
      <c r="AM274" s="882"/>
      <c r="AN274" s="1411"/>
      <c r="AO274" s="1411"/>
      <c r="AP274" s="1352"/>
      <c r="AQ274" s="1352"/>
      <c r="AR274" s="891"/>
      <c r="AS274" s="891"/>
      <c r="AT274" s="1362"/>
      <c r="AU274" s="1362"/>
      <c r="AV274" s="1516"/>
      <c r="AW274" s="1516"/>
      <c r="AX274" s="1541"/>
      <c r="AY274" s="1541"/>
      <c r="AZ274" s="1541"/>
      <c r="BA274" s="1541"/>
      <c r="BB274" s="1541"/>
      <c r="BC274" s="1541"/>
      <c r="BD274" s="1541"/>
      <c r="BE274" s="1541"/>
      <c r="BF274" s="1541"/>
      <c r="BG274" s="1541"/>
      <c r="BH274" s="1541"/>
      <c r="BI274" s="1541"/>
      <c r="BJ274" s="1541"/>
      <c r="BK274" s="1541"/>
      <c r="BL274" s="1541"/>
      <c r="BM274" s="1541"/>
      <c r="BN274" s="1541"/>
      <c r="BO274" s="1541"/>
      <c r="BP274" s="1541"/>
      <c r="BQ274" s="1541"/>
    </row>
    <row r="275" spans="1:69" s="1327" customFormat="1" x14ac:dyDescent="0.3">
      <c r="A275" s="1049"/>
      <c r="B275" s="1089"/>
      <c r="C275" s="1090"/>
      <c r="D275" s="1496"/>
      <c r="E275" s="1493"/>
      <c r="F275" s="1493"/>
      <c r="G275" s="1493"/>
      <c r="H275" s="1326">
        <f t="shared" si="14"/>
        <v>0</v>
      </c>
      <c r="I275" s="888">
        <f t="shared" si="13"/>
        <v>0</v>
      </c>
      <c r="J275" s="1411"/>
      <c r="K275" s="1411"/>
      <c r="L275" s="726"/>
      <c r="M275" s="726"/>
      <c r="N275" s="1397"/>
      <c r="O275" s="1397"/>
      <c r="P275" s="1505"/>
      <c r="Q275" s="1505"/>
      <c r="R275" s="1510"/>
      <c r="S275" s="1510"/>
      <c r="T275" s="1453"/>
      <c r="U275" s="1453"/>
      <c r="V275" s="1516"/>
      <c r="W275" s="1516"/>
      <c r="X275" s="1362"/>
      <c r="Y275" s="1362"/>
      <c r="Z275" s="1352"/>
      <c r="AA275" s="1352"/>
      <c r="AB275" s="891"/>
      <c r="AC275" s="891"/>
      <c r="AD275" s="1397"/>
      <c r="AE275" s="1397"/>
      <c r="AF275" s="756"/>
      <c r="AG275" s="756"/>
      <c r="AH275" s="1484"/>
      <c r="AI275" s="1484"/>
      <c r="AJ275" s="1550"/>
      <c r="AK275" s="1550"/>
      <c r="AL275" s="882"/>
      <c r="AM275" s="882"/>
      <c r="AN275" s="1411"/>
      <c r="AO275" s="1411"/>
      <c r="AP275" s="1352"/>
      <c r="AQ275" s="1352"/>
      <c r="AR275" s="891"/>
      <c r="AS275" s="891"/>
      <c r="AT275" s="1362"/>
      <c r="AU275" s="1362"/>
      <c r="AV275" s="1516"/>
      <c r="AW275" s="1516"/>
      <c r="AX275" s="1541"/>
      <c r="AY275" s="1541"/>
      <c r="AZ275" s="1541"/>
      <c r="BA275" s="1541"/>
      <c r="BB275" s="1541"/>
      <c r="BC275" s="1541"/>
      <c r="BD275" s="1541"/>
      <c r="BE275" s="1541"/>
      <c r="BF275" s="1541"/>
      <c r="BG275" s="1541"/>
      <c r="BH275" s="1541"/>
      <c r="BI275" s="1541"/>
      <c r="BJ275" s="1541"/>
      <c r="BK275" s="1541"/>
      <c r="BL275" s="1541"/>
      <c r="BM275" s="1541"/>
      <c r="BN275" s="1541"/>
      <c r="BO275" s="1541"/>
      <c r="BP275" s="1541"/>
      <c r="BQ275" s="1541"/>
    </row>
    <row r="276" spans="1:69" s="1327" customFormat="1" x14ac:dyDescent="0.3">
      <c r="A276" s="1049"/>
      <c r="B276" s="1089"/>
      <c r="C276" s="1090"/>
      <c r="D276" s="1496"/>
      <c r="E276" s="1493"/>
      <c r="F276" s="1493"/>
      <c r="G276" s="1493"/>
      <c r="H276" s="1326">
        <f t="shared" si="14"/>
        <v>0</v>
      </c>
      <c r="I276" s="888">
        <f t="shared" si="13"/>
        <v>0</v>
      </c>
      <c r="J276" s="1411"/>
      <c r="K276" s="1411"/>
      <c r="L276" s="726"/>
      <c r="M276" s="726"/>
      <c r="N276" s="1397"/>
      <c r="O276" s="1397"/>
      <c r="P276" s="1505"/>
      <c r="Q276" s="1505"/>
      <c r="R276" s="1510"/>
      <c r="S276" s="1510"/>
      <c r="T276" s="1453"/>
      <c r="U276" s="1453"/>
      <c r="V276" s="1516"/>
      <c r="W276" s="1516"/>
      <c r="X276" s="1362"/>
      <c r="Y276" s="1362"/>
      <c r="Z276" s="1352"/>
      <c r="AA276" s="1352"/>
      <c r="AB276" s="891"/>
      <c r="AC276" s="891"/>
      <c r="AD276" s="1397"/>
      <c r="AE276" s="1397"/>
      <c r="AF276" s="756"/>
      <c r="AG276" s="756"/>
      <c r="AH276" s="1484"/>
      <c r="AI276" s="1484"/>
      <c r="AJ276" s="1550"/>
      <c r="AK276" s="1550"/>
      <c r="AL276" s="882"/>
      <c r="AM276" s="882"/>
      <c r="AN276" s="1411"/>
      <c r="AO276" s="1411"/>
      <c r="AP276" s="1352"/>
      <c r="AQ276" s="1352"/>
      <c r="AR276" s="891"/>
      <c r="AS276" s="891"/>
      <c r="AT276" s="1362"/>
      <c r="AU276" s="1362"/>
      <c r="AV276" s="1516"/>
      <c r="AW276" s="1516"/>
      <c r="AX276" s="1541"/>
      <c r="AY276" s="1541"/>
      <c r="AZ276" s="1541"/>
      <c r="BA276" s="1541"/>
      <c r="BB276" s="1541"/>
      <c r="BC276" s="1541"/>
      <c r="BD276" s="1541"/>
      <c r="BE276" s="1541"/>
      <c r="BF276" s="1541"/>
      <c r="BG276" s="1541"/>
      <c r="BH276" s="1541"/>
      <c r="BI276" s="1541"/>
      <c r="BJ276" s="1541"/>
      <c r="BK276" s="1541"/>
      <c r="BL276" s="1541"/>
      <c r="BM276" s="1541"/>
      <c r="BN276" s="1541"/>
      <c r="BO276" s="1541"/>
      <c r="BP276" s="1541"/>
      <c r="BQ276" s="1541"/>
    </row>
    <row r="277" spans="1:69" s="1327" customFormat="1" x14ac:dyDescent="0.3">
      <c r="A277" s="1049"/>
      <c r="B277" s="1089"/>
      <c r="C277" s="1090"/>
      <c r="D277" s="1496"/>
      <c r="E277" s="1493"/>
      <c r="F277" s="1493"/>
      <c r="G277" s="1493"/>
      <c r="H277" s="1326">
        <f t="shared" si="14"/>
        <v>0</v>
      </c>
      <c r="I277" s="888">
        <f t="shared" ref="I277:I340" si="17">H277*D277</f>
        <v>0</v>
      </c>
      <c r="J277" s="1411"/>
      <c r="K277" s="1411"/>
      <c r="L277" s="726"/>
      <c r="M277" s="726"/>
      <c r="N277" s="1397"/>
      <c r="O277" s="1397"/>
      <c r="P277" s="1505"/>
      <c r="Q277" s="1505"/>
      <c r="R277" s="1510"/>
      <c r="S277" s="1510"/>
      <c r="T277" s="1453"/>
      <c r="U277" s="1453"/>
      <c r="V277" s="1516"/>
      <c r="W277" s="1516"/>
      <c r="X277" s="1362"/>
      <c r="Y277" s="1362"/>
      <c r="Z277" s="1352"/>
      <c r="AA277" s="1352"/>
      <c r="AB277" s="891"/>
      <c r="AC277" s="891"/>
      <c r="AD277" s="1397"/>
      <c r="AE277" s="1397"/>
      <c r="AF277" s="756"/>
      <c r="AG277" s="756"/>
      <c r="AH277" s="1484"/>
      <c r="AI277" s="1484"/>
      <c r="AJ277" s="1550"/>
      <c r="AK277" s="1550"/>
      <c r="AL277" s="882"/>
      <c r="AM277" s="882"/>
      <c r="AN277" s="1411"/>
      <c r="AO277" s="1411"/>
      <c r="AP277" s="1352"/>
      <c r="AQ277" s="1352"/>
      <c r="AR277" s="891"/>
      <c r="AS277" s="891"/>
      <c r="AT277" s="1362"/>
      <c r="AU277" s="1362"/>
      <c r="AV277" s="1516"/>
      <c r="AW277" s="1516"/>
      <c r="AX277" s="1541"/>
      <c r="AY277" s="1541"/>
      <c r="AZ277" s="1541"/>
      <c r="BA277" s="1541"/>
      <c r="BB277" s="1541"/>
      <c r="BC277" s="1541"/>
      <c r="BD277" s="1541"/>
      <c r="BE277" s="1541"/>
      <c r="BF277" s="1541"/>
      <c r="BG277" s="1541"/>
      <c r="BH277" s="1541"/>
      <c r="BI277" s="1541"/>
      <c r="BJ277" s="1541"/>
      <c r="BK277" s="1541"/>
      <c r="BL277" s="1541"/>
      <c r="BM277" s="1541"/>
      <c r="BN277" s="1541"/>
      <c r="BO277" s="1541"/>
      <c r="BP277" s="1541"/>
      <c r="BQ277" s="1541"/>
    </row>
    <row r="278" spans="1:69" s="1327" customFormat="1" x14ac:dyDescent="0.3">
      <c r="A278" s="1049"/>
      <c r="B278" s="1089"/>
      <c r="C278" s="1090"/>
      <c r="D278" s="1496"/>
      <c r="E278" s="1493"/>
      <c r="F278" s="1493"/>
      <c r="G278" s="1493"/>
      <c r="H278" s="1326">
        <f t="shared" si="14"/>
        <v>0</v>
      </c>
      <c r="I278" s="888">
        <f t="shared" si="17"/>
        <v>0</v>
      </c>
      <c r="J278" s="1411"/>
      <c r="K278" s="1411"/>
      <c r="L278" s="726"/>
      <c r="M278" s="726"/>
      <c r="N278" s="1397"/>
      <c r="O278" s="1397"/>
      <c r="P278" s="1505"/>
      <c r="Q278" s="1505"/>
      <c r="R278" s="1510"/>
      <c r="S278" s="1510"/>
      <c r="T278" s="1453"/>
      <c r="U278" s="1453"/>
      <c r="V278" s="1516"/>
      <c r="W278" s="1516"/>
      <c r="X278" s="1362"/>
      <c r="Y278" s="1362"/>
      <c r="Z278" s="1352"/>
      <c r="AA278" s="1352"/>
      <c r="AB278" s="891"/>
      <c r="AC278" s="891"/>
      <c r="AD278" s="1397"/>
      <c r="AE278" s="1397"/>
      <c r="AF278" s="756"/>
      <c r="AG278" s="756"/>
      <c r="AH278" s="1484"/>
      <c r="AI278" s="1484"/>
      <c r="AJ278" s="1550"/>
      <c r="AK278" s="1550"/>
      <c r="AL278" s="882"/>
      <c r="AM278" s="882"/>
      <c r="AN278" s="1411"/>
      <c r="AO278" s="1411"/>
      <c r="AP278" s="1352"/>
      <c r="AQ278" s="1352"/>
      <c r="AR278" s="891"/>
      <c r="AS278" s="891"/>
      <c r="AT278" s="1362"/>
      <c r="AU278" s="1362"/>
      <c r="AV278" s="1516"/>
      <c r="AW278" s="1516"/>
      <c r="AX278" s="1541"/>
      <c r="AY278" s="1541"/>
      <c r="AZ278" s="1541"/>
      <c r="BA278" s="1541"/>
      <c r="BB278" s="1541"/>
      <c r="BC278" s="1541"/>
      <c r="BD278" s="1541"/>
      <c r="BE278" s="1541"/>
      <c r="BF278" s="1541"/>
      <c r="BG278" s="1541"/>
      <c r="BH278" s="1541"/>
      <c r="BI278" s="1541"/>
      <c r="BJ278" s="1541"/>
      <c r="BK278" s="1541"/>
      <c r="BL278" s="1541"/>
      <c r="BM278" s="1541"/>
      <c r="BN278" s="1541"/>
      <c r="BO278" s="1541"/>
      <c r="BP278" s="1541"/>
      <c r="BQ278" s="1541"/>
    </row>
    <row r="279" spans="1:69" s="1327" customFormat="1" x14ac:dyDescent="0.3">
      <c r="A279" s="1049"/>
      <c r="B279" s="1089"/>
      <c r="C279" s="1090"/>
      <c r="D279" s="1496"/>
      <c r="E279" s="1493"/>
      <c r="F279" s="1493"/>
      <c r="G279" s="1493"/>
      <c r="H279" s="1326">
        <f t="shared" si="14"/>
        <v>0</v>
      </c>
      <c r="I279" s="888">
        <f t="shared" si="17"/>
        <v>0</v>
      </c>
      <c r="J279" s="1411"/>
      <c r="K279" s="1411"/>
      <c r="L279" s="726"/>
      <c r="M279" s="726"/>
      <c r="N279" s="1397"/>
      <c r="O279" s="1397"/>
      <c r="P279" s="1505"/>
      <c r="Q279" s="1505"/>
      <c r="R279" s="1510"/>
      <c r="S279" s="1510"/>
      <c r="T279" s="1453"/>
      <c r="U279" s="1453"/>
      <c r="V279" s="1516"/>
      <c r="W279" s="1516"/>
      <c r="X279" s="1362"/>
      <c r="Y279" s="1362"/>
      <c r="Z279" s="1352"/>
      <c r="AA279" s="1352"/>
      <c r="AB279" s="891"/>
      <c r="AC279" s="891"/>
      <c r="AD279" s="1397"/>
      <c r="AE279" s="1397"/>
      <c r="AF279" s="756"/>
      <c r="AG279" s="756"/>
      <c r="AH279" s="1484"/>
      <c r="AI279" s="1484"/>
      <c r="AJ279" s="1550"/>
      <c r="AK279" s="1550"/>
      <c r="AL279" s="882"/>
      <c r="AM279" s="882"/>
      <c r="AN279" s="1411"/>
      <c r="AO279" s="1411"/>
      <c r="AP279" s="1352"/>
      <c r="AQ279" s="1352"/>
      <c r="AR279" s="891"/>
      <c r="AS279" s="891"/>
      <c r="AT279" s="1362"/>
      <c r="AU279" s="1362"/>
      <c r="AV279" s="1516"/>
      <c r="AW279" s="1516"/>
      <c r="AX279" s="1541"/>
      <c r="AY279" s="1541"/>
      <c r="AZ279" s="1541"/>
      <c r="BA279" s="1541"/>
      <c r="BB279" s="1541"/>
      <c r="BC279" s="1541"/>
      <c r="BD279" s="1541"/>
      <c r="BE279" s="1541"/>
      <c r="BF279" s="1541"/>
      <c r="BG279" s="1541"/>
      <c r="BH279" s="1541"/>
      <c r="BI279" s="1541"/>
      <c r="BJ279" s="1541"/>
      <c r="BK279" s="1541"/>
      <c r="BL279" s="1541"/>
      <c r="BM279" s="1541"/>
      <c r="BN279" s="1541"/>
      <c r="BO279" s="1541"/>
      <c r="BP279" s="1541"/>
      <c r="BQ279" s="1541"/>
    </row>
    <row r="280" spans="1:69" s="1327" customFormat="1" x14ac:dyDescent="0.3">
      <c r="A280" s="1049"/>
      <c r="B280" s="1089"/>
      <c r="C280" s="1090"/>
      <c r="D280" s="1496"/>
      <c r="E280" s="1493"/>
      <c r="F280" s="1493"/>
      <c r="G280" s="1493"/>
      <c r="H280" s="1326">
        <f t="shared" si="14"/>
        <v>0</v>
      </c>
      <c r="I280" s="888">
        <f t="shared" si="17"/>
        <v>0</v>
      </c>
      <c r="J280" s="1411"/>
      <c r="K280" s="1411"/>
      <c r="L280" s="726"/>
      <c r="M280" s="726"/>
      <c r="N280" s="1397"/>
      <c r="O280" s="1397"/>
      <c r="P280" s="1505"/>
      <c r="Q280" s="1505"/>
      <c r="R280" s="1510"/>
      <c r="S280" s="1510"/>
      <c r="T280" s="1453"/>
      <c r="U280" s="1453"/>
      <c r="V280" s="1516"/>
      <c r="W280" s="1516"/>
      <c r="X280" s="1362"/>
      <c r="Y280" s="1362"/>
      <c r="Z280" s="1352"/>
      <c r="AA280" s="1352"/>
      <c r="AB280" s="891"/>
      <c r="AC280" s="891"/>
      <c r="AD280" s="1397"/>
      <c r="AE280" s="1397"/>
      <c r="AF280" s="756"/>
      <c r="AG280" s="756"/>
      <c r="AH280" s="1484"/>
      <c r="AI280" s="1484"/>
      <c r="AJ280" s="1550"/>
      <c r="AK280" s="1550"/>
      <c r="AL280" s="882"/>
      <c r="AM280" s="882"/>
      <c r="AN280" s="1411"/>
      <c r="AO280" s="1411"/>
      <c r="AP280" s="1352"/>
      <c r="AQ280" s="1352"/>
      <c r="AR280" s="891"/>
      <c r="AS280" s="891"/>
      <c r="AT280" s="1362"/>
      <c r="AU280" s="1362"/>
      <c r="AV280" s="1516"/>
      <c r="AW280" s="1516"/>
      <c r="AX280" s="1541"/>
      <c r="AY280" s="1541"/>
      <c r="AZ280" s="1541"/>
      <c r="BA280" s="1541"/>
      <c r="BB280" s="1541"/>
      <c r="BC280" s="1541"/>
      <c r="BD280" s="1541"/>
      <c r="BE280" s="1541"/>
      <c r="BF280" s="1541"/>
      <c r="BG280" s="1541"/>
      <c r="BH280" s="1541"/>
      <c r="BI280" s="1541"/>
      <c r="BJ280" s="1541"/>
      <c r="BK280" s="1541"/>
      <c r="BL280" s="1541"/>
      <c r="BM280" s="1541"/>
      <c r="BN280" s="1541"/>
      <c r="BO280" s="1541"/>
      <c r="BP280" s="1541"/>
      <c r="BQ280" s="1541"/>
    </row>
    <row r="281" spans="1:69" s="1327" customFormat="1" x14ac:dyDescent="0.3">
      <c r="A281" s="1049"/>
      <c r="B281" s="1089"/>
      <c r="C281" s="1090"/>
      <c r="D281" s="1496"/>
      <c r="E281" s="1493"/>
      <c r="F281" s="1493"/>
      <c r="G281" s="1493"/>
      <c r="H281" s="1326">
        <f t="shared" si="14"/>
        <v>0</v>
      </c>
      <c r="I281" s="888">
        <f t="shared" si="17"/>
        <v>0</v>
      </c>
      <c r="J281" s="1411"/>
      <c r="K281" s="1411"/>
      <c r="L281" s="726"/>
      <c r="M281" s="726"/>
      <c r="N281" s="1397"/>
      <c r="O281" s="1397"/>
      <c r="P281" s="1505"/>
      <c r="Q281" s="1505"/>
      <c r="R281" s="1510"/>
      <c r="S281" s="1510"/>
      <c r="T281" s="1453"/>
      <c r="U281" s="1453"/>
      <c r="V281" s="1516"/>
      <c r="W281" s="1516"/>
      <c r="X281" s="1362"/>
      <c r="Y281" s="1362"/>
      <c r="Z281" s="1352"/>
      <c r="AA281" s="1352"/>
      <c r="AB281" s="891"/>
      <c r="AC281" s="891"/>
      <c r="AD281" s="1397"/>
      <c r="AE281" s="1397"/>
      <c r="AF281" s="756"/>
      <c r="AG281" s="756"/>
      <c r="AH281" s="1484"/>
      <c r="AI281" s="1484"/>
      <c r="AJ281" s="1550"/>
      <c r="AK281" s="1550"/>
      <c r="AL281" s="882"/>
      <c r="AM281" s="882"/>
      <c r="AN281" s="1411"/>
      <c r="AO281" s="1411"/>
      <c r="AP281" s="1352"/>
      <c r="AQ281" s="1352"/>
      <c r="AR281" s="891"/>
      <c r="AS281" s="891"/>
      <c r="AT281" s="1362"/>
      <c r="AU281" s="1362"/>
      <c r="AV281" s="1516"/>
      <c r="AW281" s="1516"/>
      <c r="AX281" s="1541"/>
      <c r="AY281" s="1541"/>
      <c r="AZ281" s="1541"/>
      <c r="BA281" s="1541"/>
      <c r="BB281" s="1541"/>
      <c r="BC281" s="1541"/>
      <c r="BD281" s="1541"/>
      <c r="BE281" s="1541"/>
      <c r="BF281" s="1541"/>
      <c r="BG281" s="1541"/>
      <c r="BH281" s="1541"/>
      <c r="BI281" s="1541"/>
      <c r="BJ281" s="1541"/>
      <c r="BK281" s="1541"/>
      <c r="BL281" s="1541"/>
      <c r="BM281" s="1541"/>
      <c r="BN281" s="1541"/>
      <c r="BO281" s="1541"/>
      <c r="BP281" s="1541"/>
      <c r="BQ281" s="1541"/>
    </row>
    <row r="282" spans="1:69" s="1327" customFormat="1" x14ac:dyDescent="0.3">
      <c r="A282" s="1049"/>
      <c r="B282" s="1089"/>
      <c r="C282" s="1090"/>
      <c r="D282" s="1496"/>
      <c r="E282" s="1493"/>
      <c r="F282" s="1493"/>
      <c r="G282" s="1493"/>
      <c r="H282" s="1326">
        <f t="shared" si="14"/>
        <v>0</v>
      </c>
      <c r="I282" s="888">
        <f t="shared" si="17"/>
        <v>0</v>
      </c>
      <c r="J282" s="1411"/>
      <c r="K282" s="1411"/>
      <c r="L282" s="726"/>
      <c r="M282" s="726"/>
      <c r="N282" s="1397"/>
      <c r="O282" s="1397"/>
      <c r="P282" s="1505"/>
      <c r="Q282" s="1505"/>
      <c r="R282" s="1510"/>
      <c r="S282" s="1510"/>
      <c r="T282" s="1453"/>
      <c r="U282" s="1453"/>
      <c r="V282" s="1516"/>
      <c r="W282" s="1516"/>
      <c r="X282" s="1362"/>
      <c r="Y282" s="1362"/>
      <c r="Z282" s="1352"/>
      <c r="AA282" s="1352"/>
      <c r="AB282" s="891"/>
      <c r="AC282" s="891"/>
      <c r="AD282" s="1397"/>
      <c r="AE282" s="1397"/>
      <c r="AF282" s="756"/>
      <c r="AG282" s="756"/>
      <c r="AH282" s="1484"/>
      <c r="AI282" s="1484"/>
      <c r="AJ282" s="1550"/>
      <c r="AK282" s="1550"/>
      <c r="AL282" s="882"/>
      <c r="AM282" s="882"/>
      <c r="AN282" s="1411"/>
      <c r="AO282" s="1411"/>
      <c r="AP282" s="1352"/>
      <c r="AQ282" s="1352"/>
      <c r="AR282" s="891"/>
      <c r="AS282" s="891"/>
      <c r="AT282" s="1362"/>
      <c r="AU282" s="1362"/>
      <c r="AV282" s="1516"/>
      <c r="AW282" s="1516"/>
      <c r="AX282" s="1541"/>
      <c r="AY282" s="1541"/>
      <c r="AZ282" s="1541"/>
      <c r="BA282" s="1541"/>
      <c r="BB282" s="1541"/>
      <c r="BC282" s="1541"/>
      <c r="BD282" s="1541"/>
      <c r="BE282" s="1541"/>
      <c r="BF282" s="1541"/>
      <c r="BG282" s="1541"/>
      <c r="BH282" s="1541"/>
      <c r="BI282" s="1541"/>
      <c r="BJ282" s="1541"/>
      <c r="BK282" s="1541"/>
      <c r="BL282" s="1541"/>
      <c r="BM282" s="1541"/>
      <c r="BN282" s="1541"/>
      <c r="BO282" s="1541"/>
      <c r="BP282" s="1541"/>
      <c r="BQ282" s="1541"/>
    </row>
    <row r="283" spans="1:69" s="1327" customFormat="1" x14ac:dyDescent="0.3">
      <c r="A283" s="1049"/>
      <c r="B283" s="1089"/>
      <c r="C283" s="1090"/>
      <c r="D283" s="1496"/>
      <c r="E283" s="1493"/>
      <c r="F283" s="1493"/>
      <c r="G283" s="1493"/>
      <c r="H283" s="1326">
        <f t="shared" si="14"/>
        <v>0</v>
      </c>
      <c r="I283" s="888">
        <f t="shared" si="17"/>
        <v>0</v>
      </c>
      <c r="J283" s="1411"/>
      <c r="K283" s="1411"/>
      <c r="L283" s="726"/>
      <c r="M283" s="726"/>
      <c r="N283" s="1397"/>
      <c r="O283" s="1397"/>
      <c r="P283" s="1505"/>
      <c r="Q283" s="1505"/>
      <c r="R283" s="1510"/>
      <c r="S283" s="1510"/>
      <c r="T283" s="1453"/>
      <c r="U283" s="1453"/>
      <c r="V283" s="1516"/>
      <c r="W283" s="1516"/>
      <c r="X283" s="1362"/>
      <c r="Y283" s="1362"/>
      <c r="Z283" s="1352"/>
      <c r="AA283" s="1352"/>
      <c r="AB283" s="891"/>
      <c r="AC283" s="891"/>
      <c r="AD283" s="1397"/>
      <c r="AE283" s="1397"/>
      <c r="AF283" s="756"/>
      <c r="AG283" s="756"/>
      <c r="AH283" s="1484"/>
      <c r="AI283" s="1484"/>
      <c r="AJ283" s="1550"/>
      <c r="AK283" s="1550"/>
      <c r="AL283" s="882"/>
      <c r="AM283" s="882"/>
      <c r="AN283" s="1411"/>
      <c r="AO283" s="1411"/>
      <c r="AP283" s="1352"/>
      <c r="AQ283" s="1352"/>
      <c r="AR283" s="891"/>
      <c r="AS283" s="891"/>
      <c r="AT283" s="1362"/>
      <c r="AU283" s="1362"/>
      <c r="AV283" s="1516"/>
      <c r="AW283" s="1516"/>
      <c r="AX283" s="1541"/>
      <c r="AY283" s="1541"/>
      <c r="AZ283" s="1541"/>
      <c r="BA283" s="1541"/>
      <c r="BB283" s="1541"/>
      <c r="BC283" s="1541"/>
      <c r="BD283" s="1541"/>
      <c r="BE283" s="1541"/>
      <c r="BF283" s="1541"/>
      <c r="BG283" s="1541"/>
      <c r="BH283" s="1541"/>
      <c r="BI283" s="1541"/>
      <c r="BJ283" s="1541"/>
      <c r="BK283" s="1541"/>
      <c r="BL283" s="1541"/>
      <c r="BM283" s="1541"/>
      <c r="BN283" s="1541"/>
      <c r="BO283" s="1541"/>
      <c r="BP283" s="1541"/>
      <c r="BQ283" s="1541"/>
    </row>
    <row r="284" spans="1:69" s="1327" customFormat="1" x14ac:dyDescent="0.3">
      <c r="A284" s="1049"/>
      <c r="B284" s="1089"/>
      <c r="C284" s="1090"/>
      <c r="D284" s="1496"/>
      <c r="E284" s="1493"/>
      <c r="F284" s="1493"/>
      <c r="G284" s="1493"/>
      <c r="H284" s="1326">
        <f t="shared" si="14"/>
        <v>0</v>
      </c>
      <c r="I284" s="888">
        <f t="shared" si="17"/>
        <v>0</v>
      </c>
      <c r="J284" s="1411"/>
      <c r="K284" s="1411"/>
      <c r="L284" s="726"/>
      <c r="M284" s="726"/>
      <c r="N284" s="1397"/>
      <c r="O284" s="1397"/>
      <c r="P284" s="1505"/>
      <c r="Q284" s="1505"/>
      <c r="R284" s="1510"/>
      <c r="S284" s="1510"/>
      <c r="T284" s="1453"/>
      <c r="U284" s="1453"/>
      <c r="V284" s="1516"/>
      <c r="W284" s="1516"/>
      <c r="X284" s="1362"/>
      <c r="Y284" s="1362"/>
      <c r="Z284" s="1352"/>
      <c r="AA284" s="1352"/>
      <c r="AB284" s="891"/>
      <c r="AC284" s="891"/>
      <c r="AD284" s="1397"/>
      <c r="AE284" s="1397"/>
      <c r="AF284" s="756"/>
      <c r="AG284" s="756"/>
      <c r="AH284" s="1484"/>
      <c r="AI284" s="1484"/>
      <c r="AJ284" s="1550"/>
      <c r="AK284" s="1550"/>
      <c r="AL284" s="882"/>
      <c r="AM284" s="882"/>
      <c r="AN284" s="1411"/>
      <c r="AO284" s="1411"/>
      <c r="AP284" s="1352"/>
      <c r="AQ284" s="1352"/>
      <c r="AR284" s="891"/>
      <c r="AS284" s="891"/>
      <c r="AT284" s="1362"/>
      <c r="AU284" s="1362"/>
      <c r="AV284" s="1516"/>
      <c r="AW284" s="1516"/>
      <c r="AX284" s="1541"/>
      <c r="AY284" s="1541"/>
      <c r="AZ284" s="1541"/>
      <c r="BA284" s="1541"/>
      <c r="BB284" s="1541"/>
      <c r="BC284" s="1541"/>
      <c r="BD284" s="1541"/>
      <c r="BE284" s="1541"/>
      <c r="BF284" s="1541"/>
      <c r="BG284" s="1541"/>
      <c r="BH284" s="1541"/>
      <c r="BI284" s="1541"/>
      <c r="BJ284" s="1541"/>
      <c r="BK284" s="1541"/>
      <c r="BL284" s="1541"/>
      <c r="BM284" s="1541"/>
      <c r="BN284" s="1541"/>
      <c r="BO284" s="1541"/>
      <c r="BP284" s="1541"/>
      <c r="BQ284" s="1541"/>
    </row>
    <row r="285" spans="1:69" s="1327" customFormat="1" x14ac:dyDescent="0.3">
      <c r="A285" s="1049"/>
      <c r="B285" s="1089"/>
      <c r="C285" s="1090"/>
      <c r="D285" s="1496"/>
      <c r="E285" s="1493"/>
      <c r="F285" s="1493"/>
      <c r="G285" s="1493"/>
      <c r="H285" s="1326">
        <f t="shared" si="14"/>
        <v>0</v>
      </c>
      <c r="I285" s="888">
        <f t="shared" si="17"/>
        <v>0</v>
      </c>
      <c r="J285" s="1411"/>
      <c r="K285" s="1411"/>
      <c r="L285" s="726"/>
      <c r="M285" s="726"/>
      <c r="N285" s="1397"/>
      <c r="O285" s="1397"/>
      <c r="P285" s="1505"/>
      <c r="Q285" s="1505"/>
      <c r="R285" s="1510"/>
      <c r="S285" s="1510"/>
      <c r="T285" s="1453"/>
      <c r="U285" s="1453"/>
      <c r="V285" s="1516"/>
      <c r="W285" s="1516"/>
      <c r="X285" s="1362"/>
      <c r="Y285" s="1362"/>
      <c r="Z285" s="1352"/>
      <c r="AA285" s="1352"/>
      <c r="AB285" s="891"/>
      <c r="AC285" s="891"/>
      <c r="AD285" s="1397"/>
      <c r="AE285" s="1397"/>
      <c r="AF285" s="756"/>
      <c r="AG285" s="756"/>
      <c r="AH285" s="1484"/>
      <c r="AI285" s="1484"/>
      <c r="AJ285" s="1550"/>
      <c r="AK285" s="1550"/>
      <c r="AL285" s="882"/>
      <c r="AM285" s="882"/>
      <c r="AN285" s="1411"/>
      <c r="AO285" s="1411"/>
      <c r="AP285" s="1352"/>
      <c r="AQ285" s="1352"/>
      <c r="AR285" s="891"/>
      <c r="AS285" s="891"/>
      <c r="AT285" s="1362"/>
      <c r="AU285" s="1362"/>
      <c r="AV285" s="1516"/>
      <c r="AW285" s="1516"/>
      <c r="AX285" s="1541"/>
      <c r="AY285" s="1541"/>
      <c r="AZ285" s="1541"/>
      <c r="BA285" s="1541"/>
      <c r="BB285" s="1541"/>
      <c r="BC285" s="1541"/>
      <c r="BD285" s="1541"/>
      <c r="BE285" s="1541"/>
      <c r="BF285" s="1541"/>
      <c r="BG285" s="1541"/>
      <c r="BH285" s="1541"/>
      <c r="BI285" s="1541"/>
      <c r="BJ285" s="1541"/>
      <c r="BK285" s="1541"/>
      <c r="BL285" s="1541"/>
      <c r="BM285" s="1541"/>
      <c r="BN285" s="1541"/>
      <c r="BO285" s="1541"/>
      <c r="BP285" s="1541"/>
      <c r="BQ285" s="1541"/>
    </row>
    <row r="286" spans="1:69" s="1327" customFormat="1" x14ac:dyDescent="0.3">
      <c r="A286" s="1049"/>
      <c r="B286" s="1089"/>
      <c r="C286" s="1090"/>
      <c r="D286" s="1496"/>
      <c r="E286" s="1493"/>
      <c r="F286" s="1493"/>
      <c r="G286" s="1493"/>
      <c r="H286" s="1326">
        <f t="shared" si="14"/>
        <v>0</v>
      </c>
      <c r="I286" s="888">
        <f t="shared" si="17"/>
        <v>0</v>
      </c>
      <c r="J286" s="1411"/>
      <c r="K286" s="1411"/>
      <c r="L286" s="726"/>
      <c r="M286" s="726"/>
      <c r="N286" s="1397"/>
      <c r="O286" s="1397"/>
      <c r="P286" s="1505"/>
      <c r="Q286" s="1505"/>
      <c r="R286" s="1510"/>
      <c r="S286" s="1510"/>
      <c r="T286" s="1453"/>
      <c r="U286" s="1453"/>
      <c r="V286" s="1516"/>
      <c r="W286" s="1516"/>
      <c r="X286" s="1362"/>
      <c r="Y286" s="1362"/>
      <c r="Z286" s="1352"/>
      <c r="AA286" s="1352"/>
      <c r="AB286" s="891"/>
      <c r="AC286" s="891"/>
      <c r="AD286" s="1397"/>
      <c r="AE286" s="1397"/>
      <c r="AF286" s="756"/>
      <c r="AG286" s="756"/>
      <c r="AH286" s="1484"/>
      <c r="AI286" s="1484"/>
      <c r="AJ286" s="1550"/>
      <c r="AK286" s="1550"/>
      <c r="AL286" s="882"/>
      <c r="AM286" s="882"/>
      <c r="AN286" s="1411"/>
      <c r="AO286" s="1411"/>
      <c r="AP286" s="1352"/>
      <c r="AQ286" s="1352"/>
      <c r="AR286" s="891"/>
      <c r="AS286" s="891"/>
      <c r="AT286" s="1362"/>
      <c r="AU286" s="1362"/>
      <c r="AV286" s="1516"/>
      <c r="AW286" s="1516"/>
      <c r="AX286" s="1541"/>
      <c r="AY286" s="1541"/>
      <c r="AZ286" s="1541"/>
      <c r="BA286" s="1541"/>
      <c r="BB286" s="1541"/>
      <c r="BC286" s="1541"/>
      <c r="BD286" s="1541"/>
      <c r="BE286" s="1541"/>
      <c r="BF286" s="1541"/>
      <c r="BG286" s="1541"/>
      <c r="BH286" s="1541"/>
      <c r="BI286" s="1541"/>
      <c r="BJ286" s="1541"/>
      <c r="BK286" s="1541"/>
      <c r="BL286" s="1541"/>
      <c r="BM286" s="1541"/>
      <c r="BN286" s="1541"/>
      <c r="BO286" s="1541"/>
      <c r="BP286" s="1541"/>
      <c r="BQ286" s="1541"/>
    </row>
    <row r="287" spans="1:69" s="1327" customFormat="1" x14ac:dyDescent="0.3">
      <c r="A287" s="1049"/>
      <c r="B287" s="1089"/>
      <c r="C287" s="1090"/>
      <c r="D287" s="1496"/>
      <c r="E287" s="1493"/>
      <c r="F287" s="1493"/>
      <c r="G287" s="1493"/>
      <c r="H287" s="1326">
        <f t="shared" si="14"/>
        <v>0</v>
      </c>
      <c r="I287" s="888">
        <f t="shared" si="17"/>
        <v>0</v>
      </c>
      <c r="J287" s="1411"/>
      <c r="K287" s="1411"/>
      <c r="L287" s="726"/>
      <c r="M287" s="726"/>
      <c r="N287" s="1397"/>
      <c r="O287" s="1397"/>
      <c r="P287" s="1505"/>
      <c r="Q287" s="1505"/>
      <c r="R287" s="1510"/>
      <c r="S287" s="1510"/>
      <c r="T287" s="1453"/>
      <c r="U287" s="1453"/>
      <c r="V287" s="1516"/>
      <c r="W287" s="1516"/>
      <c r="X287" s="1362"/>
      <c r="Y287" s="1362"/>
      <c r="Z287" s="1352"/>
      <c r="AA287" s="1352"/>
      <c r="AB287" s="891"/>
      <c r="AC287" s="891"/>
      <c r="AD287" s="1397"/>
      <c r="AE287" s="1397"/>
      <c r="AF287" s="756"/>
      <c r="AG287" s="756"/>
      <c r="AH287" s="1484"/>
      <c r="AI287" s="1484"/>
      <c r="AJ287" s="1550"/>
      <c r="AK287" s="1550"/>
      <c r="AL287" s="882"/>
      <c r="AM287" s="882"/>
      <c r="AN287" s="1411"/>
      <c r="AO287" s="1411"/>
      <c r="AP287" s="1352"/>
      <c r="AQ287" s="1352"/>
      <c r="AR287" s="891"/>
      <c r="AS287" s="891"/>
      <c r="AT287" s="1362"/>
      <c r="AU287" s="1362"/>
      <c r="AV287" s="1516"/>
      <c r="AW287" s="1516"/>
      <c r="AX287" s="1541"/>
      <c r="AY287" s="1541"/>
      <c r="AZ287" s="1541"/>
      <c r="BA287" s="1541"/>
      <c r="BB287" s="1541"/>
      <c r="BC287" s="1541"/>
      <c r="BD287" s="1541"/>
      <c r="BE287" s="1541"/>
      <c r="BF287" s="1541"/>
      <c r="BG287" s="1541"/>
      <c r="BH287" s="1541"/>
      <c r="BI287" s="1541"/>
      <c r="BJ287" s="1541"/>
      <c r="BK287" s="1541"/>
      <c r="BL287" s="1541"/>
      <c r="BM287" s="1541"/>
      <c r="BN287" s="1541"/>
      <c r="BO287" s="1541"/>
      <c r="BP287" s="1541"/>
      <c r="BQ287" s="1541"/>
    </row>
    <row r="288" spans="1:69" s="1327" customFormat="1" x14ac:dyDescent="0.3">
      <c r="A288" s="1049"/>
      <c r="B288" s="1089"/>
      <c r="C288" s="1090"/>
      <c r="D288" s="1496"/>
      <c r="E288" s="1493"/>
      <c r="F288" s="1493"/>
      <c r="G288" s="1493"/>
      <c r="H288" s="1326">
        <f t="shared" si="14"/>
        <v>0</v>
      </c>
      <c r="I288" s="888">
        <f t="shared" si="17"/>
        <v>0</v>
      </c>
      <c r="J288" s="1411"/>
      <c r="K288" s="1411"/>
      <c r="L288" s="726"/>
      <c r="M288" s="726"/>
      <c r="N288" s="1397"/>
      <c r="O288" s="1397"/>
      <c r="P288" s="1505"/>
      <c r="Q288" s="1505"/>
      <c r="R288" s="1510"/>
      <c r="S288" s="1510"/>
      <c r="T288" s="1453"/>
      <c r="U288" s="1453"/>
      <c r="V288" s="1516"/>
      <c r="W288" s="1516"/>
      <c r="X288" s="1362"/>
      <c r="Y288" s="1362"/>
      <c r="Z288" s="1352"/>
      <c r="AA288" s="1352"/>
      <c r="AB288" s="891"/>
      <c r="AC288" s="891"/>
      <c r="AD288" s="1397"/>
      <c r="AE288" s="1397"/>
      <c r="AF288" s="756"/>
      <c r="AG288" s="756"/>
      <c r="AH288" s="1484"/>
      <c r="AI288" s="1484"/>
      <c r="AJ288" s="1550"/>
      <c r="AK288" s="1550"/>
      <c r="AL288" s="882"/>
      <c r="AM288" s="882"/>
      <c r="AN288" s="1411"/>
      <c r="AO288" s="1411"/>
      <c r="AP288" s="1352"/>
      <c r="AQ288" s="1352"/>
      <c r="AR288" s="891"/>
      <c r="AS288" s="891"/>
      <c r="AT288" s="1362"/>
      <c r="AU288" s="1362"/>
      <c r="AV288" s="1516"/>
      <c r="AW288" s="1516"/>
      <c r="AX288" s="1541"/>
      <c r="AY288" s="1541"/>
      <c r="AZ288" s="1541"/>
      <c r="BA288" s="1541"/>
      <c r="BB288" s="1541"/>
      <c r="BC288" s="1541"/>
      <c r="BD288" s="1541"/>
      <c r="BE288" s="1541"/>
      <c r="BF288" s="1541"/>
      <c r="BG288" s="1541"/>
      <c r="BH288" s="1541"/>
      <c r="BI288" s="1541"/>
      <c r="BJ288" s="1541"/>
      <c r="BK288" s="1541"/>
      <c r="BL288" s="1541"/>
      <c r="BM288" s="1541"/>
      <c r="BN288" s="1541"/>
      <c r="BO288" s="1541"/>
      <c r="BP288" s="1541"/>
      <c r="BQ288" s="1541"/>
    </row>
    <row r="289" spans="1:69" s="1327" customFormat="1" x14ac:dyDescent="0.3">
      <c r="A289" s="1049"/>
      <c r="B289" s="1089"/>
      <c r="C289" s="1090"/>
      <c r="D289" s="1496"/>
      <c r="E289" s="1493"/>
      <c r="F289" s="1493"/>
      <c r="G289" s="1493"/>
      <c r="H289" s="1326">
        <f t="shared" si="14"/>
        <v>0</v>
      </c>
      <c r="I289" s="888">
        <f t="shared" si="17"/>
        <v>0</v>
      </c>
      <c r="J289" s="1411"/>
      <c r="K289" s="1411"/>
      <c r="L289" s="726"/>
      <c r="M289" s="726"/>
      <c r="N289" s="1397"/>
      <c r="O289" s="1397"/>
      <c r="P289" s="1505"/>
      <c r="Q289" s="1505"/>
      <c r="R289" s="1510"/>
      <c r="S289" s="1510"/>
      <c r="T289" s="1453"/>
      <c r="U289" s="1453"/>
      <c r="V289" s="1516"/>
      <c r="W289" s="1516"/>
      <c r="X289" s="1362"/>
      <c r="Y289" s="1362"/>
      <c r="Z289" s="1352"/>
      <c r="AA289" s="1352"/>
      <c r="AB289" s="891"/>
      <c r="AC289" s="891"/>
      <c r="AD289" s="1397"/>
      <c r="AE289" s="1397"/>
      <c r="AF289" s="756"/>
      <c r="AG289" s="756"/>
      <c r="AH289" s="1484"/>
      <c r="AI289" s="1484"/>
      <c r="AJ289" s="1550"/>
      <c r="AK289" s="1550"/>
      <c r="AL289" s="882"/>
      <c r="AM289" s="882"/>
      <c r="AN289" s="1411"/>
      <c r="AO289" s="1411"/>
      <c r="AP289" s="1352"/>
      <c r="AQ289" s="1352"/>
      <c r="AR289" s="891"/>
      <c r="AS289" s="891"/>
      <c r="AT289" s="1362"/>
      <c r="AU289" s="1362"/>
      <c r="AV289" s="1516"/>
      <c r="AW289" s="1516"/>
      <c r="AX289" s="1541"/>
      <c r="AY289" s="1541"/>
      <c r="AZ289" s="1541"/>
      <c r="BA289" s="1541"/>
      <c r="BB289" s="1541"/>
      <c r="BC289" s="1541"/>
      <c r="BD289" s="1541"/>
      <c r="BE289" s="1541"/>
      <c r="BF289" s="1541"/>
      <c r="BG289" s="1541"/>
      <c r="BH289" s="1541"/>
      <c r="BI289" s="1541"/>
      <c r="BJ289" s="1541"/>
      <c r="BK289" s="1541"/>
      <c r="BL289" s="1541"/>
      <c r="BM289" s="1541"/>
      <c r="BN289" s="1541"/>
      <c r="BO289" s="1541"/>
      <c r="BP289" s="1541"/>
      <c r="BQ289" s="1541"/>
    </row>
    <row r="290" spans="1:69" s="1327" customFormat="1" x14ac:dyDescent="0.3">
      <c r="A290" s="1049"/>
      <c r="B290" s="1089"/>
      <c r="C290" s="1090"/>
      <c r="D290" s="1496"/>
      <c r="E290" s="1493"/>
      <c r="F290" s="1493"/>
      <c r="G290" s="1493"/>
      <c r="H290" s="1326">
        <f t="shared" si="14"/>
        <v>0</v>
      </c>
      <c r="I290" s="888">
        <f t="shared" si="17"/>
        <v>0</v>
      </c>
      <c r="J290" s="1411"/>
      <c r="K290" s="1411"/>
      <c r="L290" s="726"/>
      <c r="M290" s="726"/>
      <c r="N290" s="1397"/>
      <c r="O290" s="1397"/>
      <c r="P290" s="1505"/>
      <c r="Q290" s="1505"/>
      <c r="R290" s="1510"/>
      <c r="S290" s="1510"/>
      <c r="T290" s="1453"/>
      <c r="U290" s="1453"/>
      <c r="V290" s="1516"/>
      <c r="W290" s="1516"/>
      <c r="X290" s="1362"/>
      <c r="Y290" s="1362"/>
      <c r="Z290" s="1352"/>
      <c r="AA290" s="1352"/>
      <c r="AB290" s="891"/>
      <c r="AC290" s="891"/>
      <c r="AD290" s="1397"/>
      <c r="AE290" s="1397"/>
      <c r="AF290" s="756"/>
      <c r="AG290" s="756"/>
      <c r="AH290" s="1484"/>
      <c r="AI290" s="1484"/>
      <c r="AJ290" s="1550"/>
      <c r="AK290" s="1550"/>
      <c r="AL290" s="882"/>
      <c r="AM290" s="882"/>
      <c r="AN290" s="1411"/>
      <c r="AO290" s="1411"/>
      <c r="AP290" s="1352"/>
      <c r="AQ290" s="1352"/>
      <c r="AR290" s="891"/>
      <c r="AS290" s="891"/>
      <c r="AT290" s="1362"/>
      <c r="AU290" s="1362"/>
      <c r="AV290" s="1516"/>
      <c r="AW290" s="1516"/>
      <c r="AX290" s="1541"/>
      <c r="AY290" s="1541"/>
      <c r="AZ290" s="1541"/>
      <c r="BA290" s="1541"/>
      <c r="BB290" s="1541"/>
      <c r="BC290" s="1541"/>
      <c r="BD290" s="1541"/>
      <c r="BE290" s="1541"/>
      <c r="BF290" s="1541"/>
      <c r="BG290" s="1541"/>
      <c r="BH290" s="1541"/>
      <c r="BI290" s="1541"/>
      <c r="BJ290" s="1541"/>
      <c r="BK290" s="1541"/>
      <c r="BL290" s="1541"/>
      <c r="BM290" s="1541"/>
      <c r="BN290" s="1541"/>
      <c r="BO290" s="1541"/>
      <c r="BP290" s="1541"/>
      <c r="BQ290" s="1541"/>
    </row>
    <row r="291" spans="1:69" s="1327" customFormat="1" x14ac:dyDescent="0.3">
      <c r="A291" s="1049"/>
      <c r="B291" s="1089"/>
      <c r="C291" s="1090"/>
      <c r="D291" s="1496"/>
      <c r="E291" s="1493"/>
      <c r="F291" s="1493"/>
      <c r="G291" s="1493"/>
      <c r="H291" s="1326">
        <f t="shared" ref="H291:H354" si="18">SUM(E291:G291)-SUM(J291:HW291)</f>
        <v>0</v>
      </c>
      <c r="I291" s="888">
        <f t="shared" si="17"/>
        <v>0</v>
      </c>
      <c r="J291" s="1411"/>
      <c r="K291" s="1411"/>
      <c r="L291" s="726"/>
      <c r="M291" s="726"/>
      <c r="N291" s="1397"/>
      <c r="O291" s="1397"/>
      <c r="P291" s="1505"/>
      <c r="Q291" s="1505"/>
      <c r="R291" s="1510"/>
      <c r="S291" s="1510"/>
      <c r="T291" s="1453"/>
      <c r="U291" s="1453"/>
      <c r="V291" s="1516"/>
      <c r="W291" s="1516"/>
      <c r="X291" s="1362"/>
      <c r="Y291" s="1362"/>
      <c r="Z291" s="1352"/>
      <c r="AA291" s="1352"/>
      <c r="AB291" s="891"/>
      <c r="AC291" s="891"/>
      <c r="AD291" s="1397"/>
      <c r="AE291" s="1397"/>
      <c r="AF291" s="756"/>
      <c r="AG291" s="756"/>
      <c r="AH291" s="1484"/>
      <c r="AI291" s="1484"/>
      <c r="AJ291" s="1550"/>
      <c r="AK291" s="1550"/>
      <c r="AL291" s="882"/>
      <c r="AM291" s="882"/>
      <c r="AN291" s="1411"/>
      <c r="AO291" s="1411"/>
      <c r="AP291" s="1352"/>
      <c r="AQ291" s="1352"/>
      <c r="AR291" s="891"/>
      <c r="AS291" s="891"/>
      <c r="AT291" s="1362"/>
      <c r="AU291" s="1362"/>
      <c r="AV291" s="1516"/>
      <c r="AW291" s="1516"/>
      <c r="AX291" s="1541"/>
      <c r="AY291" s="1541"/>
      <c r="AZ291" s="1541"/>
      <c r="BA291" s="1541"/>
      <c r="BB291" s="1541"/>
      <c r="BC291" s="1541"/>
      <c r="BD291" s="1541"/>
      <c r="BE291" s="1541"/>
      <c r="BF291" s="1541"/>
      <c r="BG291" s="1541"/>
      <c r="BH291" s="1541"/>
      <c r="BI291" s="1541"/>
      <c r="BJ291" s="1541"/>
      <c r="BK291" s="1541"/>
      <c r="BL291" s="1541"/>
      <c r="BM291" s="1541"/>
      <c r="BN291" s="1541"/>
      <c r="BO291" s="1541"/>
      <c r="BP291" s="1541"/>
      <c r="BQ291" s="1541"/>
    </row>
    <row r="292" spans="1:69" s="1327" customFormat="1" x14ac:dyDescent="0.3">
      <c r="A292" s="1049"/>
      <c r="B292" s="1089"/>
      <c r="C292" s="1090"/>
      <c r="D292" s="1496"/>
      <c r="E292" s="1493"/>
      <c r="F292" s="1493"/>
      <c r="G292" s="1493"/>
      <c r="H292" s="1326">
        <f t="shared" si="18"/>
        <v>0</v>
      </c>
      <c r="I292" s="888">
        <f t="shared" si="17"/>
        <v>0</v>
      </c>
      <c r="J292" s="1411"/>
      <c r="K292" s="1411"/>
      <c r="L292" s="726"/>
      <c r="M292" s="726"/>
      <c r="N292" s="1397"/>
      <c r="O292" s="1397"/>
      <c r="P292" s="1505"/>
      <c r="Q292" s="1505"/>
      <c r="R292" s="1510"/>
      <c r="S292" s="1510"/>
      <c r="T292" s="1453"/>
      <c r="U292" s="1453"/>
      <c r="V292" s="1516"/>
      <c r="W292" s="1516"/>
      <c r="X292" s="1362"/>
      <c r="Y292" s="1362"/>
      <c r="Z292" s="1352"/>
      <c r="AA292" s="1352"/>
      <c r="AB292" s="891"/>
      <c r="AC292" s="891"/>
      <c r="AD292" s="1397"/>
      <c r="AE292" s="1397"/>
      <c r="AF292" s="756"/>
      <c r="AG292" s="756"/>
      <c r="AH292" s="1484"/>
      <c r="AI292" s="1484"/>
      <c r="AJ292" s="1550"/>
      <c r="AK292" s="1550"/>
      <c r="AL292" s="882"/>
      <c r="AM292" s="882"/>
      <c r="AN292" s="1411"/>
      <c r="AO292" s="1411"/>
      <c r="AP292" s="1352"/>
      <c r="AQ292" s="1352"/>
      <c r="AR292" s="891"/>
      <c r="AS292" s="891"/>
      <c r="AT292" s="1362"/>
      <c r="AU292" s="1362"/>
      <c r="AV292" s="1516"/>
      <c r="AW292" s="1516"/>
      <c r="AX292" s="1541"/>
      <c r="AY292" s="1541"/>
      <c r="AZ292" s="1541"/>
      <c r="BA292" s="1541"/>
      <c r="BB292" s="1541"/>
      <c r="BC292" s="1541"/>
      <c r="BD292" s="1541"/>
      <c r="BE292" s="1541"/>
      <c r="BF292" s="1541"/>
      <c r="BG292" s="1541"/>
      <c r="BH292" s="1541"/>
      <c r="BI292" s="1541"/>
      <c r="BJ292" s="1541"/>
      <c r="BK292" s="1541"/>
      <c r="BL292" s="1541"/>
      <c r="BM292" s="1541"/>
      <c r="BN292" s="1541"/>
      <c r="BO292" s="1541"/>
      <c r="BP292" s="1541"/>
      <c r="BQ292" s="1541"/>
    </row>
    <row r="293" spans="1:69" s="1327" customFormat="1" x14ac:dyDescent="0.3">
      <c r="A293" s="1049"/>
      <c r="B293" s="1089"/>
      <c r="C293" s="1090"/>
      <c r="D293" s="1496"/>
      <c r="E293" s="1493"/>
      <c r="F293" s="1493"/>
      <c r="G293" s="1493"/>
      <c r="H293" s="1326">
        <f t="shared" si="18"/>
        <v>0</v>
      </c>
      <c r="I293" s="888">
        <f t="shared" si="17"/>
        <v>0</v>
      </c>
      <c r="J293" s="1411"/>
      <c r="K293" s="1411"/>
      <c r="L293" s="726"/>
      <c r="M293" s="726"/>
      <c r="N293" s="1397"/>
      <c r="O293" s="1397"/>
      <c r="P293" s="1505"/>
      <c r="Q293" s="1505"/>
      <c r="R293" s="1510"/>
      <c r="S293" s="1510"/>
      <c r="T293" s="1453"/>
      <c r="U293" s="1453"/>
      <c r="V293" s="1516"/>
      <c r="W293" s="1516"/>
      <c r="X293" s="1362"/>
      <c r="Y293" s="1362"/>
      <c r="Z293" s="1352"/>
      <c r="AA293" s="1352"/>
      <c r="AB293" s="891"/>
      <c r="AC293" s="891"/>
      <c r="AD293" s="1397"/>
      <c r="AE293" s="1397"/>
      <c r="AF293" s="756"/>
      <c r="AG293" s="756"/>
      <c r="AH293" s="1484"/>
      <c r="AI293" s="1484"/>
      <c r="AJ293" s="1550"/>
      <c r="AK293" s="1550"/>
      <c r="AL293" s="882"/>
      <c r="AM293" s="882"/>
      <c r="AN293" s="1411"/>
      <c r="AO293" s="1411"/>
      <c r="AP293" s="1352"/>
      <c r="AQ293" s="1352"/>
      <c r="AR293" s="891"/>
      <c r="AS293" s="891"/>
      <c r="AT293" s="1362"/>
      <c r="AU293" s="1362"/>
      <c r="AV293" s="1516"/>
      <c r="AW293" s="1516"/>
      <c r="AX293" s="1541"/>
      <c r="AY293" s="1541"/>
      <c r="AZ293" s="1541"/>
      <c r="BA293" s="1541"/>
      <c r="BB293" s="1541"/>
      <c r="BC293" s="1541"/>
      <c r="BD293" s="1541"/>
      <c r="BE293" s="1541"/>
      <c r="BF293" s="1541"/>
      <c r="BG293" s="1541"/>
      <c r="BH293" s="1541"/>
      <c r="BI293" s="1541"/>
      <c r="BJ293" s="1541"/>
      <c r="BK293" s="1541"/>
      <c r="BL293" s="1541"/>
      <c r="BM293" s="1541"/>
      <c r="BN293" s="1541"/>
      <c r="BO293" s="1541"/>
      <c r="BP293" s="1541"/>
      <c r="BQ293" s="1541"/>
    </row>
    <row r="294" spans="1:69" s="1327" customFormat="1" x14ac:dyDescent="0.3">
      <c r="A294" s="1049"/>
      <c r="B294" s="1089"/>
      <c r="C294" s="1090"/>
      <c r="D294" s="1496"/>
      <c r="E294" s="1493"/>
      <c r="F294" s="1493"/>
      <c r="G294" s="1493"/>
      <c r="H294" s="1326">
        <f t="shared" si="18"/>
        <v>0</v>
      </c>
      <c r="I294" s="888">
        <f t="shared" si="17"/>
        <v>0</v>
      </c>
      <c r="J294" s="1411"/>
      <c r="K294" s="1411"/>
      <c r="L294" s="726"/>
      <c r="M294" s="726"/>
      <c r="N294" s="1397"/>
      <c r="O294" s="1397"/>
      <c r="P294" s="1505"/>
      <c r="Q294" s="1505"/>
      <c r="R294" s="1510"/>
      <c r="S294" s="1510"/>
      <c r="T294" s="1453"/>
      <c r="U294" s="1453"/>
      <c r="V294" s="1516"/>
      <c r="W294" s="1516"/>
      <c r="X294" s="1362"/>
      <c r="Y294" s="1362"/>
      <c r="Z294" s="1352"/>
      <c r="AA294" s="1352"/>
      <c r="AB294" s="891"/>
      <c r="AC294" s="891"/>
      <c r="AD294" s="1397"/>
      <c r="AE294" s="1397"/>
      <c r="AF294" s="756"/>
      <c r="AG294" s="756"/>
      <c r="AH294" s="1484"/>
      <c r="AI294" s="1484"/>
      <c r="AJ294" s="1550"/>
      <c r="AK294" s="1550"/>
      <c r="AL294" s="882"/>
      <c r="AM294" s="882"/>
      <c r="AN294" s="1411"/>
      <c r="AO294" s="1411"/>
      <c r="AP294" s="1352"/>
      <c r="AQ294" s="1352"/>
      <c r="AR294" s="891"/>
      <c r="AS294" s="891"/>
      <c r="AT294" s="1362"/>
      <c r="AU294" s="1362"/>
      <c r="AV294" s="1516"/>
      <c r="AW294" s="1516"/>
      <c r="AX294" s="1541"/>
      <c r="AY294" s="1541"/>
      <c r="AZ294" s="1541"/>
      <c r="BA294" s="1541"/>
      <c r="BB294" s="1541"/>
      <c r="BC294" s="1541"/>
      <c r="BD294" s="1541"/>
      <c r="BE294" s="1541"/>
      <c r="BF294" s="1541"/>
      <c r="BG294" s="1541"/>
      <c r="BH294" s="1541"/>
      <c r="BI294" s="1541"/>
      <c r="BJ294" s="1541"/>
      <c r="BK294" s="1541"/>
      <c r="BL294" s="1541"/>
      <c r="BM294" s="1541"/>
      <c r="BN294" s="1541"/>
      <c r="BO294" s="1541"/>
      <c r="BP294" s="1541"/>
      <c r="BQ294" s="1541"/>
    </row>
    <row r="295" spans="1:69" s="1327" customFormat="1" x14ac:dyDescent="0.3">
      <c r="A295" s="1049"/>
      <c r="B295" s="1089"/>
      <c r="C295" s="1090"/>
      <c r="D295" s="1496"/>
      <c r="E295" s="1493"/>
      <c r="F295" s="1493"/>
      <c r="G295" s="1493"/>
      <c r="H295" s="1326">
        <f t="shared" si="18"/>
        <v>0</v>
      </c>
      <c r="I295" s="888">
        <f t="shared" si="17"/>
        <v>0</v>
      </c>
      <c r="J295" s="1411"/>
      <c r="K295" s="1411"/>
      <c r="L295" s="726"/>
      <c r="M295" s="726"/>
      <c r="N295" s="1397"/>
      <c r="O295" s="1397"/>
      <c r="P295" s="1505"/>
      <c r="Q295" s="1505"/>
      <c r="R295" s="1510"/>
      <c r="S295" s="1510"/>
      <c r="T295" s="1453"/>
      <c r="U295" s="1453"/>
      <c r="V295" s="1516"/>
      <c r="W295" s="1516"/>
      <c r="X295" s="1362"/>
      <c r="Y295" s="1362"/>
      <c r="Z295" s="1352"/>
      <c r="AA295" s="1352"/>
      <c r="AB295" s="891"/>
      <c r="AC295" s="891"/>
      <c r="AD295" s="1397"/>
      <c r="AE295" s="1397"/>
      <c r="AF295" s="756"/>
      <c r="AG295" s="756"/>
      <c r="AH295" s="1484"/>
      <c r="AI295" s="1484"/>
      <c r="AJ295" s="1550"/>
      <c r="AK295" s="1550"/>
      <c r="AL295" s="882"/>
      <c r="AM295" s="882"/>
      <c r="AN295" s="1411"/>
      <c r="AO295" s="1411"/>
      <c r="AP295" s="1352"/>
      <c r="AQ295" s="1352"/>
      <c r="AR295" s="891"/>
      <c r="AS295" s="891"/>
      <c r="AT295" s="1362"/>
      <c r="AU295" s="1362"/>
      <c r="AV295" s="1516"/>
      <c r="AW295" s="1516"/>
      <c r="AX295" s="1541"/>
      <c r="AY295" s="1541"/>
      <c r="AZ295" s="1541"/>
      <c r="BA295" s="1541"/>
      <c r="BB295" s="1541"/>
      <c r="BC295" s="1541"/>
      <c r="BD295" s="1541"/>
      <c r="BE295" s="1541"/>
      <c r="BF295" s="1541"/>
      <c r="BG295" s="1541"/>
      <c r="BH295" s="1541"/>
      <c r="BI295" s="1541"/>
      <c r="BJ295" s="1541"/>
      <c r="BK295" s="1541"/>
      <c r="BL295" s="1541"/>
      <c r="BM295" s="1541"/>
      <c r="BN295" s="1541"/>
      <c r="BO295" s="1541"/>
      <c r="BP295" s="1541"/>
      <c r="BQ295" s="1541"/>
    </row>
    <row r="296" spans="1:69" s="1327" customFormat="1" x14ac:dyDescent="0.3">
      <c r="A296" s="1049"/>
      <c r="B296" s="1089"/>
      <c r="C296" s="1090"/>
      <c r="D296" s="1496"/>
      <c r="E296" s="1493"/>
      <c r="F296" s="1493"/>
      <c r="G296" s="1493"/>
      <c r="H296" s="1326">
        <f t="shared" si="18"/>
        <v>0</v>
      </c>
      <c r="I296" s="888">
        <f t="shared" si="17"/>
        <v>0</v>
      </c>
      <c r="J296" s="1411"/>
      <c r="K296" s="1411"/>
      <c r="L296" s="726"/>
      <c r="M296" s="726"/>
      <c r="N296" s="1397"/>
      <c r="O296" s="1397"/>
      <c r="P296" s="1505"/>
      <c r="Q296" s="1505"/>
      <c r="R296" s="1510"/>
      <c r="S296" s="1510"/>
      <c r="T296" s="1453"/>
      <c r="U296" s="1453"/>
      <c r="V296" s="1516"/>
      <c r="W296" s="1516"/>
      <c r="X296" s="1362"/>
      <c r="Y296" s="1362"/>
      <c r="Z296" s="1352"/>
      <c r="AA296" s="1352"/>
      <c r="AB296" s="891"/>
      <c r="AC296" s="891"/>
      <c r="AD296" s="1397"/>
      <c r="AE296" s="1397"/>
      <c r="AF296" s="756"/>
      <c r="AG296" s="756"/>
      <c r="AH296" s="1484"/>
      <c r="AI296" s="1484"/>
      <c r="AJ296" s="1550"/>
      <c r="AK296" s="1550"/>
      <c r="AL296" s="882"/>
      <c r="AM296" s="882"/>
      <c r="AN296" s="1411"/>
      <c r="AO296" s="1411"/>
      <c r="AP296" s="1352"/>
      <c r="AQ296" s="1352"/>
      <c r="AR296" s="891"/>
      <c r="AS296" s="891"/>
      <c r="AT296" s="1362"/>
      <c r="AU296" s="1362"/>
      <c r="AV296" s="1516"/>
      <c r="AW296" s="1516"/>
      <c r="AX296" s="1541"/>
      <c r="AY296" s="1541"/>
      <c r="AZ296" s="1541"/>
      <c r="BA296" s="1541"/>
      <c r="BB296" s="1541"/>
      <c r="BC296" s="1541"/>
      <c r="BD296" s="1541"/>
      <c r="BE296" s="1541"/>
      <c r="BF296" s="1541"/>
      <c r="BG296" s="1541"/>
      <c r="BH296" s="1541"/>
      <c r="BI296" s="1541"/>
      <c r="BJ296" s="1541"/>
      <c r="BK296" s="1541"/>
      <c r="BL296" s="1541"/>
      <c r="BM296" s="1541"/>
      <c r="BN296" s="1541"/>
      <c r="BO296" s="1541"/>
      <c r="BP296" s="1541"/>
      <c r="BQ296" s="1541"/>
    </row>
    <row r="297" spans="1:69" s="1327" customFormat="1" x14ac:dyDescent="0.3">
      <c r="A297" s="1049"/>
      <c r="B297" s="1089"/>
      <c r="C297" s="1090"/>
      <c r="D297" s="1496"/>
      <c r="E297" s="1493"/>
      <c r="F297" s="1493"/>
      <c r="G297" s="1493"/>
      <c r="H297" s="1326">
        <f t="shared" si="18"/>
        <v>0</v>
      </c>
      <c r="I297" s="888">
        <f t="shared" si="17"/>
        <v>0</v>
      </c>
      <c r="J297" s="1411"/>
      <c r="K297" s="1411"/>
      <c r="L297" s="726"/>
      <c r="M297" s="726"/>
      <c r="N297" s="1397"/>
      <c r="O297" s="1397"/>
      <c r="P297" s="1505"/>
      <c r="Q297" s="1505"/>
      <c r="R297" s="1510"/>
      <c r="S297" s="1510"/>
      <c r="T297" s="1453"/>
      <c r="U297" s="1453"/>
      <c r="V297" s="1516"/>
      <c r="W297" s="1516"/>
      <c r="X297" s="1362"/>
      <c r="Y297" s="1362"/>
      <c r="Z297" s="1352"/>
      <c r="AA297" s="1352"/>
      <c r="AB297" s="891"/>
      <c r="AC297" s="891"/>
      <c r="AD297" s="1397"/>
      <c r="AE297" s="1397"/>
      <c r="AF297" s="756"/>
      <c r="AG297" s="756"/>
      <c r="AH297" s="1484"/>
      <c r="AI297" s="1484"/>
      <c r="AJ297" s="1550"/>
      <c r="AK297" s="1550"/>
      <c r="AL297" s="882"/>
      <c r="AM297" s="882"/>
      <c r="AN297" s="1411"/>
      <c r="AO297" s="1411"/>
      <c r="AP297" s="1352"/>
      <c r="AQ297" s="1352"/>
      <c r="AR297" s="891"/>
      <c r="AS297" s="891"/>
      <c r="AT297" s="1362"/>
      <c r="AU297" s="1362"/>
      <c r="AV297" s="1516"/>
      <c r="AW297" s="1516"/>
      <c r="AX297" s="1541"/>
      <c r="AY297" s="1541"/>
      <c r="AZ297" s="1541"/>
      <c r="BA297" s="1541"/>
      <c r="BB297" s="1541"/>
      <c r="BC297" s="1541"/>
      <c r="BD297" s="1541"/>
      <c r="BE297" s="1541"/>
      <c r="BF297" s="1541"/>
      <c r="BG297" s="1541"/>
      <c r="BH297" s="1541"/>
      <c r="BI297" s="1541"/>
      <c r="BJ297" s="1541"/>
      <c r="BK297" s="1541"/>
      <c r="BL297" s="1541"/>
      <c r="BM297" s="1541"/>
      <c r="BN297" s="1541"/>
      <c r="BO297" s="1541"/>
      <c r="BP297" s="1541"/>
      <c r="BQ297" s="1541"/>
    </row>
    <row r="298" spans="1:69" s="1327" customFormat="1" x14ac:dyDescent="0.3">
      <c r="A298" s="1049"/>
      <c r="B298" s="1089"/>
      <c r="C298" s="1090"/>
      <c r="D298" s="1496"/>
      <c r="E298" s="1493"/>
      <c r="F298" s="1493"/>
      <c r="G298" s="1493"/>
      <c r="H298" s="1326">
        <f t="shared" si="18"/>
        <v>0</v>
      </c>
      <c r="I298" s="888">
        <f t="shared" si="17"/>
        <v>0</v>
      </c>
      <c r="J298" s="1411"/>
      <c r="K298" s="1411"/>
      <c r="L298" s="726"/>
      <c r="M298" s="726"/>
      <c r="N298" s="1397"/>
      <c r="O298" s="1397"/>
      <c r="P298" s="1505"/>
      <c r="Q298" s="1505"/>
      <c r="R298" s="1510"/>
      <c r="S298" s="1510"/>
      <c r="T298" s="1453"/>
      <c r="U298" s="1453"/>
      <c r="V298" s="1516"/>
      <c r="W298" s="1516"/>
      <c r="X298" s="1362"/>
      <c r="Y298" s="1362"/>
      <c r="Z298" s="1352"/>
      <c r="AA298" s="1352"/>
      <c r="AB298" s="891"/>
      <c r="AC298" s="891"/>
      <c r="AD298" s="1397"/>
      <c r="AE298" s="1397"/>
      <c r="AF298" s="756"/>
      <c r="AG298" s="756"/>
      <c r="AH298" s="1484"/>
      <c r="AI298" s="1484"/>
      <c r="AJ298" s="1550"/>
      <c r="AK298" s="1550"/>
      <c r="AL298" s="882"/>
      <c r="AM298" s="882"/>
      <c r="AN298" s="1411"/>
      <c r="AO298" s="1411"/>
      <c r="AP298" s="1352"/>
      <c r="AQ298" s="1352"/>
      <c r="AR298" s="891"/>
      <c r="AS298" s="891"/>
      <c r="AT298" s="1362"/>
      <c r="AU298" s="1362"/>
      <c r="AV298" s="1516"/>
      <c r="AW298" s="1516"/>
      <c r="AX298" s="1541"/>
      <c r="AY298" s="1541"/>
      <c r="AZ298" s="1541"/>
      <c r="BA298" s="1541"/>
      <c r="BB298" s="1541"/>
      <c r="BC298" s="1541"/>
      <c r="BD298" s="1541"/>
      <c r="BE298" s="1541"/>
      <c r="BF298" s="1541"/>
      <c r="BG298" s="1541"/>
      <c r="BH298" s="1541"/>
      <c r="BI298" s="1541"/>
      <c r="BJ298" s="1541"/>
      <c r="BK298" s="1541"/>
      <c r="BL298" s="1541"/>
      <c r="BM298" s="1541"/>
      <c r="BN298" s="1541"/>
      <c r="BO298" s="1541"/>
      <c r="BP298" s="1541"/>
      <c r="BQ298" s="1541"/>
    </row>
    <row r="299" spans="1:69" s="1327" customFormat="1" x14ac:dyDescent="0.3">
      <c r="A299" s="1049"/>
      <c r="B299" s="1089"/>
      <c r="C299" s="1090"/>
      <c r="D299" s="1496"/>
      <c r="E299" s="1493"/>
      <c r="F299" s="1493"/>
      <c r="G299" s="1493"/>
      <c r="H299" s="1326">
        <f t="shared" si="18"/>
        <v>0</v>
      </c>
      <c r="I299" s="888">
        <f t="shared" si="17"/>
        <v>0</v>
      </c>
      <c r="J299" s="1411"/>
      <c r="K299" s="1411"/>
      <c r="L299" s="726"/>
      <c r="M299" s="726"/>
      <c r="N299" s="1397"/>
      <c r="O299" s="1397"/>
      <c r="P299" s="1505"/>
      <c r="Q299" s="1505"/>
      <c r="R299" s="1510"/>
      <c r="S299" s="1510"/>
      <c r="T299" s="1453"/>
      <c r="U299" s="1453"/>
      <c r="V299" s="1516"/>
      <c r="W299" s="1516"/>
      <c r="X299" s="1362"/>
      <c r="Y299" s="1362"/>
      <c r="Z299" s="1352"/>
      <c r="AA299" s="1352"/>
      <c r="AB299" s="891"/>
      <c r="AC299" s="891"/>
      <c r="AD299" s="1397"/>
      <c r="AE299" s="1397"/>
      <c r="AF299" s="756"/>
      <c r="AG299" s="756"/>
      <c r="AH299" s="1484"/>
      <c r="AI299" s="1484"/>
      <c r="AJ299" s="1550"/>
      <c r="AK299" s="1550"/>
      <c r="AL299" s="882"/>
      <c r="AM299" s="882"/>
      <c r="AN299" s="1411"/>
      <c r="AO299" s="1411"/>
      <c r="AP299" s="1352"/>
      <c r="AQ299" s="1352"/>
      <c r="AR299" s="891"/>
      <c r="AS299" s="891"/>
      <c r="AT299" s="1362"/>
      <c r="AU299" s="1362"/>
      <c r="AV299" s="1516"/>
      <c r="AW299" s="1516"/>
      <c r="AX299" s="1541"/>
      <c r="AY299" s="1541"/>
      <c r="AZ299" s="1541"/>
      <c r="BA299" s="1541"/>
      <c r="BB299" s="1541"/>
      <c r="BC299" s="1541"/>
      <c r="BD299" s="1541"/>
      <c r="BE299" s="1541"/>
      <c r="BF299" s="1541"/>
      <c r="BG299" s="1541"/>
      <c r="BH299" s="1541"/>
      <c r="BI299" s="1541"/>
      <c r="BJ299" s="1541"/>
      <c r="BK299" s="1541"/>
      <c r="BL299" s="1541"/>
      <c r="BM299" s="1541"/>
      <c r="BN299" s="1541"/>
      <c r="BO299" s="1541"/>
      <c r="BP299" s="1541"/>
      <c r="BQ299" s="1541"/>
    </row>
    <row r="300" spans="1:69" s="1327" customFormat="1" x14ac:dyDescent="0.3">
      <c r="A300" s="1049"/>
      <c r="B300" s="1089"/>
      <c r="C300" s="1090"/>
      <c r="D300" s="1496"/>
      <c r="E300" s="1493"/>
      <c r="F300" s="1493"/>
      <c r="G300" s="1493"/>
      <c r="H300" s="1326">
        <f t="shared" si="18"/>
        <v>0</v>
      </c>
      <c r="I300" s="888">
        <f t="shared" si="17"/>
        <v>0</v>
      </c>
      <c r="J300" s="1411"/>
      <c r="K300" s="1411"/>
      <c r="L300" s="726"/>
      <c r="M300" s="726"/>
      <c r="N300" s="1397"/>
      <c r="O300" s="1397"/>
      <c r="P300" s="1505"/>
      <c r="Q300" s="1505"/>
      <c r="R300" s="1510"/>
      <c r="S300" s="1510"/>
      <c r="T300" s="1453"/>
      <c r="U300" s="1453"/>
      <c r="V300" s="1516"/>
      <c r="W300" s="1516"/>
      <c r="X300" s="1362"/>
      <c r="Y300" s="1362"/>
      <c r="Z300" s="1352"/>
      <c r="AA300" s="1352"/>
      <c r="AB300" s="891"/>
      <c r="AC300" s="891"/>
      <c r="AD300" s="1397"/>
      <c r="AE300" s="1397"/>
      <c r="AF300" s="756"/>
      <c r="AG300" s="756"/>
      <c r="AH300" s="1484"/>
      <c r="AI300" s="1484"/>
      <c r="AJ300" s="1550"/>
      <c r="AK300" s="1550"/>
      <c r="AL300" s="882"/>
      <c r="AM300" s="882"/>
      <c r="AN300" s="1411"/>
      <c r="AO300" s="1411"/>
      <c r="AP300" s="1352"/>
      <c r="AQ300" s="1352"/>
      <c r="AR300" s="891"/>
      <c r="AS300" s="891"/>
      <c r="AT300" s="1362"/>
      <c r="AU300" s="1362"/>
      <c r="AV300" s="1516"/>
      <c r="AW300" s="1516"/>
      <c r="AX300" s="1541"/>
      <c r="AY300" s="1541"/>
      <c r="AZ300" s="1541"/>
      <c r="BA300" s="1541"/>
      <c r="BB300" s="1541"/>
      <c r="BC300" s="1541"/>
      <c r="BD300" s="1541"/>
      <c r="BE300" s="1541"/>
      <c r="BF300" s="1541"/>
      <c r="BG300" s="1541"/>
      <c r="BH300" s="1541"/>
      <c r="BI300" s="1541"/>
      <c r="BJ300" s="1541"/>
      <c r="BK300" s="1541"/>
      <c r="BL300" s="1541"/>
      <c r="BM300" s="1541"/>
      <c r="BN300" s="1541"/>
      <c r="BO300" s="1541"/>
      <c r="BP300" s="1541"/>
      <c r="BQ300" s="1541"/>
    </row>
    <row r="301" spans="1:69" s="1327" customFormat="1" x14ac:dyDescent="0.3">
      <c r="A301" s="1049"/>
      <c r="B301" s="1089"/>
      <c r="C301" s="1090"/>
      <c r="D301" s="1496"/>
      <c r="E301" s="1493"/>
      <c r="F301" s="1493"/>
      <c r="G301" s="1493"/>
      <c r="H301" s="1326">
        <f t="shared" si="18"/>
        <v>0</v>
      </c>
      <c r="I301" s="888">
        <f t="shared" si="17"/>
        <v>0</v>
      </c>
      <c r="J301" s="1411"/>
      <c r="K301" s="1411"/>
      <c r="L301" s="726"/>
      <c r="M301" s="726"/>
      <c r="N301" s="1397"/>
      <c r="O301" s="1397"/>
      <c r="P301" s="1505"/>
      <c r="Q301" s="1505"/>
      <c r="R301" s="1510"/>
      <c r="S301" s="1510"/>
      <c r="T301" s="1453"/>
      <c r="U301" s="1453"/>
      <c r="V301" s="1516"/>
      <c r="W301" s="1516"/>
      <c r="X301" s="1362"/>
      <c r="Y301" s="1362"/>
      <c r="Z301" s="1352"/>
      <c r="AA301" s="1352"/>
      <c r="AB301" s="891"/>
      <c r="AC301" s="891"/>
      <c r="AD301" s="1397"/>
      <c r="AE301" s="1397"/>
      <c r="AF301" s="756"/>
      <c r="AG301" s="756"/>
      <c r="AH301" s="1484"/>
      <c r="AI301" s="1484"/>
      <c r="AJ301" s="1550"/>
      <c r="AK301" s="1550"/>
      <c r="AL301" s="882"/>
      <c r="AM301" s="882"/>
      <c r="AN301" s="1411"/>
      <c r="AO301" s="1411"/>
      <c r="AP301" s="1352"/>
      <c r="AQ301" s="1352"/>
      <c r="AR301" s="891"/>
      <c r="AS301" s="891"/>
      <c r="AT301" s="1362"/>
      <c r="AU301" s="1362"/>
      <c r="AV301" s="1516"/>
      <c r="AW301" s="1516"/>
      <c r="AX301" s="1541"/>
      <c r="AY301" s="1541"/>
      <c r="AZ301" s="1541"/>
      <c r="BA301" s="1541"/>
      <c r="BB301" s="1541"/>
      <c r="BC301" s="1541"/>
      <c r="BD301" s="1541"/>
      <c r="BE301" s="1541"/>
      <c r="BF301" s="1541"/>
      <c r="BG301" s="1541"/>
      <c r="BH301" s="1541"/>
      <c r="BI301" s="1541"/>
      <c r="BJ301" s="1541"/>
      <c r="BK301" s="1541"/>
      <c r="BL301" s="1541"/>
      <c r="BM301" s="1541"/>
      <c r="BN301" s="1541"/>
      <c r="BO301" s="1541"/>
      <c r="BP301" s="1541"/>
      <c r="BQ301" s="1541"/>
    </row>
    <row r="302" spans="1:69" s="1327" customFormat="1" x14ac:dyDescent="0.3">
      <c r="A302" s="1049"/>
      <c r="B302" s="1089"/>
      <c r="C302" s="1090"/>
      <c r="D302" s="1496"/>
      <c r="E302" s="1493"/>
      <c r="F302" s="1493"/>
      <c r="G302" s="1493"/>
      <c r="H302" s="1326">
        <f t="shared" si="18"/>
        <v>0</v>
      </c>
      <c r="I302" s="888">
        <f t="shared" si="17"/>
        <v>0</v>
      </c>
      <c r="J302" s="1411"/>
      <c r="K302" s="1411"/>
      <c r="L302" s="726"/>
      <c r="M302" s="726"/>
      <c r="N302" s="1397"/>
      <c r="O302" s="1397"/>
      <c r="P302" s="1505"/>
      <c r="Q302" s="1505"/>
      <c r="R302" s="1510"/>
      <c r="S302" s="1510"/>
      <c r="T302" s="1453"/>
      <c r="U302" s="1453"/>
      <c r="V302" s="1516"/>
      <c r="W302" s="1516"/>
      <c r="X302" s="1362"/>
      <c r="Y302" s="1362"/>
      <c r="Z302" s="1352"/>
      <c r="AA302" s="1352"/>
      <c r="AB302" s="891"/>
      <c r="AC302" s="891"/>
      <c r="AD302" s="1397"/>
      <c r="AE302" s="1397"/>
      <c r="AF302" s="756"/>
      <c r="AG302" s="756"/>
      <c r="AH302" s="1484"/>
      <c r="AI302" s="1484"/>
      <c r="AJ302" s="1550"/>
      <c r="AK302" s="1550"/>
      <c r="AL302" s="882"/>
      <c r="AM302" s="882"/>
      <c r="AN302" s="1411"/>
      <c r="AO302" s="1411"/>
      <c r="AP302" s="1352"/>
      <c r="AQ302" s="1352"/>
      <c r="AR302" s="891"/>
      <c r="AS302" s="891"/>
      <c r="AT302" s="1362"/>
      <c r="AU302" s="1362"/>
      <c r="AV302" s="1516"/>
      <c r="AW302" s="1516"/>
      <c r="AX302" s="1541"/>
      <c r="AY302" s="1541"/>
      <c r="AZ302" s="1541"/>
      <c r="BA302" s="1541"/>
      <c r="BB302" s="1541"/>
      <c r="BC302" s="1541"/>
      <c r="BD302" s="1541"/>
      <c r="BE302" s="1541"/>
      <c r="BF302" s="1541"/>
      <c r="BG302" s="1541"/>
      <c r="BH302" s="1541"/>
      <c r="BI302" s="1541"/>
      <c r="BJ302" s="1541"/>
      <c r="BK302" s="1541"/>
      <c r="BL302" s="1541"/>
      <c r="BM302" s="1541"/>
      <c r="BN302" s="1541"/>
      <c r="BO302" s="1541"/>
      <c r="BP302" s="1541"/>
      <c r="BQ302" s="1541"/>
    </row>
    <row r="303" spans="1:69" s="1327" customFormat="1" x14ac:dyDescent="0.3">
      <c r="A303" s="1049"/>
      <c r="B303" s="1089"/>
      <c r="C303" s="1090"/>
      <c r="D303" s="1496"/>
      <c r="E303" s="1493"/>
      <c r="F303" s="1493"/>
      <c r="G303" s="1493"/>
      <c r="H303" s="1326">
        <f t="shared" si="18"/>
        <v>0</v>
      </c>
      <c r="I303" s="888">
        <f t="shared" si="17"/>
        <v>0</v>
      </c>
      <c r="J303" s="1411"/>
      <c r="K303" s="1411"/>
      <c r="L303" s="726"/>
      <c r="M303" s="726"/>
      <c r="N303" s="1397"/>
      <c r="O303" s="1397"/>
      <c r="P303" s="1505"/>
      <c r="Q303" s="1505"/>
      <c r="R303" s="1510"/>
      <c r="S303" s="1510"/>
      <c r="T303" s="1453"/>
      <c r="U303" s="1453"/>
      <c r="V303" s="1516"/>
      <c r="W303" s="1516"/>
      <c r="X303" s="1362"/>
      <c r="Y303" s="1362"/>
      <c r="Z303" s="1352"/>
      <c r="AA303" s="1352"/>
      <c r="AB303" s="891"/>
      <c r="AC303" s="891"/>
      <c r="AD303" s="1397"/>
      <c r="AE303" s="1397"/>
      <c r="AF303" s="756"/>
      <c r="AG303" s="756"/>
      <c r="AH303" s="1484"/>
      <c r="AI303" s="1484"/>
      <c r="AJ303" s="1550"/>
      <c r="AK303" s="1550"/>
      <c r="AL303" s="882"/>
      <c r="AM303" s="882"/>
      <c r="AN303" s="1411"/>
      <c r="AO303" s="1411"/>
      <c r="AP303" s="1352"/>
      <c r="AQ303" s="1352"/>
      <c r="AR303" s="891"/>
      <c r="AS303" s="891"/>
      <c r="AT303" s="1362"/>
      <c r="AU303" s="1362"/>
      <c r="AV303" s="1516"/>
      <c r="AW303" s="1516"/>
      <c r="AX303" s="1541"/>
      <c r="AY303" s="1541"/>
      <c r="AZ303" s="1541"/>
      <c r="BA303" s="1541"/>
      <c r="BB303" s="1541"/>
      <c r="BC303" s="1541"/>
      <c r="BD303" s="1541"/>
      <c r="BE303" s="1541"/>
      <c r="BF303" s="1541"/>
      <c r="BG303" s="1541"/>
      <c r="BH303" s="1541"/>
      <c r="BI303" s="1541"/>
      <c r="BJ303" s="1541"/>
      <c r="BK303" s="1541"/>
      <c r="BL303" s="1541"/>
      <c r="BM303" s="1541"/>
      <c r="BN303" s="1541"/>
      <c r="BO303" s="1541"/>
      <c r="BP303" s="1541"/>
      <c r="BQ303" s="1541"/>
    </row>
    <row r="304" spans="1:69" s="1327" customFormat="1" x14ac:dyDescent="0.3">
      <c r="A304" s="1049"/>
      <c r="B304" s="1089"/>
      <c r="C304" s="1090"/>
      <c r="D304" s="1496"/>
      <c r="E304" s="1493"/>
      <c r="F304" s="1493"/>
      <c r="G304" s="1493"/>
      <c r="H304" s="1326">
        <f t="shared" si="18"/>
        <v>0</v>
      </c>
      <c r="I304" s="888">
        <f t="shared" si="17"/>
        <v>0</v>
      </c>
      <c r="J304" s="1411"/>
      <c r="K304" s="1411"/>
      <c r="L304" s="726"/>
      <c r="M304" s="726"/>
      <c r="N304" s="1397"/>
      <c r="O304" s="1397"/>
      <c r="P304" s="1505"/>
      <c r="Q304" s="1505"/>
      <c r="R304" s="1510"/>
      <c r="S304" s="1510"/>
      <c r="T304" s="1453"/>
      <c r="U304" s="1453"/>
      <c r="V304" s="1516"/>
      <c r="W304" s="1516"/>
      <c r="X304" s="1362"/>
      <c r="Y304" s="1362"/>
      <c r="Z304" s="1352"/>
      <c r="AA304" s="1352"/>
      <c r="AB304" s="891"/>
      <c r="AC304" s="891"/>
      <c r="AD304" s="1397"/>
      <c r="AE304" s="1397"/>
      <c r="AF304" s="756"/>
      <c r="AG304" s="756"/>
      <c r="AH304" s="1484"/>
      <c r="AI304" s="1484"/>
      <c r="AJ304" s="1550"/>
      <c r="AK304" s="1550"/>
      <c r="AL304" s="882"/>
      <c r="AM304" s="882"/>
      <c r="AN304" s="1411"/>
      <c r="AO304" s="1411"/>
      <c r="AP304" s="1352"/>
      <c r="AQ304" s="1352"/>
      <c r="AR304" s="891"/>
      <c r="AS304" s="891"/>
      <c r="AT304" s="1362"/>
      <c r="AU304" s="1362"/>
      <c r="AV304" s="1516"/>
      <c r="AW304" s="1516"/>
      <c r="AX304" s="1541"/>
      <c r="AY304" s="1541"/>
      <c r="AZ304" s="1541"/>
      <c r="BA304" s="1541"/>
      <c r="BB304" s="1541"/>
      <c r="BC304" s="1541"/>
      <c r="BD304" s="1541"/>
      <c r="BE304" s="1541"/>
      <c r="BF304" s="1541"/>
      <c r="BG304" s="1541"/>
      <c r="BH304" s="1541"/>
      <c r="BI304" s="1541"/>
      <c r="BJ304" s="1541"/>
      <c r="BK304" s="1541"/>
      <c r="BL304" s="1541"/>
      <c r="BM304" s="1541"/>
      <c r="BN304" s="1541"/>
      <c r="BO304" s="1541"/>
      <c r="BP304" s="1541"/>
      <c r="BQ304" s="1541"/>
    </row>
    <row r="305" spans="1:69" s="1327" customFormat="1" x14ac:dyDescent="0.3">
      <c r="A305" s="1049"/>
      <c r="B305" s="1089"/>
      <c r="C305" s="1090"/>
      <c r="D305" s="1496"/>
      <c r="E305" s="1493"/>
      <c r="F305" s="1493"/>
      <c r="G305" s="1493"/>
      <c r="H305" s="1326">
        <f t="shared" si="18"/>
        <v>0</v>
      </c>
      <c r="I305" s="888">
        <f t="shared" si="17"/>
        <v>0</v>
      </c>
      <c r="J305" s="1411"/>
      <c r="K305" s="1411"/>
      <c r="L305" s="726"/>
      <c r="M305" s="726"/>
      <c r="N305" s="1397"/>
      <c r="O305" s="1397"/>
      <c r="P305" s="1505"/>
      <c r="Q305" s="1505"/>
      <c r="R305" s="1510"/>
      <c r="S305" s="1510"/>
      <c r="T305" s="1453"/>
      <c r="U305" s="1453"/>
      <c r="V305" s="1516"/>
      <c r="W305" s="1516"/>
      <c r="X305" s="1362"/>
      <c r="Y305" s="1362"/>
      <c r="Z305" s="1352"/>
      <c r="AA305" s="1352"/>
      <c r="AB305" s="891"/>
      <c r="AC305" s="891"/>
      <c r="AD305" s="1397"/>
      <c r="AE305" s="1397"/>
      <c r="AF305" s="756"/>
      <c r="AG305" s="756"/>
      <c r="AH305" s="1484"/>
      <c r="AI305" s="1484"/>
      <c r="AJ305" s="1550"/>
      <c r="AK305" s="1550"/>
      <c r="AL305" s="882"/>
      <c r="AM305" s="882"/>
      <c r="AN305" s="1411"/>
      <c r="AO305" s="1411"/>
      <c r="AP305" s="1352"/>
      <c r="AQ305" s="1352"/>
      <c r="AR305" s="891"/>
      <c r="AS305" s="891"/>
      <c r="AT305" s="1362"/>
      <c r="AU305" s="1362"/>
      <c r="AV305" s="1516"/>
      <c r="AW305" s="1516"/>
      <c r="AX305" s="1541"/>
      <c r="AY305" s="1541"/>
      <c r="AZ305" s="1541"/>
      <c r="BA305" s="1541"/>
      <c r="BB305" s="1541"/>
      <c r="BC305" s="1541"/>
      <c r="BD305" s="1541"/>
      <c r="BE305" s="1541"/>
      <c r="BF305" s="1541"/>
      <c r="BG305" s="1541"/>
      <c r="BH305" s="1541"/>
      <c r="BI305" s="1541"/>
      <c r="BJ305" s="1541"/>
      <c r="BK305" s="1541"/>
      <c r="BL305" s="1541"/>
      <c r="BM305" s="1541"/>
      <c r="BN305" s="1541"/>
      <c r="BO305" s="1541"/>
      <c r="BP305" s="1541"/>
      <c r="BQ305" s="1541"/>
    </row>
    <row r="306" spans="1:69" s="1327" customFormat="1" x14ac:dyDescent="0.3">
      <c r="A306" s="1049"/>
      <c r="B306" s="1089"/>
      <c r="C306" s="1090"/>
      <c r="D306" s="1496"/>
      <c r="E306" s="1493"/>
      <c r="F306" s="1493"/>
      <c r="G306" s="1493"/>
      <c r="H306" s="1326">
        <f t="shared" si="18"/>
        <v>0</v>
      </c>
      <c r="I306" s="888">
        <f t="shared" si="17"/>
        <v>0</v>
      </c>
      <c r="J306" s="1411"/>
      <c r="K306" s="1411"/>
      <c r="L306" s="726"/>
      <c r="M306" s="726"/>
      <c r="N306" s="1397"/>
      <c r="O306" s="1397"/>
      <c r="P306" s="1505"/>
      <c r="Q306" s="1505"/>
      <c r="R306" s="1510"/>
      <c r="S306" s="1510"/>
      <c r="T306" s="1453"/>
      <c r="U306" s="1453"/>
      <c r="V306" s="1516"/>
      <c r="W306" s="1516"/>
      <c r="X306" s="1362"/>
      <c r="Y306" s="1362"/>
      <c r="Z306" s="1352"/>
      <c r="AA306" s="1352"/>
      <c r="AB306" s="891"/>
      <c r="AC306" s="891"/>
      <c r="AD306" s="1397"/>
      <c r="AE306" s="1397"/>
      <c r="AF306" s="756"/>
      <c r="AG306" s="756"/>
      <c r="AH306" s="1484"/>
      <c r="AI306" s="1484"/>
      <c r="AJ306" s="1550"/>
      <c r="AK306" s="1550"/>
      <c r="AL306" s="882"/>
      <c r="AM306" s="882"/>
      <c r="AN306" s="1411"/>
      <c r="AO306" s="1411"/>
      <c r="AP306" s="1352"/>
      <c r="AQ306" s="1352"/>
      <c r="AR306" s="891"/>
      <c r="AS306" s="891"/>
      <c r="AT306" s="1362"/>
      <c r="AU306" s="1362"/>
      <c r="AV306" s="1516"/>
      <c r="AW306" s="1516"/>
      <c r="AX306" s="1541"/>
      <c r="AY306" s="1541"/>
      <c r="AZ306" s="1541"/>
      <c r="BA306" s="1541"/>
      <c r="BB306" s="1541"/>
      <c r="BC306" s="1541"/>
      <c r="BD306" s="1541"/>
      <c r="BE306" s="1541"/>
      <c r="BF306" s="1541"/>
      <c r="BG306" s="1541"/>
      <c r="BH306" s="1541"/>
      <c r="BI306" s="1541"/>
      <c r="BJ306" s="1541"/>
      <c r="BK306" s="1541"/>
      <c r="BL306" s="1541"/>
      <c r="BM306" s="1541"/>
      <c r="BN306" s="1541"/>
      <c r="BO306" s="1541"/>
      <c r="BP306" s="1541"/>
      <c r="BQ306" s="1541"/>
    </row>
    <row r="307" spans="1:69" s="1327" customFormat="1" x14ac:dyDescent="0.3">
      <c r="A307" s="1049"/>
      <c r="B307" s="1089"/>
      <c r="C307" s="1090"/>
      <c r="D307" s="1496"/>
      <c r="E307" s="1493"/>
      <c r="F307" s="1493"/>
      <c r="G307" s="1493"/>
      <c r="H307" s="1326">
        <f t="shared" si="18"/>
        <v>0</v>
      </c>
      <c r="I307" s="888">
        <f t="shared" si="17"/>
        <v>0</v>
      </c>
      <c r="J307" s="1411"/>
      <c r="K307" s="1411"/>
      <c r="L307" s="726"/>
      <c r="M307" s="726"/>
      <c r="N307" s="1397"/>
      <c r="O307" s="1397"/>
      <c r="P307" s="1505"/>
      <c r="Q307" s="1505"/>
      <c r="R307" s="1510"/>
      <c r="S307" s="1510"/>
      <c r="T307" s="1453"/>
      <c r="U307" s="1453"/>
      <c r="V307" s="1516"/>
      <c r="W307" s="1516"/>
      <c r="X307" s="1362"/>
      <c r="Y307" s="1362"/>
      <c r="Z307" s="1352"/>
      <c r="AA307" s="1352"/>
      <c r="AB307" s="891"/>
      <c r="AC307" s="891"/>
      <c r="AD307" s="1397"/>
      <c r="AE307" s="1397"/>
      <c r="AF307" s="756"/>
      <c r="AG307" s="756"/>
      <c r="AH307" s="1484"/>
      <c r="AI307" s="1484"/>
      <c r="AJ307" s="1550"/>
      <c r="AK307" s="1550"/>
      <c r="AL307" s="882"/>
      <c r="AM307" s="882"/>
      <c r="AN307" s="1411"/>
      <c r="AO307" s="1411"/>
      <c r="AP307" s="1352"/>
      <c r="AQ307" s="1352"/>
      <c r="AR307" s="891"/>
      <c r="AS307" s="891"/>
      <c r="AT307" s="1362"/>
      <c r="AU307" s="1362"/>
      <c r="AV307" s="1516"/>
      <c r="AW307" s="1516"/>
      <c r="AX307" s="1541"/>
      <c r="AY307" s="1541"/>
      <c r="AZ307" s="1541"/>
      <c r="BA307" s="1541"/>
      <c r="BB307" s="1541"/>
      <c r="BC307" s="1541"/>
      <c r="BD307" s="1541"/>
      <c r="BE307" s="1541"/>
      <c r="BF307" s="1541"/>
      <c r="BG307" s="1541"/>
      <c r="BH307" s="1541"/>
      <c r="BI307" s="1541"/>
      <c r="BJ307" s="1541"/>
      <c r="BK307" s="1541"/>
      <c r="BL307" s="1541"/>
      <c r="BM307" s="1541"/>
      <c r="BN307" s="1541"/>
      <c r="BO307" s="1541"/>
      <c r="BP307" s="1541"/>
      <c r="BQ307" s="1541"/>
    </row>
    <row r="308" spans="1:69" s="1327" customFormat="1" x14ac:dyDescent="0.3">
      <c r="A308" s="1049"/>
      <c r="B308" s="1089"/>
      <c r="C308" s="1090"/>
      <c r="D308" s="1496"/>
      <c r="E308" s="1493"/>
      <c r="F308" s="1493"/>
      <c r="G308" s="1493"/>
      <c r="H308" s="1326">
        <f t="shared" si="18"/>
        <v>0</v>
      </c>
      <c r="I308" s="888">
        <f t="shared" si="17"/>
        <v>0</v>
      </c>
      <c r="J308" s="1411"/>
      <c r="K308" s="1411"/>
      <c r="L308" s="726"/>
      <c r="M308" s="726"/>
      <c r="N308" s="1397"/>
      <c r="O308" s="1397"/>
      <c r="P308" s="1505"/>
      <c r="Q308" s="1505"/>
      <c r="R308" s="1510"/>
      <c r="S308" s="1510"/>
      <c r="T308" s="1453"/>
      <c r="U308" s="1453"/>
      <c r="V308" s="1516"/>
      <c r="W308" s="1516"/>
      <c r="X308" s="1362"/>
      <c r="Y308" s="1362"/>
      <c r="Z308" s="1352"/>
      <c r="AA308" s="1352"/>
      <c r="AB308" s="891"/>
      <c r="AC308" s="891"/>
      <c r="AD308" s="1397"/>
      <c r="AE308" s="1397"/>
      <c r="AF308" s="756"/>
      <c r="AG308" s="756"/>
      <c r="AH308" s="1484"/>
      <c r="AI308" s="1484"/>
      <c r="AJ308" s="1550"/>
      <c r="AK308" s="1550"/>
      <c r="AL308" s="882"/>
      <c r="AM308" s="882"/>
      <c r="AN308" s="1411"/>
      <c r="AO308" s="1411"/>
      <c r="AP308" s="1352"/>
      <c r="AQ308" s="1352"/>
      <c r="AR308" s="891"/>
      <c r="AS308" s="891"/>
      <c r="AT308" s="1362"/>
      <c r="AU308" s="1362"/>
      <c r="AV308" s="1516"/>
      <c r="AW308" s="1516"/>
      <c r="AX308" s="1541"/>
      <c r="AY308" s="1541"/>
      <c r="AZ308" s="1541"/>
      <c r="BA308" s="1541"/>
      <c r="BB308" s="1541"/>
      <c r="BC308" s="1541"/>
      <c r="BD308" s="1541"/>
      <c r="BE308" s="1541"/>
      <c r="BF308" s="1541"/>
      <c r="BG308" s="1541"/>
      <c r="BH308" s="1541"/>
      <c r="BI308" s="1541"/>
      <c r="BJ308" s="1541"/>
      <c r="BK308" s="1541"/>
      <c r="BL308" s="1541"/>
      <c r="BM308" s="1541"/>
      <c r="BN308" s="1541"/>
      <c r="BO308" s="1541"/>
      <c r="BP308" s="1541"/>
      <c r="BQ308" s="1541"/>
    </row>
    <row r="309" spans="1:69" s="1327" customFormat="1" x14ac:dyDescent="0.3">
      <c r="A309" s="1049"/>
      <c r="B309" s="1089"/>
      <c r="C309" s="1090"/>
      <c r="D309" s="1496"/>
      <c r="E309" s="1493"/>
      <c r="F309" s="1493"/>
      <c r="G309" s="1493"/>
      <c r="H309" s="1326">
        <f t="shared" si="18"/>
        <v>0</v>
      </c>
      <c r="I309" s="888">
        <f t="shared" si="17"/>
        <v>0</v>
      </c>
      <c r="J309" s="1411"/>
      <c r="K309" s="1411"/>
      <c r="L309" s="726"/>
      <c r="M309" s="726"/>
      <c r="N309" s="1397"/>
      <c r="O309" s="1397"/>
      <c r="P309" s="1505"/>
      <c r="Q309" s="1505"/>
      <c r="R309" s="1510"/>
      <c r="S309" s="1510"/>
      <c r="T309" s="1453"/>
      <c r="U309" s="1453"/>
      <c r="V309" s="1516"/>
      <c r="W309" s="1516"/>
      <c r="X309" s="1362"/>
      <c r="Y309" s="1362"/>
      <c r="Z309" s="1352"/>
      <c r="AA309" s="1352"/>
      <c r="AB309" s="891"/>
      <c r="AC309" s="891"/>
      <c r="AD309" s="1397"/>
      <c r="AE309" s="1397"/>
      <c r="AF309" s="756"/>
      <c r="AG309" s="756"/>
      <c r="AH309" s="1484"/>
      <c r="AI309" s="1484"/>
      <c r="AJ309" s="1550"/>
      <c r="AK309" s="1550"/>
      <c r="AL309" s="882"/>
      <c r="AM309" s="882"/>
      <c r="AN309" s="1411"/>
      <c r="AO309" s="1411"/>
      <c r="AP309" s="1352"/>
      <c r="AQ309" s="1352"/>
      <c r="AR309" s="891"/>
      <c r="AS309" s="891"/>
      <c r="AT309" s="1362"/>
      <c r="AU309" s="1362"/>
      <c r="AV309" s="1516"/>
      <c r="AW309" s="1516"/>
      <c r="AX309" s="1541"/>
      <c r="AY309" s="1541"/>
      <c r="AZ309" s="1541"/>
      <c r="BA309" s="1541"/>
      <c r="BB309" s="1541"/>
      <c r="BC309" s="1541"/>
      <c r="BD309" s="1541"/>
      <c r="BE309" s="1541"/>
      <c r="BF309" s="1541"/>
      <c r="BG309" s="1541"/>
      <c r="BH309" s="1541"/>
      <c r="BI309" s="1541"/>
      <c r="BJ309" s="1541"/>
      <c r="BK309" s="1541"/>
      <c r="BL309" s="1541"/>
      <c r="BM309" s="1541"/>
      <c r="BN309" s="1541"/>
      <c r="BO309" s="1541"/>
      <c r="BP309" s="1541"/>
      <c r="BQ309" s="1541"/>
    </row>
    <row r="310" spans="1:69" s="1327" customFormat="1" x14ac:dyDescent="0.3">
      <c r="A310" s="1049"/>
      <c r="B310" s="1089"/>
      <c r="C310" s="1090"/>
      <c r="D310" s="1496"/>
      <c r="E310" s="1493"/>
      <c r="F310" s="1493"/>
      <c r="G310" s="1493"/>
      <c r="H310" s="1326">
        <f t="shared" si="18"/>
        <v>0</v>
      </c>
      <c r="I310" s="888">
        <f t="shared" si="17"/>
        <v>0</v>
      </c>
      <c r="J310" s="1411"/>
      <c r="K310" s="1411"/>
      <c r="L310" s="726"/>
      <c r="M310" s="726"/>
      <c r="N310" s="1397"/>
      <c r="O310" s="1397"/>
      <c r="P310" s="1505"/>
      <c r="Q310" s="1505"/>
      <c r="R310" s="1510"/>
      <c r="S310" s="1510"/>
      <c r="T310" s="1453"/>
      <c r="U310" s="1453"/>
      <c r="V310" s="1516"/>
      <c r="W310" s="1516"/>
      <c r="X310" s="1362"/>
      <c r="Y310" s="1362"/>
      <c r="Z310" s="1352"/>
      <c r="AA310" s="1352"/>
      <c r="AB310" s="891"/>
      <c r="AC310" s="891"/>
      <c r="AD310" s="1397"/>
      <c r="AE310" s="1397"/>
      <c r="AF310" s="756"/>
      <c r="AG310" s="756"/>
      <c r="AH310" s="1484"/>
      <c r="AI310" s="1484"/>
      <c r="AJ310" s="1550"/>
      <c r="AK310" s="1550"/>
      <c r="AL310" s="882"/>
      <c r="AM310" s="882"/>
      <c r="AN310" s="1411"/>
      <c r="AO310" s="1411"/>
      <c r="AP310" s="1352"/>
      <c r="AQ310" s="1352"/>
      <c r="AR310" s="891"/>
      <c r="AS310" s="891"/>
      <c r="AT310" s="1362"/>
      <c r="AU310" s="1362"/>
      <c r="AV310" s="1516"/>
      <c r="AW310" s="1516"/>
      <c r="AX310" s="1541"/>
      <c r="AY310" s="1541"/>
      <c r="AZ310" s="1541"/>
      <c r="BA310" s="1541"/>
      <c r="BB310" s="1541"/>
      <c r="BC310" s="1541"/>
      <c r="BD310" s="1541"/>
      <c r="BE310" s="1541"/>
      <c r="BF310" s="1541"/>
      <c r="BG310" s="1541"/>
      <c r="BH310" s="1541"/>
      <c r="BI310" s="1541"/>
      <c r="BJ310" s="1541"/>
      <c r="BK310" s="1541"/>
      <c r="BL310" s="1541"/>
      <c r="BM310" s="1541"/>
      <c r="BN310" s="1541"/>
      <c r="BO310" s="1541"/>
      <c r="BP310" s="1541"/>
      <c r="BQ310" s="1541"/>
    </row>
    <row r="311" spans="1:69" s="1327" customFormat="1" x14ac:dyDescent="0.3">
      <c r="A311" s="1049"/>
      <c r="B311" s="1089"/>
      <c r="C311" s="1090"/>
      <c r="D311" s="1496"/>
      <c r="E311" s="1493"/>
      <c r="F311" s="1493"/>
      <c r="G311" s="1493"/>
      <c r="H311" s="1326">
        <f t="shared" si="18"/>
        <v>0</v>
      </c>
      <c r="I311" s="888">
        <f t="shared" si="17"/>
        <v>0</v>
      </c>
      <c r="J311" s="1411"/>
      <c r="K311" s="1411"/>
      <c r="L311" s="726"/>
      <c r="M311" s="726"/>
      <c r="N311" s="1397"/>
      <c r="O311" s="1397"/>
      <c r="P311" s="1505"/>
      <c r="Q311" s="1505"/>
      <c r="R311" s="1510"/>
      <c r="S311" s="1510"/>
      <c r="T311" s="1453"/>
      <c r="U311" s="1453"/>
      <c r="V311" s="1516"/>
      <c r="W311" s="1516"/>
      <c r="X311" s="1362"/>
      <c r="Y311" s="1362"/>
      <c r="Z311" s="1352"/>
      <c r="AA311" s="1352"/>
      <c r="AB311" s="891"/>
      <c r="AC311" s="891"/>
      <c r="AD311" s="1397"/>
      <c r="AE311" s="1397"/>
      <c r="AF311" s="756"/>
      <c r="AG311" s="756"/>
      <c r="AH311" s="1484"/>
      <c r="AI311" s="1484"/>
      <c r="AJ311" s="1550"/>
      <c r="AK311" s="1550"/>
      <c r="AL311" s="882"/>
      <c r="AM311" s="882"/>
      <c r="AN311" s="1411"/>
      <c r="AO311" s="1411"/>
      <c r="AP311" s="1352"/>
      <c r="AQ311" s="1352"/>
      <c r="AR311" s="891"/>
      <c r="AS311" s="891"/>
      <c r="AT311" s="1362"/>
      <c r="AU311" s="1362"/>
      <c r="AV311" s="1516"/>
      <c r="AW311" s="1516"/>
      <c r="AX311" s="1541"/>
      <c r="AY311" s="1541"/>
      <c r="AZ311" s="1541"/>
      <c r="BA311" s="1541"/>
      <c r="BB311" s="1541"/>
      <c r="BC311" s="1541"/>
      <c r="BD311" s="1541"/>
      <c r="BE311" s="1541"/>
      <c r="BF311" s="1541"/>
      <c r="BG311" s="1541"/>
      <c r="BH311" s="1541"/>
      <c r="BI311" s="1541"/>
      <c r="BJ311" s="1541"/>
      <c r="BK311" s="1541"/>
      <c r="BL311" s="1541"/>
      <c r="BM311" s="1541"/>
      <c r="BN311" s="1541"/>
      <c r="BO311" s="1541"/>
      <c r="BP311" s="1541"/>
      <c r="BQ311" s="1541"/>
    </row>
    <row r="312" spans="1:69" s="1327" customFormat="1" x14ac:dyDescent="0.3">
      <c r="A312" s="1049"/>
      <c r="B312" s="1089"/>
      <c r="C312" s="1090"/>
      <c r="D312" s="1496"/>
      <c r="E312" s="1493"/>
      <c r="F312" s="1493"/>
      <c r="G312" s="1493"/>
      <c r="H312" s="1326">
        <f t="shared" si="18"/>
        <v>0</v>
      </c>
      <c r="I312" s="888">
        <f t="shared" si="17"/>
        <v>0</v>
      </c>
      <c r="J312" s="1411"/>
      <c r="K312" s="1411"/>
      <c r="L312" s="726"/>
      <c r="M312" s="726"/>
      <c r="N312" s="1397"/>
      <c r="O312" s="1397"/>
      <c r="P312" s="1505"/>
      <c r="Q312" s="1505"/>
      <c r="R312" s="1510"/>
      <c r="S312" s="1510"/>
      <c r="T312" s="1453"/>
      <c r="U312" s="1453"/>
      <c r="V312" s="1516"/>
      <c r="W312" s="1516"/>
      <c r="X312" s="1362"/>
      <c r="Y312" s="1362"/>
      <c r="Z312" s="1352"/>
      <c r="AA312" s="1352"/>
      <c r="AB312" s="891"/>
      <c r="AC312" s="891"/>
      <c r="AD312" s="1397"/>
      <c r="AE312" s="1397"/>
      <c r="AF312" s="756"/>
      <c r="AG312" s="756"/>
      <c r="AH312" s="1484"/>
      <c r="AI312" s="1484"/>
      <c r="AJ312" s="1550"/>
      <c r="AK312" s="1550"/>
      <c r="AL312" s="882"/>
      <c r="AM312" s="882"/>
      <c r="AN312" s="1411"/>
      <c r="AO312" s="1411"/>
      <c r="AP312" s="1352"/>
      <c r="AQ312" s="1352"/>
      <c r="AR312" s="891"/>
      <c r="AS312" s="891"/>
      <c r="AT312" s="1362"/>
      <c r="AU312" s="1362"/>
      <c r="AV312" s="1516"/>
      <c r="AW312" s="1516"/>
      <c r="AX312" s="1541"/>
      <c r="AY312" s="1541"/>
      <c r="AZ312" s="1541"/>
      <c r="BA312" s="1541"/>
      <c r="BB312" s="1541"/>
      <c r="BC312" s="1541"/>
      <c r="BD312" s="1541"/>
      <c r="BE312" s="1541"/>
      <c r="BF312" s="1541"/>
      <c r="BG312" s="1541"/>
      <c r="BH312" s="1541"/>
      <c r="BI312" s="1541"/>
      <c r="BJ312" s="1541"/>
      <c r="BK312" s="1541"/>
      <c r="BL312" s="1541"/>
      <c r="BM312" s="1541"/>
      <c r="BN312" s="1541"/>
      <c r="BO312" s="1541"/>
      <c r="BP312" s="1541"/>
      <c r="BQ312" s="1541"/>
    </row>
    <row r="313" spans="1:69" s="1327" customFormat="1" x14ac:dyDescent="0.3">
      <c r="A313" s="1049"/>
      <c r="B313" s="1089"/>
      <c r="C313" s="1090"/>
      <c r="D313" s="1496"/>
      <c r="E313" s="1493"/>
      <c r="F313" s="1493"/>
      <c r="G313" s="1493"/>
      <c r="H313" s="1326">
        <f t="shared" si="18"/>
        <v>0</v>
      </c>
      <c r="I313" s="888">
        <f t="shared" si="17"/>
        <v>0</v>
      </c>
      <c r="J313" s="1411"/>
      <c r="K313" s="1411"/>
      <c r="L313" s="726"/>
      <c r="M313" s="726"/>
      <c r="N313" s="1397"/>
      <c r="O313" s="1397"/>
      <c r="P313" s="1505"/>
      <c r="Q313" s="1505"/>
      <c r="R313" s="1510"/>
      <c r="S313" s="1510"/>
      <c r="T313" s="1453"/>
      <c r="U313" s="1453"/>
      <c r="V313" s="1516"/>
      <c r="W313" s="1516"/>
      <c r="X313" s="1362"/>
      <c r="Y313" s="1362"/>
      <c r="Z313" s="1352"/>
      <c r="AA313" s="1352"/>
      <c r="AB313" s="891"/>
      <c r="AC313" s="891"/>
      <c r="AD313" s="1397"/>
      <c r="AE313" s="1397"/>
      <c r="AF313" s="756"/>
      <c r="AG313" s="756"/>
      <c r="AH313" s="1484"/>
      <c r="AI313" s="1484"/>
      <c r="AJ313" s="1550"/>
      <c r="AK313" s="1550"/>
      <c r="AL313" s="882"/>
      <c r="AM313" s="882"/>
      <c r="AN313" s="1411"/>
      <c r="AO313" s="1411"/>
      <c r="AP313" s="1352"/>
      <c r="AQ313" s="1352"/>
      <c r="AR313" s="891"/>
      <c r="AS313" s="891"/>
      <c r="AT313" s="1362"/>
      <c r="AU313" s="1362"/>
      <c r="AV313" s="1516"/>
      <c r="AW313" s="1516"/>
      <c r="AX313" s="1541"/>
      <c r="AY313" s="1541"/>
      <c r="AZ313" s="1541"/>
      <c r="BA313" s="1541"/>
      <c r="BB313" s="1541"/>
      <c r="BC313" s="1541"/>
      <c r="BD313" s="1541"/>
      <c r="BE313" s="1541"/>
      <c r="BF313" s="1541"/>
      <c r="BG313" s="1541"/>
      <c r="BH313" s="1541"/>
      <c r="BI313" s="1541"/>
      <c r="BJ313" s="1541"/>
      <c r="BK313" s="1541"/>
      <c r="BL313" s="1541"/>
      <c r="BM313" s="1541"/>
      <c r="BN313" s="1541"/>
      <c r="BO313" s="1541"/>
      <c r="BP313" s="1541"/>
      <c r="BQ313" s="1541"/>
    </row>
    <row r="314" spans="1:69" s="1327" customFormat="1" x14ac:dyDescent="0.3">
      <c r="A314" s="1049"/>
      <c r="B314" s="1089"/>
      <c r="C314" s="1090"/>
      <c r="D314" s="1496"/>
      <c r="E314" s="1493"/>
      <c r="F314" s="1493"/>
      <c r="G314" s="1493"/>
      <c r="H314" s="1326">
        <f t="shared" si="18"/>
        <v>0</v>
      </c>
      <c r="I314" s="888">
        <f t="shared" si="17"/>
        <v>0</v>
      </c>
      <c r="J314" s="1411"/>
      <c r="K314" s="1411"/>
      <c r="L314" s="726"/>
      <c r="M314" s="726"/>
      <c r="N314" s="1397"/>
      <c r="O314" s="1397"/>
      <c r="P314" s="1505"/>
      <c r="Q314" s="1505"/>
      <c r="R314" s="1510"/>
      <c r="S314" s="1510"/>
      <c r="T314" s="1453"/>
      <c r="U314" s="1453"/>
      <c r="V314" s="1516"/>
      <c r="W314" s="1516"/>
      <c r="X314" s="1362"/>
      <c r="Y314" s="1362"/>
      <c r="Z314" s="1352"/>
      <c r="AA314" s="1352"/>
      <c r="AB314" s="891"/>
      <c r="AC314" s="891"/>
      <c r="AD314" s="1397"/>
      <c r="AE314" s="1397"/>
      <c r="AF314" s="756"/>
      <c r="AG314" s="756"/>
      <c r="AH314" s="1484"/>
      <c r="AI314" s="1484"/>
      <c r="AJ314" s="1550"/>
      <c r="AK314" s="1550"/>
      <c r="AL314" s="882"/>
      <c r="AM314" s="882"/>
      <c r="AN314" s="1411"/>
      <c r="AO314" s="1411"/>
      <c r="AP314" s="1352"/>
      <c r="AQ314" s="1352"/>
      <c r="AR314" s="891"/>
      <c r="AS314" s="891"/>
      <c r="AT314" s="1362"/>
      <c r="AU314" s="1362"/>
      <c r="AV314" s="1516"/>
      <c r="AW314" s="1516"/>
      <c r="AX314" s="1541"/>
      <c r="AY314" s="1541"/>
      <c r="AZ314" s="1541"/>
      <c r="BA314" s="1541"/>
      <c r="BB314" s="1541"/>
      <c r="BC314" s="1541"/>
      <c r="BD314" s="1541"/>
      <c r="BE314" s="1541"/>
      <c r="BF314" s="1541"/>
      <c r="BG314" s="1541"/>
      <c r="BH314" s="1541"/>
      <c r="BI314" s="1541"/>
      <c r="BJ314" s="1541"/>
      <c r="BK314" s="1541"/>
      <c r="BL314" s="1541"/>
      <c r="BM314" s="1541"/>
      <c r="BN314" s="1541"/>
      <c r="BO314" s="1541"/>
      <c r="BP314" s="1541"/>
      <c r="BQ314" s="1541"/>
    </row>
    <row r="315" spans="1:69" s="1327" customFormat="1" x14ac:dyDescent="0.3">
      <c r="A315" s="1049"/>
      <c r="B315" s="1089"/>
      <c r="C315" s="1090"/>
      <c r="D315" s="1496"/>
      <c r="E315" s="1493"/>
      <c r="F315" s="1493"/>
      <c r="G315" s="1493"/>
      <c r="H315" s="1326">
        <f t="shared" si="18"/>
        <v>0</v>
      </c>
      <c r="I315" s="888">
        <f t="shared" si="17"/>
        <v>0</v>
      </c>
      <c r="J315" s="1411"/>
      <c r="K315" s="1411"/>
      <c r="L315" s="726"/>
      <c r="M315" s="726"/>
      <c r="N315" s="1397"/>
      <c r="O315" s="1397"/>
      <c r="P315" s="1505"/>
      <c r="Q315" s="1505"/>
      <c r="R315" s="1510"/>
      <c r="S315" s="1510"/>
      <c r="T315" s="1453"/>
      <c r="U315" s="1453"/>
      <c r="V315" s="1516"/>
      <c r="W315" s="1516"/>
      <c r="X315" s="1362"/>
      <c r="Y315" s="1362"/>
      <c r="Z315" s="1352"/>
      <c r="AA315" s="1352"/>
      <c r="AB315" s="891"/>
      <c r="AC315" s="891"/>
      <c r="AD315" s="1397"/>
      <c r="AE315" s="1397"/>
      <c r="AF315" s="756"/>
      <c r="AG315" s="756"/>
      <c r="AH315" s="1484"/>
      <c r="AI315" s="1484"/>
      <c r="AJ315" s="1550"/>
      <c r="AK315" s="1550"/>
      <c r="AL315" s="882"/>
      <c r="AM315" s="882"/>
      <c r="AN315" s="1411"/>
      <c r="AO315" s="1411"/>
      <c r="AP315" s="1352"/>
      <c r="AQ315" s="1352"/>
      <c r="AR315" s="891"/>
      <c r="AS315" s="891"/>
      <c r="AT315" s="1362"/>
      <c r="AU315" s="1362"/>
      <c r="AV315" s="1516"/>
      <c r="AW315" s="1516"/>
      <c r="AX315" s="1541"/>
      <c r="AY315" s="1541"/>
      <c r="AZ315" s="1541"/>
      <c r="BA315" s="1541"/>
      <c r="BB315" s="1541"/>
      <c r="BC315" s="1541"/>
      <c r="BD315" s="1541"/>
      <c r="BE315" s="1541"/>
      <c r="BF315" s="1541"/>
      <c r="BG315" s="1541"/>
      <c r="BH315" s="1541"/>
      <c r="BI315" s="1541"/>
      <c r="BJ315" s="1541"/>
      <c r="BK315" s="1541"/>
      <c r="BL315" s="1541"/>
      <c r="BM315" s="1541"/>
      <c r="BN315" s="1541"/>
      <c r="BO315" s="1541"/>
      <c r="BP315" s="1541"/>
      <c r="BQ315" s="1541"/>
    </row>
    <row r="316" spans="1:69" s="1327" customFormat="1" x14ac:dyDescent="0.3">
      <c r="A316" s="1049"/>
      <c r="B316" s="1089"/>
      <c r="C316" s="1090"/>
      <c r="D316" s="1496"/>
      <c r="E316" s="1493"/>
      <c r="F316" s="1493"/>
      <c r="G316" s="1493"/>
      <c r="H316" s="1326">
        <f t="shared" si="18"/>
        <v>0</v>
      </c>
      <c r="I316" s="888">
        <f t="shared" si="17"/>
        <v>0</v>
      </c>
      <c r="J316" s="1411"/>
      <c r="K316" s="1411"/>
      <c r="L316" s="726"/>
      <c r="M316" s="726"/>
      <c r="N316" s="1397"/>
      <c r="O316" s="1397"/>
      <c r="P316" s="1505"/>
      <c r="Q316" s="1505"/>
      <c r="R316" s="1510"/>
      <c r="S316" s="1510"/>
      <c r="T316" s="1453"/>
      <c r="U316" s="1453"/>
      <c r="V316" s="1516"/>
      <c r="W316" s="1516"/>
      <c r="X316" s="1362"/>
      <c r="Y316" s="1362"/>
      <c r="Z316" s="1352"/>
      <c r="AA316" s="1352"/>
      <c r="AB316" s="891"/>
      <c r="AC316" s="891"/>
      <c r="AD316" s="1397"/>
      <c r="AE316" s="1397"/>
      <c r="AF316" s="756"/>
      <c r="AG316" s="756"/>
      <c r="AH316" s="1484"/>
      <c r="AI316" s="1484"/>
      <c r="AJ316" s="1550"/>
      <c r="AK316" s="1550"/>
      <c r="AL316" s="882"/>
      <c r="AM316" s="882"/>
      <c r="AN316" s="1411"/>
      <c r="AO316" s="1411"/>
      <c r="AP316" s="1352"/>
      <c r="AQ316" s="1352"/>
      <c r="AR316" s="891"/>
      <c r="AS316" s="891"/>
      <c r="AT316" s="1362"/>
      <c r="AU316" s="1362"/>
      <c r="AV316" s="1516"/>
      <c r="AW316" s="1516"/>
      <c r="AX316" s="1541"/>
      <c r="AY316" s="1541"/>
      <c r="AZ316" s="1541"/>
      <c r="BA316" s="1541"/>
      <c r="BB316" s="1541"/>
      <c r="BC316" s="1541"/>
      <c r="BD316" s="1541"/>
      <c r="BE316" s="1541"/>
      <c r="BF316" s="1541"/>
      <c r="BG316" s="1541"/>
      <c r="BH316" s="1541"/>
      <c r="BI316" s="1541"/>
      <c r="BJ316" s="1541"/>
      <c r="BK316" s="1541"/>
      <c r="BL316" s="1541"/>
      <c r="BM316" s="1541"/>
      <c r="BN316" s="1541"/>
      <c r="BO316" s="1541"/>
      <c r="BP316" s="1541"/>
      <c r="BQ316" s="1541"/>
    </row>
    <row r="317" spans="1:69" s="1327" customFormat="1" x14ac:dyDescent="0.3">
      <c r="A317" s="1049"/>
      <c r="B317" s="1089"/>
      <c r="C317" s="1090"/>
      <c r="D317" s="1496"/>
      <c r="E317" s="1493"/>
      <c r="F317" s="1493"/>
      <c r="G317" s="1493"/>
      <c r="H317" s="1326">
        <f t="shared" si="18"/>
        <v>0</v>
      </c>
      <c r="I317" s="888">
        <f t="shared" si="17"/>
        <v>0</v>
      </c>
      <c r="J317" s="1411"/>
      <c r="K317" s="1411"/>
      <c r="L317" s="726"/>
      <c r="M317" s="726"/>
      <c r="N317" s="1397"/>
      <c r="O317" s="1397"/>
      <c r="P317" s="1505"/>
      <c r="Q317" s="1505"/>
      <c r="R317" s="1510"/>
      <c r="S317" s="1510"/>
      <c r="T317" s="1453"/>
      <c r="U317" s="1453"/>
      <c r="V317" s="1516"/>
      <c r="W317" s="1516"/>
      <c r="X317" s="1362"/>
      <c r="Y317" s="1362"/>
      <c r="Z317" s="1352"/>
      <c r="AA317" s="1352"/>
      <c r="AB317" s="891"/>
      <c r="AC317" s="891"/>
      <c r="AD317" s="1397"/>
      <c r="AE317" s="1397"/>
      <c r="AF317" s="756"/>
      <c r="AG317" s="756"/>
      <c r="AH317" s="1484"/>
      <c r="AI317" s="1484"/>
      <c r="AJ317" s="1550"/>
      <c r="AK317" s="1550"/>
      <c r="AL317" s="882"/>
      <c r="AM317" s="882"/>
      <c r="AN317" s="1411"/>
      <c r="AO317" s="1411"/>
      <c r="AP317" s="1352"/>
      <c r="AQ317" s="1352"/>
      <c r="AR317" s="891"/>
      <c r="AS317" s="891"/>
      <c r="AT317" s="1362"/>
      <c r="AU317" s="1362"/>
      <c r="AV317" s="1516"/>
      <c r="AW317" s="1516"/>
      <c r="AX317" s="1541"/>
      <c r="AY317" s="1541"/>
      <c r="AZ317" s="1541"/>
      <c r="BA317" s="1541"/>
      <c r="BB317" s="1541"/>
      <c r="BC317" s="1541"/>
      <c r="BD317" s="1541"/>
      <c r="BE317" s="1541"/>
      <c r="BF317" s="1541"/>
      <c r="BG317" s="1541"/>
      <c r="BH317" s="1541"/>
      <c r="BI317" s="1541"/>
      <c r="BJ317" s="1541"/>
      <c r="BK317" s="1541"/>
      <c r="BL317" s="1541"/>
      <c r="BM317" s="1541"/>
      <c r="BN317" s="1541"/>
      <c r="BO317" s="1541"/>
      <c r="BP317" s="1541"/>
      <c r="BQ317" s="1541"/>
    </row>
    <row r="318" spans="1:69" s="1327" customFormat="1" x14ac:dyDescent="0.3">
      <c r="A318" s="1049"/>
      <c r="B318" s="1089"/>
      <c r="C318" s="1090"/>
      <c r="D318" s="1496"/>
      <c r="E318" s="1493"/>
      <c r="F318" s="1493"/>
      <c r="G318" s="1493"/>
      <c r="H318" s="1326">
        <f t="shared" si="18"/>
        <v>0</v>
      </c>
      <c r="I318" s="888">
        <f t="shared" si="17"/>
        <v>0</v>
      </c>
      <c r="J318" s="1411"/>
      <c r="K318" s="1411"/>
      <c r="L318" s="726"/>
      <c r="M318" s="726"/>
      <c r="N318" s="1397"/>
      <c r="O318" s="1397"/>
      <c r="P318" s="1505"/>
      <c r="Q318" s="1505"/>
      <c r="R318" s="1510"/>
      <c r="S318" s="1510"/>
      <c r="T318" s="1453"/>
      <c r="U318" s="1453"/>
      <c r="V318" s="1516"/>
      <c r="W318" s="1516"/>
      <c r="X318" s="1362"/>
      <c r="Y318" s="1362"/>
      <c r="Z318" s="1352"/>
      <c r="AA318" s="1352"/>
      <c r="AB318" s="891"/>
      <c r="AC318" s="891"/>
      <c r="AD318" s="1397"/>
      <c r="AE318" s="1397"/>
      <c r="AF318" s="756"/>
      <c r="AG318" s="756"/>
      <c r="AH318" s="1484"/>
      <c r="AI318" s="1484"/>
      <c r="AJ318" s="1550"/>
      <c r="AK318" s="1550"/>
      <c r="AL318" s="882"/>
      <c r="AM318" s="882"/>
      <c r="AN318" s="1411"/>
      <c r="AO318" s="1411"/>
      <c r="AP318" s="1352"/>
      <c r="AQ318" s="1352"/>
      <c r="AR318" s="891"/>
      <c r="AS318" s="891"/>
      <c r="AT318" s="1362"/>
      <c r="AU318" s="1362"/>
      <c r="AV318" s="1516"/>
      <c r="AW318" s="1516"/>
      <c r="AX318" s="1541"/>
      <c r="AY318" s="1541"/>
      <c r="AZ318" s="1541"/>
      <c r="BA318" s="1541"/>
      <c r="BB318" s="1541"/>
      <c r="BC318" s="1541"/>
      <c r="BD318" s="1541"/>
      <c r="BE318" s="1541"/>
      <c r="BF318" s="1541"/>
      <c r="BG318" s="1541"/>
      <c r="BH318" s="1541"/>
      <c r="BI318" s="1541"/>
      <c r="BJ318" s="1541"/>
      <c r="BK318" s="1541"/>
      <c r="BL318" s="1541"/>
      <c r="BM318" s="1541"/>
      <c r="BN318" s="1541"/>
      <c r="BO318" s="1541"/>
      <c r="BP318" s="1541"/>
      <c r="BQ318" s="1541"/>
    </row>
    <row r="319" spans="1:69" s="1327" customFormat="1" x14ac:dyDescent="0.3">
      <c r="A319" s="1049"/>
      <c r="B319" s="1089"/>
      <c r="C319" s="1090"/>
      <c r="D319" s="1496"/>
      <c r="E319" s="1493"/>
      <c r="F319" s="1493"/>
      <c r="G319" s="1493"/>
      <c r="H319" s="1326">
        <f t="shared" si="18"/>
        <v>0</v>
      </c>
      <c r="I319" s="888">
        <f t="shared" si="17"/>
        <v>0</v>
      </c>
      <c r="J319" s="1411"/>
      <c r="K319" s="1411"/>
      <c r="L319" s="726"/>
      <c r="M319" s="726"/>
      <c r="N319" s="1397"/>
      <c r="O319" s="1397"/>
      <c r="P319" s="1505"/>
      <c r="Q319" s="1505"/>
      <c r="R319" s="1510"/>
      <c r="S319" s="1510"/>
      <c r="T319" s="1453"/>
      <c r="U319" s="1453"/>
      <c r="V319" s="1516"/>
      <c r="W319" s="1516"/>
      <c r="X319" s="1362"/>
      <c r="Y319" s="1362"/>
      <c r="Z319" s="1352"/>
      <c r="AA319" s="1352"/>
      <c r="AB319" s="891"/>
      <c r="AC319" s="891"/>
      <c r="AD319" s="1397"/>
      <c r="AE319" s="1397"/>
      <c r="AF319" s="756"/>
      <c r="AG319" s="756"/>
      <c r="AH319" s="1484"/>
      <c r="AI319" s="1484"/>
      <c r="AJ319" s="1550"/>
      <c r="AK319" s="1550"/>
      <c r="AL319" s="882"/>
      <c r="AM319" s="882"/>
      <c r="AN319" s="1411"/>
      <c r="AO319" s="1411"/>
      <c r="AP319" s="1352"/>
      <c r="AQ319" s="1352"/>
      <c r="AR319" s="891"/>
      <c r="AS319" s="891"/>
      <c r="AT319" s="1362"/>
      <c r="AU319" s="1362"/>
      <c r="AV319" s="1516"/>
      <c r="AW319" s="1516"/>
      <c r="AX319" s="1541"/>
      <c r="AY319" s="1541"/>
      <c r="AZ319" s="1541"/>
      <c r="BA319" s="1541"/>
      <c r="BB319" s="1541"/>
      <c r="BC319" s="1541"/>
      <c r="BD319" s="1541"/>
      <c r="BE319" s="1541"/>
      <c r="BF319" s="1541"/>
      <c r="BG319" s="1541"/>
      <c r="BH319" s="1541"/>
      <c r="BI319" s="1541"/>
      <c r="BJ319" s="1541"/>
      <c r="BK319" s="1541"/>
      <c r="BL319" s="1541"/>
      <c r="BM319" s="1541"/>
      <c r="BN319" s="1541"/>
      <c r="BO319" s="1541"/>
      <c r="BP319" s="1541"/>
      <c r="BQ319" s="1541"/>
    </row>
    <row r="320" spans="1:69" s="1327" customFormat="1" x14ac:dyDescent="0.3">
      <c r="A320" s="1049"/>
      <c r="B320" s="1089"/>
      <c r="C320" s="1090"/>
      <c r="D320" s="1496"/>
      <c r="E320" s="1493"/>
      <c r="F320" s="1493"/>
      <c r="G320" s="1493"/>
      <c r="H320" s="1326">
        <f t="shared" si="18"/>
        <v>0</v>
      </c>
      <c r="I320" s="888">
        <f t="shared" si="17"/>
        <v>0</v>
      </c>
      <c r="J320" s="1411"/>
      <c r="K320" s="1411"/>
      <c r="L320" s="726"/>
      <c r="M320" s="726"/>
      <c r="N320" s="1397"/>
      <c r="O320" s="1397"/>
      <c r="P320" s="1505"/>
      <c r="Q320" s="1505"/>
      <c r="R320" s="1510"/>
      <c r="S320" s="1510"/>
      <c r="T320" s="1453"/>
      <c r="U320" s="1453"/>
      <c r="V320" s="1516"/>
      <c r="W320" s="1516"/>
      <c r="X320" s="1362"/>
      <c r="Y320" s="1362"/>
      <c r="Z320" s="1352"/>
      <c r="AA320" s="1352"/>
      <c r="AB320" s="891"/>
      <c r="AC320" s="891"/>
      <c r="AD320" s="1397"/>
      <c r="AE320" s="1397"/>
      <c r="AF320" s="756"/>
      <c r="AG320" s="756"/>
      <c r="AH320" s="1484"/>
      <c r="AI320" s="1484"/>
      <c r="AJ320" s="1550"/>
      <c r="AK320" s="1550"/>
      <c r="AL320" s="882"/>
      <c r="AM320" s="882"/>
      <c r="AN320" s="1411"/>
      <c r="AO320" s="1411"/>
      <c r="AP320" s="1352"/>
      <c r="AQ320" s="1352"/>
      <c r="AR320" s="891"/>
      <c r="AS320" s="891"/>
      <c r="AT320" s="1362"/>
      <c r="AU320" s="1362"/>
      <c r="AV320" s="1516"/>
      <c r="AW320" s="1516"/>
      <c r="AX320" s="1541"/>
      <c r="AY320" s="1541"/>
      <c r="AZ320" s="1541"/>
      <c r="BA320" s="1541"/>
      <c r="BB320" s="1541"/>
      <c r="BC320" s="1541"/>
      <c r="BD320" s="1541"/>
      <c r="BE320" s="1541"/>
      <c r="BF320" s="1541"/>
      <c r="BG320" s="1541"/>
      <c r="BH320" s="1541"/>
      <c r="BI320" s="1541"/>
      <c r="BJ320" s="1541"/>
      <c r="BK320" s="1541"/>
      <c r="BL320" s="1541"/>
      <c r="BM320" s="1541"/>
      <c r="BN320" s="1541"/>
      <c r="BO320" s="1541"/>
      <c r="BP320" s="1541"/>
      <c r="BQ320" s="1541"/>
    </row>
    <row r="321" spans="1:69" s="1327" customFormat="1" x14ac:dyDescent="0.3">
      <c r="A321" s="1049"/>
      <c r="B321" s="1089"/>
      <c r="C321" s="1090"/>
      <c r="D321" s="1496"/>
      <c r="E321" s="1493"/>
      <c r="F321" s="1493"/>
      <c r="G321" s="1493"/>
      <c r="H321" s="1326">
        <f t="shared" si="18"/>
        <v>0</v>
      </c>
      <c r="I321" s="888">
        <f t="shared" si="17"/>
        <v>0</v>
      </c>
      <c r="J321" s="1411"/>
      <c r="K321" s="1411"/>
      <c r="L321" s="726"/>
      <c r="M321" s="726"/>
      <c r="N321" s="1397"/>
      <c r="O321" s="1397"/>
      <c r="P321" s="1505"/>
      <c r="Q321" s="1505"/>
      <c r="R321" s="1510"/>
      <c r="S321" s="1510"/>
      <c r="T321" s="1453"/>
      <c r="U321" s="1453"/>
      <c r="V321" s="1516"/>
      <c r="W321" s="1516"/>
      <c r="X321" s="1362"/>
      <c r="Y321" s="1362"/>
      <c r="Z321" s="1352"/>
      <c r="AA321" s="1352"/>
      <c r="AB321" s="891"/>
      <c r="AC321" s="891"/>
      <c r="AD321" s="1397"/>
      <c r="AE321" s="1397"/>
      <c r="AF321" s="756"/>
      <c r="AG321" s="756"/>
      <c r="AH321" s="1484"/>
      <c r="AI321" s="1484"/>
      <c r="AJ321" s="1550"/>
      <c r="AK321" s="1550"/>
      <c r="AL321" s="882"/>
      <c r="AM321" s="882"/>
      <c r="AN321" s="1411"/>
      <c r="AO321" s="1411"/>
      <c r="AP321" s="1352"/>
      <c r="AQ321" s="1352"/>
      <c r="AR321" s="891"/>
      <c r="AS321" s="891"/>
      <c r="AT321" s="1362"/>
      <c r="AU321" s="1362"/>
      <c r="AV321" s="1516"/>
      <c r="AW321" s="1516"/>
      <c r="AX321" s="1541"/>
      <c r="AY321" s="1541"/>
      <c r="AZ321" s="1541"/>
      <c r="BA321" s="1541"/>
      <c r="BB321" s="1541"/>
      <c r="BC321" s="1541"/>
      <c r="BD321" s="1541"/>
      <c r="BE321" s="1541"/>
      <c r="BF321" s="1541"/>
      <c r="BG321" s="1541"/>
      <c r="BH321" s="1541"/>
      <c r="BI321" s="1541"/>
      <c r="BJ321" s="1541"/>
      <c r="BK321" s="1541"/>
      <c r="BL321" s="1541"/>
      <c r="BM321" s="1541"/>
      <c r="BN321" s="1541"/>
      <c r="BO321" s="1541"/>
      <c r="BP321" s="1541"/>
      <c r="BQ321" s="1541"/>
    </row>
    <row r="322" spans="1:69" s="1327" customFormat="1" x14ac:dyDescent="0.3">
      <c r="A322" s="1049"/>
      <c r="B322" s="1089"/>
      <c r="C322" s="1090"/>
      <c r="D322" s="1496"/>
      <c r="E322" s="1493"/>
      <c r="F322" s="1493"/>
      <c r="G322" s="1493"/>
      <c r="H322" s="1326">
        <f t="shared" si="18"/>
        <v>0</v>
      </c>
      <c r="I322" s="888">
        <f t="shared" si="17"/>
        <v>0</v>
      </c>
      <c r="J322" s="1411"/>
      <c r="K322" s="1411"/>
      <c r="L322" s="726"/>
      <c r="M322" s="726"/>
      <c r="N322" s="1397"/>
      <c r="O322" s="1397"/>
      <c r="P322" s="1505"/>
      <c r="Q322" s="1505"/>
      <c r="R322" s="1510"/>
      <c r="S322" s="1510"/>
      <c r="T322" s="1453"/>
      <c r="U322" s="1453"/>
      <c r="V322" s="1516"/>
      <c r="W322" s="1516"/>
      <c r="X322" s="1362"/>
      <c r="Y322" s="1362"/>
      <c r="Z322" s="1352"/>
      <c r="AA322" s="1352"/>
      <c r="AB322" s="891"/>
      <c r="AC322" s="891"/>
      <c r="AD322" s="1397"/>
      <c r="AE322" s="1397"/>
      <c r="AF322" s="756"/>
      <c r="AG322" s="756"/>
      <c r="AH322" s="1484"/>
      <c r="AI322" s="1484"/>
      <c r="AJ322" s="1550"/>
      <c r="AK322" s="1550"/>
      <c r="AL322" s="882"/>
      <c r="AM322" s="882"/>
      <c r="AN322" s="1411"/>
      <c r="AO322" s="1411"/>
      <c r="AP322" s="1352"/>
      <c r="AQ322" s="1352"/>
      <c r="AR322" s="891"/>
      <c r="AS322" s="891"/>
      <c r="AT322" s="1362"/>
      <c r="AU322" s="1362"/>
      <c r="AV322" s="1516"/>
      <c r="AW322" s="1516"/>
      <c r="AX322" s="1541"/>
      <c r="AY322" s="1541"/>
      <c r="AZ322" s="1541"/>
      <c r="BA322" s="1541"/>
      <c r="BB322" s="1541"/>
      <c r="BC322" s="1541"/>
      <c r="BD322" s="1541"/>
      <c r="BE322" s="1541"/>
      <c r="BF322" s="1541"/>
      <c r="BG322" s="1541"/>
      <c r="BH322" s="1541"/>
      <c r="BI322" s="1541"/>
      <c r="BJ322" s="1541"/>
      <c r="BK322" s="1541"/>
      <c r="BL322" s="1541"/>
      <c r="BM322" s="1541"/>
      <c r="BN322" s="1541"/>
      <c r="BO322" s="1541"/>
      <c r="BP322" s="1541"/>
      <c r="BQ322" s="1541"/>
    </row>
    <row r="323" spans="1:69" s="1327" customFormat="1" x14ac:dyDescent="0.3">
      <c r="A323" s="1049"/>
      <c r="B323" s="1089"/>
      <c r="C323" s="1090"/>
      <c r="D323" s="1496"/>
      <c r="E323" s="1493"/>
      <c r="F323" s="1493"/>
      <c r="G323" s="1493"/>
      <c r="H323" s="1326">
        <f t="shared" si="18"/>
        <v>0</v>
      </c>
      <c r="I323" s="888">
        <f t="shared" si="17"/>
        <v>0</v>
      </c>
      <c r="J323" s="1411"/>
      <c r="K323" s="1411"/>
      <c r="L323" s="726"/>
      <c r="M323" s="726"/>
      <c r="N323" s="1397"/>
      <c r="O323" s="1397"/>
      <c r="P323" s="1505"/>
      <c r="Q323" s="1505"/>
      <c r="R323" s="1510"/>
      <c r="S323" s="1510"/>
      <c r="T323" s="1453"/>
      <c r="U323" s="1453"/>
      <c r="V323" s="1516"/>
      <c r="W323" s="1516"/>
      <c r="X323" s="1362"/>
      <c r="Y323" s="1362"/>
      <c r="Z323" s="1352"/>
      <c r="AA323" s="1352"/>
      <c r="AB323" s="891"/>
      <c r="AC323" s="891"/>
      <c r="AD323" s="1397"/>
      <c r="AE323" s="1397"/>
      <c r="AF323" s="756"/>
      <c r="AG323" s="756"/>
      <c r="AH323" s="1484"/>
      <c r="AI323" s="1484"/>
      <c r="AJ323" s="1550"/>
      <c r="AK323" s="1550"/>
      <c r="AL323" s="882"/>
      <c r="AM323" s="882"/>
      <c r="AN323" s="1411"/>
      <c r="AO323" s="1411"/>
      <c r="AP323" s="1352"/>
      <c r="AQ323" s="1352"/>
      <c r="AR323" s="891"/>
      <c r="AS323" s="891"/>
      <c r="AT323" s="1362"/>
      <c r="AU323" s="1362"/>
      <c r="AV323" s="1516"/>
      <c r="AW323" s="1516"/>
      <c r="AX323" s="1541"/>
      <c r="AY323" s="1541"/>
      <c r="AZ323" s="1541"/>
      <c r="BA323" s="1541"/>
      <c r="BB323" s="1541"/>
      <c r="BC323" s="1541"/>
      <c r="BD323" s="1541"/>
      <c r="BE323" s="1541"/>
      <c r="BF323" s="1541"/>
      <c r="BG323" s="1541"/>
      <c r="BH323" s="1541"/>
      <c r="BI323" s="1541"/>
      <c r="BJ323" s="1541"/>
      <c r="BK323" s="1541"/>
      <c r="BL323" s="1541"/>
      <c r="BM323" s="1541"/>
      <c r="BN323" s="1541"/>
      <c r="BO323" s="1541"/>
      <c r="BP323" s="1541"/>
      <c r="BQ323" s="1541"/>
    </row>
    <row r="324" spans="1:69" s="1327" customFormat="1" x14ac:dyDescent="0.3">
      <c r="A324" s="1049"/>
      <c r="B324" s="1089"/>
      <c r="C324" s="1090"/>
      <c r="D324" s="1496"/>
      <c r="E324" s="1493"/>
      <c r="F324" s="1493"/>
      <c r="G324" s="1493"/>
      <c r="H324" s="1326">
        <f t="shared" si="18"/>
        <v>0</v>
      </c>
      <c r="I324" s="888">
        <f t="shared" si="17"/>
        <v>0</v>
      </c>
      <c r="J324" s="1411"/>
      <c r="K324" s="1411"/>
      <c r="L324" s="726"/>
      <c r="M324" s="726"/>
      <c r="N324" s="1397"/>
      <c r="O324" s="1397"/>
      <c r="P324" s="1505"/>
      <c r="Q324" s="1505"/>
      <c r="R324" s="1510"/>
      <c r="S324" s="1510"/>
      <c r="T324" s="1453"/>
      <c r="U324" s="1453"/>
      <c r="V324" s="1516"/>
      <c r="W324" s="1516"/>
      <c r="X324" s="1362"/>
      <c r="Y324" s="1362"/>
      <c r="Z324" s="1352"/>
      <c r="AA324" s="1352"/>
      <c r="AB324" s="891"/>
      <c r="AC324" s="891"/>
      <c r="AD324" s="1397"/>
      <c r="AE324" s="1397"/>
      <c r="AF324" s="756"/>
      <c r="AG324" s="756"/>
      <c r="AH324" s="1484"/>
      <c r="AI324" s="1484"/>
      <c r="AJ324" s="1550"/>
      <c r="AK324" s="1550"/>
      <c r="AL324" s="882"/>
      <c r="AM324" s="882"/>
      <c r="AN324" s="1411"/>
      <c r="AO324" s="1411"/>
      <c r="AP324" s="1352"/>
      <c r="AQ324" s="1352"/>
      <c r="AR324" s="891"/>
      <c r="AS324" s="891"/>
      <c r="AT324" s="1362"/>
      <c r="AU324" s="1362"/>
      <c r="AV324" s="1516"/>
      <c r="AW324" s="1516"/>
      <c r="AX324" s="1541"/>
      <c r="AY324" s="1541"/>
      <c r="AZ324" s="1541"/>
      <c r="BA324" s="1541"/>
      <c r="BB324" s="1541"/>
      <c r="BC324" s="1541"/>
      <c r="BD324" s="1541"/>
      <c r="BE324" s="1541"/>
      <c r="BF324" s="1541"/>
      <c r="BG324" s="1541"/>
      <c r="BH324" s="1541"/>
      <c r="BI324" s="1541"/>
      <c r="BJ324" s="1541"/>
      <c r="BK324" s="1541"/>
      <c r="BL324" s="1541"/>
      <c r="BM324" s="1541"/>
      <c r="BN324" s="1541"/>
      <c r="BO324" s="1541"/>
      <c r="BP324" s="1541"/>
      <c r="BQ324" s="1541"/>
    </row>
    <row r="325" spans="1:69" s="1327" customFormat="1" x14ac:dyDescent="0.3">
      <c r="A325" s="1049"/>
      <c r="B325" s="1089"/>
      <c r="C325" s="1090"/>
      <c r="D325" s="1496"/>
      <c r="E325" s="1493"/>
      <c r="F325" s="1493"/>
      <c r="G325" s="1493"/>
      <c r="H325" s="1326">
        <f t="shared" si="18"/>
        <v>0</v>
      </c>
      <c r="I325" s="888">
        <f t="shared" si="17"/>
        <v>0</v>
      </c>
      <c r="J325" s="1411"/>
      <c r="K325" s="1411"/>
      <c r="L325" s="726"/>
      <c r="M325" s="726"/>
      <c r="N325" s="1397"/>
      <c r="O325" s="1397"/>
      <c r="P325" s="1505"/>
      <c r="Q325" s="1505"/>
      <c r="R325" s="1510"/>
      <c r="S325" s="1510"/>
      <c r="T325" s="1453"/>
      <c r="U325" s="1453"/>
      <c r="V325" s="1516"/>
      <c r="W325" s="1516"/>
      <c r="X325" s="1362"/>
      <c r="Y325" s="1362"/>
      <c r="Z325" s="1352"/>
      <c r="AA325" s="1352"/>
      <c r="AB325" s="891"/>
      <c r="AC325" s="891"/>
      <c r="AD325" s="1397"/>
      <c r="AE325" s="1397"/>
      <c r="AF325" s="756"/>
      <c r="AG325" s="756"/>
      <c r="AH325" s="1484"/>
      <c r="AI325" s="1484"/>
      <c r="AJ325" s="1550"/>
      <c r="AK325" s="1550"/>
      <c r="AL325" s="882"/>
      <c r="AM325" s="882"/>
      <c r="AN325" s="1411"/>
      <c r="AO325" s="1411"/>
      <c r="AP325" s="1352"/>
      <c r="AQ325" s="1352"/>
      <c r="AR325" s="891"/>
      <c r="AS325" s="891"/>
      <c r="AT325" s="1362"/>
      <c r="AU325" s="1362"/>
      <c r="AV325" s="1516"/>
      <c r="AW325" s="1516"/>
      <c r="AX325" s="1541"/>
      <c r="AY325" s="1541"/>
      <c r="AZ325" s="1541"/>
      <c r="BA325" s="1541"/>
      <c r="BB325" s="1541"/>
      <c r="BC325" s="1541"/>
      <c r="BD325" s="1541"/>
      <c r="BE325" s="1541"/>
      <c r="BF325" s="1541"/>
      <c r="BG325" s="1541"/>
      <c r="BH325" s="1541"/>
      <c r="BI325" s="1541"/>
      <c r="BJ325" s="1541"/>
      <c r="BK325" s="1541"/>
      <c r="BL325" s="1541"/>
      <c r="BM325" s="1541"/>
      <c r="BN325" s="1541"/>
      <c r="BO325" s="1541"/>
      <c r="BP325" s="1541"/>
      <c r="BQ325" s="1541"/>
    </row>
    <row r="326" spans="1:69" s="1327" customFormat="1" x14ac:dyDescent="0.3">
      <c r="A326" s="1049"/>
      <c r="B326" s="1089"/>
      <c r="C326" s="1090"/>
      <c r="D326" s="1496"/>
      <c r="E326" s="1493"/>
      <c r="F326" s="1493"/>
      <c r="G326" s="1493"/>
      <c r="H326" s="1326">
        <f t="shared" si="18"/>
        <v>0</v>
      </c>
      <c r="I326" s="888">
        <f t="shared" si="17"/>
        <v>0</v>
      </c>
      <c r="J326" s="1411"/>
      <c r="K326" s="1411"/>
      <c r="L326" s="726"/>
      <c r="M326" s="726"/>
      <c r="N326" s="1397"/>
      <c r="O326" s="1397"/>
      <c r="P326" s="1505"/>
      <c r="Q326" s="1505"/>
      <c r="R326" s="1510"/>
      <c r="S326" s="1510"/>
      <c r="T326" s="1453"/>
      <c r="U326" s="1453"/>
      <c r="V326" s="1516"/>
      <c r="W326" s="1516"/>
      <c r="X326" s="1362"/>
      <c r="Y326" s="1362"/>
      <c r="Z326" s="1352"/>
      <c r="AA326" s="1352"/>
      <c r="AB326" s="891"/>
      <c r="AC326" s="891"/>
      <c r="AD326" s="1397"/>
      <c r="AE326" s="1397"/>
      <c r="AF326" s="756"/>
      <c r="AG326" s="756"/>
      <c r="AH326" s="1484"/>
      <c r="AI326" s="1484"/>
      <c r="AJ326" s="1550"/>
      <c r="AK326" s="1550"/>
      <c r="AL326" s="882"/>
      <c r="AM326" s="882"/>
      <c r="AN326" s="1411"/>
      <c r="AO326" s="1411"/>
      <c r="AP326" s="1352"/>
      <c r="AQ326" s="1352"/>
      <c r="AR326" s="891"/>
      <c r="AS326" s="891"/>
      <c r="AT326" s="1362"/>
      <c r="AU326" s="1362"/>
      <c r="AV326" s="1516"/>
      <c r="AW326" s="1516"/>
      <c r="AX326" s="1541"/>
      <c r="AY326" s="1541"/>
      <c r="AZ326" s="1541"/>
      <c r="BA326" s="1541"/>
      <c r="BB326" s="1541"/>
      <c r="BC326" s="1541"/>
      <c r="BD326" s="1541"/>
      <c r="BE326" s="1541"/>
      <c r="BF326" s="1541"/>
      <c r="BG326" s="1541"/>
      <c r="BH326" s="1541"/>
      <c r="BI326" s="1541"/>
      <c r="BJ326" s="1541"/>
      <c r="BK326" s="1541"/>
      <c r="BL326" s="1541"/>
      <c r="BM326" s="1541"/>
      <c r="BN326" s="1541"/>
      <c r="BO326" s="1541"/>
      <c r="BP326" s="1541"/>
      <c r="BQ326" s="1541"/>
    </row>
    <row r="327" spans="1:69" s="1327" customFormat="1" x14ac:dyDescent="0.3">
      <c r="A327" s="1049"/>
      <c r="B327" s="1089"/>
      <c r="C327" s="1090"/>
      <c r="D327" s="1496"/>
      <c r="E327" s="1493"/>
      <c r="F327" s="1493"/>
      <c r="G327" s="1493"/>
      <c r="H327" s="1326">
        <f t="shared" si="18"/>
        <v>0</v>
      </c>
      <c r="I327" s="888">
        <f t="shared" si="17"/>
        <v>0</v>
      </c>
      <c r="J327" s="1411"/>
      <c r="K327" s="1411"/>
      <c r="L327" s="726"/>
      <c r="M327" s="726"/>
      <c r="N327" s="1397"/>
      <c r="O327" s="1397"/>
      <c r="P327" s="1505"/>
      <c r="Q327" s="1505"/>
      <c r="R327" s="1510"/>
      <c r="S327" s="1510"/>
      <c r="T327" s="1453"/>
      <c r="U327" s="1453"/>
      <c r="V327" s="1516"/>
      <c r="W327" s="1516"/>
      <c r="X327" s="1362"/>
      <c r="Y327" s="1362"/>
      <c r="Z327" s="1352"/>
      <c r="AA327" s="1352"/>
      <c r="AB327" s="891"/>
      <c r="AC327" s="891"/>
      <c r="AD327" s="1397"/>
      <c r="AE327" s="1397"/>
      <c r="AF327" s="756"/>
      <c r="AG327" s="756"/>
      <c r="AH327" s="1484"/>
      <c r="AI327" s="1484"/>
      <c r="AJ327" s="1550"/>
      <c r="AK327" s="1550"/>
      <c r="AL327" s="882"/>
      <c r="AM327" s="882"/>
      <c r="AN327" s="1411"/>
      <c r="AO327" s="1411"/>
      <c r="AP327" s="1352"/>
      <c r="AQ327" s="1352"/>
      <c r="AR327" s="891"/>
      <c r="AS327" s="891"/>
      <c r="AT327" s="1362"/>
      <c r="AU327" s="1362"/>
      <c r="AV327" s="1516"/>
      <c r="AW327" s="1516"/>
      <c r="AX327" s="1541"/>
      <c r="AY327" s="1541"/>
      <c r="AZ327" s="1541"/>
      <c r="BA327" s="1541"/>
      <c r="BB327" s="1541"/>
      <c r="BC327" s="1541"/>
      <c r="BD327" s="1541"/>
      <c r="BE327" s="1541"/>
      <c r="BF327" s="1541"/>
      <c r="BG327" s="1541"/>
      <c r="BH327" s="1541"/>
      <c r="BI327" s="1541"/>
      <c r="BJ327" s="1541"/>
      <c r="BK327" s="1541"/>
      <c r="BL327" s="1541"/>
      <c r="BM327" s="1541"/>
      <c r="BN327" s="1541"/>
      <c r="BO327" s="1541"/>
      <c r="BP327" s="1541"/>
      <c r="BQ327" s="1541"/>
    </row>
    <row r="328" spans="1:69" s="1327" customFormat="1" x14ac:dyDescent="0.3">
      <c r="A328" s="1049"/>
      <c r="B328" s="1089"/>
      <c r="C328" s="1090"/>
      <c r="D328" s="1496"/>
      <c r="E328" s="1493"/>
      <c r="F328" s="1493"/>
      <c r="G328" s="1493"/>
      <c r="H328" s="1326">
        <f t="shared" si="18"/>
        <v>0</v>
      </c>
      <c r="I328" s="888">
        <f t="shared" si="17"/>
        <v>0</v>
      </c>
      <c r="J328" s="1411"/>
      <c r="K328" s="1411"/>
      <c r="L328" s="726"/>
      <c r="M328" s="726"/>
      <c r="N328" s="1397"/>
      <c r="O328" s="1397"/>
      <c r="P328" s="1505"/>
      <c r="Q328" s="1505"/>
      <c r="R328" s="1510"/>
      <c r="S328" s="1510"/>
      <c r="T328" s="1453"/>
      <c r="U328" s="1453"/>
      <c r="V328" s="1516"/>
      <c r="W328" s="1516"/>
      <c r="X328" s="1362"/>
      <c r="Y328" s="1362"/>
      <c r="Z328" s="1352"/>
      <c r="AA328" s="1352"/>
      <c r="AB328" s="891"/>
      <c r="AC328" s="891"/>
      <c r="AD328" s="1397"/>
      <c r="AE328" s="1397"/>
      <c r="AF328" s="756"/>
      <c r="AG328" s="756"/>
      <c r="AH328" s="1484"/>
      <c r="AI328" s="1484"/>
      <c r="AJ328" s="1550"/>
      <c r="AK328" s="1550"/>
      <c r="AL328" s="882"/>
      <c r="AM328" s="882"/>
      <c r="AN328" s="1411"/>
      <c r="AO328" s="1411"/>
      <c r="AP328" s="1352"/>
      <c r="AQ328" s="1352"/>
      <c r="AR328" s="891"/>
      <c r="AS328" s="891"/>
      <c r="AT328" s="1362"/>
      <c r="AU328" s="1362"/>
      <c r="AV328" s="1516"/>
      <c r="AW328" s="1516"/>
      <c r="AX328" s="1541"/>
      <c r="AY328" s="1541"/>
      <c r="AZ328" s="1541"/>
      <c r="BA328" s="1541"/>
      <c r="BB328" s="1541"/>
      <c r="BC328" s="1541"/>
      <c r="BD328" s="1541"/>
      <c r="BE328" s="1541"/>
      <c r="BF328" s="1541"/>
      <c r="BG328" s="1541"/>
      <c r="BH328" s="1541"/>
      <c r="BI328" s="1541"/>
      <c r="BJ328" s="1541"/>
      <c r="BK328" s="1541"/>
      <c r="BL328" s="1541"/>
      <c r="BM328" s="1541"/>
      <c r="BN328" s="1541"/>
      <c r="BO328" s="1541"/>
      <c r="BP328" s="1541"/>
      <c r="BQ328" s="1541"/>
    </row>
    <row r="329" spans="1:69" s="1327" customFormat="1" x14ac:dyDescent="0.3">
      <c r="A329" s="1049"/>
      <c r="B329" s="1089"/>
      <c r="C329" s="1090"/>
      <c r="D329" s="1496"/>
      <c r="E329" s="1493"/>
      <c r="F329" s="1493"/>
      <c r="G329" s="1493"/>
      <c r="H329" s="1326">
        <f t="shared" si="18"/>
        <v>0</v>
      </c>
      <c r="I329" s="888">
        <f t="shared" si="17"/>
        <v>0</v>
      </c>
      <c r="J329" s="1411"/>
      <c r="K329" s="1411"/>
      <c r="L329" s="726"/>
      <c r="M329" s="726"/>
      <c r="N329" s="1397"/>
      <c r="O329" s="1397"/>
      <c r="P329" s="1505"/>
      <c r="Q329" s="1505"/>
      <c r="R329" s="1510"/>
      <c r="S329" s="1510"/>
      <c r="T329" s="1453"/>
      <c r="U329" s="1453"/>
      <c r="V329" s="1516"/>
      <c r="W329" s="1516"/>
      <c r="X329" s="1362"/>
      <c r="Y329" s="1362"/>
      <c r="Z329" s="1352"/>
      <c r="AA329" s="1352"/>
      <c r="AB329" s="891"/>
      <c r="AC329" s="891"/>
      <c r="AD329" s="1397"/>
      <c r="AE329" s="1397"/>
      <c r="AF329" s="756"/>
      <c r="AG329" s="756"/>
      <c r="AH329" s="1484"/>
      <c r="AI329" s="1484"/>
      <c r="AJ329" s="1550"/>
      <c r="AK329" s="1550"/>
      <c r="AL329" s="882"/>
      <c r="AM329" s="882"/>
      <c r="AN329" s="1411"/>
      <c r="AO329" s="1411"/>
      <c r="AP329" s="1352"/>
      <c r="AQ329" s="1352"/>
      <c r="AR329" s="891"/>
      <c r="AS329" s="891"/>
      <c r="AT329" s="1362"/>
      <c r="AU329" s="1362"/>
      <c r="AV329" s="1516"/>
      <c r="AW329" s="1516"/>
      <c r="AX329" s="1541"/>
      <c r="AY329" s="1541"/>
      <c r="AZ329" s="1541"/>
      <c r="BA329" s="1541"/>
      <c r="BB329" s="1541"/>
      <c r="BC329" s="1541"/>
      <c r="BD329" s="1541"/>
      <c r="BE329" s="1541"/>
      <c r="BF329" s="1541"/>
      <c r="BG329" s="1541"/>
      <c r="BH329" s="1541"/>
      <c r="BI329" s="1541"/>
      <c r="BJ329" s="1541"/>
      <c r="BK329" s="1541"/>
      <c r="BL329" s="1541"/>
      <c r="BM329" s="1541"/>
      <c r="BN329" s="1541"/>
      <c r="BO329" s="1541"/>
      <c r="BP329" s="1541"/>
      <c r="BQ329" s="1541"/>
    </row>
    <row r="330" spans="1:69" s="1327" customFormat="1" x14ac:dyDescent="0.3">
      <c r="A330" s="1049"/>
      <c r="B330" s="1089"/>
      <c r="C330" s="1090"/>
      <c r="D330" s="1496"/>
      <c r="E330" s="1493"/>
      <c r="F330" s="1493"/>
      <c r="G330" s="1493"/>
      <c r="H330" s="1326">
        <f t="shared" si="18"/>
        <v>0</v>
      </c>
      <c r="I330" s="888">
        <f t="shared" si="17"/>
        <v>0</v>
      </c>
      <c r="J330" s="1411"/>
      <c r="K330" s="1411"/>
      <c r="L330" s="726"/>
      <c r="M330" s="726"/>
      <c r="N330" s="1397"/>
      <c r="O330" s="1397"/>
      <c r="P330" s="1505"/>
      <c r="Q330" s="1505"/>
      <c r="R330" s="1510"/>
      <c r="S330" s="1510"/>
      <c r="T330" s="1453"/>
      <c r="U330" s="1453"/>
      <c r="V330" s="1516"/>
      <c r="W330" s="1516"/>
      <c r="X330" s="1362"/>
      <c r="Y330" s="1362"/>
      <c r="Z330" s="1352"/>
      <c r="AA330" s="1352"/>
      <c r="AB330" s="891"/>
      <c r="AC330" s="891"/>
      <c r="AD330" s="1397"/>
      <c r="AE330" s="1397"/>
      <c r="AF330" s="756"/>
      <c r="AG330" s="756"/>
      <c r="AH330" s="1484"/>
      <c r="AI330" s="1484"/>
      <c r="AJ330" s="1550"/>
      <c r="AK330" s="1550"/>
      <c r="AL330" s="882"/>
      <c r="AM330" s="882"/>
      <c r="AN330" s="1411"/>
      <c r="AO330" s="1411"/>
      <c r="AP330" s="1352"/>
      <c r="AQ330" s="1352"/>
      <c r="AR330" s="891"/>
      <c r="AS330" s="891"/>
      <c r="AT330" s="1362"/>
      <c r="AU330" s="1362"/>
      <c r="AV330" s="1516"/>
      <c r="AW330" s="1516"/>
      <c r="AX330" s="1541"/>
      <c r="AY330" s="1541"/>
      <c r="AZ330" s="1541"/>
      <c r="BA330" s="1541"/>
      <c r="BB330" s="1541"/>
      <c r="BC330" s="1541"/>
      <c r="BD330" s="1541"/>
      <c r="BE330" s="1541"/>
      <c r="BF330" s="1541"/>
      <c r="BG330" s="1541"/>
      <c r="BH330" s="1541"/>
      <c r="BI330" s="1541"/>
      <c r="BJ330" s="1541"/>
      <c r="BK330" s="1541"/>
      <c r="BL330" s="1541"/>
      <c r="BM330" s="1541"/>
      <c r="BN330" s="1541"/>
      <c r="BO330" s="1541"/>
      <c r="BP330" s="1541"/>
      <c r="BQ330" s="1541"/>
    </row>
    <row r="331" spans="1:69" s="1327" customFormat="1" x14ac:dyDescent="0.3">
      <c r="A331" s="1049"/>
      <c r="B331" s="1089"/>
      <c r="C331" s="1090"/>
      <c r="D331" s="1496"/>
      <c r="E331" s="1493"/>
      <c r="F331" s="1493"/>
      <c r="G331" s="1493"/>
      <c r="H331" s="1326">
        <f t="shared" si="18"/>
        <v>0</v>
      </c>
      <c r="I331" s="888">
        <f t="shared" si="17"/>
        <v>0</v>
      </c>
      <c r="J331" s="1411"/>
      <c r="K331" s="1411"/>
      <c r="L331" s="726"/>
      <c r="M331" s="726"/>
      <c r="N331" s="1397"/>
      <c r="O331" s="1397"/>
      <c r="P331" s="1505"/>
      <c r="Q331" s="1505"/>
      <c r="R331" s="1510"/>
      <c r="S331" s="1510"/>
      <c r="T331" s="1453"/>
      <c r="U331" s="1453"/>
      <c r="V331" s="1516"/>
      <c r="W331" s="1516"/>
      <c r="X331" s="1362"/>
      <c r="Y331" s="1362"/>
      <c r="Z331" s="1352"/>
      <c r="AA331" s="1352"/>
      <c r="AB331" s="891"/>
      <c r="AC331" s="891"/>
      <c r="AD331" s="1397"/>
      <c r="AE331" s="1397"/>
      <c r="AF331" s="756"/>
      <c r="AG331" s="756"/>
      <c r="AH331" s="1484"/>
      <c r="AI331" s="1484"/>
      <c r="AJ331" s="1550"/>
      <c r="AK331" s="1550"/>
      <c r="AL331" s="882"/>
      <c r="AM331" s="882"/>
      <c r="AN331" s="1411"/>
      <c r="AO331" s="1411"/>
      <c r="AP331" s="1352"/>
      <c r="AQ331" s="1352"/>
      <c r="AR331" s="891"/>
      <c r="AS331" s="891"/>
      <c r="AT331" s="1362"/>
      <c r="AU331" s="1362"/>
      <c r="AV331" s="1516"/>
      <c r="AW331" s="1516"/>
      <c r="AX331" s="1541"/>
      <c r="AY331" s="1541"/>
      <c r="AZ331" s="1541"/>
      <c r="BA331" s="1541"/>
      <c r="BB331" s="1541"/>
      <c r="BC331" s="1541"/>
      <c r="BD331" s="1541"/>
      <c r="BE331" s="1541"/>
      <c r="BF331" s="1541"/>
      <c r="BG331" s="1541"/>
      <c r="BH331" s="1541"/>
      <c r="BI331" s="1541"/>
      <c r="BJ331" s="1541"/>
      <c r="BK331" s="1541"/>
      <c r="BL331" s="1541"/>
      <c r="BM331" s="1541"/>
      <c r="BN331" s="1541"/>
      <c r="BO331" s="1541"/>
      <c r="BP331" s="1541"/>
      <c r="BQ331" s="1541"/>
    </row>
    <row r="332" spans="1:69" s="1327" customFormat="1" x14ac:dyDescent="0.3">
      <c r="A332" s="1049"/>
      <c r="B332" s="1089"/>
      <c r="C332" s="1090"/>
      <c r="D332" s="1496"/>
      <c r="E332" s="1493"/>
      <c r="F332" s="1493"/>
      <c r="G332" s="1493"/>
      <c r="H332" s="1326">
        <f t="shared" si="18"/>
        <v>0</v>
      </c>
      <c r="I332" s="888">
        <f t="shared" si="17"/>
        <v>0</v>
      </c>
      <c r="J332" s="1411"/>
      <c r="K332" s="1411"/>
      <c r="L332" s="726"/>
      <c r="M332" s="726"/>
      <c r="N332" s="1397"/>
      <c r="O332" s="1397"/>
      <c r="P332" s="1505"/>
      <c r="Q332" s="1505"/>
      <c r="R332" s="1510"/>
      <c r="S332" s="1510"/>
      <c r="T332" s="1453"/>
      <c r="U332" s="1453"/>
      <c r="V332" s="1516"/>
      <c r="W332" s="1516"/>
      <c r="X332" s="1362"/>
      <c r="Y332" s="1362"/>
      <c r="Z332" s="1352"/>
      <c r="AA332" s="1352"/>
      <c r="AB332" s="891"/>
      <c r="AC332" s="891"/>
      <c r="AD332" s="1397"/>
      <c r="AE332" s="1397"/>
      <c r="AF332" s="756"/>
      <c r="AG332" s="756"/>
      <c r="AH332" s="1484"/>
      <c r="AI332" s="1484"/>
      <c r="AJ332" s="1550"/>
      <c r="AK332" s="1550"/>
      <c r="AL332" s="882"/>
      <c r="AM332" s="882"/>
      <c r="AN332" s="1411"/>
      <c r="AO332" s="1411"/>
      <c r="AP332" s="1352"/>
      <c r="AQ332" s="1352"/>
      <c r="AR332" s="891"/>
      <c r="AS332" s="891"/>
      <c r="AT332" s="1362"/>
      <c r="AU332" s="1362"/>
      <c r="AV332" s="1516"/>
      <c r="AW332" s="1516"/>
      <c r="AX332" s="1541"/>
      <c r="AY332" s="1541"/>
      <c r="AZ332" s="1541"/>
      <c r="BA332" s="1541"/>
      <c r="BB332" s="1541"/>
      <c r="BC332" s="1541"/>
      <c r="BD332" s="1541"/>
      <c r="BE332" s="1541"/>
      <c r="BF332" s="1541"/>
      <c r="BG332" s="1541"/>
      <c r="BH332" s="1541"/>
      <c r="BI332" s="1541"/>
      <c r="BJ332" s="1541"/>
      <c r="BK332" s="1541"/>
      <c r="BL332" s="1541"/>
      <c r="BM332" s="1541"/>
      <c r="BN332" s="1541"/>
      <c r="BO332" s="1541"/>
      <c r="BP332" s="1541"/>
      <c r="BQ332" s="1541"/>
    </row>
    <row r="333" spans="1:69" s="1327" customFormat="1" x14ac:dyDescent="0.3">
      <c r="A333" s="1049"/>
      <c r="B333" s="1089"/>
      <c r="C333" s="1090"/>
      <c r="D333" s="1496"/>
      <c r="E333" s="1493"/>
      <c r="F333" s="1493"/>
      <c r="G333" s="1493"/>
      <c r="H333" s="1326">
        <f t="shared" si="18"/>
        <v>0</v>
      </c>
      <c r="I333" s="888">
        <f t="shared" si="17"/>
        <v>0</v>
      </c>
      <c r="J333" s="1411"/>
      <c r="K333" s="1411"/>
      <c r="L333" s="726"/>
      <c r="M333" s="726"/>
      <c r="N333" s="1397"/>
      <c r="O333" s="1397"/>
      <c r="P333" s="1505"/>
      <c r="Q333" s="1505"/>
      <c r="R333" s="1510"/>
      <c r="S333" s="1510"/>
      <c r="T333" s="1453"/>
      <c r="U333" s="1453"/>
      <c r="V333" s="1516"/>
      <c r="W333" s="1516"/>
      <c r="X333" s="1362"/>
      <c r="Y333" s="1362"/>
      <c r="Z333" s="1352"/>
      <c r="AA333" s="1352"/>
      <c r="AB333" s="891"/>
      <c r="AC333" s="891"/>
      <c r="AD333" s="1397"/>
      <c r="AE333" s="1397"/>
      <c r="AF333" s="756"/>
      <c r="AG333" s="756"/>
      <c r="AH333" s="1484"/>
      <c r="AI333" s="1484"/>
      <c r="AJ333" s="1550"/>
      <c r="AK333" s="1550"/>
      <c r="AL333" s="882"/>
      <c r="AM333" s="882"/>
      <c r="AN333" s="1411"/>
      <c r="AO333" s="1411"/>
      <c r="AP333" s="1352"/>
      <c r="AQ333" s="1352"/>
      <c r="AR333" s="891"/>
      <c r="AS333" s="891"/>
      <c r="AT333" s="1362"/>
      <c r="AU333" s="1362"/>
      <c r="AV333" s="1516"/>
      <c r="AW333" s="1516"/>
      <c r="AX333" s="1541"/>
      <c r="AY333" s="1541"/>
      <c r="AZ333" s="1541"/>
      <c r="BA333" s="1541"/>
      <c r="BB333" s="1541"/>
      <c r="BC333" s="1541"/>
      <c r="BD333" s="1541"/>
      <c r="BE333" s="1541"/>
      <c r="BF333" s="1541"/>
      <c r="BG333" s="1541"/>
      <c r="BH333" s="1541"/>
      <c r="BI333" s="1541"/>
      <c r="BJ333" s="1541"/>
      <c r="BK333" s="1541"/>
      <c r="BL333" s="1541"/>
      <c r="BM333" s="1541"/>
      <c r="BN333" s="1541"/>
      <c r="BO333" s="1541"/>
      <c r="BP333" s="1541"/>
      <c r="BQ333" s="1541"/>
    </row>
    <row r="334" spans="1:69" s="1327" customFormat="1" x14ac:dyDescent="0.3">
      <c r="A334" s="1049"/>
      <c r="B334" s="1089"/>
      <c r="C334" s="1090"/>
      <c r="D334" s="1496"/>
      <c r="E334" s="1493"/>
      <c r="F334" s="1493"/>
      <c r="G334" s="1493"/>
      <c r="H334" s="1326">
        <f t="shared" si="18"/>
        <v>0</v>
      </c>
      <c r="I334" s="888">
        <f t="shared" si="17"/>
        <v>0</v>
      </c>
      <c r="J334" s="1411"/>
      <c r="K334" s="1411"/>
      <c r="L334" s="726"/>
      <c r="M334" s="726"/>
      <c r="N334" s="1397"/>
      <c r="O334" s="1397"/>
      <c r="P334" s="1505"/>
      <c r="Q334" s="1505"/>
      <c r="R334" s="1510"/>
      <c r="S334" s="1510"/>
      <c r="T334" s="1453"/>
      <c r="U334" s="1453"/>
      <c r="V334" s="1516"/>
      <c r="W334" s="1516"/>
      <c r="X334" s="1362"/>
      <c r="Y334" s="1362"/>
      <c r="Z334" s="1352"/>
      <c r="AA334" s="1352"/>
      <c r="AB334" s="891"/>
      <c r="AC334" s="891"/>
      <c r="AD334" s="1397"/>
      <c r="AE334" s="1397"/>
      <c r="AF334" s="756"/>
      <c r="AG334" s="756"/>
      <c r="AH334" s="1484"/>
      <c r="AI334" s="1484"/>
      <c r="AJ334" s="1550"/>
      <c r="AK334" s="1550"/>
      <c r="AL334" s="882"/>
      <c r="AM334" s="882"/>
      <c r="AN334" s="1411"/>
      <c r="AO334" s="1411"/>
      <c r="AP334" s="1352"/>
      <c r="AQ334" s="1352"/>
      <c r="AR334" s="891"/>
      <c r="AS334" s="891"/>
      <c r="AT334" s="1362"/>
      <c r="AU334" s="1362"/>
      <c r="AV334" s="1516"/>
      <c r="AW334" s="1516"/>
      <c r="AX334" s="1541"/>
      <c r="AY334" s="1541"/>
      <c r="AZ334" s="1541"/>
      <c r="BA334" s="1541"/>
      <c r="BB334" s="1541"/>
      <c r="BC334" s="1541"/>
      <c r="BD334" s="1541"/>
      <c r="BE334" s="1541"/>
      <c r="BF334" s="1541"/>
      <c r="BG334" s="1541"/>
      <c r="BH334" s="1541"/>
      <c r="BI334" s="1541"/>
      <c r="BJ334" s="1541"/>
      <c r="BK334" s="1541"/>
      <c r="BL334" s="1541"/>
      <c r="BM334" s="1541"/>
      <c r="BN334" s="1541"/>
      <c r="BO334" s="1541"/>
      <c r="BP334" s="1541"/>
      <c r="BQ334" s="1541"/>
    </row>
    <row r="335" spans="1:69" s="1327" customFormat="1" x14ac:dyDescent="0.3">
      <c r="A335" s="1049"/>
      <c r="B335" s="1089"/>
      <c r="C335" s="1090"/>
      <c r="D335" s="1496"/>
      <c r="E335" s="1493"/>
      <c r="F335" s="1493"/>
      <c r="G335" s="1493"/>
      <c r="H335" s="1326">
        <f t="shared" si="18"/>
        <v>0</v>
      </c>
      <c r="I335" s="888">
        <f t="shared" si="17"/>
        <v>0</v>
      </c>
      <c r="J335" s="1411"/>
      <c r="K335" s="1411"/>
      <c r="L335" s="726"/>
      <c r="M335" s="726"/>
      <c r="N335" s="1397"/>
      <c r="O335" s="1397"/>
      <c r="P335" s="1505"/>
      <c r="Q335" s="1505"/>
      <c r="R335" s="1510"/>
      <c r="S335" s="1510"/>
      <c r="T335" s="1453"/>
      <c r="U335" s="1453"/>
      <c r="V335" s="1516"/>
      <c r="W335" s="1516"/>
      <c r="X335" s="1362"/>
      <c r="Y335" s="1362"/>
      <c r="Z335" s="1352"/>
      <c r="AA335" s="1352"/>
      <c r="AB335" s="891"/>
      <c r="AC335" s="891"/>
      <c r="AD335" s="1397"/>
      <c r="AE335" s="1397"/>
      <c r="AF335" s="756"/>
      <c r="AG335" s="756"/>
      <c r="AH335" s="1484"/>
      <c r="AI335" s="1484"/>
      <c r="AJ335" s="1550"/>
      <c r="AK335" s="1550"/>
      <c r="AL335" s="882"/>
      <c r="AM335" s="882"/>
      <c r="AN335" s="1411"/>
      <c r="AO335" s="1411"/>
      <c r="AP335" s="1352"/>
      <c r="AQ335" s="1352"/>
      <c r="AR335" s="891"/>
      <c r="AS335" s="891"/>
      <c r="AT335" s="1362"/>
      <c r="AU335" s="1362"/>
      <c r="AV335" s="1516"/>
      <c r="AW335" s="1516"/>
      <c r="AX335" s="1541"/>
      <c r="AY335" s="1541"/>
      <c r="AZ335" s="1541"/>
      <c r="BA335" s="1541"/>
      <c r="BB335" s="1541"/>
      <c r="BC335" s="1541"/>
      <c r="BD335" s="1541"/>
      <c r="BE335" s="1541"/>
      <c r="BF335" s="1541"/>
      <c r="BG335" s="1541"/>
      <c r="BH335" s="1541"/>
      <c r="BI335" s="1541"/>
      <c r="BJ335" s="1541"/>
      <c r="BK335" s="1541"/>
      <c r="BL335" s="1541"/>
      <c r="BM335" s="1541"/>
      <c r="BN335" s="1541"/>
      <c r="BO335" s="1541"/>
      <c r="BP335" s="1541"/>
      <c r="BQ335" s="1541"/>
    </row>
    <row r="336" spans="1:69" s="1327" customFormat="1" x14ac:dyDescent="0.3">
      <c r="A336" s="1049"/>
      <c r="B336" s="1089"/>
      <c r="C336" s="1090"/>
      <c r="D336" s="1496"/>
      <c r="E336" s="1493"/>
      <c r="F336" s="1493"/>
      <c r="G336" s="1493"/>
      <c r="H336" s="1326">
        <f t="shared" si="18"/>
        <v>0</v>
      </c>
      <c r="I336" s="888">
        <f t="shared" si="17"/>
        <v>0</v>
      </c>
      <c r="J336" s="1411"/>
      <c r="K336" s="1411"/>
      <c r="L336" s="726"/>
      <c r="M336" s="726"/>
      <c r="N336" s="1397"/>
      <c r="O336" s="1397"/>
      <c r="P336" s="1505"/>
      <c r="Q336" s="1505"/>
      <c r="R336" s="1510"/>
      <c r="S336" s="1510"/>
      <c r="T336" s="1453"/>
      <c r="U336" s="1453"/>
      <c r="V336" s="1516"/>
      <c r="W336" s="1516"/>
      <c r="X336" s="1362"/>
      <c r="Y336" s="1362"/>
      <c r="Z336" s="1352"/>
      <c r="AA336" s="1352"/>
      <c r="AB336" s="891"/>
      <c r="AC336" s="891"/>
      <c r="AD336" s="1397"/>
      <c r="AE336" s="1397"/>
      <c r="AF336" s="756"/>
      <c r="AG336" s="756"/>
      <c r="AH336" s="1484"/>
      <c r="AI336" s="1484"/>
      <c r="AJ336" s="1550"/>
      <c r="AK336" s="1550"/>
      <c r="AL336" s="882"/>
      <c r="AM336" s="882"/>
      <c r="AN336" s="1411"/>
      <c r="AO336" s="1411"/>
      <c r="AP336" s="1352"/>
      <c r="AQ336" s="1352"/>
      <c r="AR336" s="891"/>
      <c r="AS336" s="891"/>
      <c r="AT336" s="1362"/>
      <c r="AU336" s="1362"/>
      <c r="AV336" s="1516"/>
      <c r="AW336" s="1516"/>
      <c r="AX336" s="1541"/>
      <c r="AY336" s="1541"/>
      <c r="AZ336" s="1541"/>
      <c r="BA336" s="1541"/>
      <c r="BB336" s="1541"/>
      <c r="BC336" s="1541"/>
      <c r="BD336" s="1541"/>
      <c r="BE336" s="1541"/>
      <c r="BF336" s="1541"/>
      <c r="BG336" s="1541"/>
      <c r="BH336" s="1541"/>
      <c r="BI336" s="1541"/>
      <c r="BJ336" s="1541"/>
      <c r="BK336" s="1541"/>
      <c r="BL336" s="1541"/>
      <c r="BM336" s="1541"/>
      <c r="BN336" s="1541"/>
      <c r="BO336" s="1541"/>
      <c r="BP336" s="1541"/>
      <c r="BQ336" s="1541"/>
    </row>
    <row r="337" spans="1:69" s="1327" customFormat="1" x14ac:dyDescent="0.3">
      <c r="A337" s="1049"/>
      <c r="B337" s="1089"/>
      <c r="C337" s="1090"/>
      <c r="D337" s="1496"/>
      <c r="E337" s="1493"/>
      <c r="F337" s="1493"/>
      <c r="G337" s="1493"/>
      <c r="H337" s="1326">
        <f t="shared" si="18"/>
        <v>0</v>
      </c>
      <c r="I337" s="888">
        <f t="shared" si="17"/>
        <v>0</v>
      </c>
      <c r="J337" s="1411"/>
      <c r="K337" s="1411"/>
      <c r="L337" s="726"/>
      <c r="M337" s="726"/>
      <c r="N337" s="1397"/>
      <c r="O337" s="1397"/>
      <c r="P337" s="1505"/>
      <c r="Q337" s="1505"/>
      <c r="R337" s="1510"/>
      <c r="S337" s="1510"/>
      <c r="T337" s="1453"/>
      <c r="U337" s="1453"/>
      <c r="V337" s="1516"/>
      <c r="W337" s="1516"/>
      <c r="X337" s="1362"/>
      <c r="Y337" s="1362"/>
      <c r="Z337" s="1352"/>
      <c r="AA337" s="1352"/>
      <c r="AB337" s="891"/>
      <c r="AC337" s="891"/>
      <c r="AD337" s="1397"/>
      <c r="AE337" s="1397"/>
      <c r="AF337" s="756"/>
      <c r="AG337" s="756"/>
      <c r="AH337" s="1484"/>
      <c r="AI337" s="1484"/>
      <c r="AJ337" s="1550"/>
      <c r="AK337" s="1550"/>
      <c r="AL337" s="882"/>
      <c r="AM337" s="882"/>
      <c r="AN337" s="1411"/>
      <c r="AO337" s="1411"/>
      <c r="AP337" s="1352"/>
      <c r="AQ337" s="1352"/>
      <c r="AR337" s="891"/>
      <c r="AS337" s="891"/>
      <c r="AT337" s="1362"/>
      <c r="AU337" s="1362"/>
      <c r="AV337" s="1516"/>
      <c r="AW337" s="1516"/>
      <c r="AX337" s="1541"/>
      <c r="AY337" s="1541"/>
      <c r="AZ337" s="1541"/>
      <c r="BA337" s="1541"/>
      <c r="BB337" s="1541"/>
      <c r="BC337" s="1541"/>
      <c r="BD337" s="1541"/>
      <c r="BE337" s="1541"/>
      <c r="BF337" s="1541"/>
      <c r="BG337" s="1541"/>
      <c r="BH337" s="1541"/>
      <c r="BI337" s="1541"/>
      <c r="BJ337" s="1541"/>
      <c r="BK337" s="1541"/>
      <c r="BL337" s="1541"/>
      <c r="BM337" s="1541"/>
      <c r="BN337" s="1541"/>
      <c r="BO337" s="1541"/>
      <c r="BP337" s="1541"/>
      <c r="BQ337" s="1541"/>
    </row>
    <row r="338" spans="1:69" s="1327" customFormat="1" x14ac:dyDescent="0.3">
      <c r="A338" s="1049"/>
      <c r="B338" s="1089"/>
      <c r="C338" s="1090"/>
      <c r="D338" s="1496"/>
      <c r="E338" s="1493"/>
      <c r="F338" s="1493"/>
      <c r="G338" s="1493"/>
      <c r="H338" s="1326">
        <f t="shared" si="18"/>
        <v>0</v>
      </c>
      <c r="I338" s="888">
        <f t="shared" si="17"/>
        <v>0</v>
      </c>
      <c r="J338" s="1411"/>
      <c r="K338" s="1411"/>
      <c r="L338" s="726"/>
      <c r="M338" s="726"/>
      <c r="N338" s="1397"/>
      <c r="O338" s="1397"/>
      <c r="P338" s="1505"/>
      <c r="Q338" s="1505"/>
      <c r="R338" s="1510"/>
      <c r="S338" s="1510"/>
      <c r="T338" s="1453"/>
      <c r="U338" s="1453"/>
      <c r="V338" s="1516"/>
      <c r="W338" s="1516"/>
      <c r="X338" s="1362"/>
      <c r="Y338" s="1362"/>
      <c r="Z338" s="1352"/>
      <c r="AA338" s="1352"/>
      <c r="AB338" s="891"/>
      <c r="AC338" s="891"/>
      <c r="AD338" s="1397"/>
      <c r="AE338" s="1397"/>
      <c r="AF338" s="756"/>
      <c r="AG338" s="756"/>
      <c r="AH338" s="1484"/>
      <c r="AI338" s="1484"/>
      <c r="AJ338" s="1550"/>
      <c r="AK338" s="1550"/>
      <c r="AL338" s="882"/>
      <c r="AM338" s="882"/>
      <c r="AN338" s="1411"/>
      <c r="AO338" s="1411"/>
      <c r="AP338" s="1352"/>
      <c r="AQ338" s="1352"/>
      <c r="AR338" s="891"/>
      <c r="AS338" s="891"/>
      <c r="AT338" s="1362"/>
      <c r="AU338" s="1362"/>
      <c r="AV338" s="1516"/>
      <c r="AW338" s="1516"/>
      <c r="AX338" s="1541"/>
      <c r="AY338" s="1541"/>
      <c r="AZ338" s="1541"/>
      <c r="BA338" s="1541"/>
      <c r="BB338" s="1541"/>
      <c r="BC338" s="1541"/>
      <c r="BD338" s="1541"/>
      <c r="BE338" s="1541"/>
      <c r="BF338" s="1541"/>
      <c r="BG338" s="1541"/>
      <c r="BH338" s="1541"/>
      <c r="BI338" s="1541"/>
      <c r="BJ338" s="1541"/>
      <c r="BK338" s="1541"/>
      <c r="BL338" s="1541"/>
      <c r="BM338" s="1541"/>
      <c r="BN338" s="1541"/>
      <c r="BO338" s="1541"/>
      <c r="BP338" s="1541"/>
      <c r="BQ338" s="1541"/>
    </row>
    <row r="339" spans="1:69" s="1327" customFormat="1" x14ac:dyDescent="0.3">
      <c r="A339" s="1049"/>
      <c r="B339" s="1089"/>
      <c r="C339" s="1090"/>
      <c r="D339" s="1496"/>
      <c r="E339" s="1493"/>
      <c r="F339" s="1493"/>
      <c r="G339" s="1493"/>
      <c r="H339" s="1326">
        <f t="shared" si="18"/>
        <v>0</v>
      </c>
      <c r="I339" s="888">
        <f t="shared" si="17"/>
        <v>0</v>
      </c>
      <c r="J339" s="1411"/>
      <c r="K339" s="1411"/>
      <c r="L339" s="726"/>
      <c r="M339" s="726"/>
      <c r="N339" s="1397"/>
      <c r="O339" s="1397"/>
      <c r="P339" s="1505"/>
      <c r="Q339" s="1505"/>
      <c r="R339" s="1510"/>
      <c r="S339" s="1510"/>
      <c r="T339" s="1453"/>
      <c r="U339" s="1453"/>
      <c r="V339" s="1516"/>
      <c r="W339" s="1516"/>
      <c r="X339" s="1362"/>
      <c r="Y339" s="1362"/>
      <c r="Z339" s="1352"/>
      <c r="AA339" s="1352"/>
      <c r="AB339" s="891"/>
      <c r="AC339" s="891"/>
      <c r="AD339" s="1397"/>
      <c r="AE339" s="1397"/>
      <c r="AF339" s="756"/>
      <c r="AG339" s="756"/>
      <c r="AH339" s="1484"/>
      <c r="AI339" s="1484"/>
      <c r="AJ339" s="1550"/>
      <c r="AK339" s="1550"/>
      <c r="AL339" s="882"/>
      <c r="AM339" s="882"/>
      <c r="AN339" s="1411"/>
      <c r="AO339" s="1411"/>
      <c r="AP339" s="1352"/>
      <c r="AQ339" s="1352"/>
      <c r="AR339" s="891"/>
      <c r="AS339" s="891"/>
      <c r="AT339" s="1362"/>
      <c r="AU339" s="1362"/>
      <c r="AV339" s="1516"/>
      <c r="AW339" s="1516"/>
      <c r="AX339" s="1541"/>
      <c r="AY339" s="1541"/>
      <c r="AZ339" s="1541"/>
      <c r="BA339" s="1541"/>
      <c r="BB339" s="1541"/>
      <c r="BC339" s="1541"/>
      <c r="BD339" s="1541"/>
      <c r="BE339" s="1541"/>
      <c r="BF339" s="1541"/>
      <c r="BG339" s="1541"/>
      <c r="BH339" s="1541"/>
      <c r="BI339" s="1541"/>
      <c r="BJ339" s="1541"/>
      <c r="BK339" s="1541"/>
      <c r="BL339" s="1541"/>
      <c r="BM339" s="1541"/>
      <c r="BN339" s="1541"/>
      <c r="BO339" s="1541"/>
      <c r="BP339" s="1541"/>
      <c r="BQ339" s="1541"/>
    </row>
    <row r="340" spans="1:69" s="1327" customFormat="1" x14ac:dyDescent="0.3">
      <c r="A340" s="1049"/>
      <c r="B340" s="1089"/>
      <c r="C340" s="1090"/>
      <c r="D340" s="1496"/>
      <c r="E340" s="1493"/>
      <c r="F340" s="1493"/>
      <c r="G340" s="1493"/>
      <c r="H340" s="1326">
        <f t="shared" si="18"/>
        <v>0</v>
      </c>
      <c r="I340" s="888">
        <f t="shared" si="17"/>
        <v>0</v>
      </c>
      <c r="J340" s="1411"/>
      <c r="K340" s="1411"/>
      <c r="L340" s="726"/>
      <c r="M340" s="726"/>
      <c r="N340" s="1397"/>
      <c r="O340" s="1397"/>
      <c r="P340" s="1505"/>
      <c r="Q340" s="1505"/>
      <c r="R340" s="1510"/>
      <c r="S340" s="1510"/>
      <c r="T340" s="1453"/>
      <c r="U340" s="1453"/>
      <c r="V340" s="1516"/>
      <c r="W340" s="1516"/>
      <c r="X340" s="1362"/>
      <c r="Y340" s="1362"/>
      <c r="Z340" s="1352"/>
      <c r="AA340" s="1352"/>
      <c r="AB340" s="891"/>
      <c r="AC340" s="891"/>
      <c r="AD340" s="1397"/>
      <c r="AE340" s="1397"/>
      <c r="AF340" s="756"/>
      <c r="AG340" s="756"/>
      <c r="AH340" s="1484"/>
      <c r="AI340" s="1484"/>
      <c r="AJ340" s="1550"/>
      <c r="AK340" s="1550"/>
      <c r="AL340" s="882"/>
      <c r="AM340" s="882"/>
      <c r="AN340" s="1411"/>
      <c r="AO340" s="1411"/>
      <c r="AP340" s="1352"/>
      <c r="AQ340" s="1352"/>
      <c r="AR340" s="891"/>
      <c r="AS340" s="891"/>
      <c r="AT340" s="1362"/>
      <c r="AU340" s="1362"/>
      <c r="AV340" s="1516"/>
      <c r="AW340" s="1516"/>
      <c r="AX340" s="1541"/>
      <c r="AY340" s="1541"/>
      <c r="AZ340" s="1541"/>
      <c r="BA340" s="1541"/>
      <c r="BB340" s="1541"/>
      <c r="BC340" s="1541"/>
      <c r="BD340" s="1541"/>
      <c r="BE340" s="1541"/>
      <c r="BF340" s="1541"/>
      <c r="BG340" s="1541"/>
      <c r="BH340" s="1541"/>
      <c r="BI340" s="1541"/>
      <c r="BJ340" s="1541"/>
      <c r="BK340" s="1541"/>
      <c r="BL340" s="1541"/>
      <c r="BM340" s="1541"/>
      <c r="BN340" s="1541"/>
      <c r="BO340" s="1541"/>
      <c r="BP340" s="1541"/>
      <c r="BQ340" s="1541"/>
    </row>
    <row r="341" spans="1:69" s="1327" customFormat="1" x14ac:dyDescent="0.3">
      <c r="A341" s="1049"/>
      <c r="B341" s="1089"/>
      <c r="C341" s="1090"/>
      <c r="D341" s="1496"/>
      <c r="E341" s="1493"/>
      <c r="F341" s="1493"/>
      <c r="G341" s="1493"/>
      <c r="H341" s="1326">
        <f t="shared" si="18"/>
        <v>0</v>
      </c>
      <c r="I341" s="888">
        <f t="shared" ref="I341:I373" si="19">H341*D341</f>
        <v>0</v>
      </c>
      <c r="J341" s="1411"/>
      <c r="K341" s="1411"/>
      <c r="L341" s="726"/>
      <c r="M341" s="726"/>
      <c r="N341" s="1397"/>
      <c r="O341" s="1397"/>
      <c r="P341" s="1505"/>
      <c r="Q341" s="1505"/>
      <c r="R341" s="1510"/>
      <c r="S341" s="1510"/>
      <c r="T341" s="1453"/>
      <c r="U341" s="1453"/>
      <c r="V341" s="1516"/>
      <c r="W341" s="1516"/>
      <c r="X341" s="1362"/>
      <c r="Y341" s="1362"/>
      <c r="Z341" s="1352"/>
      <c r="AA341" s="1352"/>
      <c r="AB341" s="891"/>
      <c r="AC341" s="891"/>
      <c r="AD341" s="1397"/>
      <c r="AE341" s="1397"/>
      <c r="AF341" s="756"/>
      <c r="AG341" s="756"/>
      <c r="AH341" s="1484"/>
      <c r="AI341" s="1484"/>
      <c r="AJ341" s="1550"/>
      <c r="AK341" s="1550"/>
      <c r="AL341" s="882"/>
      <c r="AM341" s="882"/>
      <c r="AN341" s="1411"/>
      <c r="AO341" s="1411"/>
      <c r="AP341" s="1352"/>
      <c r="AQ341" s="1352"/>
      <c r="AR341" s="891"/>
      <c r="AS341" s="891"/>
      <c r="AT341" s="1362"/>
      <c r="AU341" s="1362"/>
      <c r="AV341" s="1516"/>
      <c r="AW341" s="1516"/>
      <c r="AX341" s="1541"/>
      <c r="AY341" s="1541"/>
      <c r="AZ341" s="1541"/>
      <c r="BA341" s="1541"/>
      <c r="BB341" s="1541"/>
      <c r="BC341" s="1541"/>
      <c r="BD341" s="1541"/>
      <c r="BE341" s="1541"/>
      <c r="BF341" s="1541"/>
      <c r="BG341" s="1541"/>
      <c r="BH341" s="1541"/>
      <c r="BI341" s="1541"/>
      <c r="BJ341" s="1541"/>
      <c r="BK341" s="1541"/>
      <c r="BL341" s="1541"/>
      <c r="BM341" s="1541"/>
      <c r="BN341" s="1541"/>
      <c r="BO341" s="1541"/>
      <c r="BP341" s="1541"/>
      <c r="BQ341" s="1541"/>
    </row>
    <row r="342" spans="1:69" s="1327" customFormat="1" x14ac:dyDescent="0.3">
      <c r="A342" s="1049"/>
      <c r="B342" s="1089"/>
      <c r="C342" s="1090"/>
      <c r="D342" s="1496"/>
      <c r="E342" s="1493"/>
      <c r="F342" s="1493"/>
      <c r="G342" s="1493"/>
      <c r="H342" s="1326">
        <f t="shared" si="18"/>
        <v>0</v>
      </c>
      <c r="I342" s="888">
        <f t="shared" si="19"/>
        <v>0</v>
      </c>
      <c r="J342" s="1411"/>
      <c r="K342" s="1411"/>
      <c r="L342" s="726"/>
      <c r="M342" s="726"/>
      <c r="N342" s="1397"/>
      <c r="O342" s="1397"/>
      <c r="P342" s="1505"/>
      <c r="Q342" s="1505"/>
      <c r="R342" s="1510"/>
      <c r="S342" s="1510"/>
      <c r="T342" s="1453"/>
      <c r="U342" s="1453"/>
      <c r="V342" s="1516"/>
      <c r="W342" s="1516"/>
      <c r="X342" s="1362"/>
      <c r="Y342" s="1362"/>
      <c r="Z342" s="1352"/>
      <c r="AA342" s="1352"/>
      <c r="AB342" s="891"/>
      <c r="AC342" s="891"/>
      <c r="AD342" s="1397"/>
      <c r="AE342" s="1397"/>
      <c r="AF342" s="756"/>
      <c r="AG342" s="756"/>
      <c r="AH342" s="1484"/>
      <c r="AI342" s="1484"/>
      <c r="AJ342" s="1550"/>
      <c r="AK342" s="1550"/>
      <c r="AL342" s="882"/>
      <c r="AM342" s="882"/>
      <c r="AN342" s="1411"/>
      <c r="AO342" s="1411"/>
      <c r="AP342" s="1352"/>
      <c r="AQ342" s="1352"/>
      <c r="AR342" s="891"/>
      <c r="AS342" s="891"/>
      <c r="AT342" s="1362"/>
      <c r="AU342" s="1362"/>
      <c r="AV342" s="1516"/>
      <c r="AW342" s="1516"/>
      <c r="AX342" s="1541"/>
      <c r="AY342" s="1541"/>
      <c r="AZ342" s="1541"/>
      <c r="BA342" s="1541"/>
      <c r="BB342" s="1541"/>
      <c r="BC342" s="1541"/>
      <c r="BD342" s="1541"/>
      <c r="BE342" s="1541"/>
      <c r="BF342" s="1541"/>
      <c r="BG342" s="1541"/>
      <c r="BH342" s="1541"/>
      <c r="BI342" s="1541"/>
      <c r="BJ342" s="1541"/>
      <c r="BK342" s="1541"/>
      <c r="BL342" s="1541"/>
      <c r="BM342" s="1541"/>
      <c r="BN342" s="1541"/>
      <c r="BO342" s="1541"/>
      <c r="BP342" s="1541"/>
      <c r="BQ342" s="1541"/>
    </row>
    <row r="343" spans="1:69" s="1327" customFormat="1" x14ac:dyDescent="0.3">
      <c r="A343" s="1049"/>
      <c r="B343" s="1089"/>
      <c r="C343" s="1090"/>
      <c r="D343" s="1496"/>
      <c r="E343" s="1493"/>
      <c r="F343" s="1493"/>
      <c r="G343" s="1493"/>
      <c r="H343" s="1326">
        <f t="shared" si="18"/>
        <v>0</v>
      </c>
      <c r="I343" s="888">
        <f t="shared" si="19"/>
        <v>0</v>
      </c>
      <c r="J343" s="1411"/>
      <c r="K343" s="1411"/>
      <c r="L343" s="726"/>
      <c r="M343" s="726"/>
      <c r="N343" s="1397"/>
      <c r="O343" s="1397"/>
      <c r="P343" s="1505"/>
      <c r="Q343" s="1505"/>
      <c r="R343" s="1510"/>
      <c r="S343" s="1510"/>
      <c r="T343" s="1453"/>
      <c r="U343" s="1453"/>
      <c r="V343" s="1516"/>
      <c r="W343" s="1516"/>
      <c r="X343" s="1362"/>
      <c r="Y343" s="1362"/>
      <c r="Z343" s="1352"/>
      <c r="AA343" s="1352"/>
      <c r="AB343" s="891"/>
      <c r="AC343" s="891"/>
      <c r="AD343" s="1397"/>
      <c r="AE343" s="1397"/>
      <c r="AF343" s="756"/>
      <c r="AG343" s="756"/>
      <c r="AH343" s="1484"/>
      <c r="AI343" s="1484"/>
      <c r="AJ343" s="1550"/>
      <c r="AK343" s="1550"/>
      <c r="AL343" s="882"/>
      <c r="AM343" s="882"/>
      <c r="AN343" s="1411"/>
      <c r="AO343" s="1411"/>
      <c r="AP343" s="1352"/>
      <c r="AQ343" s="1352"/>
      <c r="AR343" s="891"/>
      <c r="AS343" s="891"/>
      <c r="AT343" s="1362"/>
      <c r="AU343" s="1362"/>
      <c r="AV343" s="1516"/>
      <c r="AW343" s="1516"/>
      <c r="AX343" s="1541"/>
      <c r="AY343" s="1541"/>
      <c r="AZ343" s="1541"/>
      <c r="BA343" s="1541"/>
      <c r="BB343" s="1541"/>
      <c r="BC343" s="1541"/>
      <c r="BD343" s="1541"/>
      <c r="BE343" s="1541"/>
      <c r="BF343" s="1541"/>
      <c r="BG343" s="1541"/>
      <c r="BH343" s="1541"/>
      <c r="BI343" s="1541"/>
      <c r="BJ343" s="1541"/>
      <c r="BK343" s="1541"/>
      <c r="BL343" s="1541"/>
      <c r="BM343" s="1541"/>
      <c r="BN343" s="1541"/>
      <c r="BO343" s="1541"/>
      <c r="BP343" s="1541"/>
      <c r="BQ343" s="1541"/>
    </row>
    <row r="344" spans="1:69" s="1327" customFormat="1" x14ac:dyDescent="0.3">
      <c r="A344" s="1049"/>
      <c r="B344" s="1089"/>
      <c r="C344" s="1090"/>
      <c r="D344" s="1496"/>
      <c r="E344" s="1493"/>
      <c r="F344" s="1493"/>
      <c r="G344" s="1493"/>
      <c r="H344" s="1326">
        <f t="shared" si="18"/>
        <v>0</v>
      </c>
      <c r="I344" s="888">
        <f t="shared" si="19"/>
        <v>0</v>
      </c>
      <c r="J344" s="1411"/>
      <c r="K344" s="1411"/>
      <c r="L344" s="726"/>
      <c r="M344" s="726"/>
      <c r="N344" s="1397"/>
      <c r="O344" s="1397"/>
      <c r="P344" s="1505"/>
      <c r="Q344" s="1505"/>
      <c r="R344" s="1510"/>
      <c r="S344" s="1510"/>
      <c r="T344" s="1453"/>
      <c r="U344" s="1453"/>
      <c r="V344" s="1516"/>
      <c r="W344" s="1516"/>
      <c r="X344" s="1362"/>
      <c r="Y344" s="1362"/>
      <c r="Z344" s="1352"/>
      <c r="AA344" s="1352"/>
      <c r="AB344" s="891"/>
      <c r="AC344" s="891"/>
      <c r="AD344" s="1397"/>
      <c r="AE344" s="1397"/>
      <c r="AF344" s="756"/>
      <c r="AG344" s="756"/>
      <c r="AH344" s="1484"/>
      <c r="AI344" s="1484"/>
      <c r="AJ344" s="1550"/>
      <c r="AK344" s="1550"/>
      <c r="AL344" s="882"/>
      <c r="AM344" s="882"/>
      <c r="AN344" s="1411"/>
      <c r="AO344" s="1411"/>
      <c r="AP344" s="1352"/>
      <c r="AQ344" s="1352"/>
      <c r="AR344" s="891"/>
      <c r="AS344" s="891"/>
      <c r="AT344" s="1362"/>
      <c r="AU344" s="1362"/>
      <c r="AV344" s="1516"/>
      <c r="AW344" s="1516"/>
      <c r="AX344" s="1541"/>
      <c r="AY344" s="1541"/>
      <c r="AZ344" s="1541"/>
      <c r="BA344" s="1541"/>
      <c r="BB344" s="1541"/>
      <c r="BC344" s="1541"/>
      <c r="BD344" s="1541"/>
      <c r="BE344" s="1541"/>
      <c r="BF344" s="1541"/>
      <c r="BG344" s="1541"/>
      <c r="BH344" s="1541"/>
      <c r="BI344" s="1541"/>
      <c r="BJ344" s="1541"/>
      <c r="BK344" s="1541"/>
      <c r="BL344" s="1541"/>
      <c r="BM344" s="1541"/>
      <c r="BN344" s="1541"/>
      <c r="BO344" s="1541"/>
      <c r="BP344" s="1541"/>
      <c r="BQ344" s="1541"/>
    </row>
    <row r="345" spans="1:69" s="1327" customFormat="1" x14ac:dyDescent="0.3">
      <c r="A345" s="1049"/>
      <c r="B345" s="1089"/>
      <c r="C345" s="1090"/>
      <c r="D345" s="1496"/>
      <c r="E345" s="1493"/>
      <c r="F345" s="1493"/>
      <c r="G345" s="1493"/>
      <c r="H345" s="1326">
        <f t="shared" si="18"/>
        <v>0</v>
      </c>
      <c r="I345" s="888">
        <f t="shared" si="19"/>
        <v>0</v>
      </c>
      <c r="J345" s="1411"/>
      <c r="K345" s="1411"/>
      <c r="L345" s="726"/>
      <c r="M345" s="726"/>
      <c r="N345" s="1397"/>
      <c r="O345" s="1397"/>
      <c r="P345" s="1505"/>
      <c r="Q345" s="1505"/>
      <c r="R345" s="1510"/>
      <c r="S345" s="1510"/>
      <c r="T345" s="1453"/>
      <c r="U345" s="1453"/>
      <c r="V345" s="1516"/>
      <c r="W345" s="1516"/>
      <c r="X345" s="1362"/>
      <c r="Y345" s="1362"/>
      <c r="Z345" s="1352"/>
      <c r="AA345" s="1352"/>
      <c r="AB345" s="891"/>
      <c r="AC345" s="891"/>
      <c r="AD345" s="1397"/>
      <c r="AE345" s="1397"/>
      <c r="AF345" s="756"/>
      <c r="AG345" s="756"/>
      <c r="AH345" s="1484"/>
      <c r="AI345" s="1484"/>
      <c r="AJ345" s="1550"/>
      <c r="AK345" s="1550"/>
      <c r="AL345" s="882"/>
      <c r="AM345" s="882"/>
      <c r="AN345" s="1411"/>
      <c r="AO345" s="1411"/>
      <c r="AP345" s="1352"/>
      <c r="AQ345" s="1352"/>
      <c r="AR345" s="891"/>
      <c r="AS345" s="891"/>
      <c r="AT345" s="1362"/>
      <c r="AU345" s="1362"/>
      <c r="AV345" s="1516"/>
      <c r="AW345" s="1516"/>
      <c r="AX345" s="1541"/>
      <c r="AY345" s="1541"/>
      <c r="AZ345" s="1541"/>
      <c r="BA345" s="1541"/>
      <c r="BB345" s="1541"/>
      <c r="BC345" s="1541"/>
      <c r="BD345" s="1541"/>
      <c r="BE345" s="1541"/>
      <c r="BF345" s="1541"/>
      <c r="BG345" s="1541"/>
      <c r="BH345" s="1541"/>
      <c r="BI345" s="1541"/>
      <c r="BJ345" s="1541"/>
      <c r="BK345" s="1541"/>
      <c r="BL345" s="1541"/>
      <c r="BM345" s="1541"/>
      <c r="BN345" s="1541"/>
      <c r="BO345" s="1541"/>
      <c r="BP345" s="1541"/>
      <c r="BQ345" s="1541"/>
    </row>
    <row r="346" spans="1:69" s="1327" customFormat="1" x14ac:dyDescent="0.3">
      <c r="A346" s="1049"/>
      <c r="B346" s="1089"/>
      <c r="C346" s="1090"/>
      <c r="D346" s="1496"/>
      <c r="E346" s="1493"/>
      <c r="F346" s="1493"/>
      <c r="G346" s="1493"/>
      <c r="H346" s="1326">
        <f t="shared" si="18"/>
        <v>0</v>
      </c>
      <c r="I346" s="888">
        <f t="shared" si="19"/>
        <v>0</v>
      </c>
      <c r="J346" s="1411"/>
      <c r="K346" s="1411"/>
      <c r="L346" s="726"/>
      <c r="M346" s="726"/>
      <c r="N346" s="1397"/>
      <c r="O346" s="1397"/>
      <c r="P346" s="1505"/>
      <c r="Q346" s="1505"/>
      <c r="R346" s="1510"/>
      <c r="S346" s="1510"/>
      <c r="T346" s="1453"/>
      <c r="U346" s="1453"/>
      <c r="V346" s="1516"/>
      <c r="W346" s="1516"/>
      <c r="X346" s="1362"/>
      <c r="Y346" s="1362"/>
      <c r="Z346" s="1352"/>
      <c r="AA346" s="1352"/>
      <c r="AB346" s="891"/>
      <c r="AC346" s="891"/>
      <c r="AD346" s="1397"/>
      <c r="AE346" s="1397"/>
      <c r="AF346" s="756"/>
      <c r="AG346" s="756"/>
      <c r="AH346" s="1484"/>
      <c r="AI346" s="1484"/>
      <c r="AJ346" s="1550"/>
      <c r="AK346" s="1550"/>
      <c r="AL346" s="882"/>
      <c r="AM346" s="882"/>
      <c r="AN346" s="1411"/>
      <c r="AO346" s="1411"/>
      <c r="AP346" s="1352"/>
      <c r="AQ346" s="1352"/>
      <c r="AR346" s="891"/>
      <c r="AS346" s="891"/>
      <c r="AT346" s="1362"/>
      <c r="AU346" s="1362"/>
      <c r="AV346" s="1516"/>
      <c r="AW346" s="1516"/>
      <c r="AX346" s="1541"/>
      <c r="AY346" s="1541"/>
      <c r="AZ346" s="1541"/>
      <c r="BA346" s="1541"/>
      <c r="BB346" s="1541"/>
      <c r="BC346" s="1541"/>
      <c r="BD346" s="1541"/>
      <c r="BE346" s="1541"/>
      <c r="BF346" s="1541"/>
      <c r="BG346" s="1541"/>
      <c r="BH346" s="1541"/>
      <c r="BI346" s="1541"/>
      <c r="BJ346" s="1541"/>
      <c r="BK346" s="1541"/>
      <c r="BL346" s="1541"/>
      <c r="BM346" s="1541"/>
      <c r="BN346" s="1541"/>
      <c r="BO346" s="1541"/>
      <c r="BP346" s="1541"/>
      <c r="BQ346" s="1541"/>
    </row>
    <row r="347" spans="1:69" s="1327" customFormat="1" x14ac:dyDescent="0.3">
      <c r="A347" s="1049"/>
      <c r="B347" s="1089"/>
      <c r="C347" s="1090"/>
      <c r="D347" s="1496"/>
      <c r="E347" s="1493"/>
      <c r="F347" s="1493"/>
      <c r="G347" s="1493"/>
      <c r="H347" s="1326">
        <f t="shared" si="18"/>
        <v>0</v>
      </c>
      <c r="I347" s="888">
        <f t="shared" si="19"/>
        <v>0</v>
      </c>
      <c r="J347" s="1411"/>
      <c r="K347" s="1411"/>
      <c r="L347" s="726"/>
      <c r="M347" s="726"/>
      <c r="N347" s="1397"/>
      <c r="O347" s="1397"/>
      <c r="P347" s="1505"/>
      <c r="Q347" s="1505"/>
      <c r="R347" s="1510"/>
      <c r="S347" s="1510"/>
      <c r="T347" s="1453"/>
      <c r="U347" s="1453"/>
      <c r="V347" s="1516"/>
      <c r="W347" s="1516"/>
      <c r="X347" s="1362"/>
      <c r="Y347" s="1362"/>
      <c r="Z347" s="1352"/>
      <c r="AA347" s="1352"/>
      <c r="AB347" s="891"/>
      <c r="AC347" s="891"/>
      <c r="AD347" s="1397"/>
      <c r="AE347" s="1397"/>
      <c r="AF347" s="756"/>
      <c r="AG347" s="756"/>
      <c r="AH347" s="1484"/>
      <c r="AI347" s="1484"/>
      <c r="AJ347" s="1550"/>
      <c r="AK347" s="1550"/>
      <c r="AL347" s="882"/>
      <c r="AM347" s="882"/>
      <c r="AN347" s="1411"/>
      <c r="AO347" s="1411"/>
      <c r="AP347" s="1352"/>
      <c r="AQ347" s="1352"/>
      <c r="AR347" s="891"/>
      <c r="AS347" s="891"/>
      <c r="AT347" s="1362"/>
      <c r="AU347" s="1362"/>
      <c r="AV347" s="1516"/>
      <c r="AW347" s="1516"/>
      <c r="AX347" s="1541"/>
      <c r="AY347" s="1541"/>
      <c r="AZ347" s="1541"/>
      <c r="BA347" s="1541"/>
      <c r="BB347" s="1541"/>
      <c r="BC347" s="1541"/>
      <c r="BD347" s="1541"/>
      <c r="BE347" s="1541"/>
      <c r="BF347" s="1541"/>
      <c r="BG347" s="1541"/>
      <c r="BH347" s="1541"/>
      <c r="BI347" s="1541"/>
      <c r="BJ347" s="1541"/>
      <c r="BK347" s="1541"/>
      <c r="BL347" s="1541"/>
      <c r="BM347" s="1541"/>
      <c r="BN347" s="1541"/>
      <c r="BO347" s="1541"/>
      <c r="BP347" s="1541"/>
      <c r="BQ347" s="1541"/>
    </row>
    <row r="348" spans="1:69" s="1327" customFormat="1" x14ac:dyDescent="0.3">
      <c r="A348" s="1049"/>
      <c r="B348" s="1089"/>
      <c r="C348" s="1090"/>
      <c r="D348" s="1496"/>
      <c r="E348" s="1493"/>
      <c r="F348" s="1493"/>
      <c r="G348" s="1493"/>
      <c r="H348" s="1326">
        <f t="shared" si="18"/>
        <v>0</v>
      </c>
      <c r="I348" s="888">
        <f t="shared" si="19"/>
        <v>0</v>
      </c>
      <c r="J348" s="1411"/>
      <c r="K348" s="1411"/>
      <c r="L348" s="726"/>
      <c r="M348" s="726"/>
      <c r="N348" s="1397"/>
      <c r="O348" s="1397"/>
      <c r="P348" s="1505"/>
      <c r="Q348" s="1505"/>
      <c r="R348" s="1510"/>
      <c r="S348" s="1510"/>
      <c r="T348" s="1453"/>
      <c r="U348" s="1453"/>
      <c r="V348" s="1516"/>
      <c r="W348" s="1516"/>
      <c r="X348" s="1362"/>
      <c r="Y348" s="1362"/>
      <c r="Z348" s="1352"/>
      <c r="AA348" s="1352"/>
      <c r="AB348" s="891"/>
      <c r="AC348" s="891"/>
      <c r="AD348" s="1397"/>
      <c r="AE348" s="1397"/>
      <c r="AF348" s="756"/>
      <c r="AG348" s="756"/>
      <c r="AH348" s="1484"/>
      <c r="AI348" s="1484"/>
      <c r="AJ348" s="1550"/>
      <c r="AK348" s="1550"/>
      <c r="AL348" s="882"/>
      <c r="AM348" s="882"/>
      <c r="AN348" s="1411"/>
      <c r="AO348" s="1411"/>
      <c r="AP348" s="1352"/>
      <c r="AQ348" s="1352"/>
      <c r="AR348" s="891"/>
      <c r="AS348" s="891"/>
      <c r="AT348" s="1362"/>
      <c r="AU348" s="1362"/>
      <c r="AV348" s="1516"/>
      <c r="AW348" s="1516"/>
      <c r="AX348" s="1541"/>
      <c r="AY348" s="1541"/>
      <c r="AZ348" s="1541"/>
      <c r="BA348" s="1541"/>
      <c r="BB348" s="1541"/>
      <c r="BC348" s="1541"/>
      <c r="BD348" s="1541"/>
      <c r="BE348" s="1541"/>
      <c r="BF348" s="1541"/>
      <c r="BG348" s="1541"/>
      <c r="BH348" s="1541"/>
      <c r="BI348" s="1541"/>
      <c r="BJ348" s="1541"/>
      <c r="BK348" s="1541"/>
      <c r="BL348" s="1541"/>
      <c r="BM348" s="1541"/>
      <c r="BN348" s="1541"/>
      <c r="BO348" s="1541"/>
      <c r="BP348" s="1541"/>
      <c r="BQ348" s="1541"/>
    </row>
    <row r="349" spans="1:69" s="1327" customFormat="1" x14ac:dyDescent="0.3">
      <c r="A349" s="1049"/>
      <c r="B349" s="1089"/>
      <c r="C349" s="1090"/>
      <c r="D349" s="1496"/>
      <c r="E349" s="1493"/>
      <c r="F349" s="1493"/>
      <c r="G349" s="1493"/>
      <c r="H349" s="1326">
        <f t="shared" si="18"/>
        <v>0</v>
      </c>
      <c r="I349" s="888">
        <f t="shared" si="19"/>
        <v>0</v>
      </c>
      <c r="J349" s="1411"/>
      <c r="K349" s="1411"/>
      <c r="L349" s="726"/>
      <c r="M349" s="726"/>
      <c r="N349" s="1397"/>
      <c r="O349" s="1397"/>
      <c r="P349" s="1505"/>
      <c r="Q349" s="1505"/>
      <c r="R349" s="1510"/>
      <c r="S349" s="1510"/>
      <c r="T349" s="1453"/>
      <c r="U349" s="1453"/>
      <c r="V349" s="1516"/>
      <c r="W349" s="1516"/>
      <c r="X349" s="1362"/>
      <c r="Y349" s="1362"/>
      <c r="Z349" s="1352"/>
      <c r="AA349" s="1352"/>
      <c r="AB349" s="891"/>
      <c r="AC349" s="891"/>
      <c r="AD349" s="1397"/>
      <c r="AE349" s="1397"/>
      <c r="AF349" s="756"/>
      <c r="AG349" s="756"/>
      <c r="AH349" s="1484"/>
      <c r="AI349" s="1484"/>
      <c r="AJ349" s="1550"/>
      <c r="AK349" s="1550"/>
      <c r="AL349" s="882"/>
      <c r="AM349" s="882"/>
      <c r="AN349" s="1411"/>
      <c r="AO349" s="1411"/>
      <c r="AP349" s="1352"/>
      <c r="AQ349" s="1352"/>
      <c r="AR349" s="891"/>
      <c r="AS349" s="891"/>
      <c r="AT349" s="1362"/>
      <c r="AU349" s="1362"/>
      <c r="AV349" s="1516"/>
      <c r="AW349" s="1516"/>
      <c r="AX349" s="1541"/>
      <c r="AY349" s="1541"/>
      <c r="AZ349" s="1541"/>
      <c r="BA349" s="1541"/>
      <c r="BB349" s="1541"/>
      <c r="BC349" s="1541"/>
      <c r="BD349" s="1541"/>
      <c r="BE349" s="1541"/>
      <c r="BF349" s="1541"/>
      <c r="BG349" s="1541"/>
      <c r="BH349" s="1541"/>
      <c r="BI349" s="1541"/>
      <c r="BJ349" s="1541"/>
      <c r="BK349" s="1541"/>
      <c r="BL349" s="1541"/>
      <c r="BM349" s="1541"/>
      <c r="BN349" s="1541"/>
      <c r="BO349" s="1541"/>
      <c r="BP349" s="1541"/>
      <c r="BQ349" s="1541"/>
    </row>
    <row r="350" spans="1:69" s="1327" customFormat="1" x14ac:dyDescent="0.3">
      <c r="A350" s="1049"/>
      <c r="B350" s="1089"/>
      <c r="C350" s="1090"/>
      <c r="D350" s="1496"/>
      <c r="E350" s="1493"/>
      <c r="F350" s="1493"/>
      <c r="G350" s="1493"/>
      <c r="H350" s="1326">
        <f t="shared" si="18"/>
        <v>0</v>
      </c>
      <c r="I350" s="888">
        <f t="shared" si="19"/>
        <v>0</v>
      </c>
      <c r="J350" s="1411"/>
      <c r="K350" s="1411"/>
      <c r="L350" s="726"/>
      <c r="M350" s="726"/>
      <c r="N350" s="1397"/>
      <c r="O350" s="1397"/>
      <c r="P350" s="1505"/>
      <c r="Q350" s="1505"/>
      <c r="R350" s="1510"/>
      <c r="S350" s="1510"/>
      <c r="T350" s="1453"/>
      <c r="U350" s="1453"/>
      <c r="V350" s="1516"/>
      <c r="W350" s="1516"/>
      <c r="X350" s="1362"/>
      <c r="Y350" s="1362"/>
      <c r="Z350" s="1352"/>
      <c r="AA350" s="1352"/>
      <c r="AB350" s="891"/>
      <c r="AC350" s="891"/>
      <c r="AD350" s="1397"/>
      <c r="AE350" s="1397"/>
      <c r="AF350" s="756"/>
      <c r="AG350" s="756"/>
      <c r="AH350" s="1484"/>
      <c r="AI350" s="1484"/>
      <c r="AJ350" s="1550"/>
      <c r="AK350" s="1550"/>
      <c r="AL350" s="882"/>
      <c r="AM350" s="882"/>
      <c r="AN350" s="1411"/>
      <c r="AO350" s="1411"/>
      <c r="AP350" s="1352"/>
      <c r="AQ350" s="1352"/>
      <c r="AR350" s="891"/>
      <c r="AS350" s="891"/>
      <c r="AT350" s="1362"/>
      <c r="AU350" s="1362"/>
      <c r="AV350" s="1516"/>
      <c r="AW350" s="1516"/>
      <c r="AX350" s="1541"/>
      <c r="AY350" s="1541"/>
      <c r="AZ350" s="1541"/>
      <c r="BA350" s="1541"/>
      <c r="BB350" s="1541"/>
      <c r="BC350" s="1541"/>
      <c r="BD350" s="1541"/>
      <c r="BE350" s="1541"/>
      <c r="BF350" s="1541"/>
      <c r="BG350" s="1541"/>
      <c r="BH350" s="1541"/>
      <c r="BI350" s="1541"/>
      <c r="BJ350" s="1541"/>
      <c r="BK350" s="1541"/>
      <c r="BL350" s="1541"/>
      <c r="BM350" s="1541"/>
      <c r="BN350" s="1541"/>
      <c r="BO350" s="1541"/>
      <c r="BP350" s="1541"/>
      <c r="BQ350" s="1541"/>
    </row>
    <row r="351" spans="1:69" s="1327" customFormat="1" x14ac:dyDescent="0.3">
      <c r="A351" s="1049"/>
      <c r="B351" s="1089"/>
      <c r="C351" s="1090"/>
      <c r="D351" s="1496"/>
      <c r="E351" s="1493"/>
      <c r="F351" s="1493"/>
      <c r="G351" s="1493"/>
      <c r="H351" s="1326">
        <f t="shared" si="18"/>
        <v>0</v>
      </c>
      <c r="I351" s="888">
        <f t="shared" si="19"/>
        <v>0</v>
      </c>
      <c r="J351" s="1411"/>
      <c r="K351" s="1411"/>
      <c r="L351" s="726"/>
      <c r="M351" s="726"/>
      <c r="N351" s="1397"/>
      <c r="O351" s="1397"/>
      <c r="P351" s="1505"/>
      <c r="Q351" s="1505"/>
      <c r="R351" s="1510"/>
      <c r="S351" s="1510"/>
      <c r="T351" s="1453"/>
      <c r="U351" s="1453"/>
      <c r="V351" s="1516"/>
      <c r="W351" s="1516"/>
      <c r="X351" s="1362"/>
      <c r="Y351" s="1362"/>
      <c r="Z351" s="1352"/>
      <c r="AA351" s="1352"/>
      <c r="AB351" s="891"/>
      <c r="AC351" s="891"/>
      <c r="AD351" s="1397"/>
      <c r="AE351" s="1397"/>
      <c r="AF351" s="756"/>
      <c r="AG351" s="756"/>
      <c r="AH351" s="1484"/>
      <c r="AI351" s="1484"/>
      <c r="AJ351" s="1550"/>
      <c r="AK351" s="1550"/>
      <c r="AL351" s="882"/>
      <c r="AM351" s="882"/>
      <c r="AN351" s="1411"/>
      <c r="AO351" s="1411"/>
      <c r="AP351" s="1352"/>
      <c r="AQ351" s="1352"/>
      <c r="AR351" s="891"/>
      <c r="AS351" s="891"/>
      <c r="AT351" s="1362"/>
      <c r="AU351" s="1362"/>
      <c r="AV351" s="1516"/>
      <c r="AW351" s="1516"/>
      <c r="AX351" s="1541"/>
      <c r="AY351" s="1541"/>
      <c r="AZ351" s="1541"/>
      <c r="BA351" s="1541"/>
      <c r="BB351" s="1541"/>
      <c r="BC351" s="1541"/>
      <c r="BD351" s="1541"/>
      <c r="BE351" s="1541"/>
      <c r="BF351" s="1541"/>
      <c r="BG351" s="1541"/>
      <c r="BH351" s="1541"/>
      <c r="BI351" s="1541"/>
      <c r="BJ351" s="1541"/>
      <c r="BK351" s="1541"/>
      <c r="BL351" s="1541"/>
      <c r="BM351" s="1541"/>
      <c r="BN351" s="1541"/>
      <c r="BO351" s="1541"/>
      <c r="BP351" s="1541"/>
      <c r="BQ351" s="1541"/>
    </row>
    <row r="352" spans="1:69" s="1327" customFormat="1" x14ac:dyDescent="0.3">
      <c r="A352" s="1049"/>
      <c r="B352" s="1089"/>
      <c r="C352" s="1090"/>
      <c r="D352" s="1496"/>
      <c r="E352" s="1493"/>
      <c r="F352" s="1493"/>
      <c r="G352" s="1493"/>
      <c r="H352" s="1326">
        <f t="shared" si="18"/>
        <v>0</v>
      </c>
      <c r="I352" s="888">
        <f t="shared" si="19"/>
        <v>0</v>
      </c>
      <c r="J352" s="1411"/>
      <c r="K352" s="1411"/>
      <c r="L352" s="726"/>
      <c r="M352" s="726"/>
      <c r="N352" s="1397"/>
      <c r="O352" s="1397"/>
      <c r="P352" s="1505"/>
      <c r="Q352" s="1505"/>
      <c r="R352" s="1510"/>
      <c r="S352" s="1510"/>
      <c r="T352" s="1453"/>
      <c r="U352" s="1453"/>
      <c r="V352" s="1516"/>
      <c r="W352" s="1516"/>
      <c r="X352" s="1362"/>
      <c r="Y352" s="1362"/>
      <c r="Z352" s="1352"/>
      <c r="AA352" s="1352"/>
      <c r="AB352" s="891"/>
      <c r="AC352" s="891"/>
      <c r="AD352" s="1397"/>
      <c r="AE352" s="1397"/>
      <c r="AF352" s="756"/>
      <c r="AG352" s="756"/>
      <c r="AH352" s="1484"/>
      <c r="AI352" s="1484"/>
      <c r="AJ352" s="1550"/>
      <c r="AK352" s="1550"/>
      <c r="AL352" s="882"/>
      <c r="AM352" s="882"/>
      <c r="AN352" s="1411"/>
      <c r="AO352" s="1411"/>
      <c r="AP352" s="1352"/>
      <c r="AQ352" s="1352"/>
      <c r="AR352" s="891"/>
      <c r="AS352" s="891"/>
      <c r="AT352" s="1362"/>
      <c r="AU352" s="1362"/>
      <c r="AV352" s="1516"/>
      <c r="AW352" s="1516"/>
      <c r="AX352" s="1541"/>
      <c r="AY352" s="1541"/>
      <c r="AZ352" s="1541"/>
      <c r="BA352" s="1541"/>
      <c r="BB352" s="1541"/>
      <c r="BC352" s="1541"/>
      <c r="BD352" s="1541"/>
      <c r="BE352" s="1541"/>
      <c r="BF352" s="1541"/>
      <c r="BG352" s="1541"/>
      <c r="BH352" s="1541"/>
      <c r="BI352" s="1541"/>
      <c r="BJ352" s="1541"/>
      <c r="BK352" s="1541"/>
      <c r="BL352" s="1541"/>
      <c r="BM352" s="1541"/>
      <c r="BN352" s="1541"/>
      <c r="BO352" s="1541"/>
      <c r="BP352" s="1541"/>
      <c r="BQ352" s="1541"/>
    </row>
    <row r="353" spans="1:69" s="1327" customFormat="1" x14ac:dyDescent="0.3">
      <c r="A353" s="1049"/>
      <c r="B353" s="1089"/>
      <c r="C353" s="1090"/>
      <c r="D353" s="1496"/>
      <c r="E353" s="1493"/>
      <c r="F353" s="1493"/>
      <c r="G353" s="1493"/>
      <c r="H353" s="1326">
        <f t="shared" si="18"/>
        <v>0</v>
      </c>
      <c r="I353" s="888">
        <f t="shared" si="19"/>
        <v>0</v>
      </c>
      <c r="J353" s="1411"/>
      <c r="K353" s="1411"/>
      <c r="L353" s="726"/>
      <c r="M353" s="726"/>
      <c r="N353" s="1397"/>
      <c r="O353" s="1397"/>
      <c r="P353" s="1505"/>
      <c r="Q353" s="1505"/>
      <c r="R353" s="1510"/>
      <c r="S353" s="1510"/>
      <c r="T353" s="1453"/>
      <c r="U353" s="1453"/>
      <c r="V353" s="1516"/>
      <c r="W353" s="1516"/>
      <c r="X353" s="1362"/>
      <c r="Y353" s="1362"/>
      <c r="Z353" s="1352"/>
      <c r="AA353" s="1352"/>
      <c r="AB353" s="891"/>
      <c r="AC353" s="891"/>
      <c r="AD353" s="1397"/>
      <c r="AE353" s="1397"/>
      <c r="AF353" s="756"/>
      <c r="AG353" s="756"/>
      <c r="AH353" s="1484"/>
      <c r="AI353" s="1484"/>
      <c r="AJ353" s="1550"/>
      <c r="AK353" s="1550"/>
      <c r="AL353" s="882"/>
      <c r="AM353" s="882"/>
      <c r="AN353" s="1411"/>
      <c r="AO353" s="1411"/>
      <c r="AP353" s="1352"/>
      <c r="AQ353" s="1352"/>
      <c r="AR353" s="891"/>
      <c r="AS353" s="891"/>
      <c r="AT353" s="1362"/>
      <c r="AU353" s="1362"/>
      <c r="AV353" s="1516"/>
      <c r="AW353" s="1516"/>
      <c r="AX353" s="1541"/>
      <c r="AY353" s="1541"/>
      <c r="AZ353" s="1541"/>
      <c r="BA353" s="1541"/>
      <c r="BB353" s="1541"/>
      <c r="BC353" s="1541"/>
      <c r="BD353" s="1541"/>
      <c r="BE353" s="1541"/>
      <c r="BF353" s="1541"/>
      <c r="BG353" s="1541"/>
      <c r="BH353" s="1541"/>
      <c r="BI353" s="1541"/>
      <c r="BJ353" s="1541"/>
      <c r="BK353" s="1541"/>
      <c r="BL353" s="1541"/>
      <c r="BM353" s="1541"/>
      <c r="BN353" s="1541"/>
      <c r="BO353" s="1541"/>
      <c r="BP353" s="1541"/>
      <c r="BQ353" s="1541"/>
    </row>
    <row r="354" spans="1:69" s="1327" customFormat="1" x14ac:dyDescent="0.3">
      <c r="A354" s="1049"/>
      <c r="B354" s="1089"/>
      <c r="C354" s="1090"/>
      <c r="D354" s="1496"/>
      <c r="E354" s="1493"/>
      <c r="F354" s="1493"/>
      <c r="G354" s="1493"/>
      <c r="H354" s="1326">
        <f t="shared" si="18"/>
        <v>0</v>
      </c>
      <c r="I354" s="888">
        <f t="shared" si="19"/>
        <v>0</v>
      </c>
      <c r="J354" s="1411"/>
      <c r="K354" s="1411"/>
      <c r="L354" s="726"/>
      <c r="M354" s="726"/>
      <c r="N354" s="1397"/>
      <c r="O354" s="1397"/>
      <c r="P354" s="1505"/>
      <c r="Q354" s="1505"/>
      <c r="R354" s="1510"/>
      <c r="S354" s="1510"/>
      <c r="T354" s="1453"/>
      <c r="U354" s="1453"/>
      <c r="V354" s="1516"/>
      <c r="W354" s="1516"/>
      <c r="X354" s="1362"/>
      <c r="Y354" s="1362"/>
      <c r="Z354" s="1352"/>
      <c r="AA354" s="1352"/>
      <c r="AB354" s="891"/>
      <c r="AC354" s="891"/>
      <c r="AD354" s="1397"/>
      <c r="AE354" s="1397"/>
      <c r="AF354" s="756"/>
      <c r="AG354" s="756"/>
      <c r="AH354" s="1484"/>
      <c r="AI354" s="1484"/>
      <c r="AJ354" s="1550"/>
      <c r="AK354" s="1550"/>
      <c r="AL354" s="882"/>
      <c r="AM354" s="882"/>
      <c r="AN354" s="1411"/>
      <c r="AO354" s="1411"/>
      <c r="AP354" s="1352"/>
      <c r="AQ354" s="1352"/>
      <c r="AR354" s="891"/>
      <c r="AS354" s="891"/>
      <c r="AT354" s="1362"/>
      <c r="AU354" s="1362"/>
      <c r="AV354" s="1516"/>
      <c r="AW354" s="1516"/>
      <c r="AX354" s="1541"/>
      <c r="AY354" s="1541"/>
      <c r="AZ354" s="1541"/>
      <c r="BA354" s="1541"/>
      <c r="BB354" s="1541"/>
      <c r="BC354" s="1541"/>
      <c r="BD354" s="1541"/>
      <c r="BE354" s="1541"/>
      <c r="BF354" s="1541"/>
      <c r="BG354" s="1541"/>
      <c r="BH354" s="1541"/>
      <c r="BI354" s="1541"/>
      <c r="BJ354" s="1541"/>
      <c r="BK354" s="1541"/>
      <c r="BL354" s="1541"/>
      <c r="BM354" s="1541"/>
      <c r="BN354" s="1541"/>
      <c r="BO354" s="1541"/>
      <c r="BP354" s="1541"/>
      <c r="BQ354" s="1541"/>
    </row>
    <row r="355" spans="1:69" s="1327" customFormat="1" x14ac:dyDescent="0.3">
      <c r="A355" s="1049"/>
      <c r="B355" s="1089"/>
      <c r="C355" s="1090"/>
      <c r="D355" s="1496"/>
      <c r="E355" s="1493"/>
      <c r="F355" s="1493"/>
      <c r="G355" s="1493"/>
      <c r="H355" s="1326">
        <f t="shared" ref="H355:H373" si="20">SUM(E355:G355)-SUM(J355:HW355)</f>
        <v>0</v>
      </c>
      <c r="I355" s="888">
        <f t="shared" si="19"/>
        <v>0</v>
      </c>
      <c r="J355" s="1411"/>
      <c r="K355" s="1411"/>
      <c r="L355" s="726"/>
      <c r="M355" s="726"/>
      <c r="N355" s="1397"/>
      <c r="O355" s="1397"/>
      <c r="P355" s="1505"/>
      <c r="Q355" s="1505"/>
      <c r="R355" s="1510"/>
      <c r="S355" s="1510"/>
      <c r="T355" s="1453"/>
      <c r="U355" s="1453"/>
      <c r="V355" s="1516"/>
      <c r="W355" s="1516"/>
      <c r="X355" s="1362"/>
      <c r="Y355" s="1362"/>
      <c r="Z355" s="1352"/>
      <c r="AA355" s="1352"/>
      <c r="AB355" s="891"/>
      <c r="AC355" s="891"/>
      <c r="AD355" s="1397"/>
      <c r="AE355" s="1397"/>
      <c r="AF355" s="756"/>
      <c r="AG355" s="756"/>
      <c r="AH355" s="1484"/>
      <c r="AI355" s="1484"/>
      <c r="AJ355" s="1550"/>
      <c r="AK355" s="1550"/>
      <c r="AL355" s="882"/>
      <c r="AM355" s="882"/>
      <c r="AN355" s="1411"/>
      <c r="AO355" s="1411"/>
      <c r="AP355" s="1352"/>
      <c r="AQ355" s="1352"/>
      <c r="AR355" s="891"/>
      <c r="AS355" s="891"/>
      <c r="AT355" s="1362"/>
      <c r="AU355" s="1362"/>
      <c r="AV355" s="1516"/>
      <c r="AW355" s="1516"/>
      <c r="AX355" s="1541"/>
      <c r="AY355" s="1541"/>
      <c r="AZ355" s="1541"/>
      <c r="BA355" s="1541"/>
      <c r="BB355" s="1541"/>
      <c r="BC355" s="1541"/>
      <c r="BD355" s="1541"/>
      <c r="BE355" s="1541"/>
      <c r="BF355" s="1541"/>
      <c r="BG355" s="1541"/>
      <c r="BH355" s="1541"/>
      <c r="BI355" s="1541"/>
      <c r="BJ355" s="1541"/>
      <c r="BK355" s="1541"/>
      <c r="BL355" s="1541"/>
      <c r="BM355" s="1541"/>
      <c r="BN355" s="1541"/>
      <c r="BO355" s="1541"/>
      <c r="BP355" s="1541"/>
      <c r="BQ355" s="1541"/>
    </row>
    <row r="356" spans="1:69" s="1327" customFormat="1" x14ac:dyDescent="0.3">
      <c r="A356" s="1049"/>
      <c r="B356" s="1089"/>
      <c r="C356" s="1090"/>
      <c r="D356" s="1496"/>
      <c r="E356" s="1493"/>
      <c r="F356" s="1493"/>
      <c r="G356" s="1493"/>
      <c r="H356" s="1326">
        <f t="shared" si="20"/>
        <v>0</v>
      </c>
      <c r="I356" s="888">
        <f t="shared" si="19"/>
        <v>0</v>
      </c>
      <c r="J356" s="1411"/>
      <c r="K356" s="1411"/>
      <c r="L356" s="726"/>
      <c r="M356" s="726"/>
      <c r="N356" s="1397"/>
      <c r="O356" s="1397"/>
      <c r="P356" s="1505"/>
      <c r="Q356" s="1505"/>
      <c r="R356" s="1510"/>
      <c r="S356" s="1510"/>
      <c r="T356" s="1453"/>
      <c r="U356" s="1453"/>
      <c r="V356" s="1516"/>
      <c r="W356" s="1516"/>
      <c r="X356" s="1362"/>
      <c r="Y356" s="1362"/>
      <c r="Z356" s="1352"/>
      <c r="AA356" s="1352"/>
      <c r="AB356" s="891"/>
      <c r="AC356" s="891"/>
      <c r="AD356" s="1397"/>
      <c r="AE356" s="1397"/>
      <c r="AF356" s="756"/>
      <c r="AG356" s="756"/>
      <c r="AH356" s="1484"/>
      <c r="AI356" s="1484"/>
      <c r="AJ356" s="1550"/>
      <c r="AK356" s="1550"/>
      <c r="AL356" s="882"/>
      <c r="AM356" s="882"/>
      <c r="AN356" s="1411"/>
      <c r="AO356" s="1411"/>
      <c r="AP356" s="1352"/>
      <c r="AQ356" s="1352"/>
      <c r="AR356" s="891"/>
      <c r="AS356" s="891"/>
      <c r="AT356" s="1362"/>
      <c r="AU356" s="1362"/>
      <c r="AV356" s="1516"/>
      <c r="AW356" s="1516"/>
      <c r="AX356" s="1541"/>
      <c r="AY356" s="1541"/>
      <c r="AZ356" s="1541"/>
      <c r="BA356" s="1541"/>
      <c r="BB356" s="1541"/>
      <c r="BC356" s="1541"/>
      <c r="BD356" s="1541"/>
      <c r="BE356" s="1541"/>
      <c r="BF356" s="1541"/>
      <c r="BG356" s="1541"/>
      <c r="BH356" s="1541"/>
      <c r="BI356" s="1541"/>
      <c r="BJ356" s="1541"/>
      <c r="BK356" s="1541"/>
      <c r="BL356" s="1541"/>
      <c r="BM356" s="1541"/>
      <c r="BN356" s="1541"/>
      <c r="BO356" s="1541"/>
      <c r="BP356" s="1541"/>
      <c r="BQ356" s="1541"/>
    </row>
    <row r="357" spans="1:69" s="1327" customFormat="1" x14ac:dyDescent="0.3">
      <c r="A357" s="1049"/>
      <c r="B357" s="1089"/>
      <c r="C357" s="1090"/>
      <c r="D357" s="1496"/>
      <c r="E357" s="1493"/>
      <c r="F357" s="1493"/>
      <c r="G357" s="1493"/>
      <c r="H357" s="1326">
        <f t="shared" si="20"/>
        <v>0</v>
      </c>
      <c r="I357" s="888">
        <f t="shared" si="19"/>
        <v>0</v>
      </c>
      <c r="J357" s="1411"/>
      <c r="K357" s="1411"/>
      <c r="L357" s="726"/>
      <c r="M357" s="726"/>
      <c r="N357" s="1397"/>
      <c r="O357" s="1397"/>
      <c r="P357" s="1505"/>
      <c r="Q357" s="1505"/>
      <c r="R357" s="1510"/>
      <c r="S357" s="1510"/>
      <c r="T357" s="1453"/>
      <c r="U357" s="1453"/>
      <c r="V357" s="1516"/>
      <c r="W357" s="1516"/>
      <c r="X357" s="1362"/>
      <c r="Y357" s="1362"/>
      <c r="Z357" s="1352"/>
      <c r="AA357" s="1352"/>
      <c r="AB357" s="891"/>
      <c r="AC357" s="891"/>
      <c r="AD357" s="1397"/>
      <c r="AE357" s="1397"/>
      <c r="AF357" s="756"/>
      <c r="AG357" s="756"/>
      <c r="AH357" s="1484"/>
      <c r="AI357" s="1484"/>
      <c r="AJ357" s="1550"/>
      <c r="AK357" s="1550"/>
      <c r="AL357" s="882"/>
      <c r="AM357" s="882"/>
      <c r="AN357" s="1411"/>
      <c r="AO357" s="1411"/>
      <c r="AP357" s="1352"/>
      <c r="AQ357" s="1352"/>
      <c r="AR357" s="891"/>
      <c r="AS357" s="891"/>
      <c r="AT357" s="1362"/>
      <c r="AU357" s="1362"/>
      <c r="AV357" s="1516"/>
      <c r="AW357" s="1516"/>
      <c r="AX357" s="1541"/>
      <c r="AY357" s="1541"/>
      <c r="AZ357" s="1541"/>
      <c r="BA357" s="1541"/>
      <c r="BB357" s="1541"/>
      <c r="BC357" s="1541"/>
      <c r="BD357" s="1541"/>
      <c r="BE357" s="1541"/>
      <c r="BF357" s="1541"/>
      <c r="BG357" s="1541"/>
      <c r="BH357" s="1541"/>
      <c r="BI357" s="1541"/>
      <c r="BJ357" s="1541"/>
      <c r="BK357" s="1541"/>
      <c r="BL357" s="1541"/>
      <c r="BM357" s="1541"/>
      <c r="BN357" s="1541"/>
      <c r="BO357" s="1541"/>
      <c r="BP357" s="1541"/>
      <c r="BQ357" s="1541"/>
    </row>
    <row r="358" spans="1:69" s="1327" customFormat="1" x14ac:dyDescent="0.3">
      <c r="A358" s="1049"/>
      <c r="B358" s="1089"/>
      <c r="C358" s="1090"/>
      <c r="D358" s="1496"/>
      <c r="E358" s="1493"/>
      <c r="F358" s="1493"/>
      <c r="G358" s="1493"/>
      <c r="H358" s="1326">
        <f t="shared" si="20"/>
        <v>0</v>
      </c>
      <c r="I358" s="888">
        <f t="shared" si="19"/>
        <v>0</v>
      </c>
      <c r="J358" s="1411"/>
      <c r="K358" s="1411"/>
      <c r="L358" s="726"/>
      <c r="M358" s="726"/>
      <c r="N358" s="1397"/>
      <c r="O358" s="1397"/>
      <c r="P358" s="1505"/>
      <c r="Q358" s="1505"/>
      <c r="R358" s="1510"/>
      <c r="S358" s="1510"/>
      <c r="T358" s="1453"/>
      <c r="U358" s="1453"/>
      <c r="V358" s="1516"/>
      <c r="W358" s="1516"/>
      <c r="X358" s="1362"/>
      <c r="Y358" s="1362"/>
      <c r="Z358" s="1352"/>
      <c r="AA358" s="1352"/>
      <c r="AB358" s="891"/>
      <c r="AC358" s="891"/>
      <c r="AD358" s="1397"/>
      <c r="AE358" s="1397"/>
      <c r="AF358" s="756"/>
      <c r="AG358" s="756"/>
      <c r="AH358" s="1484"/>
      <c r="AI358" s="1484"/>
      <c r="AJ358" s="1550"/>
      <c r="AK358" s="1550"/>
      <c r="AL358" s="882"/>
      <c r="AM358" s="882"/>
      <c r="AN358" s="1411"/>
      <c r="AO358" s="1411"/>
      <c r="AP358" s="1352"/>
      <c r="AQ358" s="1352"/>
      <c r="AR358" s="891"/>
      <c r="AS358" s="891"/>
      <c r="AT358" s="1362"/>
      <c r="AU358" s="1362"/>
      <c r="AV358" s="1516"/>
      <c r="AW358" s="1516"/>
      <c r="AX358" s="1541"/>
      <c r="AY358" s="1541"/>
      <c r="AZ358" s="1541"/>
      <c r="BA358" s="1541"/>
      <c r="BB358" s="1541"/>
      <c r="BC358" s="1541"/>
      <c r="BD358" s="1541"/>
      <c r="BE358" s="1541"/>
      <c r="BF358" s="1541"/>
      <c r="BG358" s="1541"/>
      <c r="BH358" s="1541"/>
      <c r="BI358" s="1541"/>
      <c r="BJ358" s="1541"/>
      <c r="BK358" s="1541"/>
      <c r="BL358" s="1541"/>
      <c r="BM358" s="1541"/>
      <c r="BN358" s="1541"/>
      <c r="BO358" s="1541"/>
      <c r="BP358" s="1541"/>
      <c r="BQ358" s="1541"/>
    </row>
    <row r="359" spans="1:69" s="1327" customFormat="1" x14ac:dyDescent="0.3">
      <c r="A359" s="1049"/>
      <c r="B359" s="1089"/>
      <c r="C359" s="1090"/>
      <c r="D359" s="1496"/>
      <c r="E359" s="1493"/>
      <c r="F359" s="1493"/>
      <c r="G359" s="1493"/>
      <c r="H359" s="1326">
        <f t="shared" si="20"/>
        <v>0</v>
      </c>
      <c r="I359" s="888">
        <f t="shared" si="19"/>
        <v>0</v>
      </c>
      <c r="J359" s="1411"/>
      <c r="K359" s="1411"/>
      <c r="L359" s="726"/>
      <c r="M359" s="726"/>
      <c r="N359" s="1397"/>
      <c r="O359" s="1397"/>
      <c r="P359" s="1505"/>
      <c r="Q359" s="1505"/>
      <c r="R359" s="1510"/>
      <c r="S359" s="1510"/>
      <c r="T359" s="1453"/>
      <c r="U359" s="1453"/>
      <c r="V359" s="1516"/>
      <c r="W359" s="1516"/>
      <c r="X359" s="1362"/>
      <c r="Y359" s="1362"/>
      <c r="Z359" s="1352"/>
      <c r="AA359" s="1352"/>
      <c r="AB359" s="891"/>
      <c r="AC359" s="891"/>
      <c r="AD359" s="1397"/>
      <c r="AE359" s="1397"/>
      <c r="AF359" s="756"/>
      <c r="AG359" s="756"/>
      <c r="AH359" s="1484"/>
      <c r="AI359" s="1484"/>
      <c r="AJ359" s="1550"/>
      <c r="AK359" s="1550"/>
      <c r="AL359" s="882"/>
      <c r="AM359" s="882"/>
      <c r="AN359" s="1411"/>
      <c r="AO359" s="1411"/>
      <c r="AP359" s="1352"/>
      <c r="AQ359" s="1352"/>
      <c r="AR359" s="891"/>
      <c r="AS359" s="891"/>
      <c r="AT359" s="1362"/>
      <c r="AU359" s="1362"/>
      <c r="AV359" s="1516"/>
      <c r="AW359" s="1516"/>
      <c r="AX359" s="1541"/>
      <c r="AY359" s="1541"/>
      <c r="AZ359" s="1541"/>
      <c r="BA359" s="1541"/>
      <c r="BB359" s="1541"/>
      <c r="BC359" s="1541"/>
      <c r="BD359" s="1541"/>
      <c r="BE359" s="1541"/>
      <c r="BF359" s="1541"/>
      <c r="BG359" s="1541"/>
      <c r="BH359" s="1541"/>
      <c r="BI359" s="1541"/>
      <c r="BJ359" s="1541"/>
      <c r="BK359" s="1541"/>
      <c r="BL359" s="1541"/>
      <c r="BM359" s="1541"/>
      <c r="BN359" s="1541"/>
      <c r="BO359" s="1541"/>
      <c r="BP359" s="1541"/>
      <c r="BQ359" s="1541"/>
    </row>
    <row r="360" spans="1:69" s="1327" customFormat="1" x14ac:dyDescent="0.3">
      <c r="A360" s="1049"/>
      <c r="B360" s="1089"/>
      <c r="C360" s="1090"/>
      <c r="D360" s="1496"/>
      <c r="E360" s="1493"/>
      <c r="F360" s="1493"/>
      <c r="G360" s="1493"/>
      <c r="H360" s="1326">
        <f t="shared" si="20"/>
        <v>0</v>
      </c>
      <c r="I360" s="888">
        <f t="shared" si="19"/>
        <v>0</v>
      </c>
      <c r="J360" s="1411"/>
      <c r="K360" s="1411"/>
      <c r="L360" s="726"/>
      <c r="M360" s="726"/>
      <c r="N360" s="1397"/>
      <c r="O360" s="1397"/>
      <c r="P360" s="1505"/>
      <c r="Q360" s="1505"/>
      <c r="R360" s="1510"/>
      <c r="S360" s="1510"/>
      <c r="T360" s="1453"/>
      <c r="U360" s="1453"/>
      <c r="V360" s="1516"/>
      <c r="W360" s="1516"/>
      <c r="X360" s="1362"/>
      <c r="Y360" s="1362"/>
      <c r="Z360" s="1352"/>
      <c r="AA360" s="1352"/>
      <c r="AB360" s="891"/>
      <c r="AC360" s="891"/>
      <c r="AD360" s="1397"/>
      <c r="AE360" s="1397"/>
      <c r="AF360" s="756"/>
      <c r="AG360" s="756"/>
      <c r="AH360" s="1484"/>
      <c r="AI360" s="1484"/>
      <c r="AJ360" s="1550"/>
      <c r="AK360" s="1550"/>
      <c r="AL360" s="882"/>
      <c r="AM360" s="882"/>
      <c r="AN360" s="1411"/>
      <c r="AO360" s="1411"/>
      <c r="AP360" s="1352"/>
      <c r="AQ360" s="1352"/>
      <c r="AR360" s="891"/>
      <c r="AS360" s="891"/>
      <c r="AT360" s="1362"/>
      <c r="AU360" s="1362"/>
      <c r="AV360" s="1516"/>
      <c r="AW360" s="1516"/>
      <c r="AX360" s="1541"/>
      <c r="AY360" s="1541"/>
      <c r="AZ360" s="1541"/>
      <c r="BA360" s="1541"/>
      <c r="BB360" s="1541"/>
      <c r="BC360" s="1541"/>
      <c r="BD360" s="1541"/>
      <c r="BE360" s="1541"/>
      <c r="BF360" s="1541"/>
      <c r="BG360" s="1541"/>
      <c r="BH360" s="1541"/>
      <c r="BI360" s="1541"/>
      <c r="BJ360" s="1541"/>
      <c r="BK360" s="1541"/>
      <c r="BL360" s="1541"/>
      <c r="BM360" s="1541"/>
      <c r="BN360" s="1541"/>
      <c r="BO360" s="1541"/>
      <c r="BP360" s="1541"/>
      <c r="BQ360" s="1541"/>
    </row>
    <row r="361" spans="1:69" s="1327" customFormat="1" x14ac:dyDescent="0.3">
      <c r="A361" s="1049"/>
      <c r="B361" s="1089"/>
      <c r="C361" s="1090"/>
      <c r="D361" s="1496"/>
      <c r="E361" s="1493"/>
      <c r="F361" s="1493"/>
      <c r="G361" s="1493"/>
      <c r="H361" s="1326">
        <f t="shared" si="20"/>
        <v>0</v>
      </c>
      <c r="I361" s="888">
        <f t="shared" si="19"/>
        <v>0</v>
      </c>
      <c r="J361" s="1411"/>
      <c r="K361" s="1411"/>
      <c r="L361" s="726"/>
      <c r="M361" s="726"/>
      <c r="N361" s="1397"/>
      <c r="O361" s="1397"/>
      <c r="P361" s="1505"/>
      <c r="Q361" s="1505"/>
      <c r="R361" s="1510"/>
      <c r="S361" s="1510"/>
      <c r="T361" s="1453"/>
      <c r="U361" s="1453"/>
      <c r="V361" s="1516"/>
      <c r="W361" s="1516"/>
      <c r="X361" s="1362"/>
      <c r="Y361" s="1362"/>
      <c r="Z361" s="1352"/>
      <c r="AA361" s="1352"/>
      <c r="AB361" s="891"/>
      <c r="AC361" s="891"/>
      <c r="AD361" s="1397"/>
      <c r="AE361" s="1397"/>
      <c r="AF361" s="756"/>
      <c r="AG361" s="756"/>
      <c r="AH361" s="1484"/>
      <c r="AI361" s="1484"/>
      <c r="AJ361" s="1550"/>
      <c r="AK361" s="1550"/>
      <c r="AL361" s="882"/>
      <c r="AM361" s="882"/>
      <c r="AN361" s="1411"/>
      <c r="AO361" s="1411"/>
      <c r="AP361" s="1352"/>
      <c r="AQ361" s="1352"/>
      <c r="AR361" s="891"/>
      <c r="AS361" s="891"/>
      <c r="AT361" s="1362"/>
      <c r="AU361" s="1362"/>
      <c r="AV361" s="1516"/>
      <c r="AW361" s="1516"/>
      <c r="AX361" s="1541"/>
      <c r="AY361" s="1541"/>
      <c r="AZ361" s="1541"/>
      <c r="BA361" s="1541"/>
      <c r="BB361" s="1541"/>
      <c r="BC361" s="1541"/>
      <c r="BD361" s="1541"/>
      <c r="BE361" s="1541"/>
      <c r="BF361" s="1541"/>
      <c r="BG361" s="1541"/>
      <c r="BH361" s="1541"/>
      <c r="BI361" s="1541"/>
      <c r="BJ361" s="1541"/>
      <c r="BK361" s="1541"/>
      <c r="BL361" s="1541"/>
      <c r="BM361" s="1541"/>
      <c r="BN361" s="1541"/>
      <c r="BO361" s="1541"/>
      <c r="BP361" s="1541"/>
      <c r="BQ361" s="1541"/>
    </row>
    <row r="362" spans="1:69" s="1327" customFormat="1" x14ac:dyDescent="0.3">
      <c r="A362" s="1049"/>
      <c r="B362" s="1089"/>
      <c r="C362" s="1090"/>
      <c r="D362" s="1496"/>
      <c r="E362" s="1493"/>
      <c r="F362" s="1493"/>
      <c r="G362" s="1493"/>
      <c r="H362" s="1326">
        <f t="shared" si="20"/>
        <v>0</v>
      </c>
      <c r="I362" s="888">
        <f t="shared" si="19"/>
        <v>0</v>
      </c>
      <c r="J362" s="1411"/>
      <c r="K362" s="1411"/>
      <c r="L362" s="726"/>
      <c r="M362" s="726"/>
      <c r="N362" s="1397"/>
      <c r="O362" s="1397"/>
      <c r="P362" s="1505"/>
      <c r="Q362" s="1505"/>
      <c r="R362" s="1510"/>
      <c r="S362" s="1510"/>
      <c r="T362" s="1453"/>
      <c r="U362" s="1453"/>
      <c r="V362" s="1516"/>
      <c r="W362" s="1516"/>
      <c r="X362" s="1362"/>
      <c r="Y362" s="1362"/>
      <c r="Z362" s="1352"/>
      <c r="AA362" s="1352"/>
      <c r="AB362" s="891"/>
      <c r="AC362" s="891"/>
      <c r="AD362" s="1397"/>
      <c r="AE362" s="1397"/>
      <c r="AF362" s="756"/>
      <c r="AG362" s="756"/>
      <c r="AH362" s="1484"/>
      <c r="AI362" s="1484"/>
      <c r="AJ362" s="1550"/>
      <c r="AK362" s="1550"/>
      <c r="AL362" s="882"/>
      <c r="AM362" s="882"/>
      <c r="AN362" s="1411"/>
      <c r="AO362" s="1411"/>
      <c r="AP362" s="1352"/>
      <c r="AQ362" s="1352"/>
      <c r="AR362" s="891"/>
      <c r="AS362" s="891"/>
      <c r="AT362" s="1362"/>
      <c r="AU362" s="1362"/>
      <c r="AV362" s="1516"/>
      <c r="AW362" s="1516"/>
      <c r="AX362" s="1541"/>
      <c r="AY362" s="1541"/>
      <c r="AZ362" s="1541"/>
      <c r="BA362" s="1541"/>
      <c r="BB362" s="1541"/>
      <c r="BC362" s="1541"/>
      <c r="BD362" s="1541"/>
      <c r="BE362" s="1541"/>
      <c r="BF362" s="1541"/>
      <c r="BG362" s="1541"/>
      <c r="BH362" s="1541"/>
      <c r="BI362" s="1541"/>
      <c r="BJ362" s="1541"/>
      <c r="BK362" s="1541"/>
      <c r="BL362" s="1541"/>
      <c r="BM362" s="1541"/>
      <c r="BN362" s="1541"/>
      <c r="BO362" s="1541"/>
      <c r="BP362" s="1541"/>
      <c r="BQ362" s="1541"/>
    </row>
    <row r="363" spans="1:69" s="1327" customFormat="1" x14ac:dyDescent="0.3">
      <c r="A363" s="1049"/>
      <c r="B363" s="1089"/>
      <c r="C363" s="1090"/>
      <c r="D363" s="1496"/>
      <c r="E363" s="1493"/>
      <c r="F363" s="1493"/>
      <c r="G363" s="1493"/>
      <c r="H363" s="1326">
        <f t="shared" si="20"/>
        <v>0</v>
      </c>
      <c r="I363" s="888">
        <f t="shared" si="19"/>
        <v>0</v>
      </c>
      <c r="J363" s="1411"/>
      <c r="K363" s="1411"/>
      <c r="L363" s="726"/>
      <c r="M363" s="726"/>
      <c r="N363" s="1397"/>
      <c r="O363" s="1397"/>
      <c r="P363" s="1505"/>
      <c r="Q363" s="1505"/>
      <c r="R363" s="1510"/>
      <c r="S363" s="1510"/>
      <c r="T363" s="1453"/>
      <c r="U363" s="1453"/>
      <c r="V363" s="1516"/>
      <c r="W363" s="1516"/>
      <c r="X363" s="1362"/>
      <c r="Y363" s="1362"/>
      <c r="Z363" s="1352"/>
      <c r="AA363" s="1352"/>
      <c r="AB363" s="891"/>
      <c r="AC363" s="891"/>
      <c r="AD363" s="1397"/>
      <c r="AE363" s="1397"/>
      <c r="AF363" s="756"/>
      <c r="AG363" s="756"/>
      <c r="AH363" s="1484"/>
      <c r="AI363" s="1484"/>
      <c r="AJ363" s="1550"/>
      <c r="AK363" s="1550"/>
      <c r="AL363" s="882"/>
      <c r="AM363" s="882"/>
      <c r="AN363" s="1411"/>
      <c r="AO363" s="1411"/>
      <c r="AP363" s="1352"/>
      <c r="AQ363" s="1352"/>
      <c r="AR363" s="891"/>
      <c r="AS363" s="891"/>
      <c r="AT363" s="1362"/>
      <c r="AU363" s="1362"/>
      <c r="AV363" s="1516"/>
      <c r="AW363" s="1516"/>
      <c r="AX363" s="1541"/>
      <c r="AY363" s="1541"/>
      <c r="AZ363" s="1541"/>
      <c r="BA363" s="1541"/>
      <c r="BB363" s="1541"/>
      <c r="BC363" s="1541"/>
      <c r="BD363" s="1541"/>
      <c r="BE363" s="1541"/>
      <c r="BF363" s="1541"/>
      <c r="BG363" s="1541"/>
      <c r="BH363" s="1541"/>
      <c r="BI363" s="1541"/>
      <c r="BJ363" s="1541"/>
      <c r="BK363" s="1541"/>
      <c r="BL363" s="1541"/>
      <c r="BM363" s="1541"/>
      <c r="BN363" s="1541"/>
      <c r="BO363" s="1541"/>
      <c r="BP363" s="1541"/>
      <c r="BQ363" s="1541"/>
    </row>
    <row r="364" spans="1:69" s="1327" customFormat="1" x14ac:dyDescent="0.3">
      <c r="A364" s="1049"/>
      <c r="B364" s="1089"/>
      <c r="C364" s="1090"/>
      <c r="D364" s="1496"/>
      <c r="E364" s="1493"/>
      <c r="F364" s="1493"/>
      <c r="G364" s="1493"/>
      <c r="H364" s="1326">
        <f t="shared" si="20"/>
        <v>0</v>
      </c>
      <c r="I364" s="888">
        <f t="shared" si="19"/>
        <v>0</v>
      </c>
      <c r="J364" s="1411"/>
      <c r="K364" s="1411"/>
      <c r="L364" s="726"/>
      <c r="M364" s="726"/>
      <c r="N364" s="1397"/>
      <c r="O364" s="1397"/>
      <c r="P364" s="1505"/>
      <c r="Q364" s="1505"/>
      <c r="R364" s="1510"/>
      <c r="S364" s="1510"/>
      <c r="T364" s="1453"/>
      <c r="U364" s="1453"/>
      <c r="V364" s="1516"/>
      <c r="W364" s="1516"/>
      <c r="X364" s="1362"/>
      <c r="Y364" s="1362"/>
      <c r="Z364" s="1352"/>
      <c r="AA364" s="1352"/>
      <c r="AB364" s="891"/>
      <c r="AC364" s="891"/>
      <c r="AD364" s="1397"/>
      <c r="AE364" s="1397"/>
      <c r="AF364" s="756"/>
      <c r="AG364" s="756"/>
      <c r="AH364" s="1484"/>
      <c r="AI364" s="1484"/>
      <c r="AJ364" s="1550"/>
      <c r="AK364" s="1550"/>
      <c r="AL364" s="882"/>
      <c r="AM364" s="882"/>
      <c r="AN364" s="1411"/>
      <c r="AO364" s="1411"/>
      <c r="AP364" s="1352"/>
      <c r="AQ364" s="1352"/>
      <c r="AR364" s="891"/>
      <c r="AS364" s="891"/>
      <c r="AT364" s="1362"/>
      <c r="AU364" s="1362"/>
      <c r="AV364" s="1516"/>
      <c r="AW364" s="1516"/>
      <c r="AX364" s="1541"/>
      <c r="AY364" s="1541"/>
      <c r="AZ364" s="1541"/>
      <c r="BA364" s="1541"/>
      <c r="BB364" s="1541"/>
      <c r="BC364" s="1541"/>
      <c r="BD364" s="1541"/>
      <c r="BE364" s="1541"/>
      <c r="BF364" s="1541"/>
      <c r="BG364" s="1541"/>
      <c r="BH364" s="1541"/>
      <c r="BI364" s="1541"/>
      <c r="BJ364" s="1541"/>
      <c r="BK364" s="1541"/>
      <c r="BL364" s="1541"/>
      <c r="BM364" s="1541"/>
      <c r="BN364" s="1541"/>
      <c r="BO364" s="1541"/>
      <c r="BP364" s="1541"/>
      <c r="BQ364" s="1541"/>
    </row>
    <row r="365" spans="1:69" s="1327" customFormat="1" x14ac:dyDescent="0.3">
      <c r="A365" s="1049"/>
      <c r="B365" s="1089"/>
      <c r="C365" s="1090"/>
      <c r="D365" s="1496"/>
      <c r="E365" s="1493"/>
      <c r="F365" s="1493"/>
      <c r="G365" s="1493"/>
      <c r="H365" s="1326">
        <f t="shared" si="20"/>
        <v>0</v>
      </c>
      <c r="I365" s="888">
        <f t="shared" si="19"/>
        <v>0</v>
      </c>
      <c r="J365" s="1411"/>
      <c r="K365" s="1411"/>
      <c r="L365" s="726"/>
      <c r="M365" s="726"/>
      <c r="N365" s="1397"/>
      <c r="O365" s="1397"/>
      <c r="P365" s="1505"/>
      <c r="Q365" s="1505"/>
      <c r="R365" s="1510"/>
      <c r="S365" s="1510"/>
      <c r="T365" s="1453"/>
      <c r="U365" s="1453"/>
      <c r="V365" s="1516"/>
      <c r="W365" s="1516"/>
      <c r="X365" s="1362"/>
      <c r="Y365" s="1362"/>
      <c r="Z365" s="1352"/>
      <c r="AA365" s="1352"/>
      <c r="AB365" s="891"/>
      <c r="AC365" s="891"/>
      <c r="AD365" s="1397"/>
      <c r="AE365" s="1397"/>
      <c r="AF365" s="756"/>
      <c r="AG365" s="756"/>
      <c r="AH365" s="1484"/>
      <c r="AI365" s="1484"/>
      <c r="AJ365" s="1550"/>
      <c r="AK365" s="1550"/>
      <c r="AL365" s="882"/>
      <c r="AM365" s="882"/>
      <c r="AN365" s="1411"/>
      <c r="AO365" s="1411"/>
      <c r="AP365" s="1352"/>
      <c r="AQ365" s="1352"/>
      <c r="AR365" s="891"/>
      <c r="AS365" s="891"/>
      <c r="AT365" s="1362"/>
      <c r="AU365" s="1362"/>
      <c r="AV365" s="1516"/>
      <c r="AW365" s="1516"/>
      <c r="AX365" s="1541"/>
      <c r="AY365" s="1541"/>
      <c r="AZ365" s="1541"/>
      <c r="BA365" s="1541"/>
      <c r="BB365" s="1541"/>
      <c r="BC365" s="1541"/>
      <c r="BD365" s="1541"/>
      <c r="BE365" s="1541"/>
      <c r="BF365" s="1541"/>
      <c r="BG365" s="1541"/>
      <c r="BH365" s="1541"/>
      <c r="BI365" s="1541"/>
      <c r="BJ365" s="1541"/>
      <c r="BK365" s="1541"/>
      <c r="BL365" s="1541"/>
      <c r="BM365" s="1541"/>
      <c r="BN365" s="1541"/>
      <c r="BO365" s="1541"/>
      <c r="BP365" s="1541"/>
      <c r="BQ365" s="1541"/>
    </row>
    <row r="366" spans="1:69" s="1327" customFormat="1" x14ac:dyDescent="0.3">
      <c r="A366" s="1049"/>
      <c r="B366" s="1089"/>
      <c r="C366" s="1090"/>
      <c r="D366" s="1496"/>
      <c r="E366" s="1493"/>
      <c r="F366" s="1493"/>
      <c r="G366" s="1493"/>
      <c r="H366" s="1326">
        <f t="shared" si="20"/>
        <v>0</v>
      </c>
      <c r="I366" s="888">
        <f t="shared" si="19"/>
        <v>0</v>
      </c>
      <c r="J366" s="1411"/>
      <c r="K366" s="1411"/>
      <c r="L366" s="726"/>
      <c r="M366" s="726"/>
      <c r="N366" s="1397"/>
      <c r="O366" s="1397"/>
      <c r="P366" s="1505"/>
      <c r="Q366" s="1505"/>
      <c r="R366" s="1510"/>
      <c r="S366" s="1510"/>
      <c r="T366" s="1453"/>
      <c r="U366" s="1453"/>
      <c r="V366" s="1516"/>
      <c r="W366" s="1516"/>
      <c r="X366" s="1362"/>
      <c r="Y366" s="1362"/>
      <c r="Z366" s="1352"/>
      <c r="AA366" s="1352"/>
      <c r="AB366" s="891"/>
      <c r="AC366" s="891"/>
      <c r="AD366" s="1397"/>
      <c r="AE366" s="1397"/>
      <c r="AF366" s="756"/>
      <c r="AG366" s="756"/>
      <c r="AH366" s="1484"/>
      <c r="AI366" s="1484"/>
      <c r="AJ366" s="1550"/>
      <c r="AK366" s="1550"/>
      <c r="AL366" s="882"/>
      <c r="AM366" s="882"/>
      <c r="AN366" s="1411"/>
      <c r="AO366" s="1411"/>
      <c r="AP366" s="1352"/>
      <c r="AQ366" s="1352"/>
      <c r="AR366" s="891"/>
      <c r="AS366" s="891"/>
      <c r="AT366" s="1362"/>
      <c r="AU366" s="1362"/>
      <c r="AV366" s="1516"/>
      <c r="AW366" s="1516"/>
      <c r="AX366" s="1541"/>
      <c r="AY366" s="1541"/>
      <c r="AZ366" s="1541"/>
      <c r="BA366" s="1541"/>
      <c r="BB366" s="1541"/>
      <c r="BC366" s="1541"/>
      <c r="BD366" s="1541"/>
      <c r="BE366" s="1541"/>
      <c r="BF366" s="1541"/>
      <c r="BG366" s="1541"/>
      <c r="BH366" s="1541"/>
      <c r="BI366" s="1541"/>
      <c r="BJ366" s="1541"/>
      <c r="BK366" s="1541"/>
      <c r="BL366" s="1541"/>
      <c r="BM366" s="1541"/>
      <c r="BN366" s="1541"/>
      <c r="BO366" s="1541"/>
      <c r="BP366" s="1541"/>
      <c r="BQ366" s="1541"/>
    </row>
    <row r="367" spans="1:69" s="1327" customFormat="1" x14ac:dyDescent="0.3">
      <c r="A367" s="1049"/>
      <c r="B367" s="1089"/>
      <c r="C367" s="1090"/>
      <c r="D367" s="1496"/>
      <c r="E367" s="1493"/>
      <c r="F367" s="1493"/>
      <c r="G367" s="1493"/>
      <c r="H367" s="1326">
        <f t="shared" si="20"/>
        <v>0</v>
      </c>
      <c r="I367" s="888">
        <f t="shared" si="19"/>
        <v>0</v>
      </c>
      <c r="J367" s="1411"/>
      <c r="K367" s="1411"/>
      <c r="L367" s="726"/>
      <c r="M367" s="726"/>
      <c r="N367" s="1397"/>
      <c r="O367" s="1397"/>
      <c r="P367" s="1505"/>
      <c r="Q367" s="1505"/>
      <c r="R367" s="1510"/>
      <c r="S367" s="1510"/>
      <c r="T367" s="1453"/>
      <c r="U367" s="1453"/>
      <c r="V367" s="1516"/>
      <c r="W367" s="1516"/>
      <c r="X367" s="1362"/>
      <c r="Y367" s="1362"/>
      <c r="Z367" s="1352"/>
      <c r="AA367" s="1352"/>
      <c r="AB367" s="891"/>
      <c r="AC367" s="891"/>
      <c r="AD367" s="1397"/>
      <c r="AE367" s="1397"/>
      <c r="AF367" s="756"/>
      <c r="AG367" s="756"/>
      <c r="AH367" s="1484"/>
      <c r="AI367" s="1484"/>
      <c r="AJ367" s="1550"/>
      <c r="AK367" s="1550"/>
      <c r="AL367" s="882"/>
      <c r="AM367" s="882"/>
      <c r="AN367" s="1411"/>
      <c r="AO367" s="1411"/>
      <c r="AP367" s="1352"/>
      <c r="AQ367" s="1352"/>
      <c r="AR367" s="891"/>
      <c r="AS367" s="891"/>
      <c r="AT367" s="1362"/>
      <c r="AU367" s="1362"/>
      <c r="AV367" s="1516"/>
      <c r="AW367" s="1516"/>
      <c r="AX367" s="1541"/>
      <c r="AY367" s="1541"/>
      <c r="AZ367" s="1541"/>
      <c r="BA367" s="1541"/>
      <c r="BB367" s="1541"/>
      <c r="BC367" s="1541"/>
      <c r="BD367" s="1541"/>
      <c r="BE367" s="1541"/>
      <c r="BF367" s="1541"/>
      <c r="BG367" s="1541"/>
      <c r="BH367" s="1541"/>
      <c r="BI367" s="1541"/>
      <c r="BJ367" s="1541"/>
      <c r="BK367" s="1541"/>
      <c r="BL367" s="1541"/>
      <c r="BM367" s="1541"/>
      <c r="BN367" s="1541"/>
      <c r="BO367" s="1541"/>
      <c r="BP367" s="1541"/>
      <c r="BQ367" s="1541"/>
    </row>
    <row r="368" spans="1:69" s="1327" customFormat="1" x14ac:dyDescent="0.3">
      <c r="A368" s="1049"/>
      <c r="B368" s="1089"/>
      <c r="C368" s="1090"/>
      <c r="D368" s="1496"/>
      <c r="E368" s="1493"/>
      <c r="F368" s="1493"/>
      <c r="G368" s="1493"/>
      <c r="H368" s="1326">
        <f t="shared" si="20"/>
        <v>0</v>
      </c>
      <c r="I368" s="888">
        <f t="shared" si="19"/>
        <v>0</v>
      </c>
      <c r="J368" s="1411"/>
      <c r="K368" s="1411"/>
      <c r="L368" s="726"/>
      <c r="M368" s="726"/>
      <c r="N368" s="1397"/>
      <c r="O368" s="1397"/>
      <c r="P368" s="1505"/>
      <c r="Q368" s="1505"/>
      <c r="R368" s="1510"/>
      <c r="S368" s="1510"/>
      <c r="T368" s="1453"/>
      <c r="U368" s="1453"/>
      <c r="V368" s="1516"/>
      <c r="W368" s="1516"/>
      <c r="X368" s="1362"/>
      <c r="Y368" s="1362"/>
      <c r="Z368" s="1352"/>
      <c r="AA368" s="1352"/>
      <c r="AB368" s="891"/>
      <c r="AC368" s="891"/>
      <c r="AD368" s="1397"/>
      <c r="AE368" s="1397"/>
      <c r="AF368" s="756"/>
      <c r="AG368" s="756"/>
      <c r="AH368" s="1484"/>
      <c r="AI368" s="1484"/>
      <c r="AJ368" s="1550"/>
      <c r="AK368" s="1550"/>
      <c r="AL368" s="882"/>
      <c r="AM368" s="882"/>
      <c r="AN368" s="1411"/>
      <c r="AO368" s="1411"/>
      <c r="AP368" s="1352"/>
      <c r="AQ368" s="1352"/>
      <c r="AR368" s="891"/>
      <c r="AS368" s="891"/>
      <c r="AT368" s="1362"/>
      <c r="AU368" s="1362"/>
      <c r="AV368" s="1516"/>
      <c r="AW368" s="1516"/>
      <c r="AX368" s="1541"/>
      <c r="AY368" s="1541"/>
      <c r="AZ368" s="1541"/>
      <c r="BA368" s="1541"/>
      <c r="BB368" s="1541"/>
      <c r="BC368" s="1541"/>
      <c r="BD368" s="1541"/>
      <c r="BE368" s="1541"/>
      <c r="BF368" s="1541"/>
      <c r="BG368" s="1541"/>
      <c r="BH368" s="1541"/>
      <c r="BI368" s="1541"/>
      <c r="BJ368" s="1541"/>
      <c r="BK368" s="1541"/>
      <c r="BL368" s="1541"/>
      <c r="BM368" s="1541"/>
      <c r="BN368" s="1541"/>
      <c r="BO368" s="1541"/>
      <c r="BP368" s="1541"/>
      <c r="BQ368" s="1541"/>
    </row>
    <row r="369" spans="1:69" s="1327" customFormat="1" x14ac:dyDescent="0.3">
      <c r="A369" s="1049"/>
      <c r="B369" s="1089"/>
      <c r="C369" s="1090"/>
      <c r="D369" s="1496"/>
      <c r="E369" s="1493"/>
      <c r="F369" s="1493"/>
      <c r="G369" s="1493"/>
      <c r="H369" s="1326">
        <f t="shared" si="20"/>
        <v>0</v>
      </c>
      <c r="I369" s="888">
        <f t="shared" si="19"/>
        <v>0</v>
      </c>
      <c r="J369" s="1411"/>
      <c r="K369" s="1411"/>
      <c r="L369" s="726"/>
      <c r="M369" s="726"/>
      <c r="N369" s="1397"/>
      <c r="O369" s="1397"/>
      <c r="P369" s="1505"/>
      <c r="Q369" s="1505"/>
      <c r="R369" s="1510"/>
      <c r="S369" s="1510"/>
      <c r="T369" s="1453"/>
      <c r="U369" s="1453"/>
      <c r="V369" s="1516"/>
      <c r="W369" s="1516"/>
      <c r="X369" s="1362"/>
      <c r="Y369" s="1362"/>
      <c r="Z369" s="1352"/>
      <c r="AA369" s="1352"/>
      <c r="AB369" s="891"/>
      <c r="AC369" s="891"/>
      <c r="AD369" s="1397"/>
      <c r="AE369" s="1397"/>
      <c r="AF369" s="756"/>
      <c r="AG369" s="756"/>
      <c r="AH369" s="1484"/>
      <c r="AI369" s="1484"/>
      <c r="AJ369" s="1550"/>
      <c r="AK369" s="1550"/>
      <c r="AL369" s="882"/>
      <c r="AM369" s="882"/>
      <c r="AN369" s="1411"/>
      <c r="AO369" s="1411"/>
      <c r="AP369" s="1352"/>
      <c r="AQ369" s="1352"/>
      <c r="AR369" s="891"/>
      <c r="AS369" s="891"/>
      <c r="AT369" s="1362"/>
      <c r="AU369" s="1362"/>
      <c r="AV369" s="1516"/>
      <c r="AW369" s="1516"/>
      <c r="AX369" s="1541"/>
      <c r="AY369" s="1541"/>
      <c r="AZ369" s="1541"/>
      <c r="BA369" s="1541"/>
      <c r="BB369" s="1541"/>
      <c r="BC369" s="1541"/>
      <c r="BD369" s="1541"/>
      <c r="BE369" s="1541"/>
      <c r="BF369" s="1541"/>
      <c r="BG369" s="1541"/>
      <c r="BH369" s="1541"/>
      <c r="BI369" s="1541"/>
      <c r="BJ369" s="1541"/>
      <c r="BK369" s="1541"/>
      <c r="BL369" s="1541"/>
      <c r="BM369" s="1541"/>
      <c r="BN369" s="1541"/>
      <c r="BO369" s="1541"/>
      <c r="BP369" s="1541"/>
      <c r="BQ369" s="1541"/>
    </row>
    <row r="370" spans="1:69" s="1327" customFormat="1" x14ac:dyDescent="0.3">
      <c r="A370" s="1049"/>
      <c r="B370" s="1089"/>
      <c r="C370" s="1090"/>
      <c r="D370" s="1496"/>
      <c r="E370" s="1493"/>
      <c r="F370" s="1493"/>
      <c r="G370" s="1493"/>
      <c r="H370" s="1326">
        <f t="shared" si="20"/>
        <v>0</v>
      </c>
      <c r="I370" s="888">
        <f t="shared" si="19"/>
        <v>0</v>
      </c>
      <c r="J370" s="1411"/>
      <c r="K370" s="1411"/>
      <c r="L370" s="726"/>
      <c r="M370" s="726"/>
      <c r="N370" s="1397"/>
      <c r="O370" s="1397"/>
      <c r="P370" s="1505"/>
      <c r="Q370" s="1505"/>
      <c r="R370" s="1510"/>
      <c r="S370" s="1510"/>
      <c r="T370" s="1453"/>
      <c r="U370" s="1453"/>
      <c r="V370" s="1516"/>
      <c r="W370" s="1516"/>
      <c r="X370" s="1362"/>
      <c r="Y370" s="1362"/>
      <c r="Z370" s="1352"/>
      <c r="AA370" s="1352"/>
      <c r="AB370" s="891"/>
      <c r="AC370" s="891"/>
      <c r="AD370" s="1397"/>
      <c r="AE370" s="1397"/>
      <c r="AF370" s="756"/>
      <c r="AG370" s="756"/>
      <c r="AH370" s="1484"/>
      <c r="AI370" s="1484"/>
      <c r="AJ370" s="1550"/>
      <c r="AK370" s="1550"/>
      <c r="AL370" s="882"/>
      <c r="AM370" s="882"/>
      <c r="AN370" s="1411"/>
      <c r="AO370" s="1411"/>
      <c r="AP370" s="1352"/>
      <c r="AQ370" s="1352"/>
      <c r="AR370" s="891"/>
      <c r="AS370" s="891"/>
      <c r="AT370" s="1362"/>
      <c r="AU370" s="1362"/>
      <c r="AV370" s="1516"/>
      <c r="AW370" s="1516"/>
      <c r="AX370" s="1541"/>
      <c r="AY370" s="1541"/>
      <c r="AZ370" s="1541"/>
      <c r="BA370" s="1541"/>
      <c r="BB370" s="1541"/>
      <c r="BC370" s="1541"/>
      <c r="BD370" s="1541"/>
      <c r="BE370" s="1541"/>
      <c r="BF370" s="1541"/>
      <c r="BG370" s="1541"/>
      <c r="BH370" s="1541"/>
      <c r="BI370" s="1541"/>
      <c r="BJ370" s="1541"/>
      <c r="BK370" s="1541"/>
      <c r="BL370" s="1541"/>
      <c r="BM370" s="1541"/>
      <c r="BN370" s="1541"/>
      <c r="BO370" s="1541"/>
      <c r="BP370" s="1541"/>
      <c r="BQ370" s="1541"/>
    </row>
    <row r="371" spans="1:69" s="1327" customFormat="1" x14ac:dyDescent="0.3">
      <c r="A371" s="1049"/>
      <c r="B371" s="1089"/>
      <c r="C371" s="1090"/>
      <c r="D371" s="1496"/>
      <c r="E371" s="1493"/>
      <c r="F371" s="1493"/>
      <c r="G371" s="1493"/>
      <c r="H371" s="1326">
        <f t="shared" si="20"/>
        <v>0</v>
      </c>
      <c r="I371" s="888">
        <f t="shared" si="19"/>
        <v>0</v>
      </c>
      <c r="J371" s="1411"/>
      <c r="K371" s="1411"/>
      <c r="L371" s="726"/>
      <c r="M371" s="726"/>
      <c r="N371" s="1397"/>
      <c r="O371" s="1397"/>
      <c r="P371" s="1505"/>
      <c r="Q371" s="1505"/>
      <c r="R371" s="1510"/>
      <c r="S371" s="1510"/>
      <c r="T371" s="1453"/>
      <c r="U371" s="1453"/>
      <c r="V371" s="1516"/>
      <c r="W371" s="1516"/>
      <c r="X371" s="1362"/>
      <c r="Y371" s="1362"/>
      <c r="Z371" s="1352"/>
      <c r="AA371" s="1352"/>
      <c r="AB371" s="891"/>
      <c r="AC371" s="891"/>
      <c r="AD371" s="1397"/>
      <c r="AE371" s="1397"/>
      <c r="AF371" s="756"/>
      <c r="AG371" s="756"/>
      <c r="AH371" s="1484"/>
      <c r="AI371" s="1484"/>
      <c r="AJ371" s="1550"/>
      <c r="AK371" s="1550"/>
      <c r="AL371" s="882"/>
      <c r="AM371" s="882"/>
      <c r="AN371" s="1411"/>
      <c r="AO371" s="1411"/>
      <c r="AP371" s="1352"/>
      <c r="AQ371" s="1352"/>
      <c r="AR371" s="891"/>
      <c r="AS371" s="891"/>
      <c r="AT371" s="1362"/>
      <c r="AU371" s="1362"/>
      <c r="AV371" s="1516"/>
      <c r="AW371" s="1516"/>
      <c r="AX371" s="1541"/>
      <c r="AY371" s="1541"/>
      <c r="AZ371" s="1541"/>
      <c r="BA371" s="1541"/>
      <c r="BB371" s="1541"/>
      <c r="BC371" s="1541"/>
      <c r="BD371" s="1541"/>
      <c r="BE371" s="1541"/>
      <c r="BF371" s="1541"/>
      <c r="BG371" s="1541"/>
      <c r="BH371" s="1541"/>
      <c r="BI371" s="1541"/>
      <c r="BJ371" s="1541"/>
      <c r="BK371" s="1541"/>
      <c r="BL371" s="1541"/>
      <c r="BM371" s="1541"/>
      <c r="BN371" s="1541"/>
      <c r="BO371" s="1541"/>
      <c r="BP371" s="1541"/>
      <c r="BQ371" s="1541"/>
    </row>
    <row r="372" spans="1:69" s="1327" customFormat="1" x14ac:dyDescent="0.3">
      <c r="A372" s="1049"/>
      <c r="B372" s="1089"/>
      <c r="C372" s="1090"/>
      <c r="D372" s="1496"/>
      <c r="E372" s="1493"/>
      <c r="F372" s="1493"/>
      <c r="G372" s="1493"/>
      <c r="H372" s="1326">
        <f t="shared" si="20"/>
        <v>0</v>
      </c>
      <c r="I372" s="888">
        <f t="shared" si="19"/>
        <v>0</v>
      </c>
      <c r="J372" s="1411"/>
      <c r="K372" s="1411"/>
      <c r="L372" s="726"/>
      <c r="M372" s="726"/>
      <c r="N372" s="1397"/>
      <c r="O372" s="1397"/>
      <c r="P372" s="1505"/>
      <c r="Q372" s="1505"/>
      <c r="R372" s="1510"/>
      <c r="S372" s="1510"/>
      <c r="T372" s="1453"/>
      <c r="U372" s="1453"/>
      <c r="V372" s="1516"/>
      <c r="W372" s="1516"/>
      <c r="X372" s="1362"/>
      <c r="Y372" s="1362"/>
      <c r="Z372" s="1352"/>
      <c r="AA372" s="1352"/>
      <c r="AB372" s="891"/>
      <c r="AC372" s="891"/>
      <c r="AD372" s="1397"/>
      <c r="AE372" s="1397"/>
      <c r="AF372" s="756"/>
      <c r="AG372" s="756"/>
      <c r="AH372" s="1484"/>
      <c r="AI372" s="1484"/>
      <c r="AJ372" s="1550"/>
      <c r="AK372" s="1550"/>
      <c r="AL372" s="882"/>
      <c r="AM372" s="882"/>
      <c r="AN372" s="1411"/>
      <c r="AO372" s="1411"/>
      <c r="AP372" s="1352"/>
      <c r="AQ372" s="1352"/>
      <c r="AR372" s="891"/>
      <c r="AS372" s="891"/>
      <c r="AT372" s="1362"/>
      <c r="AU372" s="1362"/>
      <c r="AV372" s="1516"/>
      <c r="AW372" s="1516"/>
      <c r="AX372" s="1541"/>
      <c r="AY372" s="1541"/>
      <c r="AZ372" s="1541"/>
      <c r="BA372" s="1541"/>
      <c r="BB372" s="1541"/>
      <c r="BC372" s="1541"/>
      <c r="BD372" s="1541"/>
      <c r="BE372" s="1541"/>
      <c r="BF372" s="1541"/>
      <c r="BG372" s="1541"/>
      <c r="BH372" s="1541"/>
      <c r="BI372" s="1541"/>
      <c r="BJ372" s="1541"/>
      <c r="BK372" s="1541"/>
      <c r="BL372" s="1541"/>
      <c r="BM372" s="1541"/>
      <c r="BN372" s="1541"/>
      <c r="BO372" s="1541"/>
      <c r="BP372" s="1541"/>
      <c r="BQ372" s="1541"/>
    </row>
    <row r="373" spans="1:69" s="1327" customFormat="1" x14ac:dyDescent="0.3">
      <c r="A373" s="1049"/>
      <c r="B373" s="1089"/>
      <c r="C373" s="1090"/>
      <c r="D373" s="1496"/>
      <c r="E373" s="1493"/>
      <c r="F373" s="1493"/>
      <c r="G373" s="1493"/>
      <c r="H373" s="1326">
        <f t="shared" si="20"/>
        <v>0</v>
      </c>
      <c r="I373" s="888">
        <f t="shared" si="19"/>
        <v>0</v>
      </c>
      <c r="J373" s="1411"/>
      <c r="K373" s="1411"/>
      <c r="L373" s="726"/>
      <c r="M373" s="726"/>
      <c r="N373" s="1397"/>
      <c r="O373" s="1397"/>
      <c r="P373" s="1505"/>
      <c r="Q373" s="1505"/>
      <c r="R373" s="1510"/>
      <c r="S373" s="1510"/>
      <c r="T373" s="1453"/>
      <c r="U373" s="1453"/>
      <c r="V373" s="1516"/>
      <c r="W373" s="1516"/>
      <c r="X373" s="1362"/>
      <c r="Y373" s="1362"/>
      <c r="Z373" s="1352"/>
      <c r="AA373" s="1352"/>
      <c r="AB373" s="891"/>
      <c r="AC373" s="891"/>
      <c r="AD373" s="1397"/>
      <c r="AE373" s="1397"/>
      <c r="AF373" s="756"/>
      <c r="AG373" s="756"/>
      <c r="AH373" s="1484"/>
      <c r="AI373" s="1484"/>
      <c r="AJ373" s="1550"/>
      <c r="AK373" s="1550"/>
      <c r="AL373" s="882"/>
      <c r="AM373" s="882"/>
      <c r="AN373" s="1411"/>
      <c r="AO373" s="1411"/>
      <c r="AP373" s="1352"/>
      <c r="AQ373" s="1352"/>
      <c r="AR373" s="891"/>
      <c r="AS373" s="891"/>
      <c r="AT373" s="1362"/>
      <c r="AU373" s="1362"/>
      <c r="AV373" s="1516"/>
      <c r="AW373" s="1516"/>
      <c r="AX373" s="1541"/>
      <c r="AY373" s="1541"/>
      <c r="AZ373" s="1541"/>
      <c r="BA373" s="1541"/>
      <c r="BB373" s="1541"/>
      <c r="BC373" s="1541"/>
      <c r="BD373" s="1541"/>
      <c r="BE373" s="1541"/>
      <c r="BF373" s="1541"/>
      <c r="BG373" s="1541"/>
      <c r="BH373" s="1541"/>
      <c r="BI373" s="1541"/>
      <c r="BJ373" s="1541"/>
      <c r="BK373" s="1541"/>
      <c r="BL373" s="1541"/>
      <c r="BM373" s="1541"/>
      <c r="BN373" s="1541"/>
      <c r="BO373" s="1541"/>
      <c r="BP373" s="1541"/>
      <c r="BQ373" s="1541"/>
    </row>
    <row r="374" spans="1:69" s="1320" customFormat="1" x14ac:dyDescent="0.25">
      <c r="A374" s="1049"/>
      <c r="B374" s="1089"/>
      <c r="C374" s="1090"/>
      <c r="D374" s="1496"/>
      <c r="E374" s="1493"/>
      <c r="F374" s="1493"/>
      <c r="G374" s="1493"/>
      <c r="H374" s="997"/>
      <c r="I374" s="1274"/>
      <c r="J374" s="1412"/>
      <c r="K374" s="1412"/>
      <c r="L374" s="1414"/>
      <c r="M374" s="1414"/>
      <c r="N374" s="1398"/>
      <c r="O374" s="1398"/>
      <c r="P374" s="1506"/>
      <c r="Q374" s="1506"/>
      <c r="R374" s="1511"/>
      <c r="S374" s="1511"/>
      <c r="T374" s="1454"/>
      <c r="U374" s="1454"/>
      <c r="V374" s="1517"/>
      <c r="W374" s="1517"/>
      <c r="X374" s="1521"/>
      <c r="Y374" s="1521"/>
      <c r="Z374" s="1519"/>
      <c r="AA374" s="1519"/>
      <c r="AB374" s="1527"/>
      <c r="AC374" s="1527"/>
      <c r="AD374" s="1529"/>
      <c r="AE374" s="1529"/>
      <c r="AF374" s="1532"/>
      <c r="AG374" s="1532"/>
      <c r="AH374" s="1546"/>
      <c r="AI374" s="1546"/>
      <c r="AJ374" s="1551"/>
      <c r="AK374" s="1551"/>
      <c r="AL374" s="1553"/>
      <c r="AM374" s="1553"/>
      <c r="AN374" s="1555"/>
      <c r="AO374" s="1555"/>
      <c r="AP374" s="1519"/>
      <c r="AQ374" s="1519"/>
      <c r="AR374" s="1527"/>
      <c r="AS374" s="1527"/>
      <c r="AT374" s="1521"/>
      <c r="AU374" s="1521"/>
      <c r="AV374" s="1565"/>
      <c r="AW374" s="1565"/>
      <c r="AX374" s="1542"/>
      <c r="AY374" s="1542"/>
      <c r="AZ374" s="1542"/>
      <c r="BA374" s="1542"/>
      <c r="BB374" s="1542"/>
      <c r="BC374" s="1542"/>
      <c r="BD374" s="1542"/>
      <c r="BE374" s="1542"/>
      <c r="BF374" s="1542"/>
      <c r="BG374" s="1542"/>
      <c r="BH374" s="1542"/>
      <c r="BI374" s="1542"/>
      <c r="BJ374" s="1542"/>
      <c r="BK374" s="1542"/>
      <c r="BL374" s="1542"/>
      <c r="BM374" s="1542"/>
      <c r="BN374" s="1542"/>
      <c r="BO374" s="1542"/>
      <c r="BP374" s="1542"/>
      <c r="BQ374" s="1542"/>
    </row>
    <row r="375" spans="1:69" x14ac:dyDescent="0.25">
      <c r="H375" s="1316"/>
      <c r="I375" s="1275"/>
    </row>
    <row r="376" spans="1:69" x14ac:dyDescent="0.25">
      <c r="H376" s="997"/>
      <c r="I376" s="1275"/>
    </row>
    <row r="377" spans="1:69" x14ac:dyDescent="0.25">
      <c r="H377" s="997"/>
      <c r="I377" s="1275"/>
    </row>
    <row r="378" spans="1:69" x14ac:dyDescent="0.25">
      <c r="H378" s="997"/>
      <c r="I378" s="1275"/>
    </row>
    <row r="379" spans="1:69" x14ac:dyDescent="0.25">
      <c r="H379" s="997"/>
      <c r="I379" s="1275"/>
    </row>
    <row r="380" spans="1:69" x14ac:dyDescent="0.25">
      <c r="H380" s="997"/>
      <c r="I380" s="1275"/>
    </row>
    <row r="381" spans="1:69" x14ac:dyDescent="0.25">
      <c r="H381" s="997"/>
      <c r="I381" s="1275"/>
    </row>
    <row r="382" spans="1:69" x14ac:dyDescent="0.25">
      <c r="H382" s="997"/>
      <c r="I382" s="1275"/>
    </row>
    <row r="383" spans="1:69" x14ac:dyDescent="0.25">
      <c r="H383" s="997"/>
      <c r="I383" s="1275"/>
    </row>
    <row r="384" spans="1:69" x14ac:dyDescent="0.25">
      <c r="H384" s="998"/>
      <c r="I384" s="1275"/>
    </row>
    <row r="385" spans="8:9" x14ac:dyDescent="0.25">
      <c r="H385" s="998"/>
      <c r="I385" s="1276"/>
    </row>
    <row r="386" spans="8:9" x14ac:dyDescent="0.25">
      <c r="H386" s="998"/>
      <c r="I386" s="1276"/>
    </row>
    <row r="387" spans="8:9" x14ac:dyDescent="0.25">
      <c r="H387" s="998"/>
      <c r="I387" s="1275"/>
    </row>
    <row r="388" spans="8:9" x14ac:dyDescent="0.25">
      <c r="H388" s="998"/>
      <c r="I388" s="1275"/>
    </row>
    <row r="389" spans="8:9" x14ac:dyDescent="0.25">
      <c r="H389" s="998"/>
      <c r="I389" s="1275"/>
    </row>
    <row r="390" spans="8:9" x14ac:dyDescent="0.25">
      <c r="H390" s="999"/>
      <c r="I390" s="1277"/>
    </row>
    <row r="391" spans="8:9" x14ac:dyDescent="0.25">
      <c r="H391" s="999"/>
      <c r="I391" s="1277"/>
    </row>
    <row r="392" spans="8:9" x14ac:dyDescent="0.25">
      <c r="H392" s="999"/>
      <c r="I392" s="1277"/>
    </row>
    <row r="393" spans="8:9" x14ac:dyDescent="0.25">
      <c r="H393" s="999"/>
      <c r="I393" s="1277"/>
    </row>
    <row r="394" spans="8:9" x14ac:dyDescent="0.25">
      <c r="H394" s="999"/>
      <c r="I394" s="1275"/>
    </row>
    <row r="395" spans="8:9" x14ac:dyDescent="0.25">
      <c r="H395" s="999"/>
      <c r="I395" s="1275"/>
    </row>
    <row r="396" spans="8:9" x14ac:dyDescent="0.25">
      <c r="H396" s="999"/>
      <c r="I396" s="1275"/>
    </row>
    <row r="397" spans="8:9" x14ac:dyDescent="0.25">
      <c r="H397" s="999"/>
      <c r="I397" s="1275"/>
    </row>
    <row r="398" spans="8:9" x14ac:dyDescent="0.25">
      <c r="H398" s="999"/>
      <c r="I398" s="1275"/>
    </row>
    <row r="399" spans="8:9" x14ac:dyDescent="0.25">
      <c r="H399" s="999"/>
      <c r="I399" s="1275"/>
    </row>
    <row r="400" spans="8:9" x14ac:dyDescent="0.25">
      <c r="H400" s="999"/>
      <c r="I400" s="1275"/>
    </row>
    <row r="401" spans="8:9" x14ac:dyDescent="0.25">
      <c r="H401" s="999"/>
      <c r="I401" s="1275"/>
    </row>
    <row r="402" spans="8:9" x14ac:dyDescent="0.25">
      <c r="H402" s="999"/>
      <c r="I402" s="1275"/>
    </row>
    <row r="403" spans="8:9" x14ac:dyDescent="0.25">
      <c r="H403" s="999"/>
      <c r="I403" s="1275"/>
    </row>
    <row r="404" spans="8:9" x14ac:dyDescent="0.25">
      <c r="H404" s="999"/>
      <c r="I404" s="1275"/>
    </row>
    <row r="405" spans="8:9" x14ac:dyDescent="0.25">
      <c r="H405" s="999"/>
      <c r="I405" s="1275"/>
    </row>
    <row r="406" spans="8:9" x14ac:dyDescent="0.25">
      <c r="H406" s="999"/>
      <c r="I406" s="1275"/>
    </row>
    <row r="407" spans="8:9" x14ac:dyDescent="0.25">
      <c r="H407" s="999"/>
      <c r="I407" s="1275"/>
    </row>
    <row r="408" spans="8:9" x14ac:dyDescent="0.25">
      <c r="H408" s="999"/>
      <c r="I408" s="1275"/>
    </row>
    <row r="409" spans="8:9" x14ac:dyDescent="0.25">
      <c r="H409" s="999"/>
      <c r="I409" s="1275"/>
    </row>
    <row r="410" spans="8:9" x14ac:dyDescent="0.25">
      <c r="H410" s="999"/>
      <c r="I410" s="1275"/>
    </row>
    <row r="411" spans="8:9" x14ac:dyDescent="0.25">
      <c r="H411" s="999"/>
      <c r="I411" s="1275"/>
    </row>
    <row r="412" spans="8:9" x14ac:dyDescent="0.25">
      <c r="H412" s="999"/>
      <c r="I412" s="1275"/>
    </row>
    <row r="413" spans="8:9" x14ac:dyDescent="0.25">
      <c r="H413" s="999"/>
      <c r="I413" s="1275"/>
    </row>
    <row r="414" spans="8:9" x14ac:dyDescent="0.25">
      <c r="H414" s="999"/>
      <c r="I414" s="1275"/>
    </row>
    <row r="415" spans="8:9" x14ac:dyDescent="0.25">
      <c r="H415" s="999"/>
      <c r="I415" s="1275"/>
    </row>
    <row r="416" spans="8:9" x14ac:dyDescent="0.25">
      <c r="H416" s="999"/>
      <c r="I416" s="1275"/>
    </row>
    <row r="417" spans="8:9" x14ac:dyDescent="0.25">
      <c r="H417" s="999"/>
      <c r="I417" s="1275"/>
    </row>
    <row r="418" spans="8:9" x14ac:dyDescent="0.25">
      <c r="H418" s="999"/>
      <c r="I418" s="1275"/>
    </row>
    <row r="419" spans="8:9" x14ac:dyDescent="0.25">
      <c r="H419" s="999"/>
      <c r="I419" s="1275"/>
    </row>
    <row r="420" spans="8:9" x14ac:dyDescent="0.25">
      <c r="H420" s="999"/>
      <c r="I420" s="1275"/>
    </row>
    <row r="421" spans="8:9" x14ac:dyDescent="0.25">
      <c r="H421" s="999"/>
      <c r="I421" s="1275"/>
    </row>
    <row r="422" spans="8:9" x14ac:dyDescent="0.25">
      <c r="H422" s="999"/>
      <c r="I422" s="1275"/>
    </row>
    <row r="423" spans="8:9" x14ac:dyDescent="0.25">
      <c r="H423" s="999"/>
      <c r="I423" s="1275"/>
    </row>
    <row r="424" spans="8:9" x14ac:dyDescent="0.25">
      <c r="H424" s="999"/>
      <c r="I424" s="1275"/>
    </row>
    <row r="425" spans="8:9" x14ac:dyDescent="0.25">
      <c r="H425" s="1087"/>
    </row>
    <row r="426" spans="8:9" x14ac:dyDescent="0.25">
      <c r="H426" s="1087"/>
    </row>
    <row r="427" spans="8:9" x14ac:dyDescent="0.25">
      <c r="H427" s="1087"/>
    </row>
    <row r="428" spans="8:9" x14ac:dyDescent="0.25">
      <c r="H428" s="1087"/>
    </row>
    <row r="429" spans="8:9" x14ac:dyDescent="0.25">
      <c r="H429" s="1087"/>
    </row>
    <row r="430" spans="8:9" x14ac:dyDescent="0.25">
      <c r="H430" s="1087"/>
    </row>
    <row r="431" spans="8:9" x14ac:dyDescent="0.25">
      <c r="H431" s="1087"/>
    </row>
    <row r="432" spans="8:9" x14ac:dyDescent="0.25">
      <c r="H432" s="1087"/>
    </row>
    <row r="433" spans="8:8" x14ac:dyDescent="0.25">
      <c r="H433" s="1087"/>
    </row>
    <row r="434" spans="8:8" x14ac:dyDescent="0.25">
      <c r="H434" s="1087"/>
    </row>
  </sheetData>
  <mergeCells count="21">
    <mergeCell ref="AF3:AG3"/>
    <mergeCell ref="AD3:AE3"/>
    <mergeCell ref="AN3:AO3"/>
    <mergeCell ref="AB3:AC3"/>
    <mergeCell ref="E3:G3"/>
    <mergeCell ref="N3:O3"/>
    <mergeCell ref="J3:K3"/>
    <mergeCell ref="L3:M3"/>
    <mergeCell ref="P3:Q3"/>
    <mergeCell ref="Z3:AA3"/>
    <mergeCell ref="T3:U3"/>
    <mergeCell ref="V3:W3"/>
    <mergeCell ref="X3:Y3"/>
    <mergeCell ref="R3:S3"/>
    <mergeCell ref="AJ3:AK3"/>
    <mergeCell ref="AL3:AM3"/>
    <mergeCell ref="AH3:AI3"/>
    <mergeCell ref="AP3:AQ3"/>
    <mergeCell ref="AR3:AS3"/>
    <mergeCell ref="AT3:AU3"/>
    <mergeCell ref="AV3:AW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619"/>
  <sheetViews>
    <sheetView topLeftCell="A3" zoomScale="60" zoomScaleNormal="60" workbookViewId="0">
      <selection activeCell="V12" sqref="V12"/>
    </sheetView>
  </sheetViews>
  <sheetFormatPr defaultRowHeight="20.25" x14ac:dyDescent="0.3"/>
  <cols>
    <col min="1" max="5" width="9" style="1562"/>
    <col min="6" max="6" width="14" style="1560" customWidth="1"/>
    <col min="7" max="8" width="14" style="1563" customWidth="1"/>
    <col min="9" max="9" width="14" style="1564" customWidth="1"/>
    <col min="10" max="10" width="9" style="1562"/>
    <col min="11" max="14" width="14" style="1562" customWidth="1"/>
    <col min="15" max="16384" width="9" style="1562"/>
  </cols>
  <sheetData>
    <row r="2" spans="5:16" x14ac:dyDescent="0.3">
      <c r="E2" s="1557"/>
      <c r="F2" s="1863" t="s">
        <v>1285</v>
      </c>
      <c r="G2" s="1863"/>
      <c r="H2" s="1863"/>
      <c r="I2" s="1863"/>
      <c r="J2" s="1561"/>
      <c r="K2" s="1557"/>
      <c r="L2" s="1557"/>
      <c r="M2" s="1557"/>
      <c r="N2" s="1557"/>
      <c r="O2" s="1557"/>
      <c r="P2" s="1557"/>
    </row>
    <row r="3" spans="5:16" x14ac:dyDescent="0.3">
      <c r="E3" s="1557"/>
      <c r="F3" s="1558" t="s">
        <v>1288</v>
      </c>
      <c r="G3" s="1558" t="s">
        <v>1029</v>
      </c>
      <c r="H3" s="1558" t="s">
        <v>1286</v>
      </c>
      <c r="I3" s="1558" t="s">
        <v>1287</v>
      </c>
      <c r="J3" s="1557"/>
      <c r="K3" s="1558" t="s">
        <v>1288</v>
      </c>
      <c r="L3" s="1558" t="s">
        <v>1029</v>
      </c>
      <c r="M3" s="1558" t="s">
        <v>1286</v>
      </c>
      <c r="N3" s="1558" t="s">
        <v>1287</v>
      </c>
      <c r="O3" s="1557"/>
      <c r="P3" s="1557"/>
    </row>
    <row r="4" spans="5:16" x14ac:dyDescent="0.3">
      <c r="E4" s="1557"/>
      <c r="F4" s="1558">
        <v>4036</v>
      </c>
      <c r="G4" s="948">
        <v>10</v>
      </c>
      <c r="H4" s="948">
        <v>20</v>
      </c>
      <c r="I4" s="1558">
        <f>G4*H4</f>
        <v>200</v>
      </c>
      <c r="J4" s="1557"/>
      <c r="K4" s="1558">
        <v>2516</v>
      </c>
      <c r="L4" s="948">
        <v>19</v>
      </c>
      <c r="M4" s="948">
        <v>11</v>
      </c>
      <c r="N4" s="1558">
        <f t="shared" ref="N4:N29" si="0">L4*M4</f>
        <v>209</v>
      </c>
      <c r="O4" s="1557"/>
      <c r="P4" s="1557"/>
    </row>
    <row r="5" spans="5:16" x14ac:dyDescent="0.3">
      <c r="E5" s="1557"/>
      <c r="F5" s="1558">
        <v>4033</v>
      </c>
      <c r="G5" s="948">
        <v>10</v>
      </c>
      <c r="H5" s="948">
        <v>38</v>
      </c>
      <c r="I5" s="1558">
        <f t="shared" ref="I5:I31" si="1">G5*H5</f>
        <v>380</v>
      </c>
      <c r="J5" s="1557"/>
      <c r="K5" s="1558">
        <v>3020</v>
      </c>
      <c r="L5" s="948">
        <v>28</v>
      </c>
      <c r="M5" s="948">
        <v>27</v>
      </c>
      <c r="N5" s="1558">
        <f t="shared" si="0"/>
        <v>756</v>
      </c>
      <c r="O5" s="1557"/>
      <c r="P5" s="1557"/>
    </row>
    <row r="6" spans="5:16" x14ac:dyDescent="0.3">
      <c r="E6" s="1557"/>
      <c r="F6" s="1558">
        <v>4034</v>
      </c>
      <c r="G6" s="948">
        <v>10</v>
      </c>
      <c r="H6" s="948">
        <v>30</v>
      </c>
      <c r="I6" s="1558">
        <f t="shared" si="1"/>
        <v>300</v>
      </c>
      <c r="J6" s="1557"/>
      <c r="K6" s="1558">
        <v>4019</v>
      </c>
      <c r="L6" s="948">
        <v>10</v>
      </c>
      <c r="M6" s="948">
        <v>23</v>
      </c>
      <c r="N6" s="1558">
        <f t="shared" si="0"/>
        <v>230</v>
      </c>
      <c r="O6" s="1557"/>
      <c r="P6" s="1557"/>
    </row>
    <row r="7" spans="5:16" x14ac:dyDescent="0.3">
      <c r="E7" s="1557"/>
      <c r="F7" s="1558">
        <v>4026</v>
      </c>
      <c r="G7" s="948">
        <v>20</v>
      </c>
      <c r="H7" s="948">
        <v>26</v>
      </c>
      <c r="I7" s="1558">
        <f t="shared" si="1"/>
        <v>520</v>
      </c>
      <c r="J7" s="1557"/>
      <c r="K7" s="1558">
        <v>2524</v>
      </c>
      <c r="L7" s="948">
        <v>10</v>
      </c>
      <c r="M7" s="948">
        <v>10</v>
      </c>
      <c r="N7" s="1558">
        <f t="shared" si="0"/>
        <v>100</v>
      </c>
      <c r="O7" s="1557"/>
      <c r="P7" s="1557"/>
    </row>
    <row r="8" spans="5:16" x14ac:dyDescent="0.3">
      <c r="E8" s="1557"/>
      <c r="F8" s="1558">
        <v>4008</v>
      </c>
      <c r="G8" s="948">
        <v>10</v>
      </c>
      <c r="H8" s="948">
        <v>26</v>
      </c>
      <c r="I8" s="1558">
        <f t="shared" si="1"/>
        <v>260</v>
      </c>
      <c r="J8" s="1557"/>
      <c r="K8" s="1558">
        <v>4053</v>
      </c>
      <c r="L8" s="948">
        <v>10</v>
      </c>
      <c r="M8" s="948">
        <v>24</v>
      </c>
      <c r="N8" s="1558">
        <f t="shared" si="0"/>
        <v>240</v>
      </c>
      <c r="O8" s="1557"/>
      <c r="P8" s="1557"/>
    </row>
    <row r="9" spans="5:16" x14ac:dyDescent="0.3">
      <c r="E9" s="1557"/>
      <c r="F9" s="1558">
        <v>4003</v>
      </c>
      <c r="G9" s="948">
        <v>10</v>
      </c>
      <c r="H9" s="948">
        <v>14</v>
      </c>
      <c r="I9" s="1558">
        <f t="shared" si="1"/>
        <v>140</v>
      </c>
      <c r="J9" s="1557"/>
      <c r="K9" s="1558">
        <v>3008</v>
      </c>
      <c r="L9" s="948">
        <v>28</v>
      </c>
      <c r="M9" s="948">
        <v>12</v>
      </c>
      <c r="N9" s="1558">
        <f t="shared" si="0"/>
        <v>336</v>
      </c>
      <c r="O9" s="1557"/>
      <c r="P9" s="1557"/>
    </row>
    <row r="10" spans="5:16" x14ac:dyDescent="0.3">
      <c r="E10" s="1557"/>
      <c r="F10" s="1558">
        <v>4018</v>
      </c>
      <c r="G10" s="948">
        <v>10</v>
      </c>
      <c r="H10" s="948">
        <v>20</v>
      </c>
      <c r="I10" s="1558">
        <f t="shared" si="1"/>
        <v>200</v>
      </c>
      <c r="J10" s="1557"/>
      <c r="K10" s="1558">
        <v>4060</v>
      </c>
      <c r="L10" s="948">
        <v>9</v>
      </c>
      <c r="M10" s="948">
        <v>30</v>
      </c>
      <c r="N10" s="1558">
        <f t="shared" si="0"/>
        <v>270</v>
      </c>
      <c r="O10" s="1557"/>
      <c r="P10" s="1557"/>
    </row>
    <row r="11" spans="5:16" x14ac:dyDescent="0.3">
      <c r="E11" s="1557"/>
      <c r="F11" s="1558">
        <v>4048</v>
      </c>
      <c r="G11" s="948">
        <v>10</v>
      </c>
      <c r="H11" s="948">
        <v>18</v>
      </c>
      <c r="I11" s="1558">
        <f t="shared" si="1"/>
        <v>180</v>
      </c>
      <c r="J11" s="1557"/>
      <c r="K11" s="1558">
        <v>2511</v>
      </c>
      <c r="L11" s="948">
        <v>9</v>
      </c>
      <c r="M11" s="948">
        <v>13</v>
      </c>
      <c r="N11" s="1558">
        <f t="shared" si="0"/>
        <v>117</v>
      </c>
      <c r="O11" s="1557"/>
      <c r="P11" s="1557"/>
    </row>
    <row r="12" spans="5:16" x14ac:dyDescent="0.3">
      <c r="E12" s="1557"/>
      <c r="F12" s="1558">
        <v>4051</v>
      </c>
      <c r="G12" s="948">
        <v>10</v>
      </c>
      <c r="H12" s="948">
        <v>20</v>
      </c>
      <c r="I12" s="1558">
        <f t="shared" si="1"/>
        <v>200</v>
      </c>
      <c r="J12" s="1557"/>
      <c r="K12" s="1558">
        <v>2530</v>
      </c>
      <c r="L12" s="948">
        <v>9</v>
      </c>
      <c r="M12" s="948">
        <v>17</v>
      </c>
      <c r="N12" s="1558">
        <f t="shared" si="0"/>
        <v>153</v>
      </c>
      <c r="O12" s="1557"/>
      <c r="P12" s="1557"/>
    </row>
    <row r="13" spans="5:16" x14ac:dyDescent="0.3">
      <c r="E13" s="1557"/>
      <c r="F13" s="1558">
        <v>4060</v>
      </c>
      <c r="G13" s="948">
        <v>10</v>
      </c>
      <c r="H13" s="948">
        <v>30</v>
      </c>
      <c r="I13" s="1558">
        <f t="shared" si="1"/>
        <v>300</v>
      </c>
      <c r="J13" s="1557"/>
      <c r="K13" s="1558">
        <v>3001</v>
      </c>
      <c r="L13" s="948">
        <v>9</v>
      </c>
      <c r="M13" s="948">
        <v>15</v>
      </c>
      <c r="N13" s="1558">
        <f t="shared" si="0"/>
        <v>135</v>
      </c>
      <c r="O13" s="1557"/>
      <c r="P13" s="1557"/>
    </row>
    <row r="14" spans="5:16" x14ac:dyDescent="0.3">
      <c r="E14" s="1557"/>
      <c r="F14" s="1558">
        <v>4020</v>
      </c>
      <c r="G14" s="948">
        <v>10</v>
      </c>
      <c r="H14" s="948">
        <v>18</v>
      </c>
      <c r="I14" s="1558">
        <f t="shared" si="1"/>
        <v>180</v>
      </c>
      <c r="J14" s="1557"/>
      <c r="K14" s="1558">
        <v>3003</v>
      </c>
      <c r="L14" s="948">
        <v>9</v>
      </c>
      <c r="M14" s="948">
        <v>16</v>
      </c>
      <c r="N14" s="1558">
        <f t="shared" si="0"/>
        <v>144</v>
      </c>
      <c r="O14" s="1557"/>
      <c r="P14" s="1557"/>
    </row>
    <row r="15" spans="5:16" x14ac:dyDescent="0.3">
      <c r="E15" s="1557"/>
      <c r="F15" s="1558">
        <v>4046</v>
      </c>
      <c r="G15" s="948">
        <v>10</v>
      </c>
      <c r="H15" s="948">
        <v>12</v>
      </c>
      <c r="I15" s="1558">
        <f t="shared" si="1"/>
        <v>120</v>
      </c>
      <c r="J15" s="1557"/>
      <c r="K15" s="1558">
        <v>3009</v>
      </c>
      <c r="L15" s="948">
        <v>9</v>
      </c>
      <c r="M15" s="948">
        <v>14</v>
      </c>
      <c r="N15" s="1558">
        <f t="shared" si="0"/>
        <v>126</v>
      </c>
      <c r="O15" s="1557"/>
      <c r="P15" s="1557"/>
    </row>
    <row r="16" spans="5:16" x14ac:dyDescent="0.3">
      <c r="E16" s="1557"/>
      <c r="F16" s="1558">
        <v>4044</v>
      </c>
      <c r="G16" s="948">
        <v>10</v>
      </c>
      <c r="H16" s="948">
        <v>22</v>
      </c>
      <c r="I16" s="1558">
        <f t="shared" si="1"/>
        <v>220</v>
      </c>
      <c r="J16" s="1557"/>
      <c r="K16" s="1558">
        <v>2505</v>
      </c>
      <c r="L16" s="948">
        <v>9</v>
      </c>
      <c r="M16" s="948">
        <v>11</v>
      </c>
      <c r="N16" s="1558">
        <f t="shared" si="0"/>
        <v>99</v>
      </c>
      <c r="O16" s="1557"/>
      <c r="P16" s="1557"/>
    </row>
    <row r="17" spans="5:16" x14ac:dyDescent="0.3">
      <c r="E17" s="1557"/>
      <c r="F17" s="1558">
        <v>4074</v>
      </c>
      <c r="G17" s="948">
        <v>10</v>
      </c>
      <c r="H17" s="948">
        <v>25</v>
      </c>
      <c r="I17" s="1558">
        <f t="shared" si="1"/>
        <v>250</v>
      </c>
      <c r="J17" s="1557"/>
      <c r="K17" s="1558">
        <v>2510</v>
      </c>
      <c r="L17" s="948">
        <v>9</v>
      </c>
      <c r="M17" s="948">
        <v>14</v>
      </c>
      <c r="N17" s="1558">
        <f t="shared" si="0"/>
        <v>126</v>
      </c>
      <c r="O17" s="1557"/>
      <c r="P17" s="1557"/>
    </row>
    <row r="18" spans="5:16" x14ac:dyDescent="0.3">
      <c r="E18" s="1557"/>
      <c r="F18" s="1558">
        <v>4070</v>
      </c>
      <c r="G18" s="948">
        <v>10</v>
      </c>
      <c r="H18" s="948">
        <v>12</v>
      </c>
      <c r="I18" s="1558">
        <f t="shared" si="1"/>
        <v>120</v>
      </c>
      <c r="J18" s="1557"/>
      <c r="K18" s="1558">
        <v>2507</v>
      </c>
      <c r="L18" s="948">
        <v>9</v>
      </c>
      <c r="M18" s="948">
        <v>16</v>
      </c>
      <c r="N18" s="1558">
        <f t="shared" si="0"/>
        <v>144</v>
      </c>
      <c r="O18" s="1557"/>
      <c r="P18" s="1557"/>
    </row>
    <row r="19" spans="5:16" x14ac:dyDescent="0.3">
      <c r="E19" s="1557"/>
      <c r="F19" s="1558">
        <v>4011</v>
      </c>
      <c r="G19" s="948">
        <v>10</v>
      </c>
      <c r="H19" s="948">
        <v>12</v>
      </c>
      <c r="I19" s="1558">
        <f t="shared" si="1"/>
        <v>120</v>
      </c>
      <c r="J19" s="1557"/>
      <c r="K19" s="1558">
        <v>2512</v>
      </c>
      <c r="L19" s="948">
        <v>9</v>
      </c>
      <c r="M19" s="948">
        <v>14</v>
      </c>
      <c r="N19" s="1558">
        <f t="shared" si="0"/>
        <v>126</v>
      </c>
      <c r="O19" s="1557"/>
      <c r="P19" s="1557"/>
    </row>
    <row r="20" spans="5:16" x14ac:dyDescent="0.3">
      <c r="E20" s="1557"/>
      <c r="F20" s="1558">
        <v>4029</v>
      </c>
      <c r="G20" s="948">
        <v>20</v>
      </c>
      <c r="H20" s="948">
        <v>10</v>
      </c>
      <c r="I20" s="1558">
        <f t="shared" si="1"/>
        <v>200</v>
      </c>
      <c r="J20" s="1557"/>
      <c r="K20" s="1558">
        <v>3014</v>
      </c>
      <c r="L20" s="948">
        <v>9</v>
      </c>
      <c r="M20" s="948">
        <v>12</v>
      </c>
      <c r="N20" s="1558">
        <f t="shared" si="0"/>
        <v>108</v>
      </c>
      <c r="O20" s="1557"/>
      <c r="P20" s="1557"/>
    </row>
    <row r="21" spans="5:16" x14ac:dyDescent="0.3">
      <c r="E21" s="1557"/>
      <c r="F21" s="1558">
        <v>4007</v>
      </c>
      <c r="G21" s="948">
        <v>10</v>
      </c>
      <c r="H21" s="948">
        <v>12</v>
      </c>
      <c r="I21" s="1558">
        <f t="shared" si="1"/>
        <v>120</v>
      </c>
      <c r="J21" s="1557"/>
      <c r="K21" s="1558">
        <v>3006</v>
      </c>
      <c r="L21" s="948">
        <v>9</v>
      </c>
      <c r="M21" s="948">
        <v>13</v>
      </c>
      <c r="N21" s="1558">
        <f t="shared" si="0"/>
        <v>117</v>
      </c>
      <c r="O21" s="1557"/>
      <c r="P21" s="1557"/>
    </row>
    <row r="22" spans="5:16" x14ac:dyDescent="0.3">
      <c r="E22" s="1557"/>
      <c r="F22" s="1558">
        <v>4012</v>
      </c>
      <c r="G22" s="948">
        <v>30</v>
      </c>
      <c r="H22" s="948">
        <v>30</v>
      </c>
      <c r="I22" s="1558">
        <f t="shared" si="1"/>
        <v>900</v>
      </c>
      <c r="J22" s="1557"/>
      <c r="K22" s="1558">
        <v>2515</v>
      </c>
      <c r="L22" s="948">
        <v>9</v>
      </c>
      <c r="M22" s="948">
        <v>11</v>
      </c>
      <c r="N22" s="1558">
        <f t="shared" si="0"/>
        <v>99</v>
      </c>
      <c r="O22" s="1557"/>
      <c r="P22" s="1557"/>
    </row>
    <row r="23" spans="5:16" x14ac:dyDescent="0.3">
      <c r="E23" s="1557"/>
      <c r="F23" s="1558">
        <v>3504</v>
      </c>
      <c r="G23" s="948">
        <v>10</v>
      </c>
      <c r="H23" s="948">
        <v>19</v>
      </c>
      <c r="I23" s="1558">
        <f t="shared" si="1"/>
        <v>190</v>
      </c>
      <c r="J23" s="1557"/>
      <c r="K23" s="1558">
        <v>3013</v>
      </c>
      <c r="L23" s="948">
        <v>9</v>
      </c>
      <c r="M23" s="948">
        <v>16</v>
      </c>
      <c r="N23" s="1558">
        <f t="shared" si="0"/>
        <v>144</v>
      </c>
      <c r="O23" s="1557"/>
      <c r="P23" s="1557"/>
    </row>
    <row r="24" spans="5:16" x14ac:dyDescent="0.3">
      <c r="E24" s="1557"/>
      <c r="F24" s="1558">
        <v>3507</v>
      </c>
      <c r="G24" s="948">
        <v>10</v>
      </c>
      <c r="H24" s="948">
        <v>14</v>
      </c>
      <c r="I24" s="1558">
        <f t="shared" si="1"/>
        <v>140</v>
      </c>
      <c r="J24" s="1557"/>
      <c r="K24" s="1558">
        <v>3023</v>
      </c>
      <c r="L24" s="948">
        <v>36</v>
      </c>
      <c r="M24" s="948">
        <v>9</v>
      </c>
      <c r="N24" s="1558">
        <f t="shared" si="0"/>
        <v>324</v>
      </c>
      <c r="O24" s="1557"/>
      <c r="P24" s="1557"/>
    </row>
    <row r="25" spans="5:16" x14ac:dyDescent="0.3">
      <c r="E25" s="1557"/>
      <c r="F25" s="1558">
        <v>3506</v>
      </c>
      <c r="G25" s="948">
        <v>10</v>
      </c>
      <c r="H25" s="948">
        <v>18</v>
      </c>
      <c r="I25" s="1558">
        <f t="shared" si="1"/>
        <v>180</v>
      </c>
      <c r="J25" s="1557"/>
      <c r="K25" s="1558">
        <v>3004</v>
      </c>
      <c r="L25" s="948">
        <v>9</v>
      </c>
      <c r="M25" s="948">
        <v>9</v>
      </c>
      <c r="N25" s="1558">
        <f t="shared" si="0"/>
        <v>81</v>
      </c>
      <c r="O25" s="1557"/>
      <c r="P25" s="1557"/>
    </row>
    <row r="26" spans="5:16" x14ac:dyDescent="0.3">
      <c r="E26" s="1557"/>
      <c r="F26" s="1558">
        <v>3501</v>
      </c>
      <c r="G26" s="948">
        <v>10</v>
      </c>
      <c r="H26" s="948">
        <v>34</v>
      </c>
      <c r="I26" s="1558">
        <f t="shared" si="1"/>
        <v>340</v>
      </c>
      <c r="J26" s="1557"/>
      <c r="K26" s="1558">
        <v>4048</v>
      </c>
      <c r="L26" s="948">
        <v>5</v>
      </c>
      <c r="M26" s="948">
        <v>18</v>
      </c>
      <c r="N26" s="1558">
        <f t="shared" si="0"/>
        <v>90</v>
      </c>
      <c r="O26" s="1557"/>
      <c r="P26" s="1557"/>
    </row>
    <row r="27" spans="5:16" x14ac:dyDescent="0.3">
      <c r="E27" s="1557"/>
      <c r="F27" s="1558">
        <v>4023</v>
      </c>
      <c r="G27" s="948">
        <v>10</v>
      </c>
      <c r="H27" s="948">
        <v>19</v>
      </c>
      <c r="I27" s="1558">
        <f t="shared" si="1"/>
        <v>190</v>
      </c>
      <c r="J27" s="1557"/>
      <c r="K27" s="1558">
        <v>2538</v>
      </c>
      <c r="L27" s="948">
        <v>9</v>
      </c>
      <c r="M27" s="948">
        <v>9</v>
      </c>
      <c r="N27" s="1558">
        <f t="shared" si="0"/>
        <v>81</v>
      </c>
      <c r="O27" s="1557"/>
      <c r="P27" s="1557"/>
    </row>
    <row r="28" spans="5:16" x14ac:dyDescent="0.3">
      <c r="E28" s="1557"/>
      <c r="F28" s="1558">
        <v>3011</v>
      </c>
      <c r="G28" s="948">
        <v>19</v>
      </c>
      <c r="H28" s="948">
        <v>20</v>
      </c>
      <c r="I28" s="1558">
        <f t="shared" si="1"/>
        <v>380</v>
      </c>
      <c r="J28" s="1557"/>
      <c r="K28" s="1558">
        <v>2007</v>
      </c>
      <c r="L28" s="948">
        <v>9</v>
      </c>
      <c r="M28" s="948">
        <v>6</v>
      </c>
      <c r="N28" s="1558">
        <f t="shared" si="0"/>
        <v>54</v>
      </c>
      <c r="O28" s="1557"/>
      <c r="P28" s="1557"/>
    </row>
    <row r="29" spans="5:16" x14ac:dyDescent="0.3">
      <c r="E29" s="1557"/>
      <c r="F29" s="1558">
        <v>3010</v>
      </c>
      <c r="G29" s="948">
        <v>29</v>
      </c>
      <c r="H29" s="948">
        <v>19</v>
      </c>
      <c r="I29" s="1558">
        <f t="shared" si="1"/>
        <v>551</v>
      </c>
      <c r="J29" s="1557"/>
      <c r="K29" s="1558">
        <v>2520</v>
      </c>
      <c r="L29" s="948">
        <v>9</v>
      </c>
      <c r="M29" s="948">
        <v>6</v>
      </c>
      <c r="N29" s="1558">
        <f t="shared" si="0"/>
        <v>54</v>
      </c>
      <c r="O29" s="1557"/>
      <c r="P29" s="1557"/>
    </row>
    <row r="30" spans="5:16" x14ac:dyDescent="0.3">
      <c r="E30" s="1557"/>
      <c r="F30" s="1558">
        <v>4005</v>
      </c>
      <c r="G30" s="948">
        <v>10</v>
      </c>
      <c r="H30" s="948">
        <v>23</v>
      </c>
      <c r="I30" s="1558">
        <f t="shared" si="1"/>
        <v>230</v>
      </c>
      <c r="J30" s="1557"/>
      <c r="K30" s="1560" t="s">
        <v>1289</v>
      </c>
      <c r="L30" s="1559">
        <f>SUM(G4:G31,L4:L29)</f>
        <v>666</v>
      </c>
      <c r="M30" s="1559"/>
      <c r="N30" s="1558">
        <f>SUM(I4:I4:I31,N4:N29)</f>
        <v>12074</v>
      </c>
      <c r="O30" s="1557"/>
      <c r="P30" s="1557"/>
    </row>
    <row r="31" spans="5:16" x14ac:dyDescent="0.3">
      <c r="E31" s="1557"/>
      <c r="F31" s="1558">
        <v>2536</v>
      </c>
      <c r="G31" s="948">
        <v>20</v>
      </c>
      <c r="H31" s="948">
        <v>25</v>
      </c>
      <c r="I31" s="1558">
        <f t="shared" si="1"/>
        <v>500</v>
      </c>
      <c r="J31" s="1557"/>
      <c r="K31" s="1560"/>
      <c r="L31" s="1560" t="s">
        <v>1292</v>
      </c>
      <c r="M31" s="1559" t="s">
        <v>1290</v>
      </c>
      <c r="N31" s="1558">
        <v>45200</v>
      </c>
      <c r="O31" s="1557"/>
      <c r="P31" s="1557"/>
    </row>
    <row r="32" spans="5:16" x14ac:dyDescent="0.3">
      <c r="E32" s="1557"/>
      <c r="J32" s="1557"/>
      <c r="K32" s="1560"/>
      <c r="L32" s="1560" t="s">
        <v>1293</v>
      </c>
      <c r="M32" s="1559" t="s">
        <v>1291</v>
      </c>
      <c r="N32" s="1558">
        <f>N31-N30</f>
        <v>33126</v>
      </c>
      <c r="O32" s="1557"/>
      <c r="P32" s="1557"/>
    </row>
    <row r="33" spans="5:16" x14ac:dyDescent="0.3">
      <c r="E33" s="1557"/>
      <c r="J33" s="1557"/>
      <c r="K33" s="1557"/>
      <c r="L33" s="1557"/>
      <c r="M33" s="1557"/>
      <c r="N33" s="1557"/>
      <c r="O33" s="1557"/>
      <c r="P33" s="1557"/>
    </row>
    <row r="34" spans="5:16" x14ac:dyDescent="0.3">
      <c r="E34" s="1557"/>
      <c r="J34" s="1557"/>
      <c r="K34" s="1557"/>
      <c r="L34" s="1557"/>
      <c r="M34" s="1557"/>
      <c r="N34" s="1557"/>
      <c r="O34" s="1557"/>
      <c r="P34" s="1557"/>
    </row>
    <row r="35" spans="5:16" x14ac:dyDescent="0.3">
      <c r="E35" s="1557"/>
      <c r="J35" s="1557"/>
      <c r="K35" s="1557"/>
      <c r="L35" s="1557"/>
      <c r="M35" s="1557"/>
      <c r="N35" s="1557"/>
      <c r="O35" s="1557"/>
      <c r="P35" s="1557"/>
    </row>
    <row r="36" spans="5:16" x14ac:dyDescent="0.3">
      <c r="E36" s="1557"/>
      <c r="J36" s="1557"/>
      <c r="K36" s="1557"/>
      <c r="L36" s="1557"/>
      <c r="M36" s="1557"/>
      <c r="N36" s="1557"/>
      <c r="O36" s="1557"/>
      <c r="P36" s="1557"/>
    </row>
    <row r="37" spans="5:16" x14ac:dyDescent="0.3">
      <c r="E37" s="1557"/>
      <c r="J37" s="1557"/>
      <c r="K37" s="1557"/>
      <c r="L37" s="1557"/>
      <c r="M37" s="1557"/>
      <c r="N37" s="1557"/>
      <c r="O37" s="1557"/>
      <c r="P37" s="1557"/>
    </row>
    <row r="38" spans="5:16" x14ac:dyDescent="0.3">
      <c r="E38" s="1557"/>
      <c r="J38" s="1557"/>
      <c r="K38" s="1557"/>
      <c r="L38" s="1557"/>
      <c r="M38" s="1557"/>
      <c r="N38" s="1557"/>
      <c r="O38" s="1557"/>
      <c r="P38" s="1557"/>
    </row>
    <row r="39" spans="5:16" x14ac:dyDescent="0.3">
      <c r="E39" s="1557"/>
      <c r="J39" s="1557"/>
      <c r="K39" s="1557"/>
      <c r="L39" s="1557"/>
      <c r="M39" s="1557"/>
      <c r="N39" s="1557"/>
      <c r="O39" s="1557"/>
      <c r="P39" s="1557"/>
    </row>
    <row r="40" spans="5:16" x14ac:dyDescent="0.3">
      <c r="E40" s="1557"/>
      <c r="J40" s="1557"/>
      <c r="K40" s="1557"/>
      <c r="L40" s="1557"/>
      <c r="M40" s="1557"/>
      <c r="N40" s="1557"/>
      <c r="O40" s="1557"/>
      <c r="P40" s="1557"/>
    </row>
    <row r="41" spans="5:16" x14ac:dyDescent="0.3">
      <c r="E41" s="1557"/>
      <c r="J41" s="1557"/>
      <c r="K41" s="1557"/>
      <c r="L41" s="1557"/>
      <c r="M41" s="1557"/>
      <c r="N41" s="1557"/>
      <c r="O41" s="1557"/>
      <c r="P41" s="1557"/>
    </row>
    <row r="42" spans="5:16" x14ac:dyDescent="0.3">
      <c r="E42" s="1557"/>
      <c r="J42" s="1557"/>
      <c r="K42" s="1557"/>
      <c r="L42" s="1557"/>
      <c r="M42" s="1557"/>
      <c r="N42" s="1557"/>
      <c r="O42" s="1557"/>
      <c r="P42" s="1557"/>
    </row>
    <row r="43" spans="5:16" x14ac:dyDescent="0.3">
      <c r="E43" s="1557"/>
      <c r="J43" s="1557"/>
      <c r="K43" s="1557"/>
      <c r="L43" s="1557"/>
      <c r="M43" s="1557"/>
      <c r="N43" s="1557"/>
      <c r="O43" s="1557"/>
      <c r="P43" s="1557"/>
    </row>
    <row r="44" spans="5:16" x14ac:dyDescent="0.3">
      <c r="E44" s="1557"/>
      <c r="J44" s="1557"/>
      <c r="K44" s="1557"/>
      <c r="L44" s="1557"/>
      <c r="M44" s="1557"/>
      <c r="N44" s="1557"/>
      <c r="O44" s="1557"/>
      <c r="P44" s="1557"/>
    </row>
    <row r="45" spans="5:16" x14ac:dyDescent="0.3">
      <c r="E45" s="1557"/>
      <c r="J45" s="1557"/>
      <c r="K45" s="1557"/>
      <c r="L45" s="1557"/>
      <c r="M45" s="1557"/>
      <c r="N45" s="1557"/>
      <c r="O45" s="1557"/>
      <c r="P45" s="1557"/>
    </row>
    <row r="46" spans="5:16" x14ac:dyDescent="0.3">
      <c r="E46" s="1557"/>
      <c r="J46" s="1557"/>
      <c r="K46" s="1557"/>
      <c r="L46" s="1557"/>
      <c r="M46" s="1557"/>
      <c r="N46" s="1557"/>
      <c r="O46" s="1557"/>
      <c r="P46" s="1557"/>
    </row>
    <row r="47" spans="5:16" x14ac:dyDescent="0.3">
      <c r="E47" s="1557"/>
      <c r="J47" s="1557"/>
      <c r="K47" s="1557"/>
      <c r="L47" s="1557"/>
      <c r="M47" s="1557"/>
      <c r="N47" s="1557"/>
      <c r="O47" s="1557"/>
      <c r="P47" s="1557"/>
    </row>
    <row r="48" spans="5:16" x14ac:dyDescent="0.3">
      <c r="E48" s="1557"/>
      <c r="J48" s="1557"/>
      <c r="K48" s="1557"/>
      <c r="L48" s="1557"/>
      <c r="M48" s="1557"/>
      <c r="N48" s="1557"/>
      <c r="O48" s="1557"/>
      <c r="P48" s="1557"/>
    </row>
    <row r="49" spans="5:16" x14ac:dyDescent="0.3">
      <c r="E49" s="1557"/>
      <c r="J49" s="1557"/>
      <c r="K49" s="1557"/>
      <c r="L49" s="1557"/>
      <c r="M49" s="1557"/>
      <c r="N49" s="1557"/>
      <c r="O49" s="1557"/>
      <c r="P49" s="1557"/>
    </row>
    <row r="50" spans="5:16" x14ac:dyDescent="0.3">
      <c r="E50" s="1557"/>
      <c r="J50" s="1557"/>
      <c r="K50" s="1557"/>
      <c r="L50" s="1557"/>
      <c r="M50" s="1557"/>
      <c r="N50" s="1557"/>
      <c r="O50" s="1557"/>
      <c r="P50" s="1557"/>
    </row>
    <row r="51" spans="5:16" x14ac:dyDescent="0.3">
      <c r="E51" s="1557"/>
      <c r="J51" s="1557"/>
      <c r="K51" s="1557"/>
      <c r="L51" s="1557"/>
      <c r="M51" s="1557"/>
      <c r="N51" s="1557"/>
      <c r="O51" s="1557"/>
      <c r="P51" s="1557"/>
    </row>
    <row r="52" spans="5:16" x14ac:dyDescent="0.3">
      <c r="E52" s="1557"/>
      <c r="J52" s="1557"/>
      <c r="K52" s="1557"/>
      <c r="L52" s="1557"/>
      <c r="M52" s="1557"/>
      <c r="N52" s="1557"/>
      <c r="O52" s="1557"/>
      <c r="P52" s="1557"/>
    </row>
    <row r="53" spans="5:16" x14ac:dyDescent="0.3">
      <c r="E53" s="1557"/>
      <c r="J53" s="1557"/>
      <c r="K53" s="1557"/>
      <c r="L53" s="1557"/>
      <c r="M53" s="1557"/>
      <c r="N53" s="1557"/>
      <c r="O53" s="1557"/>
      <c r="P53" s="1557"/>
    </row>
    <row r="54" spans="5:16" x14ac:dyDescent="0.3">
      <c r="E54" s="1557"/>
      <c r="J54" s="1557"/>
      <c r="K54" s="1557"/>
      <c r="L54" s="1557"/>
      <c r="M54" s="1557"/>
      <c r="N54" s="1557"/>
      <c r="O54" s="1557"/>
      <c r="P54" s="1557"/>
    </row>
    <row r="55" spans="5:16" x14ac:dyDescent="0.3">
      <c r="E55" s="1557"/>
      <c r="J55" s="1557"/>
      <c r="K55" s="1557"/>
      <c r="L55" s="1557"/>
      <c r="M55" s="1557"/>
      <c r="N55" s="1557"/>
      <c r="O55" s="1557"/>
      <c r="P55" s="1557"/>
    </row>
    <row r="56" spans="5:16" x14ac:dyDescent="0.3">
      <c r="E56" s="1557"/>
      <c r="J56" s="1557"/>
      <c r="K56" s="1557"/>
      <c r="L56" s="1557"/>
      <c r="M56" s="1557"/>
      <c r="N56" s="1557"/>
      <c r="O56" s="1557"/>
      <c r="P56" s="1557"/>
    </row>
    <row r="57" spans="5:16" x14ac:dyDescent="0.3">
      <c r="E57" s="1557"/>
      <c r="J57" s="1557"/>
      <c r="K57" s="1557"/>
      <c r="L57" s="1557"/>
      <c r="M57" s="1557"/>
      <c r="N57" s="1557"/>
      <c r="O57" s="1557"/>
      <c r="P57" s="1557"/>
    </row>
    <row r="58" spans="5:16" x14ac:dyDescent="0.3">
      <c r="E58" s="1557"/>
      <c r="J58" s="1557"/>
      <c r="K58" s="1557"/>
      <c r="L58" s="1557"/>
      <c r="M58" s="1557"/>
      <c r="N58" s="1557"/>
      <c r="O58" s="1557"/>
      <c r="P58" s="1557"/>
    </row>
    <row r="59" spans="5:16" x14ac:dyDescent="0.3">
      <c r="E59" s="1557"/>
      <c r="J59" s="1557"/>
      <c r="K59" s="1557"/>
      <c r="L59" s="1557"/>
      <c r="M59" s="1557"/>
      <c r="N59" s="1557"/>
      <c r="O59" s="1557"/>
      <c r="P59" s="1557"/>
    </row>
    <row r="60" spans="5:16" x14ac:dyDescent="0.3">
      <c r="E60" s="1557"/>
      <c r="J60" s="1557"/>
      <c r="K60" s="1557"/>
      <c r="L60" s="1557"/>
      <c r="M60" s="1557"/>
      <c r="N60" s="1557"/>
      <c r="O60" s="1557"/>
      <c r="P60" s="1557"/>
    </row>
    <row r="61" spans="5:16" x14ac:dyDescent="0.3">
      <c r="E61" s="1557"/>
      <c r="F61" s="1863"/>
      <c r="G61" s="1863"/>
      <c r="H61" s="1863"/>
      <c r="I61" s="1863"/>
      <c r="J61" s="1557"/>
      <c r="K61" s="1557"/>
      <c r="L61" s="1557"/>
      <c r="M61" s="1557"/>
      <c r="N61" s="1557"/>
      <c r="O61" s="1557"/>
      <c r="P61" s="1557"/>
    </row>
    <row r="62" spans="5:16" x14ac:dyDescent="0.3">
      <c r="E62" s="1557"/>
      <c r="G62" s="1559"/>
      <c r="H62" s="1559"/>
      <c r="I62" s="1560"/>
      <c r="J62" s="1557"/>
      <c r="K62" s="1557"/>
      <c r="L62" s="1557"/>
      <c r="M62" s="1557"/>
      <c r="N62" s="1557"/>
      <c r="O62" s="1557"/>
      <c r="P62" s="1557"/>
    </row>
    <row r="63" spans="5:16" x14ac:dyDescent="0.3">
      <c r="E63" s="1557"/>
      <c r="G63" s="1559"/>
      <c r="H63" s="1559"/>
      <c r="I63" s="1560"/>
      <c r="J63" s="1557"/>
      <c r="K63" s="1557"/>
      <c r="L63" s="1557"/>
      <c r="M63" s="1557"/>
      <c r="N63" s="1557"/>
      <c r="O63" s="1557"/>
      <c r="P63" s="1557"/>
    </row>
    <row r="64" spans="5:16" x14ac:dyDescent="0.3">
      <c r="E64" s="1557"/>
      <c r="G64" s="1559"/>
      <c r="H64" s="1559"/>
      <c r="I64" s="1560"/>
      <c r="J64" s="1557"/>
      <c r="K64" s="1557"/>
      <c r="L64" s="1557"/>
      <c r="M64" s="1557"/>
      <c r="N64" s="1557"/>
      <c r="O64" s="1557"/>
      <c r="P64" s="1557"/>
    </row>
    <row r="65" spans="5:16" x14ac:dyDescent="0.3">
      <c r="E65" s="1557"/>
      <c r="G65" s="1559"/>
      <c r="H65" s="1559"/>
      <c r="I65" s="1560"/>
      <c r="J65" s="1557"/>
      <c r="K65" s="1557"/>
      <c r="L65" s="1557"/>
      <c r="M65" s="1557"/>
      <c r="N65" s="1557"/>
      <c r="O65" s="1557"/>
      <c r="P65" s="1557"/>
    </row>
    <row r="66" spans="5:16" x14ac:dyDescent="0.3">
      <c r="E66" s="1557"/>
      <c r="G66" s="1559"/>
      <c r="H66" s="1559"/>
      <c r="I66" s="1560"/>
      <c r="J66" s="1557"/>
      <c r="K66" s="1557"/>
      <c r="L66" s="1557"/>
      <c r="M66" s="1557"/>
      <c r="N66" s="1557"/>
      <c r="O66" s="1557"/>
      <c r="P66" s="1557"/>
    </row>
    <row r="67" spans="5:16" x14ac:dyDescent="0.3">
      <c r="E67" s="1557"/>
      <c r="G67" s="1559"/>
      <c r="H67" s="1559"/>
      <c r="I67" s="1560"/>
      <c r="J67" s="1557"/>
      <c r="K67" s="1557"/>
      <c r="L67" s="1557"/>
      <c r="M67" s="1557"/>
      <c r="N67" s="1557"/>
      <c r="O67" s="1557"/>
      <c r="P67" s="1557"/>
    </row>
    <row r="68" spans="5:16" x14ac:dyDescent="0.3">
      <c r="E68" s="1557"/>
      <c r="G68" s="1559"/>
      <c r="H68" s="1559"/>
      <c r="I68" s="1560"/>
      <c r="J68" s="1557"/>
      <c r="K68" s="1557"/>
      <c r="L68" s="1557"/>
      <c r="M68" s="1557"/>
      <c r="N68" s="1557"/>
      <c r="O68" s="1557"/>
      <c r="P68" s="1557"/>
    </row>
    <row r="69" spans="5:16" x14ac:dyDescent="0.3">
      <c r="E69" s="1557"/>
      <c r="G69" s="1559"/>
      <c r="H69" s="1559"/>
      <c r="I69" s="1560"/>
      <c r="J69" s="1557"/>
      <c r="K69" s="1557"/>
      <c r="L69" s="1557"/>
      <c r="M69" s="1557"/>
      <c r="N69" s="1557"/>
      <c r="O69" s="1557"/>
      <c r="P69" s="1557"/>
    </row>
    <row r="70" spans="5:16" x14ac:dyDescent="0.3">
      <c r="E70" s="1557"/>
      <c r="G70" s="1559"/>
      <c r="H70" s="1559"/>
      <c r="I70" s="1560"/>
      <c r="J70" s="1557"/>
      <c r="K70" s="1557"/>
      <c r="L70" s="1557"/>
      <c r="M70" s="1557"/>
      <c r="N70" s="1557"/>
      <c r="O70" s="1557"/>
      <c r="P70" s="1557"/>
    </row>
    <row r="71" spans="5:16" x14ac:dyDescent="0.3">
      <c r="E71" s="1557"/>
      <c r="G71" s="1559"/>
      <c r="H71" s="1559"/>
      <c r="I71" s="1560"/>
      <c r="J71" s="1557"/>
      <c r="K71" s="1557"/>
      <c r="L71" s="1557"/>
      <c r="M71" s="1557"/>
      <c r="N71" s="1557"/>
      <c r="O71" s="1557"/>
      <c r="P71" s="1557"/>
    </row>
    <row r="72" spans="5:16" x14ac:dyDescent="0.3">
      <c r="E72" s="1557"/>
      <c r="G72" s="1559"/>
      <c r="H72" s="1559"/>
      <c r="I72" s="1560"/>
      <c r="J72" s="1557"/>
      <c r="K72" s="1557"/>
      <c r="L72" s="1557"/>
      <c r="M72" s="1557"/>
      <c r="N72" s="1557"/>
      <c r="O72" s="1557"/>
      <c r="P72" s="1557"/>
    </row>
    <row r="73" spans="5:16" x14ac:dyDescent="0.3">
      <c r="E73" s="1557"/>
      <c r="G73" s="1559"/>
      <c r="H73" s="1559"/>
      <c r="I73" s="1560"/>
      <c r="J73" s="1557"/>
      <c r="K73" s="1557"/>
      <c r="L73" s="1557"/>
      <c r="M73" s="1557"/>
      <c r="N73" s="1557"/>
      <c r="O73" s="1557"/>
      <c r="P73" s="1557"/>
    </row>
    <row r="74" spans="5:16" x14ac:dyDescent="0.3">
      <c r="E74" s="1557"/>
      <c r="G74" s="1559"/>
      <c r="H74" s="1559"/>
      <c r="I74" s="1560"/>
      <c r="J74" s="1557"/>
      <c r="K74" s="1557"/>
      <c r="L74" s="1557"/>
      <c r="M74" s="1557"/>
      <c r="N74" s="1557"/>
      <c r="O74" s="1557"/>
      <c r="P74" s="1557"/>
    </row>
    <row r="75" spans="5:16" x14ac:dyDescent="0.3">
      <c r="E75" s="1557"/>
      <c r="G75" s="1559"/>
      <c r="H75" s="1559"/>
      <c r="I75" s="1560"/>
      <c r="J75" s="1557"/>
      <c r="K75" s="1557"/>
      <c r="L75" s="1557"/>
      <c r="M75" s="1557"/>
      <c r="N75" s="1557"/>
      <c r="O75" s="1557"/>
      <c r="P75" s="1557"/>
    </row>
    <row r="76" spans="5:16" x14ac:dyDescent="0.3">
      <c r="E76" s="1557"/>
      <c r="G76" s="1559"/>
      <c r="H76" s="1559"/>
      <c r="I76" s="1560"/>
      <c r="J76" s="1557"/>
      <c r="K76" s="1557"/>
      <c r="L76" s="1557"/>
      <c r="M76" s="1557"/>
      <c r="N76" s="1557"/>
      <c r="O76" s="1557"/>
      <c r="P76" s="1557"/>
    </row>
    <row r="77" spans="5:16" x14ac:dyDescent="0.3">
      <c r="E77" s="1557"/>
      <c r="G77" s="1559"/>
      <c r="H77" s="1559"/>
      <c r="I77" s="1560"/>
      <c r="J77" s="1557"/>
      <c r="K77" s="1557"/>
      <c r="L77" s="1557"/>
      <c r="M77" s="1557"/>
      <c r="N77" s="1557"/>
      <c r="O77" s="1557"/>
      <c r="P77" s="1557"/>
    </row>
    <row r="78" spans="5:16" x14ac:dyDescent="0.3">
      <c r="E78" s="1557"/>
      <c r="G78" s="1559"/>
      <c r="H78" s="1559"/>
      <c r="I78" s="1560"/>
      <c r="J78" s="1557"/>
      <c r="K78" s="1557"/>
      <c r="L78" s="1557"/>
      <c r="M78" s="1557"/>
      <c r="N78" s="1557"/>
      <c r="O78" s="1557"/>
      <c r="P78" s="1557"/>
    </row>
    <row r="79" spans="5:16" x14ac:dyDescent="0.3">
      <c r="E79" s="1557"/>
      <c r="G79" s="1559"/>
      <c r="H79" s="1559"/>
      <c r="I79" s="1560"/>
      <c r="J79" s="1557"/>
      <c r="K79" s="1557"/>
      <c r="L79" s="1557"/>
      <c r="M79" s="1557"/>
      <c r="N79" s="1557"/>
      <c r="O79" s="1557"/>
      <c r="P79" s="1557"/>
    </row>
    <row r="80" spans="5:16" x14ac:dyDescent="0.3">
      <c r="E80" s="1557"/>
      <c r="G80" s="1559"/>
      <c r="H80" s="1559"/>
      <c r="I80" s="1560"/>
      <c r="J80" s="1557"/>
      <c r="K80" s="1557"/>
      <c r="L80" s="1557"/>
      <c r="M80" s="1557"/>
      <c r="N80" s="1557"/>
      <c r="O80" s="1557"/>
      <c r="P80" s="1557"/>
    </row>
    <row r="81" spans="5:16" x14ac:dyDescent="0.3">
      <c r="E81" s="1557"/>
      <c r="G81" s="1559"/>
      <c r="H81" s="1559"/>
      <c r="I81" s="1560"/>
      <c r="J81" s="1557"/>
      <c r="K81" s="1557"/>
      <c r="L81" s="1557"/>
      <c r="M81" s="1557"/>
      <c r="N81" s="1557"/>
      <c r="O81" s="1557"/>
      <c r="P81" s="1557"/>
    </row>
    <row r="82" spans="5:16" x14ac:dyDescent="0.3">
      <c r="E82" s="1557"/>
      <c r="G82" s="1559"/>
      <c r="H82" s="1559"/>
      <c r="I82" s="1560"/>
      <c r="J82" s="1557"/>
      <c r="K82" s="1557"/>
      <c r="L82" s="1557"/>
      <c r="M82" s="1557"/>
      <c r="N82" s="1557"/>
      <c r="O82" s="1557"/>
      <c r="P82" s="1557"/>
    </row>
    <row r="83" spans="5:16" x14ac:dyDescent="0.3">
      <c r="E83" s="1557"/>
      <c r="G83" s="1559"/>
      <c r="H83" s="1559"/>
      <c r="I83" s="1560"/>
      <c r="J83" s="1557"/>
      <c r="K83" s="1557"/>
      <c r="L83" s="1557"/>
      <c r="M83" s="1557"/>
      <c r="N83" s="1557"/>
      <c r="O83" s="1557"/>
      <c r="P83" s="1557"/>
    </row>
    <row r="84" spans="5:16" x14ac:dyDescent="0.3">
      <c r="E84" s="1557"/>
      <c r="G84" s="1559"/>
      <c r="H84" s="1559"/>
      <c r="I84" s="1560"/>
      <c r="J84" s="1557"/>
      <c r="K84" s="1557"/>
      <c r="L84" s="1557"/>
      <c r="M84" s="1557"/>
      <c r="N84" s="1557"/>
      <c r="O84" s="1557"/>
      <c r="P84" s="1557"/>
    </row>
    <row r="85" spans="5:16" x14ac:dyDescent="0.3">
      <c r="E85" s="1557"/>
      <c r="G85" s="1559"/>
      <c r="H85" s="1559"/>
      <c r="I85" s="1560"/>
      <c r="J85" s="1557"/>
      <c r="K85" s="1557"/>
      <c r="L85" s="1557"/>
      <c r="M85" s="1557"/>
      <c r="N85" s="1557"/>
      <c r="O85" s="1557"/>
      <c r="P85" s="1557"/>
    </row>
    <row r="86" spans="5:16" x14ac:dyDescent="0.3">
      <c r="E86" s="1557"/>
      <c r="G86" s="1559"/>
      <c r="H86" s="1559"/>
      <c r="I86" s="1560"/>
      <c r="J86" s="1557"/>
      <c r="K86" s="1557"/>
      <c r="L86" s="1557"/>
      <c r="M86" s="1557"/>
      <c r="N86" s="1557"/>
      <c r="O86" s="1557"/>
      <c r="P86" s="1557"/>
    </row>
    <row r="87" spans="5:16" x14ac:dyDescent="0.3">
      <c r="E87" s="1557"/>
      <c r="G87" s="1559"/>
      <c r="H87" s="1559"/>
      <c r="I87" s="1560"/>
      <c r="J87" s="1557"/>
      <c r="K87" s="1557"/>
      <c r="L87" s="1557"/>
      <c r="M87" s="1557"/>
      <c r="N87" s="1557"/>
      <c r="O87" s="1557"/>
      <c r="P87" s="1557"/>
    </row>
    <row r="88" spans="5:16" x14ac:dyDescent="0.3">
      <c r="E88" s="1557"/>
      <c r="G88" s="1559"/>
      <c r="H88" s="1559"/>
      <c r="I88" s="1560"/>
      <c r="J88" s="1557"/>
      <c r="K88" s="1557"/>
      <c r="L88" s="1557"/>
      <c r="M88" s="1557"/>
      <c r="N88" s="1557"/>
      <c r="O88" s="1557"/>
      <c r="P88" s="1557"/>
    </row>
    <row r="89" spans="5:16" x14ac:dyDescent="0.3">
      <c r="E89" s="1557"/>
      <c r="G89" s="1559"/>
      <c r="H89" s="1559"/>
      <c r="I89" s="1560"/>
      <c r="J89" s="1557"/>
      <c r="K89" s="1557"/>
      <c r="L89" s="1557"/>
      <c r="M89" s="1557"/>
      <c r="N89" s="1557"/>
      <c r="O89" s="1557"/>
      <c r="P89" s="1557"/>
    </row>
    <row r="90" spans="5:16" x14ac:dyDescent="0.3">
      <c r="E90" s="1557"/>
      <c r="G90" s="1559"/>
      <c r="H90" s="1559"/>
      <c r="I90" s="1560"/>
      <c r="J90" s="1557"/>
      <c r="K90" s="1557"/>
      <c r="L90" s="1557"/>
      <c r="M90" s="1557"/>
      <c r="N90" s="1557"/>
      <c r="O90" s="1557"/>
      <c r="P90" s="1557"/>
    </row>
    <row r="91" spans="5:16" x14ac:dyDescent="0.3">
      <c r="E91" s="1557"/>
      <c r="G91" s="1559"/>
      <c r="H91" s="1559"/>
      <c r="I91" s="1560"/>
      <c r="J91" s="1557"/>
      <c r="K91" s="1557"/>
      <c r="L91" s="1557"/>
      <c r="M91" s="1557"/>
      <c r="N91" s="1557"/>
      <c r="O91" s="1557"/>
      <c r="P91" s="1557"/>
    </row>
    <row r="92" spans="5:16" x14ac:dyDescent="0.3">
      <c r="E92" s="1557"/>
      <c r="G92" s="1559"/>
      <c r="H92" s="1559"/>
      <c r="I92" s="1560"/>
      <c r="J92" s="1557"/>
      <c r="K92" s="1557"/>
      <c r="L92" s="1557"/>
      <c r="M92" s="1557"/>
      <c r="N92" s="1557"/>
      <c r="O92" s="1557"/>
      <c r="P92" s="1557"/>
    </row>
    <row r="93" spans="5:16" x14ac:dyDescent="0.3">
      <c r="E93" s="1557"/>
      <c r="G93" s="1559"/>
      <c r="H93" s="1559"/>
      <c r="I93" s="1560"/>
      <c r="J93" s="1557"/>
      <c r="K93" s="1557"/>
      <c r="L93" s="1557"/>
      <c r="M93" s="1557"/>
      <c r="N93" s="1557"/>
      <c r="O93" s="1557"/>
      <c r="P93" s="1557"/>
    </row>
    <row r="94" spans="5:16" x14ac:dyDescent="0.3">
      <c r="E94" s="1557"/>
      <c r="G94" s="1559"/>
      <c r="H94" s="1559"/>
      <c r="I94" s="1560"/>
      <c r="J94" s="1557"/>
      <c r="K94" s="1557"/>
      <c r="L94" s="1557"/>
      <c r="M94" s="1557"/>
      <c r="N94" s="1557"/>
      <c r="O94" s="1557"/>
      <c r="P94" s="1557"/>
    </row>
    <row r="95" spans="5:16" x14ac:dyDescent="0.3">
      <c r="E95" s="1557"/>
      <c r="G95" s="1559"/>
      <c r="H95" s="1559"/>
      <c r="I95" s="1560"/>
      <c r="J95" s="1557"/>
      <c r="K95" s="1557"/>
      <c r="L95" s="1557"/>
      <c r="M95" s="1557"/>
      <c r="N95" s="1557"/>
      <c r="O95" s="1557"/>
      <c r="P95" s="1557"/>
    </row>
    <row r="96" spans="5:16" x14ac:dyDescent="0.3">
      <c r="E96" s="1557"/>
      <c r="G96" s="1559"/>
      <c r="H96" s="1559"/>
      <c r="I96" s="1560"/>
      <c r="J96" s="1557"/>
      <c r="K96" s="1557"/>
      <c r="L96" s="1557"/>
      <c r="M96" s="1557"/>
      <c r="N96" s="1557"/>
      <c r="O96" s="1557"/>
      <c r="P96" s="1557"/>
    </row>
    <row r="97" spans="5:16" x14ac:dyDescent="0.3">
      <c r="E97" s="1557"/>
      <c r="G97" s="1559"/>
      <c r="H97" s="1559"/>
      <c r="I97" s="1560"/>
      <c r="J97" s="1557"/>
      <c r="K97" s="1557"/>
      <c r="L97" s="1557"/>
      <c r="M97" s="1557"/>
      <c r="N97" s="1557"/>
      <c r="O97" s="1557"/>
      <c r="P97" s="1557"/>
    </row>
    <row r="98" spans="5:16" x14ac:dyDescent="0.3">
      <c r="E98" s="1557"/>
      <c r="G98" s="1559"/>
      <c r="H98" s="1559"/>
      <c r="I98" s="1560"/>
      <c r="J98" s="1557"/>
      <c r="K98" s="1557"/>
      <c r="L98" s="1557"/>
      <c r="M98" s="1557"/>
      <c r="N98" s="1557"/>
      <c r="O98" s="1557"/>
      <c r="P98" s="1557"/>
    </row>
    <row r="99" spans="5:16" x14ac:dyDescent="0.3">
      <c r="E99" s="1557"/>
      <c r="G99" s="1559"/>
      <c r="H99" s="1559"/>
      <c r="I99" s="1560"/>
      <c r="J99" s="1557"/>
      <c r="K99" s="1557"/>
      <c r="L99" s="1557"/>
      <c r="M99" s="1557"/>
      <c r="N99" s="1557"/>
      <c r="O99" s="1557"/>
      <c r="P99" s="1557"/>
    </row>
    <row r="100" spans="5:16" x14ac:dyDescent="0.3">
      <c r="E100" s="1557"/>
      <c r="G100" s="1559"/>
      <c r="H100" s="1559"/>
      <c r="I100" s="1560"/>
      <c r="J100" s="1557"/>
      <c r="K100" s="1557"/>
      <c r="L100" s="1557"/>
      <c r="M100" s="1557"/>
      <c r="N100" s="1557"/>
      <c r="O100" s="1557"/>
      <c r="P100" s="1557"/>
    </row>
    <row r="101" spans="5:16" x14ac:dyDescent="0.3">
      <c r="E101" s="1557"/>
      <c r="G101" s="1559"/>
      <c r="H101" s="1559"/>
      <c r="I101" s="1560"/>
      <c r="J101" s="1557"/>
      <c r="K101" s="1557"/>
      <c r="L101" s="1557"/>
      <c r="M101" s="1557"/>
      <c r="N101" s="1557"/>
      <c r="O101" s="1557"/>
      <c r="P101" s="1557"/>
    </row>
    <row r="102" spans="5:16" x14ac:dyDescent="0.3">
      <c r="E102" s="1557"/>
      <c r="G102" s="1559"/>
      <c r="H102" s="1559"/>
      <c r="I102" s="1560"/>
      <c r="J102" s="1557"/>
      <c r="K102" s="1557"/>
      <c r="L102" s="1557"/>
      <c r="M102" s="1557"/>
      <c r="N102" s="1557"/>
      <c r="O102" s="1557"/>
      <c r="P102" s="1557"/>
    </row>
    <row r="103" spans="5:16" x14ac:dyDescent="0.3">
      <c r="E103" s="1557"/>
      <c r="G103" s="1559"/>
      <c r="H103" s="1559"/>
      <c r="I103" s="1560"/>
      <c r="J103" s="1557"/>
      <c r="K103" s="1557"/>
      <c r="L103" s="1557"/>
      <c r="M103" s="1557"/>
      <c r="N103" s="1557"/>
      <c r="O103" s="1557"/>
      <c r="P103" s="1557"/>
    </row>
    <row r="104" spans="5:16" x14ac:dyDescent="0.3">
      <c r="E104" s="1557"/>
      <c r="G104" s="1559"/>
      <c r="H104" s="1559"/>
      <c r="I104" s="1560"/>
      <c r="J104" s="1557"/>
      <c r="K104" s="1557"/>
      <c r="L104" s="1557"/>
      <c r="M104" s="1557"/>
      <c r="N104" s="1557"/>
      <c r="O104" s="1557"/>
      <c r="P104" s="1557"/>
    </row>
    <row r="105" spans="5:16" x14ac:dyDescent="0.3">
      <c r="E105" s="1557"/>
      <c r="G105" s="1559"/>
      <c r="H105" s="1559"/>
      <c r="I105" s="1560"/>
      <c r="J105" s="1557"/>
      <c r="K105" s="1557"/>
      <c r="L105" s="1557"/>
      <c r="M105" s="1557"/>
      <c r="N105" s="1557"/>
      <c r="O105" s="1557"/>
      <c r="P105" s="1557"/>
    </row>
    <row r="106" spans="5:16" x14ac:dyDescent="0.3">
      <c r="E106" s="1557"/>
      <c r="G106" s="1559"/>
      <c r="H106" s="1559"/>
      <c r="I106" s="1560"/>
      <c r="J106" s="1557"/>
      <c r="K106" s="1557"/>
      <c r="L106" s="1557"/>
      <c r="M106" s="1557"/>
      <c r="N106" s="1557"/>
      <c r="O106" s="1557"/>
      <c r="P106" s="1557"/>
    </row>
    <row r="107" spans="5:16" x14ac:dyDescent="0.3">
      <c r="E107" s="1557"/>
      <c r="G107" s="1559"/>
      <c r="H107" s="1559"/>
      <c r="I107" s="1560"/>
      <c r="J107" s="1557"/>
      <c r="K107" s="1557"/>
      <c r="L107" s="1557"/>
      <c r="M107" s="1557"/>
      <c r="N107" s="1557"/>
      <c r="O107" s="1557"/>
      <c r="P107" s="1557"/>
    </row>
    <row r="108" spans="5:16" x14ac:dyDescent="0.3">
      <c r="E108" s="1557"/>
      <c r="G108" s="1559"/>
      <c r="H108" s="1559"/>
      <c r="I108" s="1560"/>
      <c r="J108" s="1557"/>
      <c r="K108" s="1557"/>
      <c r="L108" s="1557"/>
      <c r="M108" s="1557"/>
      <c r="N108" s="1557"/>
      <c r="O108" s="1557"/>
      <c r="P108" s="1557"/>
    </row>
    <row r="109" spans="5:16" x14ac:dyDescent="0.3">
      <c r="E109" s="1557"/>
      <c r="G109" s="1559"/>
      <c r="H109" s="1559"/>
      <c r="I109" s="1560"/>
      <c r="J109" s="1557"/>
      <c r="K109" s="1557"/>
      <c r="L109" s="1557"/>
      <c r="M109" s="1557"/>
      <c r="N109" s="1557"/>
      <c r="O109" s="1557"/>
      <c r="P109" s="1557"/>
    </row>
    <row r="110" spans="5:16" x14ac:dyDescent="0.3">
      <c r="E110" s="1557"/>
      <c r="G110" s="1559"/>
      <c r="H110" s="1559"/>
      <c r="I110" s="1560"/>
      <c r="J110" s="1557"/>
      <c r="K110" s="1557"/>
      <c r="L110" s="1557"/>
      <c r="M110" s="1557"/>
      <c r="N110" s="1557"/>
      <c r="O110" s="1557"/>
      <c r="P110" s="1557"/>
    </row>
    <row r="111" spans="5:16" x14ac:dyDescent="0.3">
      <c r="E111" s="1557"/>
      <c r="G111" s="1559"/>
      <c r="H111" s="1559"/>
      <c r="I111" s="1560"/>
      <c r="J111" s="1557"/>
      <c r="K111" s="1557"/>
      <c r="L111" s="1557"/>
      <c r="M111" s="1557"/>
      <c r="N111" s="1557"/>
      <c r="O111" s="1557"/>
      <c r="P111" s="1557"/>
    </row>
    <row r="112" spans="5:16" x14ac:dyDescent="0.3">
      <c r="E112" s="1557"/>
      <c r="G112" s="1559"/>
      <c r="H112" s="1559"/>
      <c r="I112" s="1560"/>
      <c r="J112" s="1557"/>
      <c r="K112" s="1557"/>
      <c r="L112" s="1557"/>
      <c r="M112" s="1557"/>
      <c r="N112" s="1557"/>
      <c r="O112" s="1557"/>
      <c r="P112" s="1557"/>
    </row>
    <row r="113" spans="5:16" x14ac:dyDescent="0.3">
      <c r="E113" s="1557"/>
      <c r="G113" s="1559"/>
      <c r="H113" s="1559"/>
      <c r="I113" s="1560"/>
      <c r="J113" s="1557"/>
      <c r="K113" s="1557"/>
      <c r="L113" s="1557"/>
      <c r="M113" s="1557"/>
      <c r="N113" s="1557"/>
      <c r="O113" s="1557"/>
      <c r="P113" s="1557"/>
    </row>
    <row r="114" spans="5:16" x14ac:dyDescent="0.3">
      <c r="E114" s="1557"/>
      <c r="G114" s="1559"/>
      <c r="H114" s="1559"/>
      <c r="I114" s="1560"/>
      <c r="J114" s="1557"/>
      <c r="K114" s="1557"/>
      <c r="L114" s="1557"/>
      <c r="M114" s="1557"/>
      <c r="N114" s="1557"/>
      <c r="O114" s="1557"/>
      <c r="P114" s="1557"/>
    </row>
    <row r="115" spans="5:16" x14ac:dyDescent="0.3">
      <c r="E115" s="1557"/>
      <c r="G115" s="1559"/>
      <c r="H115" s="1559"/>
      <c r="I115" s="1560"/>
      <c r="J115" s="1557"/>
      <c r="K115" s="1557"/>
      <c r="L115" s="1557"/>
      <c r="M115" s="1557"/>
      <c r="N115" s="1557"/>
      <c r="O115" s="1557"/>
      <c r="P115" s="1557"/>
    </row>
    <row r="116" spans="5:16" x14ac:dyDescent="0.3">
      <c r="E116" s="1557"/>
      <c r="G116" s="1559"/>
      <c r="H116" s="1559"/>
      <c r="I116" s="1560"/>
      <c r="J116" s="1557"/>
      <c r="K116" s="1557"/>
      <c r="L116" s="1557"/>
      <c r="M116" s="1557"/>
      <c r="N116" s="1557"/>
      <c r="O116" s="1557"/>
      <c r="P116" s="1557"/>
    </row>
    <row r="117" spans="5:16" x14ac:dyDescent="0.3">
      <c r="E117" s="1557"/>
      <c r="G117" s="1559"/>
      <c r="H117" s="1559"/>
      <c r="I117" s="1560"/>
      <c r="J117" s="1557"/>
      <c r="K117" s="1557"/>
      <c r="L117" s="1557"/>
      <c r="M117" s="1557"/>
      <c r="N117" s="1557"/>
      <c r="O117" s="1557"/>
      <c r="P117" s="1557"/>
    </row>
    <row r="118" spans="5:16" x14ac:dyDescent="0.3">
      <c r="E118" s="1557"/>
      <c r="G118" s="1559"/>
      <c r="H118" s="1559"/>
      <c r="I118" s="1560"/>
      <c r="J118" s="1557"/>
      <c r="K118" s="1557"/>
      <c r="L118" s="1557"/>
      <c r="M118" s="1557"/>
      <c r="N118" s="1557"/>
      <c r="O118" s="1557"/>
      <c r="P118" s="1557"/>
    </row>
    <row r="119" spans="5:16" x14ac:dyDescent="0.3">
      <c r="E119" s="1557"/>
      <c r="G119" s="1559"/>
      <c r="H119" s="1559"/>
      <c r="I119" s="1560"/>
      <c r="J119" s="1557"/>
      <c r="K119" s="1557"/>
      <c r="L119" s="1557"/>
      <c r="M119" s="1557"/>
      <c r="N119" s="1557"/>
      <c r="O119" s="1557"/>
      <c r="P119" s="1557"/>
    </row>
    <row r="120" spans="5:16" x14ac:dyDescent="0.3">
      <c r="E120" s="1557"/>
      <c r="G120" s="1559"/>
      <c r="H120" s="1559"/>
      <c r="I120" s="1560"/>
      <c r="J120" s="1557"/>
      <c r="K120" s="1557"/>
      <c r="L120" s="1557"/>
      <c r="M120" s="1557"/>
      <c r="N120" s="1557"/>
      <c r="O120" s="1557"/>
      <c r="P120" s="1557"/>
    </row>
    <row r="121" spans="5:16" x14ac:dyDescent="0.3">
      <c r="E121" s="1557"/>
      <c r="G121" s="1559"/>
      <c r="H121" s="1559"/>
      <c r="I121" s="1560"/>
      <c r="J121" s="1557"/>
      <c r="K121" s="1557"/>
      <c r="L121" s="1557"/>
      <c r="M121" s="1557"/>
      <c r="N121" s="1557"/>
      <c r="O121" s="1557"/>
      <c r="P121" s="1557"/>
    </row>
    <row r="122" spans="5:16" x14ac:dyDescent="0.3">
      <c r="E122" s="1557"/>
      <c r="G122" s="1559"/>
      <c r="H122" s="1559"/>
      <c r="I122" s="1560"/>
      <c r="J122" s="1557"/>
      <c r="K122" s="1557"/>
      <c r="L122" s="1557"/>
      <c r="M122" s="1557"/>
      <c r="N122" s="1557"/>
      <c r="O122" s="1557"/>
      <c r="P122" s="1557"/>
    </row>
    <row r="123" spans="5:16" x14ac:dyDescent="0.3">
      <c r="E123" s="1557"/>
      <c r="G123" s="1559"/>
      <c r="H123" s="1559"/>
      <c r="I123" s="1560"/>
      <c r="J123" s="1557"/>
      <c r="K123" s="1557"/>
      <c r="L123" s="1557"/>
      <c r="M123" s="1557"/>
      <c r="N123" s="1557"/>
      <c r="O123" s="1557"/>
      <c r="P123" s="1557"/>
    </row>
    <row r="124" spans="5:16" x14ac:dyDescent="0.3">
      <c r="E124" s="1557"/>
      <c r="G124" s="1559"/>
      <c r="H124" s="1559"/>
      <c r="I124" s="1560"/>
      <c r="J124" s="1557"/>
      <c r="K124" s="1557"/>
      <c r="L124" s="1557"/>
      <c r="M124" s="1557"/>
      <c r="N124" s="1557"/>
      <c r="O124" s="1557"/>
      <c r="P124" s="1557"/>
    </row>
    <row r="125" spans="5:16" x14ac:dyDescent="0.3">
      <c r="E125" s="1557"/>
      <c r="G125" s="1559"/>
      <c r="H125" s="1559"/>
      <c r="I125" s="1560"/>
      <c r="J125" s="1557"/>
      <c r="K125" s="1557"/>
      <c r="L125" s="1557"/>
      <c r="M125" s="1557"/>
      <c r="N125" s="1557"/>
      <c r="O125" s="1557"/>
      <c r="P125" s="1557"/>
    </row>
    <row r="126" spans="5:16" x14ac:dyDescent="0.3">
      <c r="E126" s="1557"/>
      <c r="G126" s="1559"/>
      <c r="H126" s="1559"/>
      <c r="I126" s="1560"/>
      <c r="J126" s="1557"/>
      <c r="K126" s="1557"/>
      <c r="L126" s="1557"/>
      <c r="M126" s="1557"/>
      <c r="N126" s="1557"/>
      <c r="O126" s="1557"/>
      <c r="P126" s="1557"/>
    </row>
    <row r="127" spans="5:16" x14ac:dyDescent="0.3">
      <c r="E127" s="1557"/>
      <c r="G127" s="1559"/>
      <c r="H127" s="1559"/>
      <c r="I127" s="1560"/>
      <c r="J127" s="1557"/>
      <c r="K127" s="1557"/>
      <c r="L127" s="1557"/>
      <c r="M127" s="1557"/>
      <c r="N127" s="1557"/>
      <c r="O127" s="1557"/>
      <c r="P127" s="1557"/>
    </row>
    <row r="128" spans="5:16" x14ac:dyDescent="0.3">
      <c r="E128" s="1557"/>
      <c r="G128" s="1559"/>
      <c r="H128" s="1559"/>
      <c r="I128" s="1560"/>
      <c r="J128" s="1557"/>
      <c r="K128" s="1557"/>
      <c r="L128" s="1557"/>
      <c r="M128" s="1557"/>
      <c r="N128" s="1557"/>
      <c r="O128" s="1557"/>
      <c r="P128" s="1557"/>
    </row>
    <row r="129" spans="5:16" x14ac:dyDescent="0.3">
      <c r="E129" s="1557"/>
      <c r="G129" s="1559"/>
      <c r="H129" s="1559"/>
      <c r="I129" s="1560"/>
      <c r="J129" s="1557"/>
      <c r="K129" s="1557"/>
      <c r="L129" s="1557"/>
      <c r="M129" s="1557"/>
      <c r="N129" s="1557"/>
      <c r="O129" s="1557"/>
      <c r="P129" s="1557"/>
    </row>
    <row r="130" spans="5:16" x14ac:dyDescent="0.3">
      <c r="E130" s="1557"/>
      <c r="G130" s="1559"/>
      <c r="H130" s="1559"/>
      <c r="I130" s="1560"/>
      <c r="J130" s="1557"/>
      <c r="K130" s="1557"/>
      <c r="L130" s="1557"/>
      <c r="M130" s="1557"/>
      <c r="N130" s="1557"/>
      <c r="O130" s="1557"/>
      <c r="P130" s="1557"/>
    </row>
    <row r="131" spans="5:16" x14ac:dyDescent="0.3">
      <c r="E131" s="1557"/>
      <c r="G131" s="1559"/>
      <c r="H131" s="1559"/>
      <c r="I131" s="1560"/>
      <c r="J131" s="1557"/>
      <c r="K131" s="1557"/>
      <c r="L131" s="1557"/>
      <c r="M131" s="1557"/>
      <c r="N131" s="1557"/>
      <c r="O131" s="1557"/>
      <c r="P131" s="1557"/>
    </row>
    <row r="132" spans="5:16" x14ac:dyDescent="0.3">
      <c r="E132" s="1557"/>
      <c r="G132" s="1559"/>
      <c r="H132" s="1559"/>
      <c r="I132" s="1560"/>
      <c r="J132" s="1557"/>
      <c r="K132" s="1557"/>
      <c r="L132" s="1557"/>
      <c r="M132" s="1557"/>
      <c r="N132" s="1557"/>
      <c r="O132" s="1557"/>
      <c r="P132" s="1557"/>
    </row>
    <row r="133" spans="5:16" x14ac:dyDescent="0.3">
      <c r="E133" s="1557"/>
      <c r="G133" s="1559"/>
      <c r="H133" s="1559"/>
      <c r="I133" s="1560"/>
      <c r="J133" s="1557"/>
      <c r="K133" s="1557"/>
      <c r="L133" s="1557"/>
      <c r="M133" s="1557"/>
      <c r="N133" s="1557"/>
      <c r="O133" s="1557"/>
      <c r="P133" s="1557"/>
    </row>
    <row r="134" spans="5:16" x14ac:dyDescent="0.3">
      <c r="E134" s="1557"/>
      <c r="G134" s="1559"/>
      <c r="H134" s="1559"/>
      <c r="I134" s="1560"/>
      <c r="J134" s="1557"/>
      <c r="K134" s="1557"/>
      <c r="L134" s="1557"/>
      <c r="M134" s="1557"/>
      <c r="N134" s="1557"/>
      <c r="O134" s="1557"/>
      <c r="P134" s="1557"/>
    </row>
    <row r="135" spans="5:16" x14ac:dyDescent="0.3">
      <c r="E135" s="1557"/>
      <c r="G135" s="1559"/>
      <c r="H135" s="1559"/>
      <c r="I135" s="1560"/>
      <c r="J135" s="1557"/>
      <c r="K135" s="1557"/>
      <c r="L135" s="1557"/>
      <c r="M135" s="1557"/>
      <c r="N135" s="1557"/>
      <c r="O135" s="1557"/>
      <c r="P135" s="1557"/>
    </row>
    <row r="136" spans="5:16" x14ac:dyDescent="0.3">
      <c r="E136" s="1557"/>
      <c r="G136" s="1559"/>
      <c r="H136" s="1559"/>
      <c r="I136" s="1560"/>
      <c r="J136" s="1557"/>
      <c r="K136" s="1557"/>
      <c r="L136" s="1557"/>
      <c r="M136" s="1557"/>
      <c r="N136" s="1557"/>
      <c r="O136" s="1557"/>
      <c r="P136" s="1557"/>
    </row>
    <row r="137" spans="5:16" x14ac:dyDescent="0.3">
      <c r="E137" s="1557"/>
      <c r="G137" s="1559"/>
      <c r="H137" s="1559"/>
      <c r="I137" s="1560"/>
      <c r="J137" s="1557"/>
      <c r="K137" s="1557"/>
      <c r="L137" s="1557"/>
      <c r="M137" s="1557"/>
      <c r="N137" s="1557"/>
      <c r="O137" s="1557"/>
      <c r="P137" s="1557"/>
    </row>
    <row r="138" spans="5:16" x14ac:dyDescent="0.3">
      <c r="E138" s="1557"/>
      <c r="G138" s="1559"/>
      <c r="H138" s="1559"/>
      <c r="I138" s="1560"/>
      <c r="J138" s="1557"/>
      <c r="K138" s="1557"/>
      <c r="L138" s="1557"/>
      <c r="M138" s="1557"/>
      <c r="N138" s="1557"/>
      <c r="O138" s="1557"/>
      <c r="P138" s="1557"/>
    </row>
    <row r="139" spans="5:16" x14ac:dyDescent="0.3">
      <c r="E139" s="1557"/>
      <c r="G139" s="1559"/>
      <c r="H139" s="1559"/>
      <c r="I139" s="1560"/>
      <c r="J139" s="1557"/>
      <c r="K139" s="1557"/>
      <c r="L139" s="1557"/>
      <c r="M139" s="1557"/>
      <c r="N139" s="1557"/>
      <c r="O139" s="1557"/>
      <c r="P139" s="1557"/>
    </row>
    <row r="140" spans="5:16" x14ac:dyDescent="0.3">
      <c r="E140" s="1557"/>
      <c r="G140" s="1559"/>
      <c r="H140" s="1559"/>
      <c r="I140" s="1560"/>
      <c r="J140" s="1557"/>
      <c r="K140" s="1557"/>
      <c r="L140" s="1557"/>
      <c r="M140" s="1557"/>
      <c r="N140" s="1557"/>
      <c r="O140" s="1557"/>
      <c r="P140" s="1557"/>
    </row>
    <row r="141" spans="5:16" x14ac:dyDescent="0.3">
      <c r="E141" s="1557"/>
      <c r="G141" s="1559"/>
      <c r="H141" s="1559"/>
      <c r="I141" s="1560"/>
      <c r="J141" s="1557"/>
      <c r="K141" s="1557"/>
      <c r="L141" s="1557"/>
      <c r="M141" s="1557"/>
      <c r="N141" s="1557"/>
      <c r="O141" s="1557"/>
      <c r="P141" s="1557"/>
    </row>
    <row r="142" spans="5:16" x14ac:dyDescent="0.3">
      <c r="E142" s="1557"/>
      <c r="G142" s="1559"/>
      <c r="H142" s="1559"/>
      <c r="I142" s="1560"/>
      <c r="J142" s="1557"/>
      <c r="K142" s="1557"/>
      <c r="L142" s="1557"/>
      <c r="M142" s="1557"/>
      <c r="N142" s="1557"/>
      <c r="O142" s="1557"/>
      <c r="P142" s="1557"/>
    </row>
    <row r="143" spans="5:16" x14ac:dyDescent="0.3">
      <c r="E143" s="1557"/>
      <c r="G143" s="1559"/>
      <c r="H143" s="1559"/>
      <c r="I143" s="1560"/>
      <c r="J143" s="1557"/>
      <c r="K143" s="1557"/>
      <c r="L143" s="1557"/>
      <c r="M143" s="1557"/>
      <c r="N143" s="1557"/>
      <c r="O143" s="1557"/>
      <c r="P143" s="1557"/>
    </row>
    <row r="144" spans="5:16" x14ac:dyDescent="0.3">
      <c r="E144" s="1557"/>
      <c r="G144" s="1559"/>
      <c r="H144" s="1559"/>
      <c r="I144" s="1560"/>
      <c r="J144" s="1557"/>
      <c r="K144" s="1557"/>
      <c r="L144" s="1557"/>
      <c r="M144" s="1557"/>
      <c r="N144" s="1557"/>
      <c r="O144" s="1557"/>
      <c r="P144" s="1557"/>
    </row>
    <row r="145" spans="5:16" x14ac:dyDescent="0.3">
      <c r="E145" s="1557"/>
      <c r="G145" s="1559"/>
      <c r="H145" s="1559"/>
      <c r="I145" s="1560"/>
      <c r="J145" s="1557"/>
      <c r="K145" s="1557"/>
      <c r="L145" s="1557"/>
      <c r="M145" s="1557"/>
      <c r="N145" s="1557"/>
      <c r="O145" s="1557"/>
      <c r="P145" s="1557"/>
    </row>
    <row r="146" spans="5:16" x14ac:dyDescent="0.3">
      <c r="E146" s="1557"/>
      <c r="G146" s="1559"/>
      <c r="H146" s="1559"/>
      <c r="I146" s="1560"/>
      <c r="J146" s="1557"/>
      <c r="K146" s="1557"/>
      <c r="L146" s="1557"/>
      <c r="M146" s="1557"/>
      <c r="N146" s="1557"/>
      <c r="O146" s="1557"/>
      <c r="P146" s="1557"/>
    </row>
    <row r="147" spans="5:16" x14ac:dyDescent="0.3">
      <c r="E147" s="1557"/>
      <c r="G147" s="1559"/>
      <c r="H147" s="1559"/>
      <c r="I147" s="1560"/>
      <c r="J147" s="1557"/>
      <c r="K147" s="1557"/>
      <c r="L147" s="1557"/>
      <c r="M147" s="1557"/>
      <c r="N147" s="1557"/>
      <c r="O147" s="1557"/>
      <c r="P147" s="1557"/>
    </row>
    <row r="148" spans="5:16" x14ac:dyDescent="0.3">
      <c r="E148" s="1557"/>
      <c r="G148" s="1559"/>
      <c r="H148" s="1559"/>
      <c r="I148" s="1560"/>
      <c r="J148" s="1557"/>
      <c r="K148" s="1557"/>
      <c r="L148" s="1557"/>
      <c r="M148" s="1557"/>
      <c r="N148" s="1557"/>
      <c r="O148" s="1557"/>
      <c r="P148" s="1557"/>
    </row>
    <row r="149" spans="5:16" x14ac:dyDescent="0.3">
      <c r="E149" s="1557"/>
      <c r="G149" s="1559"/>
      <c r="H149" s="1559"/>
      <c r="I149" s="1560"/>
      <c r="J149" s="1557"/>
      <c r="K149" s="1557"/>
      <c r="L149" s="1557"/>
      <c r="M149" s="1557"/>
      <c r="N149" s="1557"/>
      <c r="O149" s="1557"/>
      <c r="P149" s="1557"/>
    </row>
    <row r="150" spans="5:16" x14ac:dyDescent="0.3">
      <c r="E150" s="1557"/>
      <c r="G150" s="1559"/>
      <c r="H150" s="1559"/>
      <c r="I150" s="1560"/>
      <c r="J150" s="1557"/>
      <c r="K150" s="1557"/>
      <c r="L150" s="1557"/>
      <c r="M150" s="1557"/>
      <c r="N150" s="1557"/>
      <c r="O150" s="1557"/>
      <c r="P150" s="1557"/>
    </row>
    <row r="151" spans="5:16" x14ac:dyDescent="0.3">
      <c r="E151" s="1557"/>
      <c r="G151" s="1559"/>
      <c r="H151" s="1559"/>
      <c r="I151" s="1560"/>
      <c r="J151" s="1557"/>
      <c r="K151" s="1557"/>
      <c r="L151" s="1557"/>
      <c r="M151" s="1557"/>
      <c r="N151" s="1557"/>
      <c r="O151" s="1557"/>
      <c r="P151" s="1557"/>
    </row>
    <row r="152" spans="5:16" x14ac:dyDescent="0.3">
      <c r="E152" s="1557"/>
      <c r="G152" s="1559"/>
      <c r="H152" s="1559"/>
      <c r="I152" s="1560"/>
      <c r="J152" s="1557"/>
      <c r="K152" s="1557"/>
      <c r="L152" s="1557"/>
      <c r="M152" s="1557"/>
      <c r="N152" s="1557"/>
      <c r="O152" s="1557"/>
      <c r="P152" s="1557"/>
    </row>
    <row r="153" spans="5:16" x14ac:dyDescent="0.3">
      <c r="E153" s="1557"/>
      <c r="G153" s="1559"/>
      <c r="H153" s="1559"/>
      <c r="I153" s="1560"/>
      <c r="J153" s="1557"/>
      <c r="K153" s="1557"/>
      <c r="L153" s="1557"/>
      <c r="M153" s="1557"/>
      <c r="N153" s="1557"/>
      <c r="O153" s="1557"/>
      <c r="P153" s="1557"/>
    </row>
    <row r="154" spans="5:16" x14ac:dyDescent="0.3">
      <c r="E154" s="1557"/>
      <c r="G154" s="1559"/>
      <c r="H154" s="1559"/>
      <c r="I154" s="1560"/>
      <c r="J154" s="1557"/>
      <c r="K154" s="1557"/>
      <c r="L154" s="1557"/>
      <c r="M154" s="1557"/>
      <c r="N154" s="1557"/>
      <c r="O154" s="1557"/>
      <c r="P154" s="1557"/>
    </row>
    <row r="155" spans="5:16" x14ac:dyDescent="0.3">
      <c r="E155" s="1557"/>
      <c r="G155" s="1559"/>
      <c r="H155" s="1559"/>
      <c r="I155" s="1560"/>
      <c r="J155" s="1557"/>
      <c r="K155" s="1557"/>
      <c r="L155" s="1557"/>
      <c r="M155" s="1557"/>
      <c r="N155" s="1557"/>
      <c r="O155" s="1557"/>
      <c r="P155" s="1557"/>
    </row>
    <row r="156" spans="5:16" x14ac:dyDescent="0.3">
      <c r="E156" s="1557"/>
      <c r="G156" s="1559"/>
      <c r="H156" s="1559"/>
      <c r="I156" s="1560"/>
      <c r="J156" s="1557"/>
      <c r="K156" s="1557"/>
      <c r="L156" s="1557"/>
      <c r="M156" s="1557"/>
      <c r="N156" s="1557"/>
      <c r="O156" s="1557"/>
      <c r="P156" s="1557"/>
    </row>
    <row r="157" spans="5:16" x14ac:dyDescent="0.3">
      <c r="E157" s="1557"/>
      <c r="G157" s="1559"/>
      <c r="H157" s="1559"/>
      <c r="I157" s="1560"/>
      <c r="J157" s="1557"/>
      <c r="K157" s="1557"/>
      <c r="L157" s="1557"/>
      <c r="M157" s="1557"/>
      <c r="N157" s="1557"/>
      <c r="O157" s="1557"/>
      <c r="P157" s="1557"/>
    </row>
    <row r="158" spans="5:16" x14ac:dyDescent="0.3">
      <c r="E158" s="1557"/>
      <c r="G158" s="1559"/>
      <c r="H158" s="1559"/>
      <c r="I158" s="1560"/>
      <c r="J158" s="1557"/>
      <c r="K158" s="1557"/>
      <c r="L158" s="1557"/>
      <c r="M158" s="1557"/>
      <c r="N158" s="1557"/>
      <c r="O158" s="1557"/>
      <c r="P158" s="1557"/>
    </row>
    <row r="159" spans="5:16" x14ac:dyDescent="0.3">
      <c r="E159" s="1557"/>
      <c r="G159" s="1559"/>
      <c r="H159" s="1559"/>
      <c r="I159" s="1560"/>
      <c r="J159" s="1557"/>
      <c r="K159" s="1557"/>
      <c r="L159" s="1557"/>
      <c r="M159" s="1557"/>
      <c r="N159" s="1557"/>
      <c r="O159" s="1557"/>
      <c r="P159" s="1557"/>
    </row>
    <row r="160" spans="5:16" x14ac:dyDescent="0.3">
      <c r="E160" s="1557"/>
      <c r="G160" s="1559"/>
      <c r="H160" s="1559"/>
      <c r="I160" s="1560"/>
      <c r="J160" s="1557"/>
      <c r="K160" s="1557"/>
      <c r="L160" s="1557"/>
      <c r="M160" s="1557"/>
      <c r="N160" s="1557"/>
      <c r="O160" s="1557"/>
      <c r="P160" s="1557"/>
    </row>
    <row r="161" spans="5:16" x14ac:dyDescent="0.3">
      <c r="E161" s="1557"/>
      <c r="G161" s="1559"/>
      <c r="H161" s="1559"/>
      <c r="I161" s="1560"/>
      <c r="J161" s="1557"/>
      <c r="K161" s="1557"/>
      <c r="L161" s="1557"/>
      <c r="M161" s="1557"/>
      <c r="N161" s="1557"/>
      <c r="O161" s="1557"/>
      <c r="P161" s="1557"/>
    </row>
    <row r="162" spans="5:16" x14ac:dyDescent="0.3">
      <c r="E162" s="1557"/>
      <c r="G162" s="1559"/>
      <c r="H162" s="1559"/>
      <c r="I162" s="1560"/>
      <c r="J162" s="1557"/>
      <c r="K162" s="1557"/>
      <c r="L162" s="1557"/>
      <c r="M162" s="1557"/>
      <c r="N162" s="1557"/>
      <c r="O162" s="1557"/>
      <c r="P162" s="1557"/>
    </row>
    <row r="163" spans="5:16" x14ac:dyDescent="0.3">
      <c r="E163" s="1557"/>
      <c r="G163" s="1559"/>
      <c r="H163" s="1559"/>
      <c r="I163" s="1560"/>
      <c r="J163" s="1557"/>
      <c r="K163" s="1557"/>
      <c r="L163" s="1557"/>
      <c r="M163" s="1557"/>
      <c r="N163" s="1557"/>
      <c r="O163" s="1557"/>
      <c r="P163" s="1557"/>
    </row>
    <row r="164" spans="5:16" x14ac:dyDescent="0.3">
      <c r="E164" s="1557"/>
      <c r="G164" s="1559"/>
      <c r="H164" s="1559"/>
      <c r="I164" s="1560"/>
      <c r="J164" s="1557"/>
      <c r="K164" s="1557"/>
      <c r="L164" s="1557"/>
      <c r="M164" s="1557"/>
      <c r="N164" s="1557"/>
      <c r="O164" s="1557"/>
      <c r="P164" s="1557"/>
    </row>
    <row r="165" spans="5:16" x14ac:dyDescent="0.3">
      <c r="E165" s="1557"/>
      <c r="G165" s="1559"/>
      <c r="H165" s="1559"/>
      <c r="I165" s="1560"/>
      <c r="J165" s="1557"/>
      <c r="K165" s="1557"/>
      <c r="L165" s="1557"/>
      <c r="M165" s="1557"/>
      <c r="N165" s="1557"/>
      <c r="O165" s="1557"/>
      <c r="P165" s="1557"/>
    </row>
    <row r="166" spans="5:16" x14ac:dyDescent="0.3">
      <c r="E166" s="1557"/>
      <c r="G166" s="1559"/>
      <c r="H166" s="1559"/>
      <c r="I166" s="1560"/>
      <c r="J166" s="1557"/>
      <c r="K166" s="1557"/>
      <c r="L166" s="1557"/>
      <c r="M166" s="1557"/>
      <c r="N166" s="1557"/>
      <c r="O166" s="1557"/>
      <c r="P166" s="1557"/>
    </row>
    <row r="167" spans="5:16" x14ac:dyDescent="0.3">
      <c r="E167" s="1557"/>
      <c r="G167" s="1559"/>
      <c r="H167" s="1559"/>
      <c r="I167" s="1560"/>
      <c r="J167" s="1557"/>
      <c r="K167" s="1557"/>
      <c r="L167" s="1557"/>
      <c r="M167" s="1557"/>
      <c r="N167" s="1557"/>
      <c r="O167" s="1557"/>
      <c r="P167" s="1557"/>
    </row>
    <row r="168" spans="5:16" x14ac:dyDescent="0.3">
      <c r="E168" s="1557"/>
      <c r="G168" s="1559"/>
      <c r="H168" s="1559"/>
      <c r="I168" s="1560"/>
      <c r="J168" s="1557"/>
      <c r="K168" s="1557"/>
      <c r="L168" s="1557"/>
      <c r="M168" s="1557"/>
      <c r="N168" s="1557"/>
      <c r="O168" s="1557"/>
      <c r="P168" s="1557"/>
    </row>
    <row r="169" spans="5:16" x14ac:dyDescent="0.3">
      <c r="E169" s="1557"/>
      <c r="G169" s="1559"/>
      <c r="H169" s="1559"/>
      <c r="I169" s="1560"/>
      <c r="J169" s="1557"/>
      <c r="K169" s="1557"/>
      <c r="L169" s="1557"/>
      <c r="M169" s="1557"/>
      <c r="N169" s="1557"/>
      <c r="O169" s="1557"/>
      <c r="P169" s="1557"/>
    </row>
    <row r="170" spans="5:16" x14ac:dyDescent="0.3">
      <c r="E170" s="1557"/>
      <c r="G170" s="1559"/>
      <c r="H170" s="1559"/>
      <c r="I170" s="1560"/>
      <c r="J170" s="1557"/>
      <c r="K170" s="1557"/>
      <c r="L170" s="1557"/>
      <c r="M170" s="1557"/>
      <c r="N170" s="1557"/>
      <c r="O170" s="1557"/>
      <c r="P170" s="1557"/>
    </row>
    <row r="171" spans="5:16" x14ac:dyDescent="0.3">
      <c r="E171" s="1557"/>
      <c r="G171" s="1559"/>
      <c r="H171" s="1559"/>
      <c r="I171" s="1560"/>
      <c r="J171" s="1557"/>
      <c r="K171" s="1557"/>
      <c r="L171" s="1557"/>
      <c r="M171" s="1557"/>
      <c r="N171" s="1557"/>
      <c r="O171" s="1557"/>
      <c r="P171" s="1557"/>
    </row>
    <row r="172" spans="5:16" x14ac:dyDescent="0.3">
      <c r="E172" s="1557"/>
      <c r="G172" s="1559"/>
      <c r="H172" s="1559"/>
      <c r="I172" s="1560"/>
      <c r="J172" s="1557"/>
      <c r="K172" s="1557"/>
      <c r="L172" s="1557"/>
      <c r="M172" s="1557"/>
      <c r="N172" s="1557"/>
      <c r="O172" s="1557"/>
      <c r="P172" s="1557"/>
    </row>
    <row r="173" spans="5:16" x14ac:dyDescent="0.3">
      <c r="E173" s="1557"/>
      <c r="G173" s="1559"/>
      <c r="H173" s="1559"/>
      <c r="I173" s="1560"/>
      <c r="J173" s="1557"/>
      <c r="K173" s="1557"/>
      <c r="L173" s="1557"/>
      <c r="M173" s="1557"/>
      <c r="N173" s="1557"/>
      <c r="O173" s="1557"/>
      <c r="P173" s="1557"/>
    </row>
    <row r="174" spans="5:16" x14ac:dyDescent="0.3">
      <c r="E174" s="1557"/>
      <c r="G174" s="1559"/>
      <c r="H174" s="1559"/>
      <c r="I174" s="1560"/>
      <c r="J174" s="1557"/>
      <c r="K174" s="1557"/>
      <c r="L174" s="1557"/>
      <c r="M174" s="1557"/>
      <c r="N174" s="1557"/>
      <c r="O174" s="1557"/>
      <c r="P174" s="1557"/>
    </row>
    <row r="175" spans="5:16" x14ac:dyDescent="0.3">
      <c r="E175" s="1557"/>
      <c r="G175" s="1559"/>
      <c r="H175" s="1559"/>
      <c r="I175" s="1560"/>
      <c r="J175" s="1557"/>
      <c r="K175" s="1557"/>
      <c r="L175" s="1557"/>
      <c r="M175" s="1557"/>
      <c r="N175" s="1557"/>
      <c r="O175" s="1557"/>
      <c r="P175" s="1557"/>
    </row>
    <row r="176" spans="5:16" x14ac:dyDescent="0.3">
      <c r="E176" s="1557"/>
      <c r="G176" s="1559"/>
      <c r="H176" s="1559"/>
      <c r="I176" s="1560"/>
      <c r="J176" s="1557"/>
      <c r="K176" s="1557"/>
      <c r="L176" s="1557"/>
      <c r="M176" s="1557"/>
      <c r="N176" s="1557"/>
      <c r="O176" s="1557"/>
      <c r="P176" s="1557"/>
    </row>
    <row r="177" spans="5:16" x14ac:dyDescent="0.3">
      <c r="E177" s="1557"/>
      <c r="G177" s="1559"/>
      <c r="H177" s="1559"/>
      <c r="I177" s="1560"/>
      <c r="J177" s="1557"/>
      <c r="K177" s="1557"/>
      <c r="L177" s="1557"/>
      <c r="M177" s="1557"/>
      <c r="N177" s="1557"/>
      <c r="O177" s="1557"/>
      <c r="P177" s="1557"/>
    </row>
    <row r="178" spans="5:16" x14ac:dyDescent="0.3">
      <c r="E178" s="1557"/>
      <c r="G178" s="1559"/>
      <c r="H178" s="1559"/>
      <c r="I178" s="1560"/>
      <c r="J178" s="1557"/>
      <c r="K178" s="1557"/>
      <c r="L178" s="1557"/>
      <c r="M178" s="1557"/>
      <c r="N178" s="1557"/>
      <c r="O178" s="1557"/>
      <c r="P178" s="1557"/>
    </row>
    <row r="179" spans="5:16" x14ac:dyDescent="0.3">
      <c r="E179" s="1557"/>
      <c r="G179" s="1559"/>
      <c r="H179" s="1559"/>
      <c r="I179" s="1560"/>
      <c r="J179" s="1557"/>
      <c r="K179" s="1557"/>
      <c r="L179" s="1557"/>
      <c r="M179" s="1557"/>
      <c r="N179" s="1557"/>
      <c r="O179" s="1557"/>
      <c r="P179" s="1557"/>
    </row>
    <row r="180" spans="5:16" x14ac:dyDescent="0.3">
      <c r="E180" s="1557"/>
      <c r="G180" s="1559"/>
      <c r="H180" s="1559"/>
      <c r="I180" s="1560"/>
      <c r="J180" s="1557"/>
      <c r="K180" s="1557"/>
      <c r="L180" s="1557"/>
      <c r="M180" s="1557"/>
      <c r="N180" s="1557"/>
      <c r="O180" s="1557"/>
      <c r="P180" s="1557"/>
    </row>
    <row r="181" spans="5:16" x14ac:dyDescent="0.3">
      <c r="E181" s="1557"/>
      <c r="G181" s="1559"/>
      <c r="H181" s="1559"/>
      <c r="I181" s="1560"/>
      <c r="J181" s="1557"/>
      <c r="K181" s="1557"/>
      <c r="L181" s="1557"/>
      <c r="M181" s="1557"/>
      <c r="N181" s="1557"/>
      <c r="O181" s="1557"/>
      <c r="P181" s="1557"/>
    </row>
    <row r="182" spans="5:16" x14ac:dyDescent="0.3">
      <c r="E182" s="1557"/>
      <c r="G182" s="1559"/>
      <c r="H182" s="1559"/>
      <c r="I182" s="1560"/>
      <c r="J182" s="1557"/>
      <c r="K182" s="1557"/>
      <c r="L182" s="1557"/>
      <c r="M182" s="1557"/>
      <c r="N182" s="1557"/>
      <c r="O182" s="1557"/>
      <c r="P182" s="1557"/>
    </row>
    <row r="183" spans="5:16" x14ac:dyDescent="0.3">
      <c r="E183" s="1557"/>
      <c r="G183" s="1559"/>
      <c r="H183" s="1559"/>
      <c r="I183" s="1560"/>
      <c r="J183" s="1557"/>
      <c r="K183" s="1557"/>
      <c r="L183" s="1557"/>
      <c r="M183" s="1557"/>
      <c r="N183" s="1557"/>
      <c r="O183" s="1557"/>
      <c r="P183" s="1557"/>
    </row>
    <row r="184" spans="5:16" x14ac:dyDescent="0.3">
      <c r="E184" s="1557"/>
      <c r="G184" s="1559"/>
      <c r="H184" s="1559"/>
      <c r="I184" s="1560"/>
      <c r="J184" s="1557"/>
      <c r="K184" s="1557"/>
      <c r="L184" s="1557"/>
      <c r="M184" s="1557"/>
      <c r="N184" s="1557"/>
      <c r="O184" s="1557"/>
      <c r="P184" s="1557"/>
    </row>
    <row r="185" spans="5:16" x14ac:dyDescent="0.3">
      <c r="E185" s="1557"/>
      <c r="G185" s="1559"/>
      <c r="H185" s="1559"/>
      <c r="I185" s="1560"/>
      <c r="J185" s="1557"/>
      <c r="K185" s="1557"/>
      <c r="L185" s="1557"/>
      <c r="M185" s="1557"/>
      <c r="N185" s="1557"/>
      <c r="O185" s="1557"/>
      <c r="P185" s="1557"/>
    </row>
    <row r="186" spans="5:16" x14ac:dyDescent="0.3">
      <c r="E186" s="1557"/>
      <c r="G186" s="1559"/>
      <c r="H186" s="1559"/>
      <c r="I186" s="1560"/>
      <c r="J186" s="1557"/>
      <c r="K186" s="1557"/>
      <c r="L186" s="1557"/>
      <c r="M186" s="1557"/>
      <c r="N186" s="1557"/>
      <c r="O186" s="1557"/>
      <c r="P186" s="1557"/>
    </row>
    <row r="187" spans="5:16" x14ac:dyDescent="0.3">
      <c r="E187" s="1557"/>
      <c r="G187" s="1559"/>
      <c r="H187" s="1559"/>
      <c r="I187" s="1560"/>
      <c r="J187" s="1557"/>
      <c r="K187" s="1557"/>
      <c r="L187" s="1557"/>
      <c r="M187" s="1557"/>
      <c r="N187" s="1557"/>
      <c r="O187" s="1557"/>
      <c r="P187" s="1557"/>
    </row>
    <row r="188" spans="5:16" x14ac:dyDescent="0.3">
      <c r="E188" s="1557"/>
      <c r="G188" s="1559"/>
      <c r="H188" s="1559"/>
      <c r="I188" s="1560"/>
      <c r="J188" s="1557"/>
      <c r="K188" s="1557"/>
      <c r="L188" s="1557"/>
      <c r="M188" s="1557"/>
      <c r="N188" s="1557"/>
      <c r="O188" s="1557"/>
      <c r="P188" s="1557"/>
    </row>
    <row r="189" spans="5:16" x14ac:dyDescent="0.3">
      <c r="E189" s="1557"/>
      <c r="G189" s="1559"/>
      <c r="H189" s="1559"/>
      <c r="I189" s="1560"/>
      <c r="J189" s="1557"/>
      <c r="K189" s="1557"/>
      <c r="L189" s="1557"/>
      <c r="M189" s="1557"/>
      <c r="N189" s="1557"/>
      <c r="O189" s="1557"/>
      <c r="P189" s="1557"/>
    </row>
    <row r="190" spans="5:16" x14ac:dyDescent="0.3">
      <c r="E190" s="1557"/>
      <c r="G190" s="1559"/>
      <c r="H190" s="1559"/>
      <c r="I190" s="1560"/>
      <c r="J190" s="1557"/>
      <c r="K190" s="1557"/>
      <c r="L190" s="1557"/>
      <c r="M190" s="1557"/>
      <c r="N190" s="1557"/>
      <c r="O190" s="1557"/>
      <c r="P190" s="1557"/>
    </row>
    <row r="191" spans="5:16" x14ac:dyDescent="0.3">
      <c r="E191" s="1557"/>
      <c r="G191" s="1559"/>
      <c r="H191" s="1559"/>
      <c r="I191" s="1560"/>
      <c r="J191" s="1557"/>
      <c r="K191" s="1557"/>
      <c r="L191" s="1557"/>
      <c r="M191" s="1557"/>
      <c r="N191" s="1557"/>
      <c r="O191" s="1557"/>
      <c r="P191" s="1557"/>
    </row>
    <row r="192" spans="5:16" x14ac:dyDescent="0.3">
      <c r="E192" s="1557"/>
      <c r="G192" s="1559"/>
      <c r="H192" s="1559"/>
      <c r="I192" s="1560"/>
      <c r="J192" s="1557"/>
      <c r="K192" s="1557"/>
      <c r="L192" s="1557"/>
      <c r="M192" s="1557"/>
      <c r="N192" s="1557"/>
      <c r="O192" s="1557"/>
      <c r="P192" s="1557"/>
    </row>
    <row r="193" spans="5:16" x14ac:dyDescent="0.3">
      <c r="E193" s="1557"/>
      <c r="G193" s="1559"/>
      <c r="H193" s="1559"/>
      <c r="I193" s="1560"/>
      <c r="J193" s="1557"/>
      <c r="K193" s="1557"/>
      <c r="L193" s="1557"/>
      <c r="M193" s="1557"/>
      <c r="N193" s="1557"/>
      <c r="O193" s="1557"/>
      <c r="P193" s="1557"/>
    </row>
    <row r="194" spans="5:16" x14ac:dyDescent="0.3">
      <c r="E194" s="1557"/>
      <c r="G194" s="1559"/>
      <c r="H194" s="1559"/>
      <c r="I194" s="1560"/>
      <c r="J194" s="1557"/>
      <c r="K194" s="1557"/>
      <c r="L194" s="1557"/>
      <c r="M194" s="1557"/>
      <c r="N194" s="1557"/>
      <c r="O194" s="1557"/>
      <c r="P194" s="1557"/>
    </row>
    <row r="195" spans="5:16" x14ac:dyDescent="0.3">
      <c r="E195" s="1557"/>
      <c r="G195" s="1559"/>
      <c r="H195" s="1559"/>
      <c r="I195" s="1560"/>
      <c r="J195" s="1557"/>
      <c r="K195" s="1557"/>
      <c r="L195" s="1557"/>
      <c r="M195" s="1557"/>
      <c r="N195" s="1557"/>
      <c r="O195" s="1557"/>
      <c r="P195" s="1557"/>
    </row>
    <row r="196" spans="5:16" x14ac:dyDescent="0.3">
      <c r="E196" s="1557"/>
      <c r="G196" s="1559"/>
      <c r="H196" s="1559"/>
      <c r="I196" s="1560"/>
      <c r="J196" s="1557"/>
      <c r="K196" s="1557"/>
      <c r="L196" s="1557"/>
      <c r="M196" s="1557"/>
      <c r="N196" s="1557"/>
      <c r="O196" s="1557"/>
      <c r="P196" s="1557"/>
    </row>
    <row r="197" spans="5:16" x14ac:dyDescent="0.3">
      <c r="E197" s="1557"/>
      <c r="G197" s="1559"/>
      <c r="H197" s="1559"/>
      <c r="I197" s="1560"/>
      <c r="J197" s="1557"/>
      <c r="K197" s="1557"/>
      <c r="L197" s="1557"/>
      <c r="M197" s="1557"/>
      <c r="N197" s="1557"/>
      <c r="O197" s="1557"/>
      <c r="P197" s="1557"/>
    </row>
    <row r="198" spans="5:16" x14ac:dyDescent="0.3">
      <c r="E198" s="1557"/>
      <c r="G198" s="1559"/>
      <c r="H198" s="1559"/>
      <c r="I198" s="1560"/>
      <c r="J198" s="1557"/>
      <c r="K198" s="1557"/>
      <c r="L198" s="1557"/>
      <c r="M198" s="1557"/>
      <c r="N198" s="1557"/>
      <c r="O198" s="1557"/>
      <c r="P198" s="1557"/>
    </row>
    <row r="199" spans="5:16" x14ac:dyDescent="0.3">
      <c r="E199" s="1557"/>
      <c r="G199" s="1559"/>
      <c r="H199" s="1559"/>
      <c r="I199" s="1560"/>
      <c r="J199" s="1557"/>
      <c r="K199" s="1557"/>
      <c r="L199" s="1557"/>
      <c r="M199" s="1557"/>
      <c r="N199" s="1557"/>
      <c r="O199" s="1557"/>
      <c r="P199" s="1557"/>
    </row>
    <row r="200" spans="5:16" x14ac:dyDescent="0.3">
      <c r="E200" s="1557"/>
      <c r="G200" s="1559"/>
      <c r="H200" s="1559"/>
      <c r="I200" s="1560"/>
      <c r="J200" s="1557"/>
      <c r="K200" s="1557"/>
      <c r="L200" s="1557"/>
      <c r="M200" s="1557"/>
      <c r="N200" s="1557"/>
      <c r="O200" s="1557"/>
      <c r="P200" s="1557"/>
    </row>
    <row r="201" spans="5:16" x14ac:dyDescent="0.3">
      <c r="E201" s="1557"/>
      <c r="G201" s="1559"/>
      <c r="H201" s="1559"/>
      <c r="I201" s="1560"/>
      <c r="J201" s="1557"/>
      <c r="K201" s="1557"/>
      <c r="L201" s="1557"/>
      <c r="M201" s="1557"/>
      <c r="N201" s="1557"/>
      <c r="O201" s="1557"/>
      <c r="P201" s="1557"/>
    </row>
    <row r="202" spans="5:16" x14ac:dyDescent="0.3">
      <c r="E202" s="1557"/>
      <c r="G202" s="1559"/>
      <c r="H202" s="1559"/>
      <c r="I202" s="1560"/>
      <c r="J202" s="1557"/>
      <c r="K202" s="1557"/>
      <c r="L202" s="1557"/>
      <c r="M202" s="1557"/>
      <c r="N202" s="1557"/>
      <c r="O202" s="1557"/>
      <c r="P202" s="1557"/>
    </row>
    <row r="203" spans="5:16" x14ac:dyDescent="0.3">
      <c r="E203" s="1557"/>
      <c r="G203" s="1559"/>
      <c r="H203" s="1559"/>
      <c r="I203" s="1560"/>
      <c r="J203" s="1557"/>
      <c r="K203" s="1557"/>
      <c r="L203" s="1557"/>
      <c r="M203" s="1557"/>
      <c r="N203" s="1557"/>
      <c r="O203" s="1557"/>
      <c r="P203" s="1557"/>
    </row>
    <row r="204" spans="5:16" x14ac:dyDescent="0.3">
      <c r="E204" s="1557"/>
      <c r="G204" s="1559"/>
      <c r="H204" s="1559"/>
      <c r="I204" s="1560"/>
      <c r="J204" s="1557"/>
      <c r="K204" s="1557"/>
      <c r="L204" s="1557"/>
      <c r="M204" s="1557"/>
      <c r="N204" s="1557"/>
      <c r="O204" s="1557"/>
      <c r="P204" s="1557"/>
    </row>
    <row r="205" spans="5:16" x14ac:dyDescent="0.3">
      <c r="E205" s="1557"/>
      <c r="G205" s="1559"/>
      <c r="H205" s="1559"/>
      <c r="I205" s="1560"/>
      <c r="J205" s="1557"/>
      <c r="K205" s="1557"/>
      <c r="L205" s="1557"/>
      <c r="M205" s="1557"/>
      <c r="N205" s="1557"/>
      <c r="O205" s="1557"/>
      <c r="P205" s="1557"/>
    </row>
    <row r="206" spans="5:16" x14ac:dyDescent="0.3">
      <c r="E206" s="1557"/>
      <c r="G206" s="1559"/>
      <c r="H206" s="1559"/>
      <c r="I206" s="1560"/>
      <c r="J206" s="1557"/>
      <c r="K206" s="1557"/>
      <c r="L206" s="1557"/>
      <c r="M206" s="1557"/>
      <c r="N206" s="1557"/>
      <c r="O206" s="1557"/>
      <c r="P206" s="1557"/>
    </row>
    <row r="207" spans="5:16" x14ac:dyDescent="0.3">
      <c r="E207" s="1557"/>
      <c r="G207" s="1559"/>
      <c r="H207" s="1559"/>
      <c r="I207" s="1560"/>
      <c r="J207" s="1557"/>
      <c r="K207" s="1557"/>
      <c r="L207" s="1557"/>
      <c r="M207" s="1557"/>
      <c r="N207" s="1557"/>
      <c r="O207" s="1557"/>
      <c r="P207" s="1557"/>
    </row>
    <row r="208" spans="5:16" x14ac:dyDescent="0.3">
      <c r="E208" s="1557"/>
      <c r="G208" s="1559"/>
      <c r="H208" s="1559"/>
      <c r="I208" s="1560"/>
      <c r="J208" s="1557"/>
      <c r="K208" s="1557"/>
      <c r="L208" s="1557"/>
      <c r="M208" s="1557"/>
      <c r="N208" s="1557"/>
      <c r="O208" s="1557"/>
      <c r="P208" s="1557"/>
    </row>
    <row r="209" spans="5:16" x14ac:dyDescent="0.3">
      <c r="E209" s="1557"/>
      <c r="G209" s="1559"/>
      <c r="H209" s="1559"/>
      <c r="I209" s="1560"/>
      <c r="J209" s="1557"/>
      <c r="K209" s="1557"/>
      <c r="L209" s="1557"/>
      <c r="M209" s="1557"/>
      <c r="N209" s="1557"/>
      <c r="O209" s="1557"/>
      <c r="P209" s="1557"/>
    </row>
    <row r="210" spans="5:16" x14ac:dyDescent="0.3">
      <c r="E210" s="1557"/>
      <c r="G210" s="1559"/>
      <c r="H210" s="1559"/>
      <c r="I210" s="1560"/>
      <c r="J210" s="1557"/>
      <c r="K210" s="1557"/>
      <c r="L210" s="1557"/>
      <c r="M210" s="1557"/>
      <c r="N210" s="1557"/>
      <c r="O210" s="1557"/>
      <c r="P210" s="1557"/>
    </row>
    <row r="211" spans="5:16" x14ac:dyDescent="0.3">
      <c r="E211" s="1557"/>
      <c r="G211" s="1559"/>
      <c r="H211" s="1559"/>
      <c r="I211" s="1560"/>
      <c r="J211" s="1557"/>
      <c r="K211" s="1557"/>
      <c r="L211" s="1557"/>
      <c r="M211" s="1557"/>
      <c r="N211" s="1557"/>
      <c r="O211" s="1557"/>
      <c r="P211" s="1557"/>
    </row>
    <row r="212" spans="5:16" x14ac:dyDescent="0.3">
      <c r="E212" s="1557"/>
      <c r="G212" s="1559"/>
      <c r="H212" s="1559"/>
      <c r="I212" s="1560"/>
      <c r="J212" s="1557"/>
      <c r="K212" s="1557"/>
      <c r="L212" s="1557"/>
      <c r="M212" s="1557"/>
      <c r="N212" s="1557"/>
      <c r="O212" s="1557"/>
      <c r="P212" s="1557"/>
    </row>
    <row r="213" spans="5:16" x14ac:dyDescent="0.3">
      <c r="E213" s="1557"/>
      <c r="G213" s="1559"/>
      <c r="H213" s="1559"/>
      <c r="I213" s="1560"/>
      <c r="J213" s="1557"/>
      <c r="K213" s="1557"/>
      <c r="L213" s="1557"/>
      <c r="M213" s="1557"/>
      <c r="N213" s="1557"/>
      <c r="O213" s="1557"/>
      <c r="P213" s="1557"/>
    </row>
    <row r="214" spans="5:16" x14ac:dyDescent="0.3">
      <c r="E214" s="1557"/>
      <c r="G214" s="1559"/>
      <c r="H214" s="1559"/>
      <c r="I214" s="1560"/>
      <c r="J214" s="1557"/>
      <c r="K214" s="1557"/>
      <c r="L214" s="1557"/>
      <c r="M214" s="1557"/>
      <c r="N214" s="1557"/>
      <c r="O214" s="1557"/>
      <c r="P214" s="1557"/>
    </row>
    <row r="215" spans="5:16" x14ac:dyDescent="0.3">
      <c r="E215" s="1557"/>
      <c r="G215" s="1559"/>
      <c r="H215" s="1559"/>
      <c r="I215" s="1560"/>
      <c r="J215" s="1557"/>
      <c r="K215" s="1557"/>
      <c r="L215" s="1557"/>
      <c r="M215" s="1557"/>
      <c r="N215" s="1557"/>
      <c r="O215" s="1557"/>
      <c r="P215" s="1557"/>
    </row>
    <row r="216" spans="5:16" x14ac:dyDescent="0.3">
      <c r="E216" s="1557"/>
      <c r="G216" s="1559"/>
      <c r="H216" s="1559"/>
      <c r="I216" s="1560"/>
      <c r="J216" s="1557"/>
      <c r="K216" s="1557"/>
      <c r="L216" s="1557"/>
      <c r="M216" s="1557"/>
      <c r="N216" s="1557"/>
      <c r="O216" s="1557"/>
      <c r="P216" s="1557"/>
    </row>
    <row r="217" spans="5:16" x14ac:dyDescent="0.3">
      <c r="E217" s="1557"/>
      <c r="G217" s="1559"/>
      <c r="H217" s="1559"/>
      <c r="I217" s="1560"/>
      <c r="J217" s="1557"/>
      <c r="K217" s="1557"/>
      <c r="L217" s="1557"/>
      <c r="M217" s="1557"/>
      <c r="N217" s="1557"/>
      <c r="O217" s="1557"/>
      <c r="P217" s="1557"/>
    </row>
    <row r="218" spans="5:16" x14ac:dyDescent="0.3">
      <c r="E218" s="1557"/>
      <c r="G218" s="1559"/>
      <c r="H218" s="1559"/>
      <c r="I218" s="1560"/>
      <c r="J218" s="1557"/>
      <c r="K218" s="1557"/>
      <c r="L218" s="1557"/>
      <c r="M218" s="1557"/>
      <c r="N218" s="1557"/>
      <c r="O218" s="1557"/>
      <c r="P218" s="1557"/>
    </row>
    <row r="219" spans="5:16" x14ac:dyDescent="0.3">
      <c r="E219" s="1557"/>
      <c r="G219" s="1559"/>
      <c r="H219" s="1559"/>
      <c r="I219" s="1560"/>
      <c r="J219" s="1557"/>
      <c r="K219" s="1557"/>
      <c r="L219" s="1557"/>
      <c r="M219" s="1557"/>
      <c r="N219" s="1557"/>
      <c r="O219" s="1557"/>
      <c r="P219" s="1557"/>
    </row>
    <row r="220" spans="5:16" x14ac:dyDescent="0.3">
      <c r="E220" s="1557"/>
      <c r="G220" s="1559"/>
      <c r="H220" s="1559"/>
      <c r="I220" s="1560"/>
      <c r="J220" s="1557"/>
      <c r="K220" s="1557"/>
      <c r="L220" s="1557"/>
      <c r="M220" s="1557"/>
      <c r="N220" s="1557"/>
      <c r="O220" s="1557"/>
      <c r="P220" s="1557"/>
    </row>
    <row r="221" spans="5:16" x14ac:dyDescent="0.3">
      <c r="E221" s="1557"/>
      <c r="G221" s="1559"/>
      <c r="H221" s="1559"/>
      <c r="I221" s="1560"/>
      <c r="J221" s="1557"/>
      <c r="K221" s="1557"/>
      <c r="L221" s="1557"/>
      <c r="M221" s="1557"/>
      <c r="N221" s="1557"/>
      <c r="O221" s="1557"/>
      <c r="P221" s="1557"/>
    </row>
    <row r="222" spans="5:16" x14ac:dyDescent="0.3">
      <c r="E222" s="1557"/>
      <c r="G222" s="1559"/>
      <c r="H222" s="1559"/>
      <c r="I222" s="1560"/>
      <c r="J222" s="1557"/>
      <c r="K222" s="1557"/>
      <c r="L222" s="1557"/>
      <c r="M222" s="1557"/>
      <c r="N222" s="1557"/>
      <c r="O222" s="1557"/>
      <c r="P222" s="1557"/>
    </row>
    <row r="223" spans="5:16" x14ac:dyDescent="0.3">
      <c r="E223" s="1557"/>
      <c r="G223" s="1559"/>
      <c r="H223" s="1559"/>
      <c r="I223" s="1560"/>
      <c r="J223" s="1557"/>
      <c r="K223" s="1557"/>
      <c r="L223" s="1557"/>
      <c r="M223" s="1557"/>
      <c r="N223" s="1557"/>
      <c r="O223" s="1557"/>
      <c r="P223" s="1557"/>
    </row>
    <row r="224" spans="5:16" x14ac:dyDescent="0.3">
      <c r="E224" s="1557"/>
      <c r="G224" s="1559"/>
      <c r="H224" s="1559"/>
      <c r="I224" s="1560"/>
      <c r="J224" s="1557"/>
      <c r="K224" s="1557"/>
      <c r="L224" s="1557"/>
      <c r="M224" s="1557"/>
      <c r="N224" s="1557"/>
      <c r="O224" s="1557"/>
      <c r="P224" s="1557"/>
    </row>
    <row r="225" spans="5:16" x14ac:dyDescent="0.3">
      <c r="E225" s="1557"/>
      <c r="G225" s="1559"/>
      <c r="H225" s="1559"/>
      <c r="I225" s="1560"/>
      <c r="J225" s="1557"/>
      <c r="K225" s="1557"/>
      <c r="L225" s="1557"/>
      <c r="M225" s="1557"/>
      <c r="N225" s="1557"/>
      <c r="O225" s="1557"/>
      <c r="P225" s="1557"/>
    </row>
    <row r="226" spans="5:16" x14ac:dyDescent="0.3">
      <c r="E226" s="1557"/>
      <c r="G226" s="1559"/>
      <c r="H226" s="1559"/>
      <c r="I226" s="1560"/>
      <c r="J226" s="1557"/>
      <c r="K226" s="1557"/>
      <c r="L226" s="1557"/>
      <c r="M226" s="1557"/>
      <c r="N226" s="1557"/>
      <c r="O226" s="1557"/>
      <c r="P226" s="1557"/>
    </row>
    <row r="227" spans="5:16" x14ac:dyDescent="0.3">
      <c r="E227" s="1557"/>
      <c r="G227" s="1559"/>
      <c r="H227" s="1559"/>
      <c r="I227" s="1560"/>
      <c r="J227" s="1557"/>
      <c r="K227" s="1557"/>
      <c r="L227" s="1557"/>
      <c r="M227" s="1557"/>
      <c r="N227" s="1557"/>
      <c r="O227" s="1557"/>
      <c r="P227" s="1557"/>
    </row>
    <row r="228" spans="5:16" x14ac:dyDescent="0.3">
      <c r="E228" s="1557"/>
      <c r="G228" s="1559"/>
      <c r="H228" s="1559"/>
      <c r="I228" s="1560"/>
      <c r="J228" s="1557"/>
      <c r="K228" s="1557"/>
      <c r="L228" s="1557"/>
      <c r="M228" s="1557"/>
      <c r="N228" s="1557"/>
      <c r="O228" s="1557"/>
      <c r="P228" s="1557"/>
    </row>
    <row r="229" spans="5:16" x14ac:dyDescent="0.3">
      <c r="E229" s="1557"/>
      <c r="G229" s="1559"/>
      <c r="H229" s="1559"/>
      <c r="I229" s="1560"/>
      <c r="J229" s="1557"/>
      <c r="K229" s="1557"/>
      <c r="L229" s="1557"/>
      <c r="M229" s="1557"/>
      <c r="N229" s="1557"/>
      <c r="O229" s="1557"/>
      <c r="P229" s="1557"/>
    </row>
    <row r="230" spans="5:16" x14ac:dyDescent="0.3">
      <c r="E230" s="1557"/>
      <c r="G230" s="1559"/>
      <c r="H230" s="1559"/>
      <c r="I230" s="1560"/>
      <c r="J230" s="1557"/>
      <c r="K230" s="1557"/>
      <c r="L230" s="1557"/>
      <c r="M230" s="1557"/>
      <c r="N230" s="1557"/>
      <c r="O230" s="1557"/>
      <c r="P230" s="1557"/>
    </row>
    <row r="231" spans="5:16" x14ac:dyDescent="0.3">
      <c r="E231" s="1557"/>
      <c r="G231" s="1559"/>
      <c r="H231" s="1559"/>
      <c r="I231" s="1560"/>
      <c r="J231" s="1557"/>
      <c r="K231" s="1557"/>
      <c r="L231" s="1557"/>
      <c r="M231" s="1557"/>
      <c r="N231" s="1557"/>
      <c r="O231" s="1557"/>
      <c r="P231" s="1557"/>
    </row>
    <row r="232" spans="5:16" x14ac:dyDescent="0.3">
      <c r="E232" s="1557"/>
      <c r="G232" s="1559"/>
      <c r="H232" s="1559"/>
      <c r="I232" s="1560"/>
      <c r="J232" s="1557"/>
      <c r="K232" s="1557"/>
      <c r="L232" s="1557"/>
      <c r="M232" s="1557"/>
      <c r="N232" s="1557"/>
      <c r="O232" s="1557"/>
      <c r="P232" s="1557"/>
    </row>
    <row r="233" spans="5:16" x14ac:dyDescent="0.3">
      <c r="E233" s="1557"/>
      <c r="G233" s="1559"/>
      <c r="H233" s="1559"/>
      <c r="I233" s="1560"/>
      <c r="J233" s="1557"/>
      <c r="K233" s="1557"/>
      <c r="L233" s="1557"/>
      <c r="M233" s="1557"/>
      <c r="N233" s="1557"/>
      <c r="O233" s="1557"/>
      <c r="P233" s="1557"/>
    </row>
    <row r="234" spans="5:16" x14ac:dyDescent="0.3">
      <c r="E234" s="1557"/>
      <c r="G234" s="1559"/>
      <c r="H234" s="1559"/>
      <c r="I234" s="1560"/>
      <c r="J234" s="1557"/>
      <c r="K234" s="1557"/>
      <c r="L234" s="1557"/>
      <c r="M234" s="1557"/>
      <c r="N234" s="1557"/>
      <c r="O234" s="1557"/>
      <c r="P234" s="1557"/>
    </row>
    <row r="235" spans="5:16" x14ac:dyDescent="0.3">
      <c r="E235" s="1557"/>
      <c r="G235" s="1559"/>
      <c r="H235" s="1559"/>
      <c r="I235" s="1560"/>
      <c r="J235" s="1557"/>
      <c r="K235" s="1557"/>
      <c r="L235" s="1557"/>
      <c r="M235" s="1557"/>
      <c r="N235" s="1557"/>
      <c r="O235" s="1557"/>
      <c r="P235" s="1557"/>
    </row>
    <row r="236" spans="5:16" x14ac:dyDescent="0.3">
      <c r="E236" s="1557"/>
      <c r="G236" s="1559"/>
      <c r="H236" s="1559"/>
      <c r="I236" s="1560"/>
      <c r="J236" s="1557"/>
      <c r="K236" s="1557"/>
      <c r="L236" s="1557"/>
      <c r="M236" s="1557"/>
      <c r="N236" s="1557"/>
      <c r="O236" s="1557"/>
      <c r="P236" s="1557"/>
    </row>
    <row r="237" spans="5:16" x14ac:dyDescent="0.3">
      <c r="E237" s="1557"/>
      <c r="G237" s="1559"/>
      <c r="H237" s="1559"/>
      <c r="I237" s="1560"/>
      <c r="J237" s="1557"/>
      <c r="K237" s="1557"/>
      <c r="L237" s="1557"/>
      <c r="M237" s="1557"/>
      <c r="N237" s="1557"/>
      <c r="O237" s="1557"/>
      <c r="P237" s="1557"/>
    </row>
    <row r="238" spans="5:16" x14ac:dyDescent="0.3">
      <c r="E238" s="1557"/>
      <c r="G238" s="1559"/>
      <c r="H238" s="1559"/>
      <c r="I238" s="1560"/>
      <c r="J238" s="1557"/>
      <c r="K238" s="1557"/>
      <c r="L238" s="1557"/>
      <c r="M238" s="1557"/>
      <c r="N238" s="1557"/>
      <c r="O238" s="1557"/>
      <c r="P238" s="1557"/>
    </row>
    <row r="239" spans="5:16" x14ac:dyDescent="0.3">
      <c r="E239" s="1557"/>
      <c r="G239" s="1559"/>
      <c r="H239" s="1559"/>
      <c r="I239" s="1560"/>
      <c r="J239" s="1557"/>
      <c r="K239" s="1557"/>
      <c r="L239" s="1557"/>
      <c r="M239" s="1557"/>
      <c r="N239" s="1557"/>
      <c r="O239" s="1557"/>
      <c r="P239" s="1557"/>
    </row>
    <row r="240" spans="5:16" x14ac:dyDescent="0.3">
      <c r="E240" s="1557"/>
      <c r="G240" s="1559"/>
      <c r="H240" s="1559"/>
      <c r="I240" s="1560"/>
      <c r="J240" s="1557"/>
      <c r="K240" s="1557"/>
      <c r="L240" s="1557"/>
      <c r="M240" s="1557"/>
      <c r="N240" s="1557"/>
      <c r="O240" s="1557"/>
      <c r="P240" s="1557"/>
    </row>
    <row r="241" spans="5:16" x14ac:dyDescent="0.3">
      <c r="E241" s="1557"/>
      <c r="G241" s="1559"/>
      <c r="H241" s="1559"/>
      <c r="I241" s="1560"/>
      <c r="J241" s="1557"/>
      <c r="K241" s="1557"/>
      <c r="L241" s="1557"/>
      <c r="M241" s="1557"/>
      <c r="N241" s="1557"/>
      <c r="O241" s="1557"/>
      <c r="P241" s="1557"/>
    </row>
    <row r="242" spans="5:16" x14ac:dyDescent="0.3">
      <c r="E242" s="1557"/>
      <c r="G242" s="1559"/>
      <c r="H242" s="1559"/>
      <c r="I242" s="1560"/>
      <c r="J242" s="1557"/>
      <c r="K242" s="1557"/>
      <c r="L242" s="1557"/>
      <c r="M242" s="1557"/>
      <c r="N242" s="1557"/>
      <c r="O242" s="1557"/>
      <c r="P242" s="1557"/>
    </row>
    <row r="243" spans="5:16" x14ac:dyDescent="0.3">
      <c r="E243" s="1557"/>
      <c r="G243" s="1559"/>
      <c r="H243" s="1559"/>
      <c r="I243" s="1560"/>
      <c r="J243" s="1557"/>
      <c r="K243" s="1557"/>
      <c r="L243" s="1557"/>
      <c r="M243" s="1557"/>
      <c r="N243" s="1557"/>
      <c r="O243" s="1557"/>
      <c r="P243" s="1557"/>
    </row>
    <row r="244" spans="5:16" x14ac:dyDescent="0.3">
      <c r="E244" s="1557"/>
      <c r="G244" s="1559"/>
      <c r="H244" s="1559"/>
      <c r="I244" s="1560"/>
      <c r="J244" s="1557"/>
      <c r="K244" s="1557"/>
      <c r="L244" s="1557"/>
      <c r="M244" s="1557"/>
      <c r="N244" s="1557"/>
      <c r="O244" s="1557"/>
      <c r="P244" s="1557"/>
    </row>
    <row r="245" spans="5:16" x14ac:dyDescent="0.3">
      <c r="E245" s="1557"/>
      <c r="G245" s="1559"/>
      <c r="H245" s="1559"/>
      <c r="I245" s="1560"/>
      <c r="J245" s="1557"/>
      <c r="K245" s="1557"/>
      <c r="L245" s="1557"/>
      <c r="M245" s="1557"/>
      <c r="N245" s="1557"/>
      <c r="O245" s="1557"/>
      <c r="P245" s="1557"/>
    </row>
    <row r="246" spans="5:16" x14ac:dyDescent="0.3">
      <c r="E246" s="1557"/>
      <c r="G246" s="1559"/>
      <c r="H246" s="1559"/>
      <c r="I246" s="1560"/>
      <c r="J246" s="1557"/>
      <c r="K246" s="1557"/>
      <c r="L246" s="1557"/>
      <c r="M246" s="1557"/>
      <c r="N246" s="1557"/>
      <c r="O246" s="1557"/>
      <c r="P246" s="1557"/>
    </row>
    <row r="247" spans="5:16" x14ac:dyDescent="0.3">
      <c r="E247" s="1557"/>
      <c r="G247" s="1559"/>
      <c r="H247" s="1559"/>
      <c r="I247" s="1560"/>
      <c r="J247" s="1557"/>
      <c r="K247" s="1557"/>
      <c r="L247" s="1557"/>
      <c r="M247" s="1557"/>
      <c r="N247" s="1557"/>
      <c r="O247" s="1557"/>
      <c r="P247" s="1557"/>
    </row>
    <row r="248" spans="5:16" x14ac:dyDescent="0.3">
      <c r="E248" s="1557"/>
      <c r="G248" s="1559"/>
      <c r="H248" s="1559"/>
      <c r="I248" s="1560"/>
      <c r="J248" s="1557"/>
      <c r="K248" s="1557"/>
      <c r="L248" s="1557"/>
      <c r="M248" s="1557"/>
      <c r="N248" s="1557"/>
      <c r="O248" s="1557"/>
      <c r="P248" s="1557"/>
    </row>
    <row r="249" spans="5:16" x14ac:dyDescent="0.3">
      <c r="E249" s="1557"/>
      <c r="G249" s="1559"/>
      <c r="H249" s="1559"/>
      <c r="I249" s="1560"/>
      <c r="J249" s="1557"/>
      <c r="K249" s="1557"/>
      <c r="L249" s="1557"/>
      <c r="M249" s="1557"/>
      <c r="N249" s="1557"/>
      <c r="O249" s="1557"/>
      <c r="P249" s="1557"/>
    </row>
    <row r="250" spans="5:16" x14ac:dyDescent="0.3">
      <c r="E250" s="1557"/>
      <c r="G250" s="1559"/>
      <c r="H250" s="1559"/>
      <c r="I250" s="1560"/>
      <c r="J250" s="1557"/>
      <c r="K250" s="1557"/>
      <c r="L250" s="1557"/>
      <c r="M250" s="1557"/>
      <c r="N250" s="1557"/>
      <c r="O250" s="1557"/>
      <c r="P250" s="1557"/>
    </row>
    <row r="251" spans="5:16" x14ac:dyDescent="0.3">
      <c r="E251" s="1557"/>
      <c r="G251" s="1559"/>
      <c r="H251" s="1559"/>
      <c r="I251" s="1560"/>
      <c r="J251" s="1557"/>
      <c r="K251" s="1557"/>
      <c r="L251" s="1557"/>
      <c r="M251" s="1557"/>
      <c r="N251" s="1557"/>
      <c r="O251" s="1557"/>
      <c r="P251" s="1557"/>
    </row>
    <row r="252" spans="5:16" x14ac:dyDescent="0.3">
      <c r="E252" s="1557"/>
      <c r="G252" s="1559"/>
      <c r="H252" s="1559"/>
      <c r="I252" s="1560"/>
      <c r="J252" s="1557"/>
      <c r="K252" s="1557"/>
      <c r="L252" s="1557"/>
      <c r="M252" s="1557"/>
      <c r="N252" s="1557"/>
      <c r="O252" s="1557"/>
      <c r="P252" s="1557"/>
    </row>
    <row r="253" spans="5:16" x14ac:dyDescent="0.3">
      <c r="E253" s="1557"/>
      <c r="G253" s="1559"/>
      <c r="H253" s="1559"/>
      <c r="I253" s="1560"/>
      <c r="J253" s="1557"/>
      <c r="K253" s="1557"/>
      <c r="L253" s="1557"/>
      <c r="M253" s="1557"/>
      <c r="N253" s="1557"/>
      <c r="O253" s="1557"/>
      <c r="P253" s="1557"/>
    </row>
    <row r="254" spans="5:16" x14ac:dyDescent="0.3">
      <c r="E254" s="1557"/>
      <c r="G254" s="1559"/>
      <c r="H254" s="1559"/>
      <c r="I254" s="1560"/>
      <c r="J254" s="1557"/>
      <c r="K254" s="1557"/>
      <c r="L254" s="1557"/>
      <c r="M254" s="1557"/>
      <c r="N254" s="1557"/>
      <c r="O254" s="1557"/>
      <c r="P254" s="1557"/>
    </row>
    <row r="255" spans="5:16" x14ac:dyDescent="0.3">
      <c r="E255" s="1557"/>
      <c r="G255" s="1559"/>
      <c r="H255" s="1559"/>
      <c r="I255" s="1560"/>
      <c r="J255" s="1557"/>
      <c r="K255" s="1557"/>
      <c r="L255" s="1557"/>
      <c r="M255" s="1557"/>
      <c r="N255" s="1557"/>
      <c r="O255" s="1557"/>
      <c r="P255" s="1557"/>
    </row>
    <row r="256" spans="5:16" x14ac:dyDescent="0.3">
      <c r="E256" s="1557"/>
      <c r="G256" s="1559"/>
      <c r="H256" s="1559"/>
      <c r="I256" s="1560"/>
      <c r="J256" s="1557"/>
      <c r="K256" s="1557"/>
      <c r="L256" s="1557"/>
      <c r="M256" s="1557"/>
      <c r="N256" s="1557"/>
      <c r="O256" s="1557"/>
      <c r="P256" s="1557"/>
    </row>
    <row r="257" spans="5:16" x14ac:dyDescent="0.3">
      <c r="E257" s="1557"/>
      <c r="G257" s="1559"/>
      <c r="H257" s="1559"/>
      <c r="I257" s="1560"/>
      <c r="J257" s="1557"/>
      <c r="K257" s="1557"/>
      <c r="L257" s="1557"/>
      <c r="M257" s="1557"/>
      <c r="N257" s="1557"/>
      <c r="O257" s="1557"/>
      <c r="P257" s="1557"/>
    </row>
    <row r="258" spans="5:16" x14ac:dyDescent="0.3">
      <c r="E258" s="1557"/>
      <c r="G258" s="1559"/>
      <c r="H258" s="1559"/>
      <c r="I258" s="1560"/>
      <c r="J258" s="1557"/>
      <c r="K258" s="1557"/>
      <c r="L258" s="1557"/>
      <c r="M258" s="1557"/>
      <c r="N258" s="1557"/>
      <c r="O258" s="1557"/>
      <c r="P258" s="1557"/>
    </row>
    <row r="259" spans="5:16" x14ac:dyDescent="0.3">
      <c r="E259" s="1557"/>
      <c r="G259" s="1559"/>
      <c r="H259" s="1559"/>
      <c r="I259" s="1560"/>
      <c r="J259" s="1557"/>
      <c r="K259" s="1557"/>
      <c r="L259" s="1557"/>
      <c r="M259" s="1557"/>
      <c r="N259" s="1557"/>
      <c r="O259" s="1557"/>
      <c r="P259" s="1557"/>
    </row>
    <row r="260" spans="5:16" x14ac:dyDescent="0.3">
      <c r="E260" s="1557"/>
      <c r="G260" s="1559"/>
      <c r="H260" s="1559"/>
      <c r="I260" s="1560"/>
      <c r="J260" s="1557"/>
      <c r="K260" s="1557"/>
      <c r="L260" s="1557"/>
      <c r="M260" s="1557"/>
      <c r="N260" s="1557"/>
      <c r="O260" s="1557"/>
      <c r="P260" s="1557"/>
    </row>
    <row r="261" spans="5:16" x14ac:dyDescent="0.3">
      <c r="E261" s="1557"/>
      <c r="G261" s="1559"/>
      <c r="H261" s="1559"/>
      <c r="I261" s="1560"/>
      <c r="J261" s="1557"/>
      <c r="K261" s="1557"/>
      <c r="L261" s="1557"/>
      <c r="M261" s="1557"/>
      <c r="N261" s="1557"/>
      <c r="O261" s="1557"/>
      <c r="P261" s="1557"/>
    </row>
    <row r="262" spans="5:16" x14ac:dyDescent="0.3">
      <c r="E262" s="1557"/>
      <c r="G262" s="1559"/>
      <c r="H262" s="1559"/>
      <c r="I262" s="1560"/>
      <c r="J262" s="1557"/>
      <c r="K262" s="1557"/>
      <c r="L262" s="1557"/>
      <c r="M262" s="1557"/>
      <c r="N262" s="1557"/>
      <c r="O262" s="1557"/>
      <c r="P262" s="1557"/>
    </row>
    <row r="263" spans="5:16" x14ac:dyDescent="0.3">
      <c r="E263" s="1557"/>
      <c r="G263" s="1559"/>
      <c r="H263" s="1559"/>
      <c r="I263" s="1560"/>
      <c r="J263" s="1557"/>
      <c r="K263" s="1557"/>
      <c r="L263" s="1557"/>
      <c r="M263" s="1557"/>
      <c r="N263" s="1557"/>
      <c r="O263" s="1557"/>
      <c r="P263" s="1557"/>
    </row>
    <row r="264" spans="5:16" x14ac:dyDescent="0.3">
      <c r="E264" s="1557"/>
      <c r="G264" s="1559"/>
      <c r="H264" s="1559"/>
      <c r="I264" s="1560"/>
      <c r="J264" s="1557"/>
      <c r="K264" s="1557"/>
      <c r="L264" s="1557"/>
      <c r="M264" s="1557"/>
      <c r="N264" s="1557"/>
      <c r="O264" s="1557"/>
      <c r="P264" s="1557"/>
    </row>
    <row r="265" spans="5:16" x14ac:dyDescent="0.3">
      <c r="E265" s="1557"/>
      <c r="G265" s="1559"/>
      <c r="H265" s="1559"/>
      <c r="I265" s="1560"/>
      <c r="J265" s="1557"/>
      <c r="K265" s="1557"/>
      <c r="L265" s="1557"/>
      <c r="M265" s="1557"/>
      <c r="N265" s="1557"/>
      <c r="O265" s="1557"/>
      <c r="P265" s="1557"/>
    </row>
    <row r="266" spans="5:16" x14ac:dyDescent="0.3">
      <c r="E266" s="1557"/>
      <c r="G266" s="1559"/>
      <c r="H266" s="1559"/>
      <c r="I266" s="1560"/>
      <c r="J266" s="1557"/>
      <c r="K266" s="1557"/>
      <c r="L266" s="1557"/>
      <c r="M266" s="1557"/>
      <c r="N266" s="1557"/>
      <c r="O266" s="1557"/>
      <c r="P266" s="1557"/>
    </row>
    <row r="267" spans="5:16" x14ac:dyDescent="0.3">
      <c r="E267" s="1557"/>
      <c r="G267" s="1559"/>
      <c r="H267" s="1559"/>
      <c r="I267" s="1560"/>
      <c r="J267" s="1557"/>
      <c r="K267" s="1557"/>
      <c r="L267" s="1557"/>
      <c r="M267" s="1557"/>
      <c r="N267" s="1557"/>
      <c r="O267" s="1557"/>
      <c r="P267" s="1557"/>
    </row>
    <row r="268" spans="5:16" x14ac:dyDescent="0.3">
      <c r="E268" s="1557"/>
      <c r="G268" s="1559"/>
      <c r="H268" s="1559"/>
      <c r="I268" s="1560"/>
      <c r="J268" s="1557"/>
      <c r="K268" s="1557"/>
      <c r="L268" s="1557"/>
      <c r="M268" s="1557"/>
      <c r="N268" s="1557"/>
      <c r="O268" s="1557"/>
      <c r="P268" s="1557"/>
    </row>
    <row r="269" spans="5:16" x14ac:dyDescent="0.3">
      <c r="E269" s="1557"/>
      <c r="G269" s="1559"/>
      <c r="H269" s="1559"/>
      <c r="I269" s="1560"/>
      <c r="J269" s="1557"/>
      <c r="K269" s="1557"/>
      <c r="L269" s="1557"/>
      <c r="M269" s="1557"/>
      <c r="N269" s="1557"/>
      <c r="O269" s="1557"/>
      <c r="P269" s="1557"/>
    </row>
    <row r="270" spans="5:16" x14ac:dyDescent="0.3">
      <c r="E270" s="1557"/>
      <c r="G270" s="1559"/>
      <c r="H270" s="1559"/>
      <c r="I270" s="1560"/>
      <c r="J270" s="1557"/>
      <c r="K270" s="1557"/>
      <c r="L270" s="1557"/>
      <c r="M270" s="1557"/>
      <c r="N270" s="1557"/>
      <c r="O270" s="1557"/>
      <c r="P270" s="1557"/>
    </row>
    <row r="271" spans="5:16" x14ac:dyDescent="0.3">
      <c r="E271" s="1557"/>
      <c r="G271" s="1559"/>
      <c r="H271" s="1559"/>
      <c r="I271" s="1560"/>
      <c r="J271" s="1557"/>
      <c r="K271" s="1557"/>
      <c r="L271" s="1557"/>
      <c r="M271" s="1557"/>
      <c r="N271" s="1557"/>
      <c r="O271" s="1557"/>
      <c r="P271" s="1557"/>
    </row>
    <row r="272" spans="5:16" x14ac:dyDescent="0.3">
      <c r="E272" s="1557"/>
      <c r="G272" s="1559"/>
      <c r="H272" s="1559"/>
      <c r="I272" s="1560"/>
      <c r="J272" s="1557"/>
      <c r="K272" s="1557"/>
      <c r="L272" s="1557"/>
      <c r="M272" s="1557"/>
      <c r="N272" s="1557"/>
      <c r="O272" s="1557"/>
      <c r="P272" s="1557"/>
    </row>
    <row r="273" spans="5:16" x14ac:dyDescent="0.3">
      <c r="E273" s="1557"/>
      <c r="G273" s="1559"/>
      <c r="H273" s="1559"/>
      <c r="I273" s="1560"/>
      <c r="J273" s="1557"/>
      <c r="K273" s="1557"/>
      <c r="L273" s="1557"/>
      <c r="M273" s="1557"/>
      <c r="N273" s="1557"/>
      <c r="O273" s="1557"/>
      <c r="P273" s="1557"/>
    </row>
    <row r="274" spans="5:16" x14ac:dyDescent="0.3">
      <c r="E274" s="1557"/>
      <c r="G274" s="1559"/>
      <c r="H274" s="1559"/>
      <c r="I274" s="1560"/>
      <c r="J274" s="1557"/>
      <c r="K274" s="1557"/>
      <c r="L274" s="1557"/>
      <c r="M274" s="1557"/>
      <c r="N274" s="1557"/>
      <c r="O274" s="1557"/>
      <c r="P274" s="1557"/>
    </row>
    <row r="275" spans="5:16" x14ac:dyDescent="0.3">
      <c r="E275" s="1557"/>
      <c r="G275" s="1559"/>
      <c r="H275" s="1559"/>
      <c r="I275" s="1560"/>
      <c r="J275" s="1557"/>
      <c r="K275" s="1557"/>
      <c r="L275" s="1557"/>
      <c r="M275" s="1557"/>
      <c r="N275" s="1557"/>
      <c r="O275" s="1557"/>
      <c r="P275" s="1557"/>
    </row>
    <row r="276" spans="5:16" x14ac:dyDescent="0.3">
      <c r="E276" s="1557"/>
      <c r="G276" s="1559"/>
      <c r="H276" s="1559"/>
      <c r="I276" s="1560"/>
      <c r="J276" s="1557"/>
      <c r="K276" s="1557"/>
      <c r="L276" s="1557"/>
      <c r="M276" s="1557"/>
      <c r="N276" s="1557"/>
      <c r="O276" s="1557"/>
      <c r="P276" s="1557"/>
    </row>
    <row r="277" spans="5:16" x14ac:dyDescent="0.3">
      <c r="E277" s="1557"/>
      <c r="G277" s="1559"/>
      <c r="H277" s="1559"/>
      <c r="I277" s="1560"/>
      <c r="J277" s="1557"/>
      <c r="K277" s="1557"/>
      <c r="L277" s="1557"/>
      <c r="M277" s="1557"/>
      <c r="N277" s="1557"/>
      <c r="O277" s="1557"/>
      <c r="P277" s="1557"/>
    </row>
    <row r="278" spans="5:16" x14ac:dyDescent="0.3">
      <c r="E278" s="1557"/>
      <c r="G278" s="1559"/>
      <c r="H278" s="1559"/>
      <c r="I278" s="1560"/>
      <c r="J278" s="1557"/>
      <c r="K278" s="1557"/>
      <c r="L278" s="1557"/>
      <c r="M278" s="1557"/>
      <c r="N278" s="1557"/>
      <c r="O278" s="1557"/>
      <c r="P278" s="1557"/>
    </row>
    <row r="279" spans="5:16" x14ac:dyDescent="0.3">
      <c r="E279" s="1557"/>
      <c r="G279" s="1559"/>
      <c r="H279" s="1559"/>
      <c r="I279" s="1560"/>
      <c r="J279" s="1557"/>
      <c r="K279" s="1557"/>
      <c r="L279" s="1557"/>
      <c r="M279" s="1557"/>
      <c r="N279" s="1557"/>
      <c r="O279" s="1557"/>
      <c r="P279" s="1557"/>
    </row>
    <row r="280" spans="5:16" x14ac:dyDescent="0.3">
      <c r="E280" s="1557"/>
      <c r="G280" s="1559"/>
      <c r="H280" s="1559"/>
      <c r="I280" s="1560"/>
      <c r="J280" s="1557"/>
      <c r="K280" s="1557"/>
      <c r="L280" s="1557"/>
      <c r="M280" s="1557"/>
      <c r="N280" s="1557"/>
      <c r="O280" s="1557"/>
      <c r="P280" s="1557"/>
    </row>
    <row r="281" spans="5:16" x14ac:dyDescent="0.3">
      <c r="E281" s="1557"/>
      <c r="G281" s="1559"/>
      <c r="H281" s="1559"/>
      <c r="I281" s="1560"/>
      <c r="J281" s="1557"/>
      <c r="K281" s="1557"/>
      <c r="L281" s="1557"/>
      <c r="M281" s="1557"/>
      <c r="N281" s="1557"/>
      <c r="O281" s="1557"/>
      <c r="P281" s="1557"/>
    </row>
    <row r="282" spans="5:16" x14ac:dyDescent="0.3">
      <c r="E282" s="1557"/>
      <c r="G282" s="1559"/>
      <c r="H282" s="1559"/>
      <c r="I282" s="1560"/>
      <c r="J282" s="1557"/>
      <c r="K282" s="1557"/>
      <c r="L282" s="1557"/>
      <c r="M282" s="1557"/>
      <c r="N282" s="1557"/>
      <c r="O282" s="1557"/>
      <c r="P282" s="1557"/>
    </row>
    <row r="283" spans="5:16" x14ac:dyDescent="0.3">
      <c r="E283" s="1557"/>
      <c r="G283" s="1559"/>
      <c r="H283" s="1559"/>
      <c r="I283" s="1560"/>
      <c r="J283" s="1557"/>
      <c r="K283" s="1557"/>
      <c r="L283" s="1557"/>
      <c r="M283" s="1557"/>
      <c r="N283" s="1557"/>
      <c r="O283" s="1557"/>
      <c r="P283" s="1557"/>
    </row>
    <row r="284" spans="5:16" x14ac:dyDescent="0.3">
      <c r="E284" s="1557"/>
      <c r="G284" s="1559"/>
      <c r="H284" s="1559"/>
      <c r="I284" s="1560"/>
      <c r="J284" s="1557"/>
      <c r="K284" s="1557"/>
      <c r="L284" s="1557"/>
      <c r="M284" s="1557"/>
      <c r="N284" s="1557"/>
      <c r="O284" s="1557"/>
      <c r="P284" s="1557"/>
    </row>
    <row r="285" spans="5:16" x14ac:dyDescent="0.3">
      <c r="E285" s="1557"/>
      <c r="G285" s="1559"/>
      <c r="H285" s="1559"/>
      <c r="I285" s="1560"/>
      <c r="J285" s="1557"/>
      <c r="K285" s="1557"/>
      <c r="L285" s="1557"/>
      <c r="M285" s="1557"/>
      <c r="N285" s="1557"/>
      <c r="O285" s="1557"/>
      <c r="P285" s="1557"/>
    </row>
    <row r="286" spans="5:16" x14ac:dyDescent="0.3">
      <c r="E286" s="1557"/>
      <c r="G286" s="1559"/>
      <c r="H286" s="1559"/>
      <c r="I286" s="1560"/>
      <c r="J286" s="1557"/>
      <c r="K286" s="1557"/>
      <c r="L286" s="1557"/>
      <c r="M286" s="1557"/>
      <c r="N286" s="1557"/>
      <c r="O286" s="1557"/>
      <c r="P286" s="1557"/>
    </row>
    <row r="287" spans="5:16" x14ac:dyDescent="0.3">
      <c r="E287" s="1557"/>
      <c r="G287" s="1559"/>
      <c r="H287" s="1559"/>
      <c r="I287" s="1560"/>
      <c r="J287" s="1557"/>
      <c r="K287" s="1557"/>
      <c r="L287" s="1557"/>
      <c r="M287" s="1557"/>
      <c r="N287" s="1557"/>
      <c r="O287" s="1557"/>
      <c r="P287" s="1557"/>
    </row>
    <row r="288" spans="5:16" x14ac:dyDescent="0.3">
      <c r="E288" s="1557"/>
      <c r="G288" s="1559"/>
      <c r="H288" s="1559"/>
      <c r="I288" s="1560"/>
      <c r="J288" s="1557"/>
      <c r="K288" s="1557"/>
      <c r="L288" s="1557"/>
      <c r="M288" s="1557"/>
      <c r="N288" s="1557"/>
      <c r="O288" s="1557"/>
      <c r="P288" s="1557"/>
    </row>
    <row r="289" spans="5:16" x14ac:dyDescent="0.3">
      <c r="E289" s="1557"/>
      <c r="G289" s="1559"/>
      <c r="H289" s="1559"/>
      <c r="I289" s="1560"/>
      <c r="J289" s="1557"/>
      <c r="K289" s="1557"/>
      <c r="L289" s="1557"/>
      <c r="M289" s="1557"/>
      <c r="N289" s="1557"/>
      <c r="O289" s="1557"/>
      <c r="P289" s="1557"/>
    </row>
    <row r="290" spans="5:16" x14ac:dyDescent="0.3">
      <c r="E290" s="1557"/>
      <c r="G290" s="1559"/>
      <c r="H290" s="1559"/>
      <c r="I290" s="1560"/>
      <c r="J290" s="1557"/>
      <c r="K290" s="1557"/>
      <c r="L290" s="1557"/>
      <c r="M290" s="1557"/>
      <c r="N290" s="1557"/>
      <c r="O290" s="1557"/>
      <c r="P290" s="1557"/>
    </row>
    <row r="291" spans="5:16" x14ac:dyDescent="0.3">
      <c r="E291" s="1557"/>
      <c r="G291" s="1559"/>
      <c r="H291" s="1559"/>
      <c r="I291" s="1560"/>
      <c r="J291" s="1557"/>
      <c r="K291" s="1557"/>
      <c r="L291" s="1557"/>
      <c r="M291" s="1557"/>
      <c r="N291" s="1557"/>
      <c r="O291" s="1557"/>
      <c r="P291" s="1557"/>
    </row>
    <row r="292" spans="5:16" x14ac:dyDescent="0.3">
      <c r="E292" s="1557"/>
      <c r="G292" s="1559"/>
      <c r="H292" s="1559"/>
      <c r="I292" s="1560"/>
      <c r="J292" s="1557"/>
      <c r="K292" s="1557"/>
      <c r="L292" s="1557"/>
      <c r="M292" s="1557"/>
      <c r="N292" s="1557"/>
      <c r="O292" s="1557"/>
      <c r="P292" s="1557"/>
    </row>
    <row r="293" spans="5:16" x14ac:dyDescent="0.3">
      <c r="E293" s="1557"/>
      <c r="G293" s="1559"/>
      <c r="H293" s="1559"/>
      <c r="I293" s="1560"/>
      <c r="J293" s="1557"/>
      <c r="K293" s="1557"/>
      <c r="L293" s="1557"/>
      <c r="M293" s="1557"/>
      <c r="N293" s="1557"/>
      <c r="O293" s="1557"/>
      <c r="P293" s="1557"/>
    </row>
    <row r="294" spans="5:16" x14ac:dyDescent="0.3">
      <c r="E294" s="1557"/>
      <c r="G294" s="1559"/>
      <c r="H294" s="1559"/>
      <c r="I294" s="1560"/>
      <c r="J294" s="1557"/>
      <c r="K294" s="1557"/>
      <c r="L294" s="1557"/>
      <c r="M294" s="1557"/>
      <c r="N294" s="1557"/>
      <c r="O294" s="1557"/>
      <c r="P294" s="1557"/>
    </row>
    <row r="295" spans="5:16" x14ac:dyDescent="0.3">
      <c r="E295" s="1557"/>
      <c r="G295" s="1559"/>
      <c r="H295" s="1559"/>
      <c r="I295" s="1560"/>
      <c r="J295" s="1557"/>
      <c r="K295" s="1557"/>
      <c r="L295" s="1557"/>
      <c r="M295" s="1557"/>
      <c r="N295" s="1557"/>
      <c r="O295" s="1557"/>
      <c r="P295" s="1557"/>
    </row>
    <row r="296" spans="5:16" x14ac:dyDescent="0.3">
      <c r="E296" s="1557"/>
      <c r="G296" s="1559"/>
      <c r="H296" s="1559"/>
      <c r="I296" s="1560"/>
      <c r="J296" s="1557"/>
      <c r="K296" s="1557"/>
      <c r="L296" s="1557"/>
      <c r="M296" s="1557"/>
      <c r="N296" s="1557"/>
      <c r="O296" s="1557"/>
      <c r="P296" s="1557"/>
    </row>
    <row r="297" spans="5:16" x14ac:dyDescent="0.3">
      <c r="E297" s="1557"/>
      <c r="G297" s="1559"/>
      <c r="H297" s="1559"/>
      <c r="I297" s="1560"/>
      <c r="J297" s="1557"/>
      <c r="K297" s="1557"/>
      <c r="L297" s="1557"/>
      <c r="M297" s="1557"/>
      <c r="N297" s="1557"/>
      <c r="O297" s="1557"/>
      <c r="P297" s="1557"/>
    </row>
    <row r="298" spans="5:16" x14ac:dyDescent="0.3">
      <c r="E298" s="1557"/>
      <c r="G298" s="1559"/>
      <c r="H298" s="1559"/>
      <c r="I298" s="1560"/>
      <c r="J298" s="1557"/>
      <c r="K298" s="1557"/>
      <c r="L298" s="1557"/>
      <c r="M298" s="1557"/>
      <c r="N298" s="1557"/>
      <c r="O298" s="1557"/>
      <c r="P298" s="1557"/>
    </row>
    <row r="299" spans="5:16" x14ac:dyDescent="0.3">
      <c r="E299" s="1557"/>
      <c r="G299" s="1559"/>
      <c r="H299" s="1559"/>
      <c r="I299" s="1560"/>
      <c r="J299" s="1557"/>
      <c r="K299" s="1557"/>
      <c r="L299" s="1557"/>
      <c r="M299" s="1557"/>
      <c r="N299" s="1557"/>
      <c r="O299" s="1557"/>
      <c r="P299" s="1557"/>
    </row>
    <row r="300" spans="5:16" x14ac:dyDescent="0.3">
      <c r="E300" s="1557"/>
      <c r="G300" s="1559"/>
      <c r="H300" s="1559"/>
      <c r="I300" s="1560"/>
      <c r="J300" s="1557"/>
      <c r="K300" s="1557"/>
      <c r="L300" s="1557"/>
      <c r="M300" s="1557"/>
      <c r="N300" s="1557"/>
      <c r="O300" s="1557"/>
      <c r="P300" s="1557"/>
    </row>
    <row r="301" spans="5:16" x14ac:dyDescent="0.3">
      <c r="E301" s="1557"/>
      <c r="G301" s="1559"/>
      <c r="H301" s="1559"/>
      <c r="I301" s="1560"/>
      <c r="J301" s="1557"/>
      <c r="K301" s="1557"/>
      <c r="L301" s="1557"/>
      <c r="M301" s="1557"/>
      <c r="N301" s="1557"/>
      <c r="O301" s="1557"/>
      <c r="P301" s="1557"/>
    </row>
    <row r="302" spans="5:16" x14ac:dyDescent="0.3">
      <c r="E302" s="1557"/>
      <c r="G302" s="1559"/>
      <c r="H302" s="1559"/>
      <c r="I302" s="1560"/>
      <c r="J302" s="1557"/>
      <c r="K302" s="1557"/>
      <c r="L302" s="1557"/>
      <c r="M302" s="1557"/>
      <c r="N302" s="1557"/>
      <c r="O302" s="1557"/>
      <c r="P302" s="1557"/>
    </row>
    <row r="303" spans="5:16" x14ac:dyDescent="0.3">
      <c r="E303" s="1557"/>
      <c r="G303" s="1559"/>
      <c r="H303" s="1559"/>
      <c r="I303" s="1560"/>
      <c r="J303" s="1557"/>
      <c r="K303" s="1557"/>
      <c r="L303" s="1557"/>
      <c r="M303" s="1557"/>
      <c r="N303" s="1557"/>
      <c r="O303" s="1557"/>
      <c r="P303" s="1557"/>
    </row>
    <row r="304" spans="5:16" x14ac:dyDescent="0.3">
      <c r="E304" s="1557"/>
      <c r="G304" s="1559"/>
      <c r="H304" s="1559"/>
      <c r="I304" s="1560"/>
      <c r="J304" s="1557"/>
      <c r="K304" s="1557"/>
      <c r="L304" s="1557"/>
      <c r="M304" s="1557"/>
      <c r="N304" s="1557"/>
      <c r="O304" s="1557"/>
      <c r="P304" s="1557"/>
    </row>
    <row r="305" spans="5:16" x14ac:dyDescent="0.3">
      <c r="E305" s="1557"/>
      <c r="G305" s="1559"/>
      <c r="H305" s="1559"/>
      <c r="I305" s="1560"/>
      <c r="J305" s="1557"/>
      <c r="K305" s="1557"/>
      <c r="L305" s="1557"/>
      <c r="M305" s="1557"/>
      <c r="N305" s="1557"/>
      <c r="O305" s="1557"/>
      <c r="P305" s="1557"/>
    </row>
    <row r="306" spans="5:16" x14ac:dyDescent="0.3">
      <c r="E306" s="1557"/>
      <c r="G306" s="1559"/>
      <c r="H306" s="1559"/>
      <c r="I306" s="1560"/>
      <c r="J306" s="1557"/>
      <c r="K306" s="1557"/>
      <c r="L306" s="1557"/>
      <c r="M306" s="1557"/>
      <c r="N306" s="1557"/>
      <c r="O306" s="1557"/>
      <c r="P306" s="1557"/>
    </row>
    <row r="307" spans="5:16" x14ac:dyDescent="0.3">
      <c r="E307" s="1557"/>
      <c r="G307" s="1559"/>
      <c r="H307" s="1559"/>
      <c r="I307" s="1560"/>
      <c r="J307" s="1557"/>
      <c r="K307" s="1557"/>
      <c r="L307" s="1557"/>
      <c r="M307" s="1557"/>
      <c r="N307" s="1557"/>
      <c r="O307" s="1557"/>
      <c r="P307" s="1557"/>
    </row>
    <row r="308" spans="5:16" x14ac:dyDescent="0.3">
      <c r="E308" s="1557"/>
      <c r="G308" s="1559"/>
      <c r="H308" s="1559"/>
      <c r="I308" s="1560"/>
      <c r="J308" s="1557"/>
      <c r="K308" s="1557"/>
      <c r="L308" s="1557"/>
      <c r="M308" s="1557"/>
      <c r="N308" s="1557"/>
      <c r="O308" s="1557"/>
      <c r="P308" s="1557"/>
    </row>
    <row r="309" spans="5:16" x14ac:dyDescent="0.3">
      <c r="E309" s="1557"/>
      <c r="G309" s="1559"/>
      <c r="H309" s="1559"/>
      <c r="I309" s="1560"/>
      <c r="J309" s="1557"/>
      <c r="K309" s="1557"/>
      <c r="L309" s="1557"/>
      <c r="M309" s="1557"/>
      <c r="N309" s="1557"/>
      <c r="O309" s="1557"/>
      <c r="P309" s="1557"/>
    </row>
    <row r="310" spans="5:16" x14ac:dyDescent="0.3">
      <c r="E310" s="1557"/>
      <c r="G310" s="1559"/>
      <c r="H310" s="1559"/>
      <c r="I310" s="1560"/>
      <c r="J310" s="1557"/>
      <c r="K310" s="1557"/>
      <c r="L310" s="1557"/>
      <c r="M310" s="1557"/>
      <c r="N310" s="1557"/>
      <c r="O310" s="1557"/>
      <c r="P310" s="1557"/>
    </row>
    <row r="311" spans="5:16" x14ac:dyDescent="0.3">
      <c r="E311" s="1557"/>
      <c r="G311" s="1559"/>
      <c r="H311" s="1559"/>
      <c r="I311" s="1560"/>
      <c r="J311" s="1557"/>
      <c r="K311" s="1557"/>
      <c r="L311" s="1557"/>
      <c r="M311" s="1557"/>
      <c r="N311" s="1557"/>
      <c r="O311" s="1557"/>
      <c r="P311" s="1557"/>
    </row>
    <row r="312" spans="5:16" x14ac:dyDescent="0.3">
      <c r="E312" s="1557"/>
      <c r="G312" s="1559"/>
      <c r="H312" s="1559"/>
      <c r="I312" s="1560"/>
      <c r="J312" s="1557"/>
      <c r="K312" s="1557"/>
      <c r="L312" s="1557"/>
      <c r="M312" s="1557"/>
      <c r="N312" s="1557"/>
      <c r="O312" s="1557"/>
      <c r="P312" s="1557"/>
    </row>
    <row r="313" spans="5:16" x14ac:dyDescent="0.3">
      <c r="E313" s="1557"/>
      <c r="G313" s="1559"/>
      <c r="H313" s="1559"/>
      <c r="I313" s="1560"/>
      <c r="J313" s="1557"/>
      <c r="K313" s="1557"/>
      <c r="L313" s="1557"/>
      <c r="M313" s="1557"/>
      <c r="N313" s="1557"/>
      <c r="O313" s="1557"/>
      <c r="P313" s="1557"/>
    </row>
    <row r="314" spans="5:16" x14ac:dyDescent="0.3">
      <c r="E314" s="1557"/>
      <c r="G314" s="1559"/>
      <c r="H314" s="1559"/>
      <c r="I314" s="1560"/>
      <c r="J314" s="1557"/>
      <c r="K314" s="1557"/>
      <c r="L314" s="1557"/>
      <c r="M314" s="1557"/>
      <c r="N314" s="1557"/>
      <c r="O314" s="1557"/>
      <c r="P314" s="1557"/>
    </row>
    <row r="315" spans="5:16" x14ac:dyDescent="0.3">
      <c r="E315" s="1557"/>
      <c r="G315" s="1559"/>
      <c r="H315" s="1559"/>
      <c r="I315" s="1560"/>
      <c r="J315" s="1557"/>
      <c r="K315" s="1557"/>
      <c r="L315" s="1557"/>
      <c r="M315" s="1557"/>
      <c r="N315" s="1557"/>
      <c r="O315" s="1557"/>
      <c r="P315" s="1557"/>
    </row>
    <row r="316" spans="5:16" x14ac:dyDescent="0.3">
      <c r="E316" s="1557"/>
      <c r="G316" s="1559"/>
      <c r="H316" s="1559"/>
      <c r="I316" s="1560"/>
      <c r="J316" s="1557"/>
      <c r="K316" s="1557"/>
      <c r="L316" s="1557"/>
      <c r="M316" s="1557"/>
      <c r="N316" s="1557"/>
      <c r="O316" s="1557"/>
      <c r="P316" s="1557"/>
    </row>
    <row r="317" spans="5:16" x14ac:dyDescent="0.3">
      <c r="E317" s="1557"/>
      <c r="G317" s="1559"/>
      <c r="H317" s="1559"/>
      <c r="I317" s="1560"/>
      <c r="J317" s="1557"/>
      <c r="K317" s="1557"/>
      <c r="L317" s="1557"/>
      <c r="M317" s="1557"/>
      <c r="N317" s="1557"/>
      <c r="O317" s="1557"/>
      <c r="P317" s="1557"/>
    </row>
    <row r="318" spans="5:16" x14ac:dyDescent="0.3">
      <c r="E318" s="1557"/>
      <c r="G318" s="1559"/>
      <c r="H318" s="1559"/>
      <c r="I318" s="1560"/>
      <c r="J318" s="1557"/>
      <c r="K318" s="1557"/>
      <c r="L318" s="1557"/>
      <c r="M318" s="1557"/>
      <c r="N318" s="1557"/>
      <c r="O318" s="1557"/>
      <c r="P318" s="1557"/>
    </row>
    <row r="319" spans="5:16" x14ac:dyDescent="0.3">
      <c r="E319" s="1557"/>
      <c r="G319" s="1559"/>
      <c r="H319" s="1559"/>
      <c r="I319" s="1560"/>
      <c r="J319" s="1557"/>
      <c r="K319" s="1557"/>
      <c r="L319" s="1557"/>
      <c r="M319" s="1557"/>
      <c r="N319" s="1557"/>
      <c r="O319" s="1557"/>
      <c r="P319" s="1557"/>
    </row>
    <row r="320" spans="5:16" x14ac:dyDescent="0.3">
      <c r="E320" s="1557"/>
      <c r="G320" s="1559"/>
      <c r="H320" s="1559"/>
      <c r="I320" s="1560"/>
      <c r="J320" s="1557"/>
      <c r="K320" s="1557"/>
      <c r="L320" s="1557"/>
      <c r="M320" s="1557"/>
      <c r="N320" s="1557"/>
      <c r="O320" s="1557"/>
      <c r="P320" s="1557"/>
    </row>
    <row r="321" spans="5:16" x14ac:dyDescent="0.3">
      <c r="E321" s="1557"/>
      <c r="G321" s="1559"/>
      <c r="H321" s="1559"/>
      <c r="I321" s="1560"/>
      <c r="J321" s="1557"/>
      <c r="K321" s="1557"/>
      <c r="L321" s="1557"/>
      <c r="M321" s="1557"/>
      <c r="N321" s="1557"/>
      <c r="O321" s="1557"/>
      <c r="P321" s="1557"/>
    </row>
    <row r="322" spans="5:16" x14ac:dyDescent="0.3">
      <c r="E322" s="1557"/>
      <c r="G322" s="1559"/>
      <c r="H322" s="1559"/>
      <c r="I322" s="1560"/>
      <c r="J322" s="1557"/>
      <c r="K322" s="1557"/>
      <c r="L322" s="1557"/>
      <c r="M322" s="1557"/>
      <c r="N322" s="1557"/>
      <c r="O322" s="1557"/>
      <c r="P322" s="1557"/>
    </row>
    <row r="323" spans="5:16" x14ac:dyDescent="0.3">
      <c r="E323" s="1557"/>
      <c r="G323" s="1559"/>
      <c r="H323" s="1559"/>
      <c r="I323" s="1560"/>
      <c r="J323" s="1557"/>
      <c r="K323" s="1557"/>
      <c r="L323" s="1557"/>
      <c r="M323" s="1557"/>
      <c r="N323" s="1557"/>
      <c r="O323" s="1557"/>
      <c r="P323" s="1557"/>
    </row>
    <row r="324" spans="5:16" x14ac:dyDescent="0.3">
      <c r="E324" s="1557"/>
      <c r="G324" s="1559"/>
      <c r="H324" s="1559"/>
      <c r="I324" s="1560"/>
      <c r="J324" s="1557"/>
      <c r="K324" s="1557"/>
      <c r="L324" s="1557"/>
      <c r="M324" s="1557"/>
      <c r="N324" s="1557"/>
      <c r="O324" s="1557"/>
      <c r="P324" s="1557"/>
    </row>
    <row r="325" spans="5:16" x14ac:dyDescent="0.3">
      <c r="E325" s="1557"/>
      <c r="G325" s="1559"/>
      <c r="H325" s="1559"/>
      <c r="I325" s="1560"/>
      <c r="J325" s="1557"/>
      <c r="K325" s="1557"/>
      <c r="L325" s="1557"/>
      <c r="M325" s="1557"/>
      <c r="N325" s="1557"/>
      <c r="O325" s="1557"/>
      <c r="P325" s="1557"/>
    </row>
    <row r="326" spans="5:16" x14ac:dyDescent="0.3">
      <c r="E326" s="1557"/>
      <c r="G326" s="1559"/>
      <c r="H326" s="1559"/>
      <c r="I326" s="1560"/>
      <c r="J326" s="1557"/>
      <c r="K326" s="1557"/>
      <c r="L326" s="1557"/>
      <c r="M326" s="1557"/>
      <c r="N326" s="1557"/>
      <c r="O326" s="1557"/>
      <c r="P326" s="1557"/>
    </row>
    <row r="327" spans="5:16" x14ac:dyDescent="0.3">
      <c r="E327" s="1557"/>
      <c r="G327" s="1559"/>
      <c r="H327" s="1559"/>
      <c r="I327" s="1560"/>
      <c r="J327" s="1557"/>
      <c r="K327" s="1557"/>
      <c r="L327" s="1557"/>
      <c r="M327" s="1557"/>
      <c r="N327" s="1557"/>
      <c r="O327" s="1557"/>
      <c r="P327" s="1557"/>
    </row>
    <row r="328" spans="5:16" x14ac:dyDescent="0.3">
      <c r="E328" s="1557"/>
      <c r="G328" s="1559"/>
      <c r="H328" s="1559"/>
      <c r="I328" s="1560"/>
      <c r="J328" s="1557"/>
      <c r="K328" s="1557"/>
      <c r="L328" s="1557"/>
      <c r="M328" s="1557"/>
      <c r="N328" s="1557"/>
      <c r="O328" s="1557"/>
      <c r="P328" s="1557"/>
    </row>
    <row r="329" spans="5:16" x14ac:dyDescent="0.3">
      <c r="E329" s="1557"/>
      <c r="G329" s="1559"/>
      <c r="H329" s="1559"/>
      <c r="I329" s="1560"/>
      <c r="J329" s="1557"/>
      <c r="K329" s="1557"/>
      <c r="L329" s="1557"/>
      <c r="M329" s="1557"/>
      <c r="N329" s="1557"/>
      <c r="O329" s="1557"/>
      <c r="P329" s="1557"/>
    </row>
    <row r="330" spans="5:16" x14ac:dyDescent="0.3">
      <c r="E330" s="1557"/>
      <c r="G330" s="1559"/>
      <c r="H330" s="1559"/>
      <c r="I330" s="1560"/>
      <c r="J330" s="1557"/>
      <c r="K330" s="1557"/>
      <c r="L330" s="1557"/>
      <c r="M330" s="1557"/>
      <c r="N330" s="1557"/>
      <c r="O330" s="1557"/>
      <c r="P330" s="1557"/>
    </row>
    <row r="331" spans="5:16" x14ac:dyDescent="0.3">
      <c r="E331" s="1557"/>
      <c r="G331" s="1559"/>
      <c r="H331" s="1559"/>
      <c r="I331" s="1560"/>
      <c r="J331" s="1557"/>
      <c r="K331" s="1557"/>
      <c r="L331" s="1557"/>
      <c r="M331" s="1557"/>
      <c r="N331" s="1557"/>
      <c r="O331" s="1557"/>
      <c r="P331" s="1557"/>
    </row>
    <row r="332" spans="5:16" x14ac:dyDescent="0.3">
      <c r="E332" s="1557"/>
      <c r="G332" s="1559"/>
      <c r="H332" s="1559"/>
      <c r="I332" s="1560"/>
      <c r="J332" s="1557"/>
      <c r="K332" s="1557"/>
      <c r="L332" s="1557"/>
      <c r="M332" s="1557"/>
      <c r="N332" s="1557"/>
      <c r="O332" s="1557"/>
      <c r="P332" s="1557"/>
    </row>
    <row r="333" spans="5:16" x14ac:dyDescent="0.3">
      <c r="E333" s="1557"/>
      <c r="G333" s="1559"/>
      <c r="H333" s="1559"/>
      <c r="I333" s="1560"/>
      <c r="J333" s="1557"/>
      <c r="K333" s="1557"/>
      <c r="L333" s="1557"/>
      <c r="M333" s="1557"/>
      <c r="N333" s="1557"/>
      <c r="O333" s="1557"/>
      <c r="P333" s="1557"/>
    </row>
    <row r="334" spans="5:16" x14ac:dyDescent="0.3">
      <c r="E334" s="1557"/>
      <c r="G334" s="1559"/>
      <c r="H334" s="1559"/>
      <c r="I334" s="1560"/>
      <c r="J334" s="1557"/>
      <c r="K334" s="1557"/>
      <c r="L334" s="1557"/>
      <c r="M334" s="1557"/>
      <c r="N334" s="1557"/>
      <c r="O334" s="1557"/>
      <c r="P334" s="1557"/>
    </row>
    <row r="335" spans="5:16" x14ac:dyDescent="0.3">
      <c r="E335" s="1557"/>
      <c r="G335" s="1559"/>
      <c r="H335" s="1559"/>
      <c r="I335" s="1560"/>
      <c r="J335" s="1557"/>
      <c r="K335" s="1557"/>
      <c r="L335" s="1557"/>
      <c r="M335" s="1557"/>
      <c r="N335" s="1557"/>
      <c r="O335" s="1557"/>
      <c r="P335" s="1557"/>
    </row>
    <row r="336" spans="5:16" x14ac:dyDescent="0.3">
      <c r="E336" s="1557"/>
      <c r="G336" s="1559"/>
      <c r="H336" s="1559"/>
      <c r="I336" s="1560"/>
      <c r="J336" s="1557"/>
      <c r="K336" s="1557"/>
      <c r="L336" s="1557"/>
      <c r="M336" s="1557"/>
      <c r="N336" s="1557"/>
      <c r="O336" s="1557"/>
      <c r="P336" s="1557"/>
    </row>
    <row r="337" spans="5:16" x14ac:dyDescent="0.3">
      <c r="E337" s="1557"/>
      <c r="G337" s="1559"/>
      <c r="H337" s="1559"/>
      <c r="I337" s="1560"/>
      <c r="J337" s="1557"/>
      <c r="K337" s="1557"/>
      <c r="L337" s="1557"/>
      <c r="M337" s="1557"/>
      <c r="N337" s="1557"/>
      <c r="O337" s="1557"/>
      <c r="P337" s="1557"/>
    </row>
    <row r="338" spans="5:16" x14ac:dyDescent="0.3">
      <c r="E338" s="1557"/>
      <c r="G338" s="1559"/>
      <c r="H338" s="1559"/>
      <c r="I338" s="1560"/>
      <c r="J338" s="1557"/>
      <c r="K338" s="1557"/>
      <c r="L338" s="1557"/>
      <c r="M338" s="1557"/>
      <c r="N338" s="1557"/>
      <c r="O338" s="1557"/>
      <c r="P338" s="1557"/>
    </row>
    <row r="339" spans="5:16" x14ac:dyDescent="0.3">
      <c r="E339" s="1557"/>
      <c r="G339" s="1559"/>
      <c r="H339" s="1559"/>
      <c r="I339" s="1560"/>
      <c r="J339" s="1557"/>
      <c r="K339" s="1557"/>
      <c r="L339" s="1557"/>
      <c r="M339" s="1557"/>
      <c r="N339" s="1557"/>
      <c r="O339" s="1557"/>
      <c r="P339" s="1557"/>
    </row>
    <row r="340" spans="5:16" x14ac:dyDescent="0.3">
      <c r="E340" s="1557"/>
      <c r="G340" s="1559"/>
      <c r="H340" s="1559"/>
      <c r="I340" s="1560"/>
      <c r="J340" s="1557"/>
      <c r="K340" s="1557"/>
      <c r="L340" s="1557"/>
      <c r="M340" s="1557"/>
      <c r="N340" s="1557"/>
      <c r="O340" s="1557"/>
      <c r="P340" s="1557"/>
    </row>
    <row r="341" spans="5:16" x14ac:dyDescent="0.3">
      <c r="E341" s="1557"/>
      <c r="G341" s="1559"/>
      <c r="H341" s="1559"/>
      <c r="I341" s="1560"/>
      <c r="J341" s="1557"/>
      <c r="K341" s="1557"/>
      <c r="L341" s="1557"/>
      <c r="M341" s="1557"/>
      <c r="N341" s="1557"/>
      <c r="O341" s="1557"/>
      <c r="P341" s="1557"/>
    </row>
    <row r="342" spans="5:16" x14ac:dyDescent="0.3">
      <c r="E342" s="1557"/>
      <c r="G342" s="1559"/>
      <c r="H342" s="1559"/>
      <c r="I342" s="1560"/>
      <c r="J342" s="1557"/>
      <c r="K342" s="1557"/>
      <c r="L342" s="1557"/>
      <c r="M342" s="1557"/>
      <c r="N342" s="1557"/>
      <c r="O342" s="1557"/>
      <c r="P342" s="1557"/>
    </row>
    <row r="343" spans="5:16" x14ac:dyDescent="0.3">
      <c r="E343" s="1557"/>
      <c r="G343" s="1559"/>
      <c r="H343" s="1559"/>
      <c r="I343" s="1560"/>
      <c r="J343" s="1557"/>
      <c r="K343" s="1557"/>
      <c r="L343" s="1557"/>
      <c r="M343" s="1557"/>
      <c r="N343" s="1557"/>
      <c r="O343" s="1557"/>
      <c r="P343" s="1557"/>
    </row>
    <row r="344" spans="5:16" x14ac:dyDescent="0.3">
      <c r="E344" s="1557"/>
      <c r="G344" s="1559"/>
      <c r="H344" s="1559"/>
      <c r="I344" s="1560"/>
      <c r="J344" s="1557"/>
      <c r="K344" s="1557"/>
      <c r="L344" s="1557"/>
      <c r="M344" s="1557"/>
      <c r="N344" s="1557"/>
      <c r="O344" s="1557"/>
      <c r="P344" s="1557"/>
    </row>
    <row r="345" spans="5:16" x14ac:dyDescent="0.3">
      <c r="E345" s="1557"/>
      <c r="G345" s="1559"/>
      <c r="H345" s="1559"/>
      <c r="I345" s="1560"/>
      <c r="J345" s="1557"/>
      <c r="K345" s="1557"/>
      <c r="L345" s="1557"/>
      <c r="M345" s="1557"/>
      <c r="N345" s="1557"/>
      <c r="O345" s="1557"/>
      <c r="P345" s="1557"/>
    </row>
    <row r="346" spans="5:16" x14ac:dyDescent="0.3">
      <c r="E346" s="1557"/>
      <c r="G346" s="1559"/>
      <c r="H346" s="1559"/>
      <c r="I346" s="1560"/>
      <c r="J346" s="1557"/>
      <c r="K346" s="1557"/>
      <c r="L346" s="1557"/>
      <c r="M346" s="1557"/>
      <c r="N346" s="1557"/>
      <c r="O346" s="1557"/>
      <c r="P346" s="1557"/>
    </row>
    <row r="347" spans="5:16" x14ac:dyDescent="0.3">
      <c r="E347" s="1557"/>
      <c r="G347" s="1559"/>
      <c r="H347" s="1559"/>
      <c r="I347" s="1560"/>
      <c r="J347" s="1557"/>
      <c r="K347" s="1557"/>
      <c r="L347" s="1557"/>
      <c r="M347" s="1557"/>
      <c r="N347" s="1557"/>
      <c r="O347" s="1557"/>
      <c r="P347" s="1557"/>
    </row>
    <row r="348" spans="5:16" x14ac:dyDescent="0.3">
      <c r="E348" s="1557"/>
      <c r="G348" s="1559"/>
      <c r="H348" s="1559"/>
      <c r="I348" s="1560"/>
      <c r="J348" s="1557"/>
      <c r="K348" s="1557"/>
      <c r="L348" s="1557"/>
      <c r="M348" s="1557"/>
      <c r="N348" s="1557"/>
      <c r="O348" s="1557"/>
      <c r="P348" s="1557"/>
    </row>
    <row r="349" spans="5:16" x14ac:dyDescent="0.3">
      <c r="E349" s="1557"/>
      <c r="G349" s="1559"/>
      <c r="H349" s="1559"/>
      <c r="I349" s="1560"/>
      <c r="J349" s="1557"/>
      <c r="K349" s="1557"/>
      <c r="L349" s="1557"/>
      <c r="M349" s="1557"/>
      <c r="N349" s="1557"/>
      <c r="O349" s="1557"/>
      <c r="P349" s="1557"/>
    </row>
    <row r="350" spans="5:16" x14ac:dyDescent="0.3">
      <c r="E350" s="1557"/>
      <c r="G350" s="1559"/>
      <c r="H350" s="1559"/>
      <c r="I350" s="1560"/>
      <c r="J350" s="1557"/>
      <c r="K350" s="1557"/>
      <c r="L350" s="1557"/>
      <c r="M350" s="1557"/>
      <c r="N350" s="1557"/>
      <c r="O350" s="1557"/>
      <c r="P350" s="1557"/>
    </row>
    <row r="351" spans="5:16" x14ac:dyDescent="0.3">
      <c r="E351" s="1557"/>
      <c r="G351" s="1559"/>
      <c r="H351" s="1559"/>
      <c r="I351" s="1560"/>
      <c r="J351" s="1557"/>
      <c r="K351" s="1557"/>
      <c r="L351" s="1557"/>
      <c r="M351" s="1557"/>
      <c r="N351" s="1557"/>
      <c r="O351" s="1557"/>
      <c r="P351" s="1557"/>
    </row>
    <row r="352" spans="5:16" x14ac:dyDescent="0.3">
      <c r="E352" s="1557"/>
      <c r="G352" s="1559"/>
      <c r="H352" s="1559"/>
      <c r="I352" s="1560"/>
      <c r="J352" s="1557"/>
      <c r="K352" s="1557"/>
      <c r="L352" s="1557"/>
      <c r="M352" s="1557"/>
      <c r="N352" s="1557"/>
      <c r="O352" s="1557"/>
      <c r="P352" s="1557"/>
    </row>
    <row r="353" spans="5:16" x14ac:dyDescent="0.3">
      <c r="E353" s="1557"/>
      <c r="G353" s="1559"/>
      <c r="H353" s="1559"/>
      <c r="I353" s="1560"/>
      <c r="J353" s="1557"/>
      <c r="K353" s="1557"/>
      <c r="L353" s="1557"/>
      <c r="M353" s="1557"/>
      <c r="N353" s="1557"/>
      <c r="O353" s="1557"/>
      <c r="P353" s="1557"/>
    </row>
    <row r="354" spans="5:16" x14ac:dyDescent="0.3">
      <c r="E354" s="1557"/>
      <c r="G354" s="1559"/>
      <c r="H354" s="1559"/>
      <c r="I354" s="1560"/>
      <c r="J354" s="1557"/>
      <c r="K354" s="1557"/>
      <c r="L354" s="1557"/>
      <c r="M354" s="1557"/>
      <c r="N354" s="1557"/>
      <c r="O354" s="1557"/>
      <c r="P354" s="1557"/>
    </row>
    <row r="355" spans="5:16" x14ac:dyDescent="0.3">
      <c r="E355" s="1557"/>
      <c r="G355" s="1559"/>
      <c r="H355" s="1559"/>
      <c r="I355" s="1560"/>
      <c r="J355" s="1557"/>
      <c r="K355" s="1557"/>
      <c r="L355" s="1557"/>
      <c r="M355" s="1557"/>
      <c r="N355" s="1557"/>
      <c r="O355" s="1557"/>
      <c r="P355" s="1557"/>
    </row>
    <row r="356" spans="5:16" x14ac:dyDescent="0.3">
      <c r="E356" s="1557"/>
      <c r="G356" s="1559"/>
      <c r="H356" s="1559"/>
      <c r="I356" s="1560"/>
      <c r="J356" s="1557"/>
      <c r="K356" s="1557"/>
      <c r="L356" s="1557"/>
      <c r="M356" s="1557"/>
      <c r="N356" s="1557"/>
      <c r="O356" s="1557"/>
      <c r="P356" s="1557"/>
    </row>
    <row r="357" spans="5:16" x14ac:dyDescent="0.3">
      <c r="E357" s="1557"/>
      <c r="G357" s="1559"/>
      <c r="H357" s="1559"/>
      <c r="I357" s="1560"/>
      <c r="J357" s="1557"/>
      <c r="K357" s="1557"/>
      <c r="L357" s="1557"/>
      <c r="M357" s="1557"/>
      <c r="N357" s="1557"/>
      <c r="O357" s="1557"/>
      <c r="P357" s="1557"/>
    </row>
    <row r="358" spans="5:16" x14ac:dyDescent="0.3">
      <c r="E358" s="1557"/>
      <c r="G358" s="1559"/>
      <c r="H358" s="1559"/>
      <c r="I358" s="1560"/>
      <c r="J358" s="1557"/>
      <c r="K358" s="1557"/>
      <c r="L358" s="1557"/>
      <c r="M358" s="1557"/>
      <c r="N358" s="1557"/>
      <c r="O358" s="1557"/>
      <c r="P358" s="1557"/>
    </row>
    <row r="359" spans="5:16" x14ac:dyDescent="0.3">
      <c r="E359" s="1557"/>
      <c r="G359" s="1559"/>
      <c r="H359" s="1559"/>
      <c r="I359" s="1560"/>
      <c r="J359" s="1557"/>
      <c r="K359" s="1557"/>
      <c r="L359" s="1557"/>
      <c r="M359" s="1557"/>
      <c r="N359" s="1557"/>
      <c r="O359" s="1557"/>
      <c r="P359" s="1557"/>
    </row>
    <row r="360" spans="5:16" x14ac:dyDescent="0.3">
      <c r="E360" s="1557"/>
      <c r="G360" s="1559"/>
      <c r="H360" s="1559"/>
      <c r="I360" s="1560"/>
      <c r="J360" s="1557"/>
      <c r="K360" s="1557"/>
      <c r="L360" s="1557"/>
      <c r="M360" s="1557"/>
      <c r="N360" s="1557"/>
      <c r="O360" s="1557"/>
      <c r="P360" s="1557"/>
    </row>
    <row r="361" spans="5:16" x14ac:dyDescent="0.3">
      <c r="E361" s="1557"/>
      <c r="G361" s="1559"/>
      <c r="H361" s="1559"/>
      <c r="I361" s="1560"/>
      <c r="J361" s="1557"/>
      <c r="K361" s="1557"/>
      <c r="L361" s="1557"/>
      <c r="M361" s="1557"/>
      <c r="N361" s="1557"/>
      <c r="O361" s="1557"/>
      <c r="P361" s="1557"/>
    </row>
    <row r="362" spans="5:16" x14ac:dyDescent="0.3">
      <c r="E362" s="1557"/>
      <c r="G362" s="1559"/>
      <c r="H362" s="1559"/>
      <c r="I362" s="1560"/>
      <c r="J362" s="1557"/>
      <c r="K362" s="1557"/>
      <c r="L362" s="1557"/>
      <c r="M362" s="1557"/>
      <c r="N362" s="1557"/>
      <c r="O362" s="1557"/>
      <c r="P362" s="1557"/>
    </row>
    <row r="363" spans="5:16" x14ac:dyDescent="0.3">
      <c r="E363" s="1557"/>
      <c r="G363" s="1559"/>
      <c r="H363" s="1559"/>
      <c r="I363" s="1560"/>
      <c r="J363" s="1557"/>
      <c r="K363" s="1557"/>
      <c r="L363" s="1557"/>
      <c r="M363" s="1557"/>
      <c r="N363" s="1557"/>
      <c r="O363" s="1557"/>
      <c r="P363" s="1557"/>
    </row>
    <row r="364" spans="5:16" x14ac:dyDescent="0.3">
      <c r="E364" s="1557"/>
      <c r="G364" s="1559"/>
      <c r="H364" s="1559"/>
      <c r="I364" s="1560"/>
      <c r="J364" s="1557"/>
      <c r="K364" s="1557"/>
      <c r="L364" s="1557"/>
      <c r="M364" s="1557"/>
      <c r="N364" s="1557"/>
      <c r="O364" s="1557"/>
      <c r="P364" s="1557"/>
    </row>
    <row r="365" spans="5:16" x14ac:dyDescent="0.3">
      <c r="E365" s="1557"/>
      <c r="G365" s="1559"/>
      <c r="H365" s="1559"/>
      <c r="I365" s="1560"/>
      <c r="J365" s="1557"/>
      <c r="K365" s="1557"/>
      <c r="L365" s="1557"/>
      <c r="M365" s="1557"/>
      <c r="N365" s="1557"/>
      <c r="O365" s="1557"/>
      <c r="P365" s="1557"/>
    </row>
    <row r="366" spans="5:16" x14ac:dyDescent="0.3">
      <c r="E366" s="1557"/>
      <c r="G366" s="1559"/>
      <c r="H366" s="1559"/>
      <c r="I366" s="1560"/>
      <c r="J366" s="1557"/>
      <c r="K366" s="1557"/>
      <c r="L366" s="1557"/>
      <c r="M366" s="1557"/>
      <c r="N366" s="1557"/>
      <c r="O366" s="1557"/>
      <c r="P366" s="1557"/>
    </row>
    <row r="367" spans="5:16" x14ac:dyDescent="0.3">
      <c r="E367" s="1557"/>
      <c r="G367" s="1559"/>
      <c r="H367" s="1559"/>
      <c r="I367" s="1560"/>
      <c r="J367" s="1557"/>
      <c r="K367" s="1557"/>
      <c r="L367" s="1557"/>
      <c r="M367" s="1557"/>
      <c r="N367" s="1557"/>
      <c r="O367" s="1557"/>
      <c r="P367" s="1557"/>
    </row>
    <row r="368" spans="5:16" x14ac:dyDescent="0.3">
      <c r="E368" s="1557"/>
      <c r="G368" s="1559"/>
      <c r="H368" s="1559"/>
      <c r="I368" s="1560"/>
      <c r="J368" s="1557"/>
      <c r="K368" s="1557"/>
      <c r="L368" s="1557"/>
      <c r="M368" s="1557"/>
      <c r="N368" s="1557"/>
      <c r="O368" s="1557"/>
      <c r="P368" s="1557"/>
    </row>
    <row r="369" spans="5:16" x14ac:dyDescent="0.3">
      <c r="E369" s="1557"/>
      <c r="G369" s="1559"/>
      <c r="H369" s="1559"/>
      <c r="I369" s="1560"/>
      <c r="J369" s="1557"/>
      <c r="K369" s="1557"/>
      <c r="L369" s="1557"/>
      <c r="M369" s="1557"/>
      <c r="N369" s="1557"/>
      <c r="O369" s="1557"/>
      <c r="P369" s="1557"/>
    </row>
    <row r="370" spans="5:16" x14ac:dyDescent="0.3">
      <c r="E370" s="1557"/>
      <c r="G370" s="1559"/>
      <c r="H370" s="1559"/>
      <c r="I370" s="1560"/>
      <c r="J370" s="1557"/>
      <c r="K370" s="1557"/>
      <c r="L370" s="1557"/>
      <c r="M370" s="1557"/>
      <c r="N370" s="1557"/>
      <c r="O370" s="1557"/>
      <c r="P370" s="1557"/>
    </row>
    <row r="371" spans="5:16" x14ac:dyDescent="0.3">
      <c r="E371" s="1557"/>
      <c r="G371" s="1559"/>
      <c r="H371" s="1559"/>
      <c r="I371" s="1560"/>
      <c r="J371" s="1557"/>
      <c r="K371" s="1557"/>
      <c r="L371" s="1557"/>
      <c r="M371" s="1557"/>
      <c r="N371" s="1557"/>
      <c r="O371" s="1557"/>
      <c r="P371" s="1557"/>
    </row>
    <row r="372" spans="5:16" x14ac:dyDescent="0.3">
      <c r="E372" s="1557"/>
      <c r="G372" s="1559"/>
      <c r="H372" s="1559"/>
      <c r="I372" s="1560"/>
      <c r="J372" s="1557"/>
      <c r="K372" s="1557"/>
      <c r="L372" s="1557"/>
      <c r="M372" s="1557"/>
      <c r="N372" s="1557"/>
      <c r="O372" s="1557"/>
      <c r="P372" s="1557"/>
    </row>
    <row r="373" spans="5:16" x14ac:dyDescent="0.3">
      <c r="E373" s="1557"/>
      <c r="G373" s="1559"/>
      <c r="H373" s="1559"/>
      <c r="I373" s="1560"/>
      <c r="J373" s="1557"/>
      <c r="K373" s="1557"/>
      <c r="L373" s="1557"/>
      <c r="M373" s="1557"/>
      <c r="N373" s="1557"/>
      <c r="O373" s="1557"/>
      <c r="P373" s="1557"/>
    </row>
    <row r="374" spans="5:16" x14ac:dyDescent="0.3">
      <c r="E374" s="1557"/>
      <c r="G374" s="1559"/>
      <c r="H374" s="1559"/>
      <c r="I374" s="1560"/>
      <c r="J374" s="1557"/>
      <c r="K374" s="1557"/>
      <c r="L374" s="1557"/>
      <c r="M374" s="1557"/>
      <c r="N374" s="1557"/>
      <c r="O374" s="1557"/>
      <c r="P374" s="1557"/>
    </row>
    <row r="375" spans="5:16" x14ac:dyDescent="0.3">
      <c r="E375" s="1557"/>
      <c r="G375" s="1559"/>
      <c r="H375" s="1559"/>
      <c r="I375" s="1560"/>
      <c r="J375" s="1557"/>
      <c r="K375" s="1557"/>
      <c r="L375" s="1557"/>
      <c r="M375" s="1557"/>
      <c r="N375" s="1557"/>
      <c r="O375" s="1557"/>
      <c r="P375" s="1557"/>
    </row>
    <row r="376" spans="5:16" x14ac:dyDescent="0.3">
      <c r="E376" s="1557"/>
      <c r="G376" s="1559"/>
      <c r="H376" s="1559"/>
      <c r="I376" s="1560"/>
      <c r="J376" s="1557"/>
      <c r="K376" s="1557"/>
      <c r="L376" s="1557"/>
      <c r="M376" s="1557"/>
      <c r="N376" s="1557"/>
      <c r="O376" s="1557"/>
      <c r="P376" s="1557"/>
    </row>
    <row r="377" spans="5:16" x14ac:dyDescent="0.3">
      <c r="E377" s="1557"/>
      <c r="G377" s="1559"/>
      <c r="H377" s="1559"/>
      <c r="I377" s="1560"/>
      <c r="J377" s="1557"/>
      <c r="K377" s="1557"/>
      <c r="L377" s="1557"/>
      <c r="M377" s="1557"/>
      <c r="N377" s="1557"/>
      <c r="O377" s="1557"/>
      <c r="P377" s="1557"/>
    </row>
    <row r="378" spans="5:16" x14ac:dyDescent="0.3">
      <c r="E378" s="1557"/>
      <c r="G378" s="1559"/>
      <c r="H378" s="1559"/>
      <c r="I378" s="1560"/>
      <c r="J378" s="1557"/>
      <c r="K378" s="1557"/>
      <c r="L378" s="1557"/>
      <c r="M378" s="1557"/>
      <c r="N378" s="1557"/>
      <c r="O378" s="1557"/>
      <c r="P378" s="1557"/>
    </row>
    <row r="379" spans="5:16" x14ac:dyDescent="0.3">
      <c r="E379" s="1557"/>
      <c r="G379" s="1559"/>
      <c r="H379" s="1559"/>
      <c r="I379" s="1560"/>
      <c r="J379" s="1557"/>
      <c r="K379" s="1557"/>
      <c r="L379" s="1557"/>
      <c r="M379" s="1557"/>
      <c r="N379" s="1557"/>
      <c r="O379" s="1557"/>
      <c r="P379" s="1557"/>
    </row>
    <row r="380" spans="5:16" x14ac:dyDescent="0.3">
      <c r="E380" s="1557"/>
      <c r="G380" s="1559"/>
      <c r="H380" s="1559"/>
      <c r="I380" s="1560"/>
      <c r="J380" s="1557"/>
      <c r="K380" s="1557"/>
      <c r="L380" s="1557"/>
      <c r="M380" s="1557"/>
      <c r="N380" s="1557"/>
      <c r="O380" s="1557"/>
      <c r="P380" s="1557"/>
    </row>
    <row r="381" spans="5:16" x14ac:dyDescent="0.3">
      <c r="E381" s="1557"/>
      <c r="G381" s="1559"/>
      <c r="H381" s="1559"/>
      <c r="I381" s="1560"/>
      <c r="J381" s="1557"/>
      <c r="K381" s="1557"/>
      <c r="L381" s="1557"/>
      <c r="M381" s="1557"/>
      <c r="N381" s="1557"/>
      <c r="O381" s="1557"/>
      <c r="P381" s="1557"/>
    </row>
    <row r="382" spans="5:16" x14ac:dyDescent="0.3">
      <c r="E382" s="1557"/>
      <c r="G382" s="1559"/>
      <c r="H382" s="1559"/>
      <c r="I382" s="1560"/>
      <c r="J382" s="1557"/>
      <c r="K382" s="1557"/>
      <c r="L382" s="1557"/>
      <c r="M382" s="1557"/>
      <c r="N382" s="1557"/>
      <c r="O382" s="1557"/>
      <c r="P382" s="1557"/>
    </row>
    <row r="383" spans="5:16" x14ac:dyDescent="0.3">
      <c r="E383" s="1557"/>
      <c r="G383" s="1559"/>
      <c r="H383" s="1559"/>
      <c r="I383" s="1560"/>
      <c r="J383" s="1557"/>
      <c r="K383" s="1557"/>
      <c r="L383" s="1557"/>
      <c r="M383" s="1557"/>
      <c r="N383" s="1557"/>
      <c r="O383" s="1557"/>
      <c r="P383" s="1557"/>
    </row>
    <row r="384" spans="5:16" x14ac:dyDescent="0.3">
      <c r="E384" s="1557"/>
      <c r="G384" s="1559"/>
      <c r="H384" s="1559"/>
      <c r="I384" s="1560"/>
      <c r="J384" s="1557"/>
      <c r="K384" s="1557"/>
      <c r="L384" s="1557"/>
      <c r="M384" s="1557"/>
      <c r="N384" s="1557"/>
      <c r="O384" s="1557"/>
      <c r="P384" s="1557"/>
    </row>
    <row r="385" spans="5:16" x14ac:dyDescent="0.3">
      <c r="E385" s="1557"/>
      <c r="G385" s="1559"/>
      <c r="H385" s="1559"/>
      <c r="I385" s="1560"/>
      <c r="J385" s="1557"/>
      <c r="K385" s="1557"/>
      <c r="L385" s="1557"/>
      <c r="M385" s="1557"/>
      <c r="N385" s="1557"/>
      <c r="O385" s="1557"/>
      <c r="P385" s="1557"/>
    </row>
    <row r="386" spans="5:16" x14ac:dyDescent="0.3">
      <c r="E386" s="1557"/>
      <c r="G386" s="1559"/>
      <c r="H386" s="1559"/>
      <c r="I386" s="1560"/>
      <c r="J386" s="1557"/>
      <c r="K386" s="1557"/>
      <c r="L386" s="1557"/>
      <c r="M386" s="1557"/>
      <c r="N386" s="1557"/>
      <c r="O386" s="1557"/>
      <c r="P386" s="1557"/>
    </row>
    <row r="387" spans="5:16" x14ac:dyDescent="0.3">
      <c r="E387" s="1557"/>
      <c r="G387" s="1559"/>
      <c r="H387" s="1559"/>
      <c r="I387" s="1560"/>
      <c r="J387" s="1557"/>
      <c r="K387" s="1557"/>
      <c r="L387" s="1557"/>
      <c r="M387" s="1557"/>
      <c r="N387" s="1557"/>
      <c r="O387" s="1557"/>
      <c r="P387" s="1557"/>
    </row>
    <row r="388" spans="5:16" x14ac:dyDescent="0.3">
      <c r="E388" s="1557"/>
      <c r="G388" s="1559"/>
      <c r="H388" s="1559"/>
      <c r="I388" s="1560"/>
      <c r="J388" s="1557"/>
      <c r="K388" s="1557"/>
      <c r="L388" s="1557"/>
      <c r="M388" s="1557"/>
      <c r="N388" s="1557"/>
      <c r="O388" s="1557"/>
      <c r="P388" s="1557"/>
    </row>
    <row r="389" spans="5:16" x14ac:dyDescent="0.3">
      <c r="E389" s="1557"/>
      <c r="G389" s="1559"/>
      <c r="H389" s="1559"/>
      <c r="I389" s="1560"/>
      <c r="J389" s="1557"/>
      <c r="K389" s="1557"/>
      <c r="L389" s="1557"/>
      <c r="M389" s="1557"/>
      <c r="N389" s="1557"/>
      <c r="O389" s="1557"/>
      <c r="P389" s="1557"/>
    </row>
    <row r="390" spans="5:16" x14ac:dyDescent="0.3">
      <c r="E390" s="1557"/>
      <c r="G390" s="1559"/>
      <c r="H390" s="1559"/>
      <c r="I390" s="1560"/>
      <c r="J390" s="1557"/>
      <c r="K390" s="1557"/>
      <c r="L390" s="1557"/>
      <c r="M390" s="1557"/>
      <c r="N390" s="1557"/>
      <c r="O390" s="1557"/>
      <c r="P390" s="1557"/>
    </row>
    <row r="391" spans="5:16" x14ac:dyDescent="0.3">
      <c r="E391" s="1557"/>
      <c r="G391" s="1559"/>
      <c r="H391" s="1559"/>
      <c r="I391" s="1560"/>
      <c r="J391" s="1557"/>
      <c r="K391" s="1557"/>
      <c r="L391" s="1557"/>
      <c r="M391" s="1557"/>
      <c r="N391" s="1557"/>
      <c r="O391" s="1557"/>
      <c r="P391" s="1557"/>
    </row>
    <row r="392" spans="5:16" x14ac:dyDescent="0.3">
      <c r="E392" s="1557"/>
      <c r="G392" s="1559"/>
      <c r="H392" s="1559"/>
      <c r="I392" s="1560"/>
      <c r="J392" s="1557"/>
      <c r="K392" s="1557"/>
      <c r="L392" s="1557"/>
      <c r="M392" s="1557"/>
      <c r="N392" s="1557"/>
      <c r="O392" s="1557"/>
      <c r="P392" s="1557"/>
    </row>
    <row r="393" spans="5:16" x14ac:dyDescent="0.3">
      <c r="E393" s="1557"/>
      <c r="G393" s="1559"/>
      <c r="H393" s="1559"/>
      <c r="I393" s="1560"/>
      <c r="J393" s="1557"/>
      <c r="K393" s="1557"/>
      <c r="L393" s="1557"/>
      <c r="M393" s="1557"/>
      <c r="N393" s="1557"/>
      <c r="O393" s="1557"/>
      <c r="P393" s="1557"/>
    </row>
    <row r="394" spans="5:16" x14ac:dyDescent="0.3">
      <c r="E394" s="1557"/>
      <c r="G394" s="1559"/>
      <c r="H394" s="1559"/>
      <c r="I394" s="1560"/>
      <c r="J394" s="1557"/>
      <c r="K394" s="1557"/>
      <c r="L394" s="1557"/>
      <c r="M394" s="1557"/>
      <c r="N394" s="1557"/>
      <c r="O394" s="1557"/>
      <c r="P394" s="1557"/>
    </row>
    <row r="395" spans="5:16" x14ac:dyDescent="0.3">
      <c r="E395" s="1557"/>
      <c r="G395" s="1559"/>
      <c r="H395" s="1559"/>
      <c r="I395" s="1560"/>
      <c r="J395" s="1557"/>
      <c r="K395" s="1557"/>
      <c r="L395" s="1557"/>
      <c r="M395" s="1557"/>
      <c r="N395" s="1557"/>
      <c r="O395" s="1557"/>
      <c r="P395" s="1557"/>
    </row>
    <row r="396" spans="5:16" x14ac:dyDescent="0.3">
      <c r="E396" s="1557"/>
      <c r="G396" s="1559"/>
      <c r="H396" s="1559"/>
      <c r="I396" s="1560"/>
      <c r="J396" s="1557"/>
      <c r="K396" s="1557"/>
      <c r="L396" s="1557"/>
      <c r="M396" s="1557"/>
      <c r="N396" s="1557"/>
      <c r="O396" s="1557"/>
      <c r="P396" s="1557"/>
    </row>
    <row r="397" spans="5:16" x14ac:dyDescent="0.3">
      <c r="E397" s="1557"/>
      <c r="G397" s="1559"/>
      <c r="H397" s="1559"/>
      <c r="I397" s="1560"/>
      <c r="J397" s="1557"/>
      <c r="K397" s="1557"/>
      <c r="L397" s="1557"/>
      <c r="M397" s="1557"/>
      <c r="N397" s="1557"/>
      <c r="O397" s="1557"/>
      <c r="P397" s="1557"/>
    </row>
    <row r="398" spans="5:16" x14ac:dyDescent="0.3">
      <c r="E398" s="1557"/>
      <c r="G398" s="1559"/>
      <c r="H398" s="1559"/>
      <c r="I398" s="1560"/>
      <c r="J398" s="1557"/>
      <c r="K398" s="1557"/>
      <c r="L398" s="1557"/>
      <c r="M398" s="1557"/>
      <c r="N398" s="1557"/>
      <c r="O398" s="1557"/>
      <c r="P398" s="1557"/>
    </row>
    <row r="399" spans="5:16" x14ac:dyDescent="0.3">
      <c r="E399" s="1557"/>
      <c r="G399" s="1559"/>
      <c r="H399" s="1559"/>
      <c r="I399" s="1560"/>
      <c r="J399" s="1557"/>
      <c r="K399" s="1557"/>
      <c r="L399" s="1557"/>
      <c r="M399" s="1557"/>
      <c r="N399" s="1557"/>
      <c r="O399" s="1557"/>
      <c r="P399" s="1557"/>
    </row>
    <row r="400" spans="5:16" x14ac:dyDescent="0.3">
      <c r="E400" s="1557"/>
      <c r="G400" s="1559"/>
      <c r="H400" s="1559"/>
      <c r="I400" s="1560"/>
      <c r="J400" s="1557"/>
      <c r="K400" s="1557"/>
      <c r="L400" s="1557"/>
      <c r="M400" s="1557"/>
      <c r="N400" s="1557"/>
      <c r="O400" s="1557"/>
      <c r="P400" s="1557"/>
    </row>
    <row r="401" spans="5:16" x14ac:dyDescent="0.3">
      <c r="E401" s="1557"/>
      <c r="G401" s="1559"/>
      <c r="H401" s="1559"/>
      <c r="I401" s="1560"/>
      <c r="J401" s="1557"/>
      <c r="K401" s="1557"/>
      <c r="L401" s="1557"/>
      <c r="M401" s="1557"/>
      <c r="N401" s="1557"/>
      <c r="O401" s="1557"/>
      <c r="P401" s="1557"/>
    </row>
    <row r="402" spans="5:16" x14ac:dyDescent="0.3">
      <c r="E402" s="1557"/>
      <c r="G402" s="1559"/>
      <c r="H402" s="1559"/>
      <c r="I402" s="1560"/>
      <c r="J402" s="1557"/>
      <c r="K402" s="1557"/>
      <c r="L402" s="1557"/>
      <c r="M402" s="1557"/>
      <c r="N402" s="1557"/>
      <c r="O402" s="1557"/>
      <c r="P402" s="1557"/>
    </row>
    <row r="403" spans="5:16" x14ac:dyDescent="0.3">
      <c r="E403" s="1557"/>
      <c r="G403" s="1559"/>
      <c r="H403" s="1559"/>
      <c r="I403" s="1560"/>
      <c r="J403" s="1557"/>
      <c r="K403" s="1557"/>
      <c r="L403" s="1557"/>
      <c r="M403" s="1557"/>
      <c r="N403" s="1557"/>
      <c r="O403" s="1557"/>
      <c r="P403" s="1557"/>
    </row>
    <row r="404" spans="5:16" x14ac:dyDescent="0.3">
      <c r="E404" s="1557"/>
      <c r="G404" s="1559"/>
      <c r="H404" s="1559"/>
      <c r="I404" s="1560"/>
      <c r="J404" s="1557"/>
      <c r="K404" s="1557"/>
      <c r="L404" s="1557"/>
      <c r="M404" s="1557"/>
      <c r="N404" s="1557"/>
      <c r="O404" s="1557"/>
      <c r="P404" s="1557"/>
    </row>
    <row r="405" spans="5:16" x14ac:dyDescent="0.3">
      <c r="E405" s="1557"/>
      <c r="G405" s="1559"/>
      <c r="H405" s="1559"/>
      <c r="I405" s="1560"/>
      <c r="J405" s="1557"/>
      <c r="K405" s="1557"/>
      <c r="L405" s="1557"/>
      <c r="M405" s="1557"/>
      <c r="N405" s="1557"/>
      <c r="O405" s="1557"/>
      <c r="P405" s="1557"/>
    </row>
    <row r="406" spans="5:16" x14ac:dyDescent="0.3">
      <c r="E406" s="1557"/>
      <c r="G406" s="1559"/>
      <c r="H406" s="1559"/>
      <c r="I406" s="1560"/>
      <c r="J406" s="1557"/>
      <c r="K406" s="1557"/>
      <c r="L406" s="1557"/>
      <c r="M406" s="1557"/>
      <c r="N406" s="1557"/>
      <c r="O406" s="1557"/>
      <c r="P406" s="1557"/>
    </row>
    <row r="407" spans="5:16" x14ac:dyDescent="0.3">
      <c r="E407" s="1557"/>
      <c r="G407" s="1559"/>
      <c r="H407" s="1559"/>
      <c r="I407" s="1560"/>
      <c r="J407" s="1557"/>
      <c r="K407" s="1557"/>
      <c r="L407" s="1557"/>
      <c r="M407" s="1557"/>
      <c r="N407" s="1557"/>
      <c r="O407" s="1557"/>
      <c r="P407" s="1557"/>
    </row>
    <row r="408" spans="5:16" x14ac:dyDescent="0.3">
      <c r="E408" s="1557"/>
      <c r="G408" s="1559"/>
      <c r="H408" s="1559"/>
      <c r="I408" s="1560"/>
      <c r="J408" s="1557"/>
      <c r="K408" s="1557"/>
      <c r="L408" s="1557"/>
      <c r="M408" s="1557"/>
      <c r="N408" s="1557"/>
      <c r="O408" s="1557"/>
      <c r="P408" s="1557"/>
    </row>
    <row r="409" spans="5:16" x14ac:dyDescent="0.3">
      <c r="E409" s="1557"/>
      <c r="G409" s="1559"/>
      <c r="H409" s="1559"/>
      <c r="I409" s="1560"/>
      <c r="J409" s="1557"/>
      <c r="K409" s="1557"/>
      <c r="L409" s="1557"/>
      <c r="M409" s="1557"/>
      <c r="N409" s="1557"/>
      <c r="O409" s="1557"/>
      <c r="P409" s="1557"/>
    </row>
    <row r="410" spans="5:16" x14ac:dyDescent="0.3">
      <c r="E410" s="1557"/>
      <c r="G410" s="1559"/>
      <c r="H410" s="1559"/>
      <c r="I410" s="1560"/>
      <c r="J410" s="1557"/>
      <c r="K410" s="1557"/>
      <c r="L410" s="1557"/>
      <c r="M410" s="1557"/>
      <c r="N410" s="1557"/>
      <c r="O410" s="1557"/>
      <c r="P410" s="1557"/>
    </row>
    <row r="411" spans="5:16" x14ac:dyDescent="0.3">
      <c r="E411" s="1557"/>
      <c r="G411" s="1559"/>
      <c r="H411" s="1559"/>
      <c r="I411" s="1560"/>
      <c r="J411" s="1557"/>
      <c r="K411" s="1557"/>
      <c r="L411" s="1557"/>
      <c r="M411" s="1557"/>
      <c r="N411" s="1557"/>
      <c r="O411" s="1557"/>
      <c r="P411" s="1557"/>
    </row>
    <row r="412" spans="5:16" x14ac:dyDescent="0.3">
      <c r="E412" s="1557"/>
      <c r="G412" s="1559"/>
      <c r="H412" s="1559"/>
      <c r="I412" s="1560"/>
      <c r="J412" s="1557"/>
      <c r="K412" s="1557"/>
      <c r="L412" s="1557"/>
      <c r="M412" s="1557"/>
      <c r="N412" s="1557"/>
      <c r="O412" s="1557"/>
      <c r="P412" s="1557"/>
    </row>
    <row r="413" spans="5:16" x14ac:dyDescent="0.3">
      <c r="E413" s="1557"/>
      <c r="G413" s="1559"/>
      <c r="H413" s="1559"/>
      <c r="I413" s="1560"/>
      <c r="J413" s="1557"/>
      <c r="K413" s="1557"/>
      <c r="L413" s="1557"/>
      <c r="M413" s="1557"/>
      <c r="N413" s="1557"/>
      <c r="O413" s="1557"/>
      <c r="P413" s="1557"/>
    </row>
    <row r="414" spans="5:16" x14ac:dyDescent="0.3">
      <c r="E414" s="1557"/>
      <c r="G414" s="1559"/>
      <c r="H414" s="1559"/>
      <c r="I414" s="1560"/>
      <c r="J414" s="1557"/>
      <c r="K414" s="1557"/>
      <c r="L414" s="1557"/>
      <c r="M414" s="1557"/>
      <c r="N414" s="1557"/>
      <c r="O414" s="1557"/>
      <c r="P414" s="1557"/>
    </row>
    <row r="415" spans="5:16" x14ac:dyDescent="0.3">
      <c r="E415" s="1557"/>
      <c r="G415" s="1559"/>
      <c r="H415" s="1559"/>
      <c r="I415" s="1560"/>
      <c r="J415" s="1557"/>
      <c r="K415" s="1557"/>
      <c r="L415" s="1557"/>
      <c r="M415" s="1557"/>
      <c r="N415" s="1557"/>
      <c r="O415" s="1557"/>
      <c r="P415" s="1557"/>
    </row>
    <row r="416" spans="5:16" x14ac:dyDescent="0.3">
      <c r="E416" s="1557"/>
      <c r="G416" s="1559"/>
      <c r="H416" s="1559"/>
      <c r="I416" s="1560"/>
      <c r="J416" s="1557"/>
      <c r="K416" s="1557"/>
      <c r="L416" s="1557"/>
      <c r="M416" s="1557"/>
      <c r="N416" s="1557"/>
      <c r="O416" s="1557"/>
      <c r="P416" s="1557"/>
    </row>
    <row r="417" spans="5:16" x14ac:dyDescent="0.3">
      <c r="E417" s="1557"/>
      <c r="G417" s="1559"/>
      <c r="H417" s="1559"/>
      <c r="I417" s="1560"/>
      <c r="J417" s="1557"/>
      <c r="K417" s="1557"/>
      <c r="L417" s="1557"/>
      <c r="M417" s="1557"/>
      <c r="N417" s="1557"/>
      <c r="O417" s="1557"/>
      <c r="P417" s="1557"/>
    </row>
    <row r="418" spans="5:16" x14ac:dyDescent="0.3">
      <c r="E418" s="1557"/>
      <c r="G418" s="1559"/>
      <c r="H418" s="1559"/>
      <c r="I418" s="1560"/>
      <c r="J418" s="1557"/>
      <c r="K418" s="1557"/>
      <c r="L418" s="1557"/>
      <c r="M418" s="1557"/>
      <c r="N418" s="1557"/>
      <c r="O418" s="1557"/>
      <c r="P418" s="1557"/>
    </row>
    <row r="419" spans="5:16" x14ac:dyDescent="0.3">
      <c r="E419" s="1557"/>
      <c r="G419" s="1559"/>
      <c r="H419" s="1559"/>
      <c r="I419" s="1560"/>
      <c r="J419" s="1557"/>
      <c r="K419" s="1557"/>
      <c r="L419" s="1557"/>
      <c r="M419" s="1557"/>
      <c r="N419" s="1557"/>
      <c r="O419" s="1557"/>
      <c r="P419" s="1557"/>
    </row>
    <row r="420" spans="5:16" x14ac:dyDescent="0.3">
      <c r="E420" s="1557"/>
      <c r="G420" s="1559"/>
      <c r="H420" s="1559"/>
      <c r="I420" s="1560"/>
      <c r="J420" s="1557"/>
      <c r="K420" s="1557"/>
      <c r="L420" s="1557"/>
      <c r="M420" s="1557"/>
      <c r="N420" s="1557"/>
      <c r="O420" s="1557"/>
      <c r="P420" s="1557"/>
    </row>
    <row r="421" spans="5:16" x14ac:dyDescent="0.3">
      <c r="E421" s="1557"/>
      <c r="G421" s="1559"/>
      <c r="H421" s="1559"/>
      <c r="I421" s="1560"/>
      <c r="J421" s="1557"/>
      <c r="K421" s="1557"/>
      <c r="L421" s="1557"/>
      <c r="M421" s="1557"/>
      <c r="N421" s="1557"/>
      <c r="O421" s="1557"/>
      <c r="P421" s="1557"/>
    </row>
    <row r="422" spans="5:16" x14ac:dyDescent="0.3">
      <c r="E422" s="1557"/>
      <c r="G422" s="1559"/>
      <c r="H422" s="1559"/>
      <c r="I422" s="1560"/>
      <c r="J422" s="1557"/>
      <c r="K422" s="1557"/>
      <c r="L422" s="1557"/>
      <c r="M422" s="1557"/>
      <c r="N422" s="1557"/>
      <c r="O422" s="1557"/>
      <c r="P422" s="1557"/>
    </row>
    <row r="423" spans="5:16" x14ac:dyDescent="0.3">
      <c r="E423" s="1557"/>
      <c r="G423" s="1559"/>
      <c r="H423" s="1559"/>
      <c r="I423" s="1560"/>
      <c r="J423" s="1557"/>
      <c r="K423" s="1557"/>
      <c r="L423" s="1557"/>
      <c r="M423" s="1557"/>
      <c r="N423" s="1557"/>
      <c r="O423" s="1557"/>
      <c r="P423" s="1557"/>
    </row>
    <row r="424" spans="5:16" x14ac:dyDescent="0.3">
      <c r="E424" s="1557"/>
      <c r="G424" s="1559"/>
      <c r="H424" s="1559"/>
      <c r="I424" s="1560"/>
      <c r="J424" s="1557"/>
      <c r="K424" s="1557"/>
      <c r="L424" s="1557"/>
      <c r="M424" s="1557"/>
      <c r="N424" s="1557"/>
      <c r="O424" s="1557"/>
      <c r="P424" s="1557"/>
    </row>
    <row r="425" spans="5:16" x14ac:dyDescent="0.3">
      <c r="E425" s="1557"/>
      <c r="G425" s="1559"/>
      <c r="H425" s="1559"/>
      <c r="I425" s="1560"/>
      <c r="J425" s="1557"/>
      <c r="K425" s="1557"/>
      <c r="L425" s="1557"/>
      <c r="M425" s="1557"/>
      <c r="N425" s="1557"/>
      <c r="O425" s="1557"/>
      <c r="P425" s="1557"/>
    </row>
    <row r="426" spans="5:16" x14ac:dyDescent="0.3">
      <c r="E426" s="1557"/>
      <c r="G426" s="1559"/>
      <c r="H426" s="1559"/>
      <c r="I426" s="1560"/>
      <c r="J426" s="1557"/>
      <c r="K426" s="1557"/>
      <c r="L426" s="1557"/>
      <c r="M426" s="1557"/>
      <c r="N426" s="1557"/>
      <c r="O426" s="1557"/>
      <c r="P426" s="1557"/>
    </row>
    <row r="427" spans="5:16" x14ac:dyDescent="0.3">
      <c r="E427" s="1557"/>
      <c r="G427" s="1559"/>
      <c r="H427" s="1559"/>
      <c r="I427" s="1560"/>
      <c r="J427" s="1557"/>
      <c r="K427" s="1557"/>
      <c r="L427" s="1557"/>
      <c r="M427" s="1557"/>
      <c r="N427" s="1557"/>
      <c r="O427" s="1557"/>
      <c r="P427" s="1557"/>
    </row>
    <row r="428" spans="5:16" x14ac:dyDescent="0.3">
      <c r="E428" s="1557"/>
      <c r="G428" s="1559"/>
      <c r="H428" s="1559"/>
      <c r="I428" s="1560"/>
      <c r="J428" s="1557"/>
      <c r="K428" s="1557"/>
      <c r="L428" s="1557"/>
      <c r="M428" s="1557"/>
      <c r="N428" s="1557"/>
      <c r="O428" s="1557"/>
      <c r="P428" s="1557"/>
    </row>
    <row r="429" spans="5:16" x14ac:dyDescent="0.3">
      <c r="E429" s="1557"/>
      <c r="G429" s="1559"/>
      <c r="H429" s="1559"/>
      <c r="I429" s="1560"/>
      <c r="J429" s="1557"/>
      <c r="K429" s="1557"/>
      <c r="L429" s="1557"/>
      <c r="M429" s="1557"/>
      <c r="N429" s="1557"/>
      <c r="O429" s="1557"/>
      <c r="P429" s="1557"/>
    </row>
    <row r="430" spans="5:16" x14ac:dyDescent="0.3">
      <c r="E430" s="1557"/>
      <c r="G430" s="1559"/>
      <c r="H430" s="1559"/>
      <c r="I430" s="1560"/>
      <c r="J430" s="1557"/>
      <c r="K430" s="1557"/>
      <c r="L430" s="1557"/>
      <c r="M430" s="1557"/>
      <c r="N430" s="1557"/>
      <c r="O430" s="1557"/>
      <c r="P430" s="1557"/>
    </row>
    <row r="431" spans="5:16" x14ac:dyDescent="0.3">
      <c r="E431" s="1557"/>
      <c r="G431" s="1559"/>
      <c r="H431" s="1559"/>
      <c r="I431" s="1560"/>
      <c r="J431" s="1557"/>
      <c r="K431" s="1557"/>
      <c r="L431" s="1557"/>
      <c r="M431" s="1557"/>
      <c r="N431" s="1557"/>
      <c r="O431" s="1557"/>
      <c r="P431" s="1557"/>
    </row>
    <row r="432" spans="5:16" x14ac:dyDescent="0.3">
      <c r="E432" s="1557"/>
      <c r="G432" s="1559"/>
      <c r="H432" s="1559"/>
      <c r="I432" s="1560"/>
      <c r="J432" s="1557"/>
      <c r="K432" s="1557"/>
      <c r="L432" s="1557"/>
      <c r="M432" s="1557"/>
      <c r="N432" s="1557"/>
      <c r="O432" s="1557"/>
      <c r="P432" s="1557"/>
    </row>
    <row r="433" spans="5:16" x14ac:dyDescent="0.3">
      <c r="E433" s="1557"/>
      <c r="G433" s="1559"/>
      <c r="H433" s="1559"/>
      <c r="I433" s="1560"/>
      <c r="J433" s="1557"/>
      <c r="K433" s="1557"/>
      <c r="L433" s="1557"/>
      <c r="M433" s="1557"/>
      <c r="N433" s="1557"/>
      <c r="O433" s="1557"/>
      <c r="P433" s="1557"/>
    </row>
    <row r="434" spans="5:16" x14ac:dyDescent="0.3">
      <c r="E434" s="1557"/>
      <c r="G434" s="1559"/>
      <c r="H434" s="1559"/>
      <c r="I434" s="1560"/>
      <c r="J434" s="1557"/>
      <c r="K434" s="1557"/>
      <c r="L434" s="1557"/>
      <c r="M434" s="1557"/>
      <c r="N434" s="1557"/>
      <c r="O434" s="1557"/>
      <c r="P434" s="1557"/>
    </row>
    <row r="435" spans="5:16" x14ac:dyDescent="0.3">
      <c r="E435" s="1557"/>
      <c r="G435" s="1559"/>
      <c r="H435" s="1559"/>
      <c r="I435" s="1560"/>
      <c r="J435" s="1557"/>
      <c r="K435" s="1557"/>
      <c r="L435" s="1557"/>
      <c r="M435" s="1557"/>
      <c r="N435" s="1557"/>
      <c r="O435" s="1557"/>
      <c r="P435" s="1557"/>
    </row>
    <row r="436" spans="5:16" x14ac:dyDescent="0.3">
      <c r="E436" s="1557"/>
      <c r="G436" s="1559"/>
      <c r="H436" s="1559"/>
      <c r="I436" s="1560"/>
      <c r="J436" s="1557"/>
      <c r="K436" s="1557"/>
      <c r="L436" s="1557"/>
      <c r="M436" s="1557"/>
      <c r="N436" s="1557"/>
      <c r="O436" s="1557"/>
      <c r="P436" s="1557"/>
    </row>
    <row r="437" spans="5:16" x14ac:dyDescent="0.3">
      <c r="E437" s="1557"/>
      <c r="G437" s="1559"/>
      <c r="H437" s="1559"/>
      <c r="I437" s="1560"/>
      <c r="J437" s="1557"/>
      <c r="K437" s="1557"/>
      <c r="L437" s="1557"/>
      <c r="M437" s="1557"/>
      <c r="N437" s="1557"/>
      <c r="O437" s="1557"/>
      <c r="P437" s="1557"/>
    </row>
    <row r="438" spans="5:16" x14ac:dyDescent="0.3">
      <c r="E438" s="1557"/>
      <c r="G438" s="1559"/>
      <c r="H438" s="1559"/>
      <c r="I438" s="1560"/>
      <c r="J438" s="1557"/>
      <c r="K438" s="1557"/>
      <c r="L438" s="1557"/>
      <c r="M438" s="1557"/>
      <c r="N438" s="1557"/>
      <c r="O438" s="1557"/>
      <c r="P438" s="1557"/>
    </row>
    <row r="439" spans="5:16" x14ac:dyDescent="0.3">
      <c r="E439" s="1557"/>
      <c r="G439" s="1559"/>
      <c r="H439" s="1559"/>
      <c r="I439" s="1560"/>
      <c r="J439" s="1557"/>
      <c r="K439" s="1557"/>
      <c r="L439" s="1557"/>
      <c r="M439" s="1557"/>
      <c r="N439" s="1557"/>
      <c r="O439" s="1557"/>
      <c r="P439" s="1557"/>
    </row>
    <row r="440" spans="5:16" x14ac:dyDescent="0.3">
      <c r="E440" s="1557"/>
      <c r="G440" s="1559"/>
      <c r="H440" s="1559"/>
      <c r="I440" s="1560"/>
      <c r="J440" s="1557"/>
      <c r="K440" s="1557"/>
      <c r="L440" s="1557"/>
      <c r="M440" s="1557"/>
      <c r="N440" s="1557"/>
      <c r="O440" s="1557"/>
      <c r="P440" s="1557"/>
    </row>
    <row r="441" spans="5:16" x14ac:dyDescent="0.3">
      <c r="E441" s="1557"/>
      <c r="G441" s="1559"/>
      <c r="H441" s="1559"/>
      <c r="I441" s="1560"/>
      <c r="J441" s="1557"/>
      <c r="K441" s="1557"/>
      <c r="L441" s="1557"/>
      <c r="M441" s="1557"/>
      <c r="N441" s="1557"/>
      <c r="O441" s="1557"/>
      <c r="P441" s="1557"/>
    </row>
    <row r="442" spans="5:16" x14ac:dyDescent="0.3">
      <c r="E442" s="1557"/>
      <c r="G442" s="1559"/>
      <c r="H442" s="1559"/>
      <c r="I442" s="1560"/>
      <c r="J442" s="1557"/>
      <c r="K442" s="1557"/>
      <c r="L442" s="1557"/>
      <c r="M442" s="1557"/>
      <c r="N442" s="1557"/>
      <c r="O442" s="1557"/>
      <c r="P442" s="1557"/>
    </row>
    <row r="443" spans="5:16" x14ac:dyDescent="0.3">
      <c r="E443" s="1557"/>
      <c r="G443" s="1559"/>
      <c r="H443" s="1559"/>
      <c r="I443" s="1560"/>
      <c r="J443" s="1557"/>
      <c r="K443" s="1557"/>
      <c r="L443" s="1557"/>
      <c r="M443" s="1557"/>
      <c r="N443" s="1557"/>
      <c r="O443" s="1557"/>
      <c r="P443" s="1557"/>
    </row>
    <row r="444" spans="5:16" x14ac:dyDescent="0.3">
      <c r="E444" s="1557"/>
      <c r="G444" s="1559"/>
      <c r="H444" s="1559"/>
      <c r="I444" s="1560"/>
      <c r="J444" s="1557"/>
      <c r="K444" s="1557"/>
      <c r="L444" s="1557"/>
      <c r="M444" s="1557"/>
      <c r="N444" s="1557"/>
      <c r="O444" s="1557"/>
      <c r="P444" s="1557"/>
    </row>
    <row r="445" spans="5:16" x14ac:dyDescent="0.3">
      <c r="E445" s="1557"/>
      <c r="G445" s="1559"/>
      <c r="H445" s="1559"/>
      <c r="I445" s="1560"/>
      <c r="J445" s="1557"/>
      <c r="K445" s="1557"/>
      <c r="L445" s="1557"/>
      <c r="M445" s="1557"/>
      <c r="N445" s="1557"/>
      <c r="O445" s="1557"/>
      <c r="P445" s="1557"/>
    </row>
    <row r="446" spans="5:16" x14ac:dyDescent="0.3">
      <c r="E446" s="1557"/>
      <c r="G446" s="1559"/>
      <c r="H446" s="1559"/>
      <c r="I446" s="1560"/>
      <c r="J446" s="1557"/>
      <c r="K446" s="1557"/>
      <c r="L446" s="1557"/>
      <c r="M446" s="1557"/>
      <c r="N446" s="1557"/>
      <c r="O446" s="1557"/>
      <c r="P446" s="1557"/>
    </row>
    <row r="447" spans="5:16" x14ac:dyDescent="0.3">
      <c r="E447" s="1557"/>
      <c r="G447" s="1559"/>
      <c r="H447" s="1559"/>
      <c r="I447" s="1560"/>
      <c r="J447" s="1557"/>
      <c r="K447" s="1557"/>
      <c r="L447" s="1557"/>
      <c r="M447" s="1557"/>
      <c r="N447" s="1557"/>
      <c r="O447" s="1557"/>
      <c r="P447" s="1557"/>
    </row>
    <row r="448" spans="5:16" x14ac:dyDescent="0.3">
      <c r="E448" s="1557"/>
      <c r="G448" s="1559"/>
      <c r="H448" s="1559"/>
      <c r="I448" s="1560"/>
      <c r="J448" s="1557"/>
      <c r="K448" s="1557"/>
      <c r="L448" s="1557"/>
      <c r="M448" s="1557"/>
      <c r="N448" s="1557"/>
      <c r="O448" s="1557"/>
      <c r="P448" s="1557"/>
    </row>
    <row r="449" spans="5:16" x14ac:dyDescent="0.3">
      <c r="E449" s="1557"/>
      <c r="G449" s="1559"/>
      <c r="H449" s="1559"/>
      <c r="I449" s="1560"/>
      <c r="J449" s="1557"/>
      <c r="K449" s="1557"/>
      <c r="L449" s="1557"/>
      <c r="M449" s="1557"/>
      <c r="N449" s="1557"/>
      <c r="O449" s="1557"/>
      <c r="P449" s="1557"/>
    </row>
    <row r="450" spans="5:16" x14ac:dyDescent="0.3">
      <c r="E450" s="1557"/>
      <c r="G450" s="1559"/>
      <c r="H450" s="1559"/>
      <c r="I450" s="1560"/>
      <c r="J450" s="1557"/>
      <c r="K450" s="1557"/>
      <c r="L450" s="1557"/>
      <c r="M450" s="1557"/>
      <c r="N450" s="1557"/>
      <c r="O450" s="1557"/>
      <c r="P450" s="1557"/>
    </row>
    <row r="451" spans="5:16" x14ac:dyDescent="0.3">
      <c r="E451" s="1557"/>
      <c r="G451" s="1559"/>
      <c r="H451" s="1559"/>
      <c r="I451" s="1560"/>
      <c r="J451" s="1557"/>
      <c r="K451" s="1557"/>
      <c r="L451" s="1557"/>
      <c r="M451" s="1557"/>
      <c r="N451" s="1557"/>
      <c r="O451" s="1557"/>
      <c r="P451" s="1557"/>
    </row>
    <row r="452" spans="5:16" x14ac:dyDescent="0.3">
      <c r="E452" s="1557"/>
      <c r="G452" s="1559"/>
      <c r="H452" s="1559"/>
      <c r="I452" s="1560"/>
      <c r="J452" s="1557"/>
      <c r="K452" s="1557"/>
      <c r="L452" s="1557"/>
      <c r="M452" s="1557"/>
      <c r="N452" s="1557"/>
      <c r="O452" s="1557"/>
      <c r="P452" s="1557"/>
    </row>
    <row r="453" spans="5:16" x14ac:dyDescent="0.3">
      <c r="E453" s="1557"/>
      <c r="G453" s="1559"/>
      <c r="H453" s="1559"/>
      <c r="I453" s="1560"/>
      <c r="J453" s="1557"/>
      <c r="K453" s="1557"/>
      <c r="L453" s="1557"/>
      <c r="M453" s="1557"/>
      <c r="N453" s="1557"/>
      <c r="O453" s="1557"/>
      <c r="P453" s="1557"/>
    </row>
    <row r="454" spans="5:16" x14ac:dyDescent="0.3">
      <c r="E454" s="1557"/>
      <c r="G454" s="1559"/>
      <c r="H454" s="1559"/>
      <c r="I454" s="1560"/>
      <c r="J454" s="1557"/>
      <c r="K454" s="1557"/>
      <c r="L454" s="1557"/>
      <c r="M454" s="1557"/>
      <c r="N454" s="1557"/>
      <c r="O454" s="1557"/>
      <c r="P454" s="1557"/>
    </row>
    <row r="455" spans="5:16" x14ac:dyDescent="0.3">
      <c r="E455" s="1557"/>
      <c r="G455" s="1559"/>
      <c r="H455" s="1559"/>
      <c r="I455" s="1560"/>
      <c r="J455" s="1557"/>
      <c r="K455" s="1557"/>
      <c r="L455" s="1557"/>
      <c r="M455" s="1557"/>
      <c r="N455" s="1557"/>
      <c r="O455" s="1557"/>
      <c r="P455" s="1557"/>
    </row>
    <row r="456" spans="5:16" x14ac:dyDescent="0.3">
      <c r="E456" s="1557"/>
      <c r="G456" s="1559"/>
      <c r="H456" s="1559"/>
      <c r="I456" s="1560"/>
      <c r="J456" s="1557"/>
      <c r="K456" s="1557"/>
      <c r="L456" s="1557"/>
      <c r="M456" s="1557"/>
      <c r="N456" s="1557"/>
      <c r="O456" s="1557"/>
      <c r="P456" s="1557"/>
    </row>
    <row r="457" spans="5:16" x14ac:dyDescent="0.3">
      <c r="E457" s="1557"/>
      <c r="G457" s="1559"/>
      <c r="H457" s="1559"/>
      <c r="I457" s="1560"/>
      <c r="J457" s="1557"/>
      <c r="K457" s="1557"/>
      <c r="L457" s="1557"/>
      <c r="M457" s="1557"/>
      <c r="N457" s="1557"/>
      <c r="O457" s="1557"/>
      <c r="P457" s="1557"/>
    </row>
    <row r="458" spans="5:16" x14ac:dyDescent="0.3">
      <c r="E458" s="1557"/>
      <c r="G458" s="1559"/>
      <c r="H458" s="1559"/>
      <c r="I458" s="1560"/>
      <c r="J458" s="1557"/>
      <c r="K458" s="1557"/>
      <c r="L458" s="1557"/>
      <c r="M458" s="1557"/>
      <c r="N458" s="1557"/>
      <c r="O458" s="1557"/>
      <c r="P458" s="1557"/>
    </row>
    <row r="459" spans="5:16" x14ac:dyDescent="0.3">
      <c r="E459" s="1557"/>
      <c r="G459" s="1559"/>
      <c r="H459" s="1559"/>
      <c r="I459" s="1560"/>
      <c r="J459" s="1557"/>
      <c r="K459" s="1557"/>
      <c r="L459" s="1557"/>
      <c r="M459" s="1557"/>
      <c r="N459" s="1557"/>
      <c r="O459" s="1557"/>
      <c r="P459" s="1557"/>
    </row>
    <row r="460" spans="5:16" x14ac:dyDescent="0.3">
      <c r="E460" s="1557"/>
      <c r="G460" s="1559"/>
      <c r="H460" s="1559"/>
      <c r="I460" s="1560"/>
      <c r="J460" s="1557"/>
      <c r="K460" s="1557"/>
      <c r="L460" s="1557"/>
      <c r="M460" s="1557"/>
      <c r="N460" s="1557"/>
      <c r="O460" s="1557"/>
      <c r="P460" s="1557"/>
    </row>
    <row r="461" spans="5:16" x14ac:dyDescent="0.3">
      <c r="E461" s="1557"/>
      <c r="G461" s="1559"/>
      <c r="H461" s="1559"/>
      <c r="I461" s="1560"/>
      <c r="J461" s="1557"/>
      <c r="K461" s="1557"/>
      <c r="L461" s="1557"/>
      <c r="M461" s="1557"/>
      <c r="N461" s="1557"/>
      <c r="O461" s="1557"/>
      <c r="P461" s="1557"/>
    </row>
    <row r="462" spans="5:16" x14ac:dyDescent="0.3">
      <c r="E462" s="1557"/>
      <c r="G462" s="1559"/>
      <c r="H462" s="1559"/>
      <c r="I462" s="1560"/>
      <c r="J462" s="1557"/>
      <c r="K462" s="1557"/>
      <c r="L462" s="1557"/>
      <c r="M462" s="1557"/>
      <c r="N462" s="1557"/>
      <c r="O462" s="1557"/>
      <c r="P462" s="1557"/>
    </row>
    <row r="463" spans="5:16" x14ac:dyDescent="0.3">
      <c r="E463" s="1557"/>
      <c r="G463" s="1559"/>
      <c r="H463" s="1559"/>
      <c r="I463" s="1560"/>
      <c r="J463" s="1557"/>
      <c r="K463" s="1557"/>
      <c r="L463" s="1557"/>
      <c r="M463" s="1557"/>
      <c r="N463" s="1557"/>
      <c r="O463" s="1557"/>
      <c r="P463" s="1557"/>
    </row>
    <row r="464" spans="5:16" x14ac:dyDescent="0.3">
      <c r="E464" s="1557"/>
      <c r="G464" s="1559"/>
      <c r="H464" s="1559"/>
      <c r="I464" s="1560"/>
      <c r="J464" s="1557"/>
      <c r="K464" s="1557"/>
      <c r="L464" s="1557"/>
      <c r="M464" s="1557"/>
      <c r="N464" s="1557"/>
      <c r="O464" s="1557"/>
      <c r="P464" s="1557"/>
    </row>
    <row r="465" spans="5:16" x14ac:dyDescent="0.3">
      <c r="E465" s="1557"/>
      <c r="G465" s="1559"/>
      <c r="H465" s="1559"/>
      <c r="I465" s="1560"/>
      <c r="J465" s="1557"/>
      <c r="K465" s="1557"/>
      <c r="L465" s="1557"/>
      <c r="M465" s="1557"/>
      <c r="N465" s="1557"/>
      <c r="O465" s="1557"/>
      <c r="P465" s="1557"/>
    </row>
    <row r="466" spans="5:16" x14ac:dyDescent="0.3">
      <c r="E466" s="1557"/>
      <c r="G466" s="1559"/>
      <c r="H466" s="1559"/>
      <c r="I466" s="1560"/>
      <c r="J466" s="1557"/>
      <c r="K466" s="1557"/>
      <c r="L466" s="1557"/>
      <c r="M466" s="1557"/>
      <c r="N466" s="1557"/>
      <c r="O466" s="1557"/>
      <c r="P466" s="1557"/>
    </row>
    <row r="467" spans="5:16" x14ac:dyDescent="0.3">
      <c r="E467" s="1557"/>
      <c r="G467" s="1559"/>
      <c r="H467" s="1559"/>
      <c r="I467" s="1560"/>
      <c r="J467" s="1557"/>
      <c r="K467" s="1557"/>
      <c r="L467" s="1557"/>
      <c r="M467" s="1557"/>
      <c r="N467" s="1557"/>
      <c r="O467" s="1557"/>
      <c r="P467" s="1557"/>
    </row>
    <row r="468" spans="5:16" x14ac:dyDescent="0.3">
      <c r="E468" s="1557"/>
      <c r="G468" s="1559"/>
      <c r="H468" s="1559"/>
      <c r="I468" s="1560"/>
      <c r="J468" s="1557"/>
      <c r="K468" s="1557"/>
      <c r="L468" s="1557"/>
      <c r="M468" s="1557"/>
      <c r="N468" s="1557"/>
      <c r="O468" s="1557"/>
      <c r="P468" s="1557"/>
    </row>
    <row r="469" spans="5:16" x14ac:dyDescent="0.3">
      <c r="E469" s="1557"/>
      <c r="G469" s="1559"/>
      <c r="H469" s="1559"/>
      <c r="I469" s="1560"/>
      <c r="J469" s="1557"/>
      <c r="K469" s="1557"/>
      <c r="L469" s="1557"/>
      <c r="M469" s="1557"/>
      <c r="N469" s="1557"/>
      <c r="O469" s="1557"/>
      <c r="P469" s="1557"/>
    </row>
    <row r="470" spans="5:16" x14ac:dyDescent="0.3">
      <c r="E470" s="1557"/>
      <c r="G470" s="1559"/>
      <c r="H470" s="1559"/>
      <c r="I470" s="1560"/>
      <c r="J470" s="1557"/>
      <c r="K470" s="1557"/>
      <c r="L470" s="1557"/>
      <c r="M470" s="1557"/>
      <c r="N470" s="1557"/>
      <c r="O470" s="1557"/>
      <c r="P470" s="1557"/>
    </row>
    <row r="471" spans="5:16" x14ac:dyDescent="0.3">
      <c r="E471" s="1557"/>
      <c r="G471" s="1559"/>
      <c r="H471" s="1559"/>
      <c r="I471" s="1560"/>
      <c r="J471" s="1557"/>
      <c r="K471" s="1557"/>
      <c r="L471" s="1557"/>
      <c r="M471" s="1557"/>
      <c r="N471" s="1557"/>
      <c r="O471" s="1557"/>
      <c r="P471" s="1557"/>
    </row>
    <row r="472" spans="5:16" x14ac:dyDescent="0.3">
      <c r="E472" s="1557"/>
      <c r="G472" s="1559"/>
      <c r="H472" s="1559"/>
      <c r="I472" s="1560"/>
      <c r="J472" s="1557"/>
      <c r="K472" s="1557"/>
      <c r="L472" s="1557"/>
      <c r="M472" s="1557"/>
      <c r="N472" s="1557"/>
      <c r="O472" s="1557"/>
      <c r="P472" s="1557"/>
    </row>
    <row r="473" spans="5:16" x14ac:dyDescent="0.3">
      <c r="E473" s="1557"/>
      <c r="G473" s="1559"/>
      <c r="H473" s="1559"/>
      <c r="I473" s="1560"/>
      <c r="J473" s="1557"/>
      <c r="K473" s="1557"/>
      <c r="L473" s="1557"/>
      <c r="M473" s="1557"/>
      <c r="N473" s="1557"/>
      <c r="O473" s="1557"/>
      <c r="P473" s="1557"/>
    </row>
    <row r="474" spans="5:16" x14ac:dyDescent="0.3">
      <c r="E474" s="1557"/>
      <c r="G474" s="1559"/>
      <c r="H474" s="1559"/>
      <c r="I474" s="1560"/>
      <c r="J474" s="1557"/>
      <c r="K474" s="1557"/>
      <c r="L474" s="1557"/>
      <c r="M474" s="1557"/>
      <c r="N474" s="1557"/>
      <c r="O474" s="1557"/>
      <c r="P474" s="1557"/>
    </row>
    <row r="475" spans="5:16" x14ac:dyDescent="0.3">
      <c r="E475" s="1557"/>
      <c r="G475" s="1559"/>
      <c r="H475" s="1559"/>
      <c r="I475" s="1560"/>
      <c r="J475" s="1557"/>
      <c r="K475" s="1557"/>
      <c r="L475" s="1557"/>
      <c r="M475" s="1557"/>
      <c r="N475" s="1557"/>
      <c r="O475" s="1557"/>
      <c r="P475" s="1557"/>
    </row>
    <row r="476" spans="5:16" x14ac:dyDescent="0.3">
      <c r="E476" s="1557"/>
      <c r="G476" s="1559"/>
      <c r="H476" s="1559"/>
      <c r="I476" s="1560"/>
      <c r="J476" s="1557"/>
      <c r="K476" s="1557"/>
      <c r="L476" s="1557"/>
      <c r="M476" s="1557"/>
      <c r="N476" s="1557"/>
      <c r="O476" s="1557"/>
      <c r="P476" s="1557"/>
    </row>
    <row r="477" spans="5:16" x14ac:dyDescent="0.3">
      <c r="E477" s="1557"/>
      <c r="G477" s="1559"/>
      <c r="H477" s="1559"/>
      <c r="I477" s="1560"/>
      <c r="J477" s="1557"/>
      <c r="K477" s="1557"/>
      <c r="L477" s="1557"/>
      <c r="M477" s="1557"/>
      <c r="N477" s="1557"/>
      <c r="O477" s="1557"/>
      <c r="P477" s="1557"/>
    </row>
    <row r="478" spans="5:16" x14ac:dyDescent="0.3">
      <c r="E478" s="1557"/>
      <c r="G478" s="1559"/>
      <c r="H478" s="1559"/>
      <c r="I478" s="1560"/>
      <c r="J478" s="1557"/>
      <c r="K478" s="1557"/>
      <c r="L478" s="1557"/>
      <c r="M478" s="1557"/>
      <c r="N478" s="1557"/>
      <c r="O478" s="1557"/>
      <c r="P478" s="1557"/>
    </row>
    <row r="479" spans="5:16" x14ac:dyDescent="0.3">
      <c r="E479" s="1557"/>
      <c r="G479" s="1559"/>
      <c r="H479" s="1559"/>
      <c r="I479" s="1560"/>
      <c r="J479" s="1557"/>
      <c r="K479" s="1557"/>
      <c r="L479" s="1557"/>
      <c r="M479" s="1557"/>
      <c r="N479" s="1557"/>
      <c r="O479" s="1557"/>
      <c r="P479" s="1557"/>
    </row>
    <row r="480" spans="5:16" x14ac:dyDescent="0.3">
      <c r="E480" s="1557"/>
      <c r="G480" s="1559"/>
      <c r="H480" s="1559"/>
      <c r="I480" s="1560"/>
      <c r="J480" s="1557"/>
      <c r="K480" s="1557"/>
      <c r="L480" s="1557"/>
      <c r="M480" s="1557"/>
      <c r="N480" s="1557"/>
      <c r="O480" s="1557"/>
      <c r="P480" s="1557"/>
    </row>
    <row r="481" spans="5:16" x14ac:dyDescent="0.3">
      <c r="E481" s="1557"/>
      <c r="G481" s="1559"/>
      <c r="H481" s="1559"/>
      <c r="I481" s="1560"/>
      <c r="J481" s="1557"/>
      <c r="K481" s="1557"/>
      <c r="L481" s="1557"/>
      <c r="M481" s="1557"/>
      <c r="N481" s="1557"/>
      <c r="O481" s="1557"/>
      <c r="P481" s="1557"/>
    </row>
    <row r="482" spans="5:16" x14ac:dyDescent="0.3">
      <c r="E482" s="1557"/>
      <c r="G482" s="1559"/>
      <c r="H482" s="1559"/>
      <c r="I482" s="1560"/>
      <c r="J482" s="1557"/>
      <c r="K482" s="1557"/>
      <c r="L482" s="1557"/>
      <c r="M482" s="1557"/>
      <c r="N482" s="1557"/>
      <c r="O482" s="1557"/>
      <c r="P482" s="1557"/>
    </row>
    <row r="483" spans="5:16" x14ac:dyDescent="0.3">
      <c r="E483" s="1557"/>
      <c r="G483" s="1559"/>
      <c r="H483" s="1559"/>
      <c r="I483" s="1560"/>
      <c r="J483" s="1557"/>
      <c r="K483" s="1557"/>
      <c r="L483" s="1557"/>
      <c r="M483" s="1557"/>
      <c r="N483" s="1557"/>
      <c r="O483" s="1557"/>
      <c r="P483" s="1557"/>
    </row>
    <row r="484" spans="5:16" x14ac:dyDescent="0.3">
      <c r="E484" s="1557"/>
      <c r="G484" s="1559"/>
      <c r="H484" s="1559"/>
      <c r="I484" s="1560"/>
      <c r="J484" s="1557"/>
      <c r="K484" s="1557"/>
      <c r="L484" s="1557"/>
      <c r="M484" s="1557"/>
      <c r="N484" s="1557"/>
      <c r="O484" s="1557"/>
      <c r="P484" s="1557"/>
    </row>
    <row r="485" spans="5:16" x14ac:dyDescent="0.3">
      <c r="E485" s="1557"/>
      <c r="G485" s="1559"/>
      <c r="H485" s="1559"/>
      <c r="I485" s="1560"/>
      <c r="J485" s="1557"/>
      <c r="K485" s="1557"/>
      <c r="L485" s="1557"/>
      <c r="M485" s="1557"/>
      <c r="N485" s="1557"/>
      <c r="O485" s="1557"/>
      <c r="P485" s="1557"/>
    </row>
    <row r="486" spans="5:16" x14ac:dyDescent="0.3">
      <c r="E486" s="1557"/>
      <c r="G486" s="1559"/>
      <c r="H486" s="1559"/>
      <c r="I486" s="1560"/>
      <c r="J486" s="1557"/>
      <c r="K486" s="1557"/>
      <c r="L486" s="1557"/>
      <c r="M486" s="1557"/>
      <c r="N486" s="1557"/>
      <c r="O486" s="1557"/>
      <c r="P486" s="1557"/>
    </row>
    <row r="487" spans="5:16" x14ac:dyDescent="0.3">
      <c r="E487" s="1557"/>
      <c r="G487" s="1559"/>
      <c r="H487" s="1559"/>
      <c r="I487" s="1560"/>
      <c r="J487" s="1557"/>
      <c r="K487" s="1557"/>
      <c r="L487" s="1557"/>
      <c r="M487" s="1557"/>
      <c r="N487" s="1557"/>
      <c r="O487" s="1557"/>
      <c r="P487" s="1557"/>
    </row>
    <row r="488" spans="5:16" x14ac:dyDescent="0.3">
      <c r="E488" s="1557"/>
      <c r="G488" s="1559"/>
      <c r="H488" s="1559"/>
      <c r="I488" s="1560"/>
      <c r="J488" s="1557"/>
      <c r="K488" s="1557"/>
      <c r="L488" s="1557"/>
      <c r="M488" s="1557"/>
      <c r="N488" s="1557"/>
      <c r="O488" s="1557"/>
      <c r="P488" s="1557"/>
    </row>
    <row r="489" spans="5:16" x14ac:dyDescent="0.3">
      <c r="E489" s="1557"/>
      <c r="G489" s="1559"/>
      <c r="H489" s="1559"/>
      <c r="I489" s="1560"/>
      <c r="J489" s="1557"/>
      <c r="K489" s="1557"/>
      <c r="L489" s="1557"/>
      <c r="M489" s="1557"/>
      <c r="N489" s="1557"/>
      <c r="O489" s="1557"/>
      <c r="P489" s="1557"/>
    </row>
    <row r="490" spans="5:16" x14ac:dyDescent="0.3">
      <c r="E490" s="1557"/>
      <c r="G490" s="1559"/>
      <c r="H490" s="1559"/>
      <c r="I490" s="1560"/>
      <c r="J490" s="1557"/>
      <c r="K490" s="1557"/>
      <c r="L490" s="1557"/>
      <c r="M490" s="1557"/>
      <c r="N490" s="1557"/>
      <c r="O490" s="1557"/>
      <c r="P490" s="1557"/>
    </row>
    <row r="491" spans="5:16" x14ac:dyDescent="0.3">
      <c r="E491" s="1557"/>
      <c r="G491" s="1559"/>
      <c r="H491" s="1559"/>
      <c r="I491" s="1560"/>
      <c r="J491" s="1557"/>
      <c r="K491" s="1557"/>
      <c r="L491" s="1557"/>
      <c r="M491" s="1557"/>
      <c r="N491" s="1557"/>
      <c r="O491" s="1557"/>
      <c r="P491" s="1557"/>
    </row>
    <row r="492" spans="5:16" x14ac:dyDescent="0.3">
      <c r="E492" s="1557"/>
      <c r="G492" s="1559"/>
      <c r="H492" s="1559"/>
      <c r="I492" s="1560"/>
      <c r="J492" s="1557"/>
      <c r="K492" s="1557"/>
      <c r="L492" s="1557"/>
      <c r="M492" s="1557"/>
      <c r="N492" s="1557"/>
      <c r="O492" s="1557"/>
      <c r="P492" s="1557"/>
    </row>
    <row r="493" spans="5:16" x14ac:dyDescent="0.3">
      <c r="E493" s="1557"/>
      <c r="G493" s="1559"/>
      <c r="H493" s="1559"/>
      <c r="I493" s="1560"/>
      <c r="J493" s="1557"/>
      <c r="K493" s="1557"/>
      <c r="L493" s="1557"/>
      <c r="M493" s="1557"/>
      <c r="N493" s="1557"/>
      <c r="O493" s="1557"/>
      <c r="P493" s="1557"/>
    </row>
    <row r="494" spans="5:16" x14ac:dyDescent="0.3">
      <c r="E494" s="1557"/>
      <c r="G494" s="1559"/>
      <c r="H494" s="1559"/>
      <c r="I494" s="1560"/>
      <c r="J494" s="1557"/>
      <c r="K494" s="1557"/>
      <c r="L494" s="1557"/>
      <c r="M494" s="1557"/>
      <c r="N494" s="1557"/>
      <c r="O494" s="1557"/>
      <c r="P494" s="1557"/>
    </row>
    <row r="495" spans="5:16" x14ac:dyDescent="0.3">
      <c r="E495" s="1557"/>
      <c r="G495" s="1559"/>
      <c r="H495" s="1559"/>
      <c r="I495" s="1560"/>
      <c r="J495" s="1557"/>
      <c r="K495" s="1557"/>
      <c r="L495" s="1557"/>
      <c r="M495" s="1557"/>
      <c r="N495" s="1557"/>
      <c r="O495" s="1557"/>
      <c r="P495" s="1557"/>
    </row>
    <row r="496" spans="5:16" x14ac:dyDescent="0.3">
      <c r="E496" s="1557"/>
      <c r="G496" s="1559"/>
      <c r="H496" s="1559"/>
      <c r="I496" s="1560"/>
      <c r="J496" s="1557"/>
      <c r="K496" s="1557"/>
      <c r="L496" s="1557"/>
      <c r="M496" s="1557"/>
      <c r="N496" s="1557"/>
      <c r="O496" s="1557"/>
      <c r="P496" s="1557"/>
    </row>
    <row r="497" spans="5:16" x14ac:dyDescent="0.3">
      <c r="E497" s="1557"/>
      <c r="G497" s="1559"/>
      <c r="H497" s="1559"/>
      <c r="I497" s="1560"/>
      <c r="J497" s="1557"/>
      <c r="K497" s="1557"/>
      <c r="L497" s="1557"/>
      <c r="M497" s="1557"/>
      <c r="N497" s="1557"/>
      <c r="O497" s="1557"/>
      <c r="P497" s="1557"/>
    </row>
    <row r="498" spans="5:16" x14ac:dyDescent="0.3">
      <c r="E498" s="1557"/>
      <c r="G498" s="1559"/>
      <c r="H498" s="1559"/>
      <c r="I498" s="1560"/>
      <c r="J498" s="1557"/>
      <c r="K498" s="1557"/>
      <c r="L498" s="1557"/>
      <c r="M498" s="1557"/>
      <c r="N498" s="1557"/>
      <c r="O498" s="1557"/>
      <c r="P498" s="1557"/>
    </row>
    <row r="499" spans="5:16" x14ac:dyDescent="0.3">
      <c r="E499" s="1557"/>
      <c r="G499" s="1559"/>
      <c r="H499" s="1559"/>
      <c r="I499" s="1560"/>
      <c r="J499" s="1557"/>
      <c r="K499" s="1557"/>
      <c r="L499" s="1557"/>
      <c r="M499" s="1557"/>
      <c r="N499" s="1557"/>
      <c r="O499" s="1557"/>
      <c r="P499" s="1557"/>
    </row>
    <row r="500" spans="5:16" x14ac:dyDescent="0.3">
      <c r="E500" s="1557"/>
      <c r="G500" s="1559"/>
      <c r="H500" s="1559"/>
      <c r="I500" s="1560"/>
      <c r="J500" s="1557"/>
      <c r="K500" s="1557"/>
      <c r="L500" s="1557"/>
      <c r="M500" s="1557"/>
      <c r="N500" s="1557"/>
      <c r="O500" s="1557"/>
      <c r="P500" s="1557"/>
    </row>
    <row r="501" spans="5:16" x14ac:dyDescent="0.3">
      <c r="E501" s="1557"/>
      <c r="G501" s="1559"/>
      <c r="H501" s="1559"/>
      <c r="I501" s="1560"/>
      <c r="J501" s="1557"/>
      <c r="K501" s="1557"/>
      <c r="L501" s="1557"/>
      <c r="M501" s="1557"/>
      <c r="N501" s="1557"/>
      <c r="O501" s="1557"/>
      <c r="P501" s="1557"/>
    </row>
    <row r="502" spans="5:16" x14ac:dyDescent="0.3">
      <c r="E502" s="1557"/>
      <c r="G502" s="1559"/>
      <c r="H502" s="1559"/>
      <c r="I502" s="1560"/>
      <c r="J502" s="1557"/>
      <c r="K502" s="1557"/>
      <c r="L502" s="1557"/>
      <c r="M502" s="1557"/>
      <c r="N502" s="1557"/>
      <c r="O502" s="1557"/>
      <c r="P502" s="1557"/>
    </row>
    <row r="503" spans="5:16" x14ac:dyDescent="0.3">
      <c r="E503" s="1557"/>
      <c r="G503" s="1559"/>
      <c r="H503" s="1559"/>
      <c r="I503" s="1560"/>
      <c r="J503" s="1557"/>
      <c r="K503" s="1557"/>
      <c r="L503" s="1557"/>
      <c r="M503" s="1557"/>
      <c r="N503" s="1557"/>
      <c r="O503" s="1557"/>
      <c r="P503" s="1557"/>
    </row>
    <row r="504" spans="5:16" x14ac:dyDescent="0.3">
      <c r="E504" s="1557"/>
      <c r="G504" s="1559"/>
      <c r="H504" s="1559"/>
      <c r="I504" s="1560"/>
      <c r="J504" s="1557"/>
      <c r="K504" s="1557"/>
      <c r="L504" s="1557"/>
      <c r="M504" s="1557"/>
      <c r="N504" s="1557"/>
      <c r="O504" s="1557"/>
      <c r="P504" s="1557"/>
    </row>
    <row r="505" spans="5:16" x14ac:dyDescent="0.3">
      <c r="E505" s="1557"/>
      <c r="G505" s="1559"/>
      <c r="H505" s="1559"/>
      <c r="I505" s="1560"/>
      <c r="J505" s="1557"/>
      <c r="K505" s="1557"/>
      <c r="L505" s="1557"/>
      <c r="M505" s="1557"/>
      <c r="N505" s="1557"/>
      <c r="O505" s="1557"/>
      <c r="P505" s="1557"/>
    </row>
    <row r="506" spans="5:16" x14ac:dyDescent="0.3">
      <c r="E506" s="1557"/>
      <c r="G506" s="1559"/>
      <c r="H506" s="1559"/>
      <c r="I506" s="1560"/>
      <c r="J506" s="1557"/>
      <c r="K506" s="1557"/>
      <c r="L506" s="1557"/>
      <c r="M506" s="1557"/>
      <c r="N506" s="1557"/>
      <c r="O506" s="1557"/>
      <c r="P506" s="1557"/>
    </row>
    <row r="507" spans="5:16" x14ac:dyDescent="0.3">
      <c r="E507" s="1557"/>
      <c r="G507" s="1559"/>
      <c r="H507" s="1559"/>
      <c r="I507" s="1560"/>
      <c r="J507" s="1557"/>
      <c r="K507" s="1557"/>
      <c r="L507" s="1557"/>
      <c r="M507" s="1557"/>
      <c r="N507" s="1557"/>
      <c r="O507" s="1557"/>
      <c r="P507" s="1557"/>
    </row>
    <row r="508" spans="5:16" x14ac:dyDescent="0.3">
      <c r="E508" s="1557"/>
      <c r="G508" s="1559"/>
      <c r="H508" s="1559"/>
      <c r="I508" s="1560"/>
      <c r="J508" s="1557"/>
      <c r="K508" s="1557"/>
      <c r="L508" s="1557"/>
      <c r="M508" s="1557"/>
      <c r="N508" s="1557"/>
      <c r="O508" s="1557"/>
      <c r="P508" s="1557"/>
    </row>
    <row r="509" spans="5:16" x14ac:dyDescent="0.3">
      <c r="E509" s="1557"/>
      <c r="G509" s="1559"/>
      <c r="H509" s="1559"/>
      <c r="I509" s="1560"/>
      <c r="J509" s="1557"/>
      <c r="K509" s="1557"/>
      <c r="L509" s="1557"/>
      <c r="M509" s="1557"/>
      <c r="N509" s="1557"/>
      <c r="O509" s="1557"/>
      <c r="P509" s="1557"/>
    </row>
    <row r="510" spans="5:16" x14ac:dyDescent="0.3">
      <c r="E510" s="1557"/>
      <c r="G510" s="1559"/>
      <c r="H510" s="1559"/>
      <c r="I510" s="1560"/>
      <c r="J510" s="1557"/>
      <c r="K510" s="1557"/>
      <c r="L510" s="1557"/>
      <c r="M510" s="1557"/>
      <c r="N510" s="1557"/>
      <c r="O510" s="1557"/>
      <c r="P510" s="1557"/>
    </row>
    <row r="511" spans="5:16" x14ac:dyDescent="0.3">
      <c r="E511" s="1557"/>
      <c r="G511" s="1559"/>
      <c r="H511" s="1559"/>
      <c r="I511" s="1560"/>
      <c r="J511" s="1557"/>
      <c r="K511" s="1557"/>
      <c r="L511" s="1557"/>
      <c r="M511" s="1557"/>
      <c r="N511" s="1557"/>
      <c r="O511" s="1557"/>
      <c r="P511" s="1557"/>
    </row>
    <row r="512" spans="5:16" x14ac:dyDescent="0.3">
      <c r="E512" s="1557"/>
      <c r="G512" s="1559"/>
      <c r="H512" s="1559"/>
      <c r="I512" s="1560"/>
      <c r="J512" s="1557"/>
      <c r="K512" s="1557"/>
      <c r="L512" s="1557"/>
      <c r="M512" s="1557"/>
      <c r="N512" s="1557"/>
      <c r="O512" s="1557"/>
      <c r="P512" s="1557"/>
    </row>
    <row r="513" spans="5:16" x14ac:dyDescent="0.3">
      <c r="E513" s="1557"/>
      <c r="G513" s="1559"/>
      <c r="H513" s="1559"/>
      <c r="I513" s="1560"/>
      <c r="J513" s="1557"/>
      <c r="K513" s="1557"/>
      <c r="L513" s="1557"/>
      <c r="M513" s="1557"/>
      <c r="N513" s="1557"/>
      <c r="O513" s="1557"/>
      <c r="P513" s="1557"/>
    </row>
    <row r="514" spans="5:16" x14ac:dyDescent="0.3">
      <c r="E514" s="1557"/>
      <c r="G514" s="1559"/>
      <c r="H514" s="1559"/>
      <c r="I514" s="1560"/>
      <c r="J514" s="1557"/>
      <c r="K514" s="1557"/>
      <c r="L514" s="1557"/>
      <c r="M514" s="1557"/>
      <c r="N514" s="1557"/>
      <c r="O514" s="1557"/>
      <c r="P514" s="1557"/>
    </row>
    <row r="515" spans="5:16" x14ac:dyDescent="0.3">
      <c r="E515" s="1557"/>
      <c r="G515" s="1559"/>
      <c r="H515" s="1559"/>
      <c r="I515" s="1560"/>
      <c r="J515" s="1557"/>
      <c r="K515" s="1557"/>
      <c r="L515" s="1557"/>
      <c r="M515" s="1557"/>
      <c r="N515" s="1557"/>
      <c r="O515" s="1557"/>
      <c r="P515" s="1557"/>
    </row>
    <row r="516" spans="5:16" x14ac:dyDescent="0.3">
      <c r="E516" s="1557"/>
      <c r="G516" s="1559"/>
      <c r="H516" s="1559"/>
      <c r="I516" s="1560"/>
      <c r="J516" s="1557"/>
      <c r="K516" s="1557"/>
      <c r="L516" s="1557"/>
      <c r="M516" s="1557"/>
      <c r="N516" s="1557"/>
      <c r="O516" s="1557"/>
      <c r="P516" s="1557"/>
    </row>
    <row r="517" spans="5:16" x14ac:dyDescent="0.3">
      <c r="E517" s="1557"/>
      <c r="G517" s="1559"/>
      <c r="H517" s="1559"/>
      <c r="I517" s="1560"/>
      <c r="J517" s="1557"/>
      <c r="K517" s="1557"/>
      <c r="L517" s="1557"/>
      <c r="M517" s="1557"/>
      <c r="N517" s="1557"/>
      <c r="O517" s="1557"/>
      <c r="P517" s="1557"/>
    </row>
    <row r="518" spans="5:16" x14ac:dyDescent="0.3">
      <c r="E518" s="1557"/>
      <c r="G518" s="1559"/>
      <c r="H518" s="1559"/>
      <c r="I518" s="1560"/>
      <c r="J518" s="1557"/>
      <c r="K518" s="1557"/>
      <c r="L518" s="1557"/>
      <c r="M518" s="1557"/>
      <c r="N518" s="1557"/>
      <c r="O518" s="1557"/>
      <c r="P518" s="1557"/>
    </row>
    <row r="519" spans="5:16" x14ac:dyDescent="0.3">
      <c r="E519" s="1557"/>
      <c r="G519" s="1559"/>
      <c r="H519" s="1559"/>
      <c r="I519" s="1560"/>
      <c r="J519" s="1557"/>
      <c r="K519" s="1557"/>
      <c r="L519" s="1557"/>
      <c r="M519" s="1557"/>
      <c r="N519" s="1557"/>
      <c r="O519" s="1557"/>
      <c r="P519" s="1557"/>
    </row>
    <row r="520" spans="5:16" x14ac:dyDescent="0.3">
      <c r="E520" s="1557"/>
      <c r="G520" s="1559"/>
      <c r="H520" s="1559"/>
      <c r="I520" s="1560"/>
      <c r="J520" s="1557"/>
      <c r="K520" s="1557"/>
      <c r="L520" s="1557"/>
      <c r="M520" s="1557"/>
      <c r="N520" s="1557"/>
      <c r="O520" s="1557"/>
      <c r="P520" s="1557"/>
    </row>
    <row r="521" spans="5:16" x14ac:dyDescent="0.3">
      <c r="E521" s="1557"/>
      <c r="G521" s="1559"/>
      <c r="H521" s="1559"/>
      <c r="I521" s="1560"/>
      <c r="J521" s="1557"/>
      <c r="K521" s="1557"/>
      <c r="L521" s="1557"/>
      <c r="M521" s="1557"/>
      <c r="N521" s="1557"/>
      <c r="O521" s="1557"/>
      <c r="P521" s="1557"/>
    </row>
    <row r="522" spans="5:16" x14ac:dyDescent="0.3">
      <c r="E522" s="1557"/>
      <c r="G522" s="1559"/>
      <c r="H522" s="1559"/>
      <c r="I522" s="1560"/>
      <c r="J522" s="1557"/>
      <c r="K522" s="1557"/>
      <c r="L522" s="1557"/>
      <c r="M522" s="1557"/>
      <c r="N522" s="1557"/>
      <c r="O522" s="1557"/>
      <c r="P522" s="1557"/>
    </row>
    <row r="523" spans="5:16" x14ac:dyDescent="0.3">
      <c r="E523" s="1557"/>
      <c r="G523" s="1559"/>
      <c r="H523" s="1559"/>
      <c r="I523" s="1560"/>
      <c r="J523" s="1557"/>
      <c r="K523" s="1557"/>
      <c r="L523" s="1557"/>
      <c r="M523" s="1557"/>
      <c r="N523" s="1557"/>
      <c r="O523" s="1557"/>
      <c r="P523" s="1557"/>
    </row>
    <row r="524" spans="5:16" x14ac:dyDescent="0.3">
      <c r="E524" s="1557"/>
      <c r="G524" s="1559"/>
      <c r="H524" s="1559"/>
      <c r="I524" s="1560"/>
      <c r="J524" s="1557"/>
      <c r="K524" s="1557"/>
      <c r="L524" s="1557"/>
      <c r="M524" s="1557"/>
      <c r="N524" s="1557"/>
      <c r="O524" s="1557"/>
      <c r="P524" s="1557"/>
    </row>
    <row r="525" spans="5:16" x14ac:dyDescent="0.3">
      <c r="E525" s="1557"/>
      <c r="G525" s="1559"/>
      <c r="H525" s="1559"/>
      <c r="I525" s="1560"/>
      <c r="J525" s="1557"/>
      <c r="K525" s="1557"/>
      <c r="L525" s="1557"/>
      <c r="M525" s="1557"/>
      <c r="N525" s="1557"/>
      <c r="O525" s="1557"/>
      <c r="P525" s="1557"/>
    </row>
    <row r="526" spans="5:16" x14ac:dyDescent="0.3">
      <c r="E526" s="1557"/>
      <c r="G526" s="1559"/>
      <c r="H526" s="1559"/>
      <c r="I526" s="1560"/>
      <c r="J526" s="1557"/>
      <c r="K526" s="1557"/>
      <c r="L526" s="1557"/>
      <c r="M526" s="1557"/>
      <c r="N526" s="1557"/>
      <c r="O526" s="1557"/>
      <c r="P526" s="1557"/>
    </row>
    <row r="527" spans="5:16" x14ac:dyDescent="0.3">
      <c r="E527" s="1557"/>
      <c r="G527" s="1559"/>
      <c r="H527" s="1559"/>
      <c r="I527" s="1560"/>
      <c r="J527" s="1557"/>
      <c r="K527" s="1557"/>
      <c r="L527" s="1557"/>
      <c r="M527" s="1557"/>
      <c r="N527" s="1557"/>
      <c r="O527" s="1557"/>
      <c r="P527" s="1557"/>
    </row>
    <row r="528" spans="5:16" x14ac:dyDescent="0.3">
      <c r="E528" s="1557"/>
      <c r="G528" s="1559"/>
      <c r="H528" s="1559"/>
      <c r="I528" s="1560"/>
      <c r="J528" s="1557"/>
      <c r="K528" s="1557"/>
      <c r="L528" s="1557"/>
      <c r="M528" s="1557"/>
      <c r="N528" s="1557"/>
      <c r="O528" s="1557"/>
      <c r="P528" s="1557"/>
    </row>
    <row r="529" spans="5:16" x14ac:dyDescent="0.3">
      <c r="E529" s="1557"/>
      <c r="G529" s="1559"/>
      <c r="H529" s="1559"/>
      <c r="I529" s="1560"/>
      <c r="J529" s="1557"/>
      <c r="K529" s="1557"/>
      <c r="L529" s="1557"/>
      <c r="M529" s="1557"/>
      <c r="N529" s="1557"/>
      <c r="O529" s="1557"/>
      <c r="P529" s="1557"/>
    </row>
    <row r="530" spans="5:16" x14ac:dyDescent="0.3">
      <c r="E530" s="1557"/>
      <c r="G530" s="1559"/>
      <c r="H530" s="1559"/>
      <c r="I530" s="1560"/>
      <c r="J530" s="1557"/>
      <c r="K530" s="1557"/>
      <c r="L530" s="1557"/>
      <c r="M530" s="1557"/>
      <c r="N530" s="1557"/>
      <c r="O530" s="1557"/>
      <c r="P530" s="1557"/>
    </row>
    <row r="531" spans="5:16" x14ac:dyDescent="0.3">
      <c r="E531" s="1557"/>
      <c r="G531" s="1559"/>
      <c r="H531" s="1559"/>
      <c r="I531" s="1560"/>
      <c r="J531" s="1557"/>
      <c r="K531" s="1557"/>
      <c r="L531" s="1557"/>
      <c r="M531" s="1557"/>
      <c r="N531" s="1557"/>
      <c r="O531" s="1557"/>
      <c r="P531" s="1557"/>
    </row>
    <row r="532" spans="5:16" x14ac:dyDescent="0.3">
      <c r="E532" s="1557"/>
      <c r="G532" s="1559"/>
      <c r="H532" s="1559"/>
      <c r="I532" s="1560"/>
      <c r="J532" s="1557"/>
      <c r="K532" s="1557"/>
      <c r="L532" s="1557"/>
      <c r="M532" s="1557"/>
      <c r="N532" s="1557"/>
      <c r="O532" s="1557"/>
      <c r="P532" s="1557"/>
    </row>
    <row r="533" spans="5:16" x14ac:dyDescent="0.3">
      <c r="E533" s="1557"/>
      <c r="G533" s="1559"/>
      <c r="H533" s="1559"/>
      <c r="I533" s="1560"/>
      <c r="J533" s="1557"/>
      <c r="K533" s="1557"/>
      <c r="L533" s="1557"/>
      <c r="M533" s="1557"/>
      <c r="N533" s="1557"/>
      <c r="O533" s="1557"/>
      <c r="P533" s="1557"/>
    </row>
    <row r="534" spans="5:16" x14ac:dyDescent="0.3">
      <c r="E534" s="1557"/>
      <c r="G534" s="1559"/>
      <c r="H534" s="1559"/>
      <c r="I534" s="1560"/>
      <c r="J534" s="1557"/>
      <c r="K534" s="1557"/>
      <c r="L534" s="1557"/>
      <c r="M534" s="1557"/>
      <c r="N534" s="1557"/>
      <c r="O534" s="1557"/>
      <c r="P534" s="1557"/>
    </row>
    <row r="535" spans="5:16" x14ac:dyDescent="0.3">
      <c r="E535" s="1557"/>
      <c r="G535" s="1559"/>
      <c r="H535" s="1559"/>
      <c r="I535" s="1560"/>
      <c r="J535" s="1557"/>
      <c r="K535" s="1557"/>
      <c r="L535" s="1557"/>
      <c r="M535" s="1557"/>
      <c r="N535" s="1557"/>
      <c r="O535" s="1557"/>
      <c r="P535" s="1557"/>
    </row>
    <row r="536" spans="5:16" x14ac:dyDescent="0.3">
      <c r="E536" s="1557"/>
      <c r="G536" s="1559"/>
      <c r="H536" s="1559"/>
      <c r="I536" s="1560"/>
      <c r="J536" s="1557"/>
      <c r="K536" s="1557"/>
      <c r="L536" s="1557"/>
      <c r="M536" s="1557"/>
      <c r="N536" s="1557"/>
      <c r="O536" s="1557"/>
      <c r="P536" s="1557"/>
    </row>
    <row r="537" spans="5:16" x14ac:dyDescent="0.3">
      <c r="E537" s="1557"/>
      <c r="G537" s="1559"/>
      <c r="H537" s="1559"/>
      <c r="I537" s="1560"/>
      <c r="J537" s="1557"/>
      <c r="K537" s="1557"/>
      <c r="L537" s="1557"/>
      <c r="M537" s="1557"/>
      <c r="N537" s="1557"/>
      <c r="O537" s="1557"/>
      <c r="P537" s="1557"/>
    </row>
    <row r="538" spans="5:16" x14ac:dyDescent="0.3">
      <c r="E538" s="1557"/>
      <c r="G538" s="1559"/>
      <c r="H538" s="1559"/>
      <c r="I538" s="1560"/>
      <c r="J538" s="1557"/>
      <c r="K538" s="1557"/>
      <c r="L538" s="1557"/>
      <c r="M538" s="1557"/>
      <c r="N538" s="1557"/>
      <c r="O538" s="1557"/>
      <c r="P538" s="1557"/>
    </row>
    <row r="539" spans="5:16" x14ac:dyDescent="0.3">
      <c r="E539" s="1557"/>
      <c r="G539" s="1559"/>
      <c r="H539" s="1559"/>
      <c r="I539" s="1560"/>
      <c r="J539" s="1557"/>
      <c r="K539" s="1557"/>
      <c r="L539" s="1557"/>
      <c r="M539" s="1557"/>
      <c r="N539" s="1557"/>
      <c r="O539" s="1557"/>
      <c r="P539" s="1557"/>
    </row>
    <row r="540" spans="5:16" x14ac:dyDescent="0.3">
      <c r="E540" s="1557"/>
      <c r="G540" s="1559"/>
      <c r="H540" s="1559"/>
      <c r="I540" s="1560"/>
      <c r="J540" s="1557"/>
      <c r="K540" s="1557"/>
      <c r="L540" s="1557"/>
      <c r="M540" s="1557"/>
      <c r="N540" s="1557"/>
      <c r="O540" s="1557"/>
      <c r="P540" s="1557"/>
    </row>
    <row r="541" spans="5:16" x14ac:dyDescent="0.3">
      <c r="E541" s="1557"/>
      <c r="G541" s="1559"/>
      <c r="H541" s="1559"/>
      <c r="I541" s="1560"/>
      <c r="J541" s="1557"/>
      <c r="K541" s="1557"/>
      <c r="L541" s="1557"/>
      <c r="M541" s="1557"/>
      <c r="N541" s="1557"/>
      <c r="O541" s="1557"/>
      <c r="P541" s="1557"/>
    </row>
    <row r="542" spans="5:16" x14ac:dyDescent="0.3">
      <c r="E542" s="1557"/>
      <c r="G542" s="1559"/>
      <c r="H542" s="1559"/>
      <c r="I542" s="1560"/>
      <c r="J542" s="1557"/>
      <c r="K542" s="1557"/>
      <c r="L542" s="1557"/>
      <c r="M542" s="1557"/>
      <c r="N542" s="1557"/>
      <c r="O542" s="1557"/>
      <c r="P542" s="1557"/>
    </row>
    <row r="543" spans="5:16" x14ac:dyDescent="0.3">
      <c r="E543" s="1557"/>
      <c r="G543" s="1559"/>
      <c r="H543" s="1559"/>
      <c r="I543" s="1560"/>
      <c r="J543" s="1557"/>
      <c r="K543" s="1557"/>
      <c r="L543" s="1557"/>
      <c r="M543" s="1557"/>
      <c r="N543" s="1557"/>
      <c r="O543" s="1557"/>
      <c r="P543" s="1557"/>
    </row>
    <row r="544" spans="5:16" x14ac:dyDescent="0.3">
      <c r="E544" s="1557"/>
      <c r="G544" s="1559"/>
      <c r="H544" s="1559"/>
      <c r="I544" s="1560"/>
      <c r="J544" s="1557"/>
      <c r="K544" s="1557"/>
      <c r="L544" s="1557"/>
      <c r="M544" s="1557"/>
      <c r="N544" s="1557"/>
      <c r="O544" s="1557"/>
      <c r="P544" s="1557"/>
    </row>
    <row r="545" spans="5:16" x14ac:dyDescent="0.3">
      <c r="E545" s="1557"/>
      <c r="G545" s="1559"/>
      <c r="H545" s="1559"/>
      <c r="I545" s="1560"/>
      <c r="J545" s="1557"/>
      <c r="K545" s="1557"/>
      <c r="L545" s="1557"/>
      <c r="M545" s="1557"/>
      <c r="N545" s="1557"/>
      <c r="O545" s="1557"/>
      <c r="P545" s="1557"/>
    </row>
    <row r="546" spans="5:16" x14ac:dyDescent="0.3">
      <c r="E546" s="1557"/>
      <c r="G546" s="1559"/>
      <c r="H546" s="1559"/>
      <c r="I546" s="1560"/>
      <c r="J546" s="1557"/>
      <c r="K546" s="1557"/>
      <c r="L546" s="1557"/>
      <c r="M546" s="1557"/>
      <c r="N546" s="1557"/>
      <c r="O546" s="1557"/>
      <c r="P546" s="1557"/>
    </row>
    <row r="547" spans="5:16" x14ac:dyDescent="0.3">
      <c r="E547" s="1557"/>
      <c r="G547" s="1559"/>
      <c r="H547" s="1559"/>
      <c r="I547" s="1560"/>
      <c r="J547" s="1557"/>
      <c r="K547" s="1557"/>
      <c r="L547" s="1557"/>
      <c r="M547" s="1557"/>
      <c r="N547" s="1557"/>
      <c r="O547" s="1557"/>
      <c r="P547" s="1557"/>
    </row>
    <row r="548" spans="5:16" x14ac:dyDescent="0.3">
      <c r="E548" s="1557"/>
      <c r="G548" s="1559"/>
      <c r="H548" s="1559"/>
      <c r="I548" s="1560"/>
      <c r="J548" s="1557"/>
      <c r="K548" s="1557"/>
      <c r="L548" s="1557"/>
      <c r="M548" s="1557"/>
      <c r="N548" s="1557"/>
      <c r="O548" s="1557"/>
      <c r="P548" s="1557"/>
    </row>
    <row r="549" spans="5:16" x14ac:dyDescent="0.3">
      <c r="E549" s="1557"/>
      <c r="G549" s="1559"/>
      <c r="H549" s="1559"/>
      <c r="I549" s="1560"/>
      <c r="J549" s="1557"/>
      <c r="K549" s="1557"/>
      <c r="L549" s="1557"/>
      <c r="M549" s="1557"/>
      <c r="N549" s="1557"/>
      <c r="O549" s="1557"/>
      <c r="P549" s="1557"/>
    </row>
    <row r="550" spans="5:16" x14ac:dyDescent="0.3">
      <c r="E550" s="1557"/>
      <c r="G550" s="1559"/>
      <c r="H550" s="1559"/>
      <c r="I550" s="1560"/>
      <c r="J550" s="1557"/>
      <c r="K550" s="1557"/>
      <c r="L550" s="1557"/>
      <c r="M550" s="1557"/>
      <c r="N550" s="1557"/>
      <c r="O550" s="1557"/>
      <c r="P550" s="1557"/>
    </row>
    <row r="551" spans="5:16" x14ac:dyDescent="0.3">
      <c r="E551" s="1557"/>
      <c r="G551" s="1559"/>
      <c r="H551" s="1559"/>
      <c r="I551" s="1560"/>
      <c r="J551" s="1557"/>
      <c r="K551" s="1557"/>
      <c r="L551" s="1557"/>
      <c r="M551" s="1557"/>
      <c r="N551" s="1557"/>
      <c r="O551" s="1557"/>
      <c r="P551" s="1557"/>
    </row>
    <row r="552" spans="5:16" x14ac:dyDescent="0.3">
      <c r="E552" s="1557"/>
      <c r="G552" s="1559"/>
      <c r="H552" s="1559"/>
      <c r="I552" s="1560"/>
      <c r="J552" s="1557"/>
      <c r="K552" s="1557"/>
      <c r="L552" s="1557"/>
      <c r="M552" s="1557"/>
      <c r="N552" s="1557"/>
      <c r="O552" s="1557"/>
      <c r="P552" s="1557"/>
    </row>
    <row r="553" spans="5:16" x14ac:dyDescent="0.3">
      <c r="E553" s="1557"/>
      <c r="G553" s="1559"/>
      <c r="H553" s="1559"/>
      <c r="I553" s="1560"/>
      <c r="J553" s="1557"/>
      <c r="K553" s="1557"/>
      <c r="L553" s="1557"/>
      <c r="M553" s="1557"/>
      <c r="N553" s="1557"/>
      <c r="O553" s="1557"/>
      <c r="P553" s="1557"/>
    </row>
    <row r="554" spans="5:16" x14ac:dyDescent="0.3">
      <c r="E554" s="1557"/>
      <c r="G554" s="1559"/>
      <c r="H554" s="1559"/>
      <c r="I554" s="1560"/>
      <c r="J554" s="1557"/>
      <c r="K554" s="1557"/>
      <c r="L554" s="1557"/>
      <c r="M554" s="1557"/>
      <c r="N554" s="1557"/>
      <c r="O554" s="1557"/>
      <c r="P554" s="1557"/>
    </row>
    <row r="555" spans="5:16" x14ac:dyDescent="0.3">
      <c r="E555" s="1557"/>
      <c r="G555" s="1559"/>
      <c r="H555" s="1559"/>
      <c r="I555" s="1560"/>
      <c r="J555" s="1557"/>
      <c r="K555" s="1557"/>
      <c r="L555" s="1557"/>
      <c r="M555" s="1557"/>
      <c r="N555" s="1557"/>
      <c r="O555" s="1557"/>
      <c r="P555" s="1557"/>
    </row>
    <row r="556" spans="5:16" x14ac:dyDescent="0.3">
      <c r="E556" s="1557"/>
      <c r="G556" s="1559"/>
      <c r="H556" s="1559"/>
      <c r="I556" s="1560"/>
      <c r="J556" s="1557"/>
      <c r="K556" s="1557"/>
      <c r="L556" s="1557"/>
      <c r="M556" s="1557"/>
      <c r="N556" s="1557"/>
      <c r="O556" s="1557"/>
      <c r="P556" s="1557"/>
    </row>
    <row r="557" spans="5:16" x14ac:dyDescent="0.3">
      <c r="E557" s="1557"/>
      <c r="G557" s="1559"/>
      <c r="H557" s="1559"/>
      <c r="I557" s="1560"/>
      <c r="J557" s="1557"/>
      <c r="K557" s="1557"/>
      <c r="L557" s="1557"/>
      <c r="M557" s="1557"/>
      <c r="N557" s="1557"/>
      <c r="O557" s="1557"/>
      <c r="P557" s="1557"/>
    </row>
    <row r="558" spans="5:16" x14ac:dyDescent="0.3">
      <c r="E558" s="1557"/>
      <c r="G558" s="1559"/>
      <c r="H558" s="1559"/>
      <c r="I558" s="1560"/>
      <c r="J558" s="1557"/>
      <c r="K558" s="1557"/>
      <c r="L558" s="1557"/>
      <c r="M558" s="1557"/>
      <c r="N558" s="1557"/>
      <c r="O558" s="1557"/>
      <c r="P558" s="1557"/>
    </row>
    <row r="559" spans="5:16" x14ac:dyDescent="0.3">
      <c r="E559" s="1557"/>
      <c r="G559" s="1559"/>
      <c r="H559" s="1559"/>
      <c r="I559" s="1560"/>
      <c r="J559" s="1557"/>
      <c r="K559" s="1557"/>
      <c r="L559" s="1557"/>
      <c r="M559" s="1557"/>
      <c r="N559" s="1557"/>
      <c r="O559" s="1557"/>
      <c r="P559" s="1557"/>
    </row>
    <row r="560" spans="5:16" x14ac:dyDescent="0.3">
      <c r="E560" s="1557"/>
      <c r="G560" s="1559"/>
      <c r="H560" s="1559"/>
      <c r="I560" s="1560"/>
      <c r="J560" s="1557"/>
      <c r="K560" s="1557"/>
      <c r="L560" s="1557"/>
      <c r="M560" s="1557"/>
      <c r="N560" s="1557"/>
      <c r="O560" s="1557"/>
      <c r="P560" s="1557"/>
    </row>
    <row r="561" spans="5:16" x14ac:dyDescent="0.3">
      <c r="E561" s="1557"/>
      <c r="G561" s="1559"/>
      <c r="H561" s="1559"/>
      <c r="I561" s="1560"/>
      <c r="J561" s="1557"/>
      <c r="K561" s="1557"/>
      <c r="L561" s="1557"/>
      <c r="M561" s="1557"/>
      <c r="N561" s="1557"/>
      <c r="O561" s="1557"/>
      <c r="P561" s="1557"/>
    </row>
    <row r="562" spans="5:16" x14ac:dyDescent="0.3">
      <c r="E562" s="1557"/>
      <c r="G562" s="1559"/>
      <c r="H562" s="1559"/>
      <c r="I562" s="1560"/>
      <c r="J562" s="1557"/>
      <c r="K562" s="1557"/>
      <c r="L562" s="1557"/>
      <c r="M562" s="1557"/>
      <c r="N562" s="1557"/>
      <c r="O562" s="1557"/>
      <c r="P562" s="1557"/>
    </row>
    <row r="563" spans="5:16" x14ac:dyDescent="0.3">
      <c r="E563" s="1557"/>
      <c r="G563" s="1559"/>
      <c r="H563" s="1559"/>
      <c r="I563" s="1560"/>
      <c r="J563" s="1557"/>
      <c r="K563" s="1557"/>
      <c r="L563" s="1557"/>
      <c r="M563" s="1557"/>
      <c r="N563" s="1557"/>
      <c r="O563" s="1557"/>
      <c r="P563" s="1557"/>
    </row>
    <row r="564" spans="5:16" x14ac:dyDescent="0.3">
      <c r="E564" s="1557"/>
      <c r="G564" s="1559"/>
      <c r="H564" s="1559"/>
      <c r="I564" s="1560"/>
      <c r="J564" s="1557"/>
      <c r="K564" s="1557"/>
      <c r="L564" s="1557"/>
      <c r="M564" s="1557"/>
      <c r="N564" s="1557"/>
      <c r="O564" s="1557"/>
      <c r="P564" s="1557"/>
    </row>
    <row r="565" spans="5:16" x14ac:dyDescent="0.3">
      <c r="E565" s="1557"/>
      <c r="G565" s="1559"/>
      <c r="H565" s="1559"/>
      <c r="I565" s="1560"/>
      <c r="J565" s="1557"/>
      <c r="K565" s="1557"/>
      <c r="L565" s="1557"/>
      <c r="M565" s="1557"/>
      <c r="N565" s="1557"/>
      <c r="O565" s="1557"/>
      <c r="P565" s="1557"/>
    </row>
    <row r="566" spans="5:16" x14ac:dyDescent="0.3">
      <c r="E566" s="1557"/>
      <c r="G566" s="1559"/>
      <c r="H566" s="1559"/>
      <c r="I566" s="1560"/>
      <c r="J566" s="1557"/>
      <c r="K566" s="1557"/>
      <c r="L566" s="1557"/>
      <c r="M566" s="1557"/>
      <c r="N566" s="1557"/>
      <c r="O566" s="1557"/>
      <c r="P566" s="1557"/>
    </row>
    <row r="567" spans="5:16" x14ac:dyDescent="0.3">
      <c r="E567" s="1557"/>
      <c r="G567" s="1559"/>
      <c r="H567" s="1559"/>
      <c r="I567" s="1560"/>
      <c r="J567" s="1557"/>
      <c r="K567" s="1557"/>
      <c r="L567" s="1557"/>
      <c r="M567" s="1557"/>
      <c r="N567" s="1557"/>
      <c r="O567" s="1557"/>
      <c r="P567" s="1557"/>
    </row>
    <row r="568" spans="5:16" x14ac:dyDescent="0.3">
      <c r="E568" s="1557"/>
      <c r="G568" s="1559"/>
      <c r="H568" s="1559"/>
      <c r="I568" s="1560"/>
      <c r="J568" s="1557"/>
      <c r="K568" s="1557"/>
      <c r="L568" s="1557"/>
      <c r="M568" s="1557"/>
      <c r="N568" s="1557"/>
      <c r="O568" s="1557"/>
      <c r="P568" s="1557"/>
    </row>
    <row r="569" spans="5:16" x14ac:dyDescent="0.3">
      <c r="E569" s="1557"/>
      <c r="G569" s="1559"/>
      <c r="H569" s="1559"/>
      <c r="I569" s="1560"/>
      <c r="J569" s="1557"/>
      <c r="K569" s="1557"/>
      <c r="L569" s="1557"/>
      <c r="M569" s="1557"/>
      <c r="N569" s="1557"/>
      <c r="O569" s="1557"/>
      <c r="P569" s="1557"/>
    </row>
    <row r="570" spans="5:16" x14ac:dyDescent="0.3">
      <c r="E570" s="1557"/>
      <c r="G570" s="1559"/>
      <c r="H570" s="1559"/>
      <c r="I570" s="1560"/>
      <c r="J570" s="1557"/>
      <c r="K570" s="1557"/>
      <c r="L570" s="1557"/>
      <c r="M570" s="1557"/>
      <c r="N570" s="1557"/>
      <c r="O570" s="1557"/>
      <c r="P570" s="1557"/>
    </row>
    <row r="571" spans="5:16" x14ac:dyDescent="0.3">
      <c r="E571" s="1557"/>
      <c r="G571" s="1559"/>
      <c r="H571" s="1559"/>
      <c r="I571" s="1560"/>
      <c r="J571" s="1557"/>
      <c r="K571" s="1557"/>
      <c r="L571" s="1557"/>
      <c r="M571" s="1557"/>
      <c r="N571" s="1557"/>
      <c r="O571" s="1557"/>
      <c r="P571" s="1557"/>
    </row>
    <row r="572" spans="5:16" x14ac:dyDescent="0.3">
      <c r="E572" s="1557"/>
      <c r="G572" s="1559"/>
      <c r="H572" s="1559"/>
      <c r="I572" s="1560"/>
      <c r="J572" s="1557"/>
      <c r="K572" s="1557"/>
      <c r="L572" s="1557"/>
      <c r="M572" s="1557"/>
      <c r="N572" s="1557"/>
      <c r="O572" s="1557"/>
      <c r="P572" s="1557"/>
    </row>
    <row r="573" spans="5:16" x14ac:dyDescent="0.3">
      <c r="E573" s="1557"/>
      <c r="G573" s="1559"/>
      <c r="H573" s="1559"/>
      <c r="I573" s="1560"/>
      <c r="J573" s="1557"/>
      <c r="K573" s="1557"/>
      <c r="L573" s="1557"/>
      <c r="M573" s="1557"/>
      <c r="N573" s="1557"/>
      <c r="O573" s="1557"/>
      <c r="P573" s="1557"/>
    </row>
    <row r="574" spans="5:16" x14ac:dyDescent="0.3">
      <c r="E574" s="1557"/>
      <c r="G574" s="1559"/>
      <c r="H574" s="1559"/>
      <c r="I574" s="1560"/>
      <c r="J574" s="1557"/>
      <c r="K574" s="1557"/>
      <c r="L574" s="1557"/>
      <c r="M574" s="1557"/>
      <c r="N574" s="1557"/>
      <c r="O574" s="1557"/>
      <c r="P574" s="1557"/>
    </row>
    <row r="575" spans="5:16" x14ac:dyDescent="0.3">
      <c r="E575" s="1557"/>
      <c r="G575" s="1559"/>
      <c r="H575" s="1559"/>
      <c r="I575" s="1560"/>
      <c r="J575" s="1557"/>
      <c r="K575" s="1557"/>
      <c r="L575" s="1557"/>
      <c r="M575" s="1557"/>
      <c r="N575" s="1557"/>
      <c r="O575" s="1557"/>
      <c r="P575" s="1557"/>
    </row>
    <row r="576" spans="5:16" x14ac:dyDescent="0.3">
      <c r="E576" s="1557"/>
      <c r="G576" s="1559"/>
      <c r="H576" s="1559"/>
      <c r="I576" s="1560"/>
      <c r="J576" s="1557"/>
      <c r="K576" s="1557"/>
      <c r="L576" s="1557"/>
      <c r="M576" s="1557"/>
      <c r="N576" s="1557"/>
      <c r="O576" s="1557"/>
      <c r="P576" s="1557"/>
    </row>
    <row r="577" spans="5:16" x14ac:dyDescent="0.3">
      <c r="E577" s="1557"/>
      <c r="G577" s="1559"/>
      <c r="H577" s="1559"/>
      <c r="I577" s="1560"/>
      <c r="J577" s="1557"/>
      <c r="K577" s="1557"/>
      <c r="L577" s="1557"/>
      <c r="M577" s="1557"/>
      <c r="N577" s="1557"/>
      <c r="O577" s="1557"/>
      <c r="P577" s="1557"/>
    </row>
    <row r="578" spans="5:16" x14ac:dyDescent="0.3">
      <c r="E578" s="1557"/>
      <c r="G578" s="1559"/>
      <c r="H578" s="1559"/>
      <c r="I578" s="1560"/>
      <c r="J578" s="1557"/>
      <c r="K578" s="1557"/>
      <c r="L578" s="1557"/>
      <c r="M578" s="1557"/>
      <c r="N578" s="1557"/>
      <c r="O578" s="1557"/>
      <c r="P578" s="1557"/>
    </row>
    <row r="579" spans="5:16" x14ac:dyDescent="0.3">
      <c r="E579" s="1557"/>
      <c r="G579" s="1559"/>
      <c r="H579" s="1559"/>
      <c r="I579" s="1560"/>
      <c r="J579" s="1557"/>
      <c r="K579" s="1557"/>
      <c r="L579" s="1557"/>
      <c r="M579" s="1557"/>
      <c r="N579" s="1557"/>
      <c r="O579" s="1557"/>
      <c r="P579" s="1557"/>
    </row>
    <row r="580" spans="5:16" x14ac:dyDescent="0.3">
      <c r="E580" s="1557"/>
      <c r="G580" s="1559"/>
      <c r="H580" s="1559"/>
      <c r="I580" s="1560"/>
      <c r="J580" s="1557"/>
      <c r="K580" s="1557"/>
      <c r="L580" s="1557"/>
      <c r="M580" s="1557"/>
      <c r="N580" s="1557"/>
      <c r="O580" s="1557"/>
      <c r="P580" s="1557"/>
    </row>
    <row r="581" spans="5:16" x14ac:dyDescent="0.3">
      <c r="E581" s="1557"/>
      <c r="G581" s="1559"/>
      <c r="H581" s="1559"/>
      <c r="I581" s="1560"/>
      <c r="J581" s="1557"/>
      <c r="K581" s="1557"/>
      <c r="L581" s="1557"/>
      <c r="M581" s="1557"/>
      <c r="N581" s="1557"/>
      <c r="O581" s="1557"/>
      <c r="P581" s="1557"/>
    </row>
    <row r="582" spans="5:16" x14ac:dyDescent="0.3">
      <c r="E582" s="1557"/>
      <c r="G582" s="1559"/>
      <c r="H582" s="1559"/>
      <c r="I582" s="1560"/>
      <c r="J582" s="1557"/>
      <c r="K582" s="1557"/>
      <c r="L582" s="1557"/>
      <c r="M582" s="1557"/>
      <c r="N582" s="1557"/>
      <c r="O582" s="1557"/>
      <c r="P582" s="1557"/>
    </row>
    <row r="583" spans="5:16" x14ac:dyDescent="0.3">
      <c r="E583" s="1557"/>
      <c r="G583" s="1559"/>
      <c r="H583" s="1559"/>
      <c r="I583" s="1560"/>
      <c r="J583" s="1557"/>
      <c r="K583" s="1557"/>
      <c r="L583" s="1557"/>
      <c r="M583" s="1557"/>
      <c r="N583" s="1557"/>
      <c r="O583" s="1557"/>
      <c r="P583" s="1557"/>
    </row>
    <row r="584" spans="5:16" x14ac:dyDescent="0.3">
      <c r="E584" s="1557"/>
      <c r="G584" s="1559"/>
      <c r="H584" s="1559"/>
      <c r="I584" s="1560"/>
      <c r="J584" s="1557"/>
      <c r="K584" s="1557"/>
      <c r="L584" s="1557"/>
      <c r="M584" s="1557"/>
      <c r="N584" s="1557"/>
      <c r="O584" s="1557"/>
      <c r="P584" s="1557"/>
    </row>
    <row r="585" spans="5:16" x14ac:dyDescent="0.3">
      <c r="E585" s="1557"/>
      <c r="G585" s="1559"/>
      <c r="H585" s="1559"/>
      <c r="I585" s="1560"/>
      <c r="J585" s="1557"/>
      <c r="K585" s="1557"/>
      <c r="L585" s="1557"/>
      <c r="M585" s="1557"/>
      <c r="N585" s="1557"/>
      <c r="O585" s="1557"/>
      <c r="P585" s="1557"/>
    </row>
    <row r="586" spans="5:16" x14ac:dyDescent="0.3">
      <c r="E586" s="1557"/>
      <c r="G586" s="1559"/>
      <c r="H586" s="1559"/>
      <c r="I586" s="1560"/>
      <c r="J586" s="1557"/>
      <c r="K586" s="1557"/>
      <c r="L586" s="1557"/>
      <c r="M586" s="1557"/>
      <c r="N586" s="1557"/>
      <c r="O586" s="1557"/>
      <c r="P586" s="1557"/>
    </row>
    <row r="587" spans="5:16" x14ac:dyDescent="0.3">
      <c r="E587" s="1557"/>
      <c r="G587" s="1559"/>
      <c r="H587" s="1559"/>
      <c r="I587" s="1560"/>
      <c r="J587" s="1557"/>
      <c r="K587" s="1557"/>
      <c r="L587" s="1557"/>
      <c r="M587" s="1557"/>
      <c r="N587" s="1557"/>
      <c r="O587" s="1557"/>
      <c r="P587" s="1557"/>
    </row>
    <row r="588" spans="5:16" x14ac:dyDescent="0.3">
      <c r="E588" s="1557"/>
      <c r="G588" s="1559"/>
      <c r="H588" s="1559"/>
      <c r="I588" s="1560"/>
      <c r="J588" s="1557"/>
      <c r="K588" s="1557"/>
      <c r="L588" s="1557"/>
      <c r="M588" s="1557"/>
      <c r="N588" s="1557"/>
      <c r="O588" s="1557"/>
      <c r="P588" s="1557"/>
    </row>
    <row r="589" spans="5:16" x14ac:dyDescent="0.3">
      <c r="E589" s="1557"/>
      <c r="G589" s="1559"/>
      <c r="H589" s="1559"/>
      <c r="I589" s="1560"/>
      <c r="J589" s="1557"/>
      <c r="K589" s="1557"/>
      <c r="L589" s="1557"/>
      <c r="M589" s="1557"/>
      <c r="N589" s="1557"/>
      <c r="O589" s="1557"/>
      <c r="P589" s="1557"/>
    </row>
    <row r="590" spans="5:16" x14ac:dyDescent="0.3">
      <c r="E590" s="1557"/>
      <c r="G590" s="1559"/>
      <c r="H590" s="1559"/>
      <c r="I590" s="1560"/>
      <c r="J590" s="1557"/>
      <c r="K590" s="1557"/>
      <c r="L590" s="1557"/>
      <c r="M590" s="1557"/>
      <c r="N590" s="1557"/>
      <c r="O590" s="1557"/>
      <c r="P590" s="1557"/>
    </row>
    <row r="591" spans="5:16" x14ac:dyDescent="0.3">
      <c r="E591" s="1557"/>
      <c r="G591" s="1559"/>
      <c r="H591" s="1559"/>
      <c r="I591" s="1560"/>
      <c r="J591" s="1557"/>
      <c r="K591" s="1557"/>
      <c r="L591" s="1557"/>
      <c r="M591" s="1557"/>
      <c r="N591" s="1557"/>
      <c r="O591" s="1557"/>
      <c r="P591" s="1557"/>
    </row>
    <row r="592" spans="5:16" x14ac:dyDescent="0.3">
      <c r="E592" s="1557"/>
      <c r="G592" s="1559"/>
      <c r="H592" s="1559"/>
      <c r="I592" s="1560"/>
      <c r="J592" s="1557"/>
      <c r="K592" s="1557"/>
      <c r="L592" s="1557"/>
      <c r="M592" s="1557"/>
      <c r="N592" s="1557"/>
      <c r="O592" s="1557"/>
      <c r="P592" s="1557"/>
    </row>
    <row r="593" spans="5:16" x14ac:dyDescent="0.3">
      <c r="E593" s="1557"/>
      <c r="G593" s="1559"/>
      <c r="H593" s="1559"/>
      <c r="I593" s="1560"/>
      <c r="J593" s="1557"/>
      <c r="K593" s="1557"/>
      <c r="L593" s="1557"/>
      <c r="M593" s="1557"/>
      <c r="N593" s="1557"/>
      <c r="O593" s="1557"/>
      <c r="P593" s="1557"/>
    </row>
    <row r="594" spans="5:16" x14ac:dyDescent="0.3">
      <c r="E594" s="1557"/>
      <c r="G594" s="1559"/>
      <c r="H594" s="1559"/>
      <c r="I594" s="1560"/>
      <c r="J594" s="1557"/>
      <c r="K594" s="1557"/>
      <c r="L594" s="1557"/>
      <c r="M594" s="1557"/>
      <c r="N594" s="1557"/>
      <c r="O594" s="1557"/>
      <c r="P594" s="1557"/>
    </row>
    <row r="595" spans="5:16" x14ac:dyDescent="0.3">
      <c r="E595" s="1557"/>
      <c r="G595" s="1559"/>
      <c r="H595" s="1559"/>
      <c r="I595" s="1560"/>
      <c r="J595" s="1557"/>
      <c r="K595" s="1557"/>
      <c r="L595" s="1557"/>
      <c r="M595" s="1557"/>
      <c r="N595" s="1557"/>
      <c r="O595" s="1557"/>
      <c r="P595" s="1557"/>
    </row>
    <row r="596" spans="5:16" x14ac:dyDescent="0.3">
      <c r="E596" s="1557"/>
      <c r="G596" s="1559"/>
      <c r="H596" s="1559"/>
      <c r="I596" s="1560"/>
      <c r="J596" s="1557"/>
      <c r="K596" s="1557"/>
      <c r="L596" s="1557"/>
      <c r="M596" s="1557"/>
      <c r="N596" s="1557"/>
      <c r="O596" s="1557"/>
      <c r="P596" s="1557"/>
    </row>
    <row r="597" spans="5:16" x14ac:dyDescent="0.3">
      <c r="E597" s="1557"/>
      <c r="G597" s="1559"/>
      <c r="H597" s="1559"/>
      <c r="I597" s="1560"/>
      <c r="J597" s="1557"/>
      <c r="K597" s="1557"/>
      <c r="L597" s="1557"/>
      <c r="M597" s="1557"/>
      <c r="N597" s="1557"/>
      <c r="O597" s="1557"/>
      <c r="P597" s="1557"/>
    </row>
    <row r="598" spans="5:16" x14ac:dyDescent="0.3">
      <c r="E598" s="1557"/>
      <c r="G598" s="1559"/>
      <c r="H598" s="1559"/>
      <c r="I598" s="1560"/>
      <c r="J598" s="1557"/>
      <c r="K598" s="1557"/>
      <c r="L598" s="1557"/>
      <c r="M598" s="1557"/>
      <c r="N598" s="1557"/>
      <c r="O598" s="1557"/>
      <c r="P598" s="1557"/>
    </row>
    <row r="599" spans="5:16" x14ac:dyDescent="0.3">
      <c r="E599" s="1557"/>
      <c r="G599" s="1559"/>
      <c r="H599" s="1559"/>
      <c r="I599" s="1560"/>
      <c r="J599" s="1557"/>
      <c r="K599" s="1557"/>
      <c r="L599" s="1557"/>
      <c r="M599" s="1557"/>
      <c r="N599" s="1557"/>
      <c r="O599" s="1557"/>
      <c r="P599" s="1557"/>
    </row>
    <row r="600" spans="5:16" x14ac:dyDescent="0.3">
      <c r="E600" s="1557"/>
      <c r="G600" s="1559"/>
      <c r="H600" s="1559"/>
      <c r="I600" s="1560"/>
      <c r="J600" s="1557"/>
      <c r="K600" s="1557"/>
      <c r="L600" s="1557"/>
      <c r="M600" s="1557"/>
      <c r="N600" s="1557"/>
      <c r="O600" s="1557"/>
      <c r="P600" s="1557"/>
    </row>
    <row r="601" spans="5:16" x14ac:dyDescent="0.3">
      <c r="E601" s="1557"/>
      <c r="G601" s="1559"/>
      <c r="H601" s="1559"/>
      <c r="I601" s="1560"/>
      <c r="J601" s="1557"/>
      <c r="K601" s="1557"/>
      <c r="L601" s="1557"/>
      <c r="M601" s="1557"/>
      <c r="N601" s="1557"/>
      <c r="O601" s="1557"/>
      <c r="P601" s="1557"/>
    </row>
    <row r="602" spans="5:16" x14ac:dyDescent="0.3">
      <c r="E602" s="1557"/>
      <c r="G602" s="1559"/>
      <c r="H602" s="1559"/>
      <c r="I602" s="1560"/>
      <c r="J602" s="1557"/>
      <c r="K602" s="1557"/>
      <c r="L602" s="1557"/>
      <c r="M602" s="1557"/>
      <c r="N602" s="1557"/>
      <c r="O602" s="1557"/>
      <c r="P602" s="1557"/>
    </row>
    <row r="603" spans="5:16" x14ac:dyDescent="0.3">
      <c r="E603" s="1557"/>
      <c r="G603" s="1559"/>
      <c r="H603" s="1559"/>
      <c r="I603" s="1560"/>
      <c r="J603" s="1557"/>
      <c r="K603" s="1557"/>
      <c r="L603" s="1557"/>
      <c r="M603" s="1557"/>
      <c r="N603" s="1557"/>
      <c r="O603" s="1557"/>
      <c r="P603" s="1557"/>
    </row>
    <row r="604" spans="5:16" x14ac:dyDescent="0.3">
      <c r="E604" s="1557"/>
      <c r="G604" s="1559"/>
      <c r="H604" s="1559"/>
      <c r="I604" s="1560"/>
      <c r="J604" s="1557"/>
      <c r="K604" s="1557"/>
      <c r="L604" s="1557"/>
      <c r="M604" s="1557"/>
      <c r="N604" s="1557"/>
      <c r="O604" s="1557"/>
      <c r="P604" s="1557"/>
    </row>
    <row r="605" spans="5:16" x14ac:dyDescent="0.3">
      <c r="E605" s="1557"/>
      <c r="G605" s="1559"/>
      <c r="H605" s="1559"/>
      <c r="I605" s="1560"/>
      <c r="J605" s="1557"/>
      <c r="K605" s="1557"/>
      <c r="L605" s="1557"/>
      <c r="M605" s="1557"/>
      <c r="N605" s="1557"/>
      <c r="O605" s="1557"/>
      <c r="P605" s="1557"/>
    </row>
    <row r="606" spans="5:16" x14ac:dyDescent="0.3">
      <c r="E606" s="1557"/>
      <c r="G606" s="1559"/>
      <c r="H606" s="1559"/>
      <c r="I606" s="1560"/>
      <c r="J606" s="1557"/>
      <c r="K606" s="1557"/>
      <c r="L606" s="1557"/>
      <c r="M606" s="1557"/>
      <c r="N606" s="1557"/>
      <c r="O606" s="1557"/>
      <c r="P606" s="1557"/>
    </row>
    <row r="607" spans="5:16" x14ac:dyDescent="0.3">
      <c r="E607" s="1557"/>
      <c r="G607" s="1559"/>
      <c r="H607" s="1559"/>
      <c r="I607" s="1560"/>
      <c r="J607" s="1557"/>
      <c r="K607" s="1557"/>
      <c r="L607" s="1557"/>
      <c r="M607" s="1557"/>
      <c r="N607" s="1557"/>
      <c r="O607" s="1557"/>
      <c r="P607" s="1557"/>
    </row>
    <row r="608" spans="5:16" x14ac:dyDescent="0.3">
      <c r="E608" s="1557"/>
      <c r="G608" s="1559"/>
      <c r="H608" s="1559"/>
      <c r="I608" s="1560"/>
      <c r="J608" s="1557"/>
      <c r="K608" s="1557"/>
      <c r="L608" s="1557"/>
      <c r="M608" s="1557"/>
      <c r="N608" s="1557"/>
      <c r="O608" s="1557"/>
      <c r="P608" s="1557"/>
    </row>
    <row r="609" spans="5:16" x14ac:dyDescent="0.3">
      <c r="E609" s="1557"/>
      <c r="G609" s="1559"/>
      <c r="H609" s="1559"/>
      <c r="I609" s="1560"/>
      <c r="J609" s="1557"/>
      <c r="K609" s="1557"/>
      <c r="L609" s="1557"/>
      <c r="M609" s="1557"/>
      <c r="N609" s="1557"/>
      <c r="O609" s="1557"/>
      <c r="P609" s="1557"/>
    </row>
    <row r="610" spans="5:16" x14ac:dyDescent="0.3">
      <c r="E610" s="1557"/>
      <c r="G610" s="1559"/>
      <c r="H610" s="1559"/>
      <c r="I610" s="1560"/>
      <c r="J610" s="1557"/>
      <c r="K610" s="1557"/>
      <c r="L610" s="1557"/>
      <c r="M610" s="1557"/>
      <c r="N610" s="1557"/>
      <c r="O610" s="1557"/>
      <c r="P610" s="1557"/>
    </row>
    <row r="611" spans="5:16" x14ac:dyDescent="0.3">
      <c r="E611" s="1557"/>
      <c r="G611" s="1559"/>
      <c r="H611" s="1559"/>
      <c r="I611" s="1560"/>
      <c r="J611" s="1557"/>
      <c r="K611" s="1557"/>
      <c r="L611" s="1557"/>
      <c r="M611" s="1557"/>
      <c r="N611" s="1557"/>
      <c r="O611" s="1557"/>
      <c r="P611" s="1557"/>
    </row>
    <row r="612" spans="5:16" x14ac:dyDescent="0.3">
      <c r="E612" s="1557"/>
      <c r="G612" s="1559"/>
      <c r="H612" s="1559"/>
      <c r="I612" s="1560"/>
      <c r="J612" s="1557"/>
      <c r="K612" s="1557"/>
      <c r="L612" s="1557"/>
      <c r="M612" s="1557"/>
      <c r="N612" s="1557"/>
      <c r="O612" s="1557"/>
      <c r="P612" s="1557"/>
    </row>
    <row r="613" spans="5:16" x14ac:dyDescent="0.3">
      <c r="E613" s="1557"/>
      <c r="G613" s="1559"/>
      <c r="H613" s="1559"/>
      <c r="I613" s="1560"/>
      <c r="J613" s="1557"/>
      <c r="K613" s="1557"/>
      <c r="L613" s="1557"/>
      <c r="M613" s="1557"/>
      <c r="N613" s="1557"/>
      <c r="O613" s="1557"/>
      <c r="P613" s="1557"/>
    </row>
    <row r="614" spans="5:16" x14ac:dyDescent="0.3">
      <c r="E614" s="1557"/>
      <c r="G614" s="1559"/>
      <c r="H614" s="1559"/>
      <c r="I614" s="1560"/>
      <c r="J614" s="1557"/>
      <c r="K614" s="1557"/>
      <c r="L614" s="1557"/>
      <c r="M614" s="1557"/>
      <c r="N614" s="1557"/>
      <c r="O614" s="1557"/>
      <c r="P614" s="1557"/>
    </row>
    <row r="615" spans="5:16" x14ac:dyDescent="0.3">
      <c r="E615" s="1557"/>
      <c r="G615" s="1559"/>
      <c r="H615" s="1559"/>
      <c r="I615" s="1560"/>
      <c r="J615" s="1557"/>
      <c r="K615" s="1557"/>
      <c r="L615" s="1557"/>
      <c r="M615" s="1557"/>
      <c r="N615" s="1557"/>
      <c r="O615" s="1557"/>
      <c r="P615" s="1557"/>
    </row>
    <row r="616" spans="5:16" x14ac:dyDescent="0.3">
      <c r="E616" s="1557"/>
      <c r="G616" s="1559"/>
      <c r="H616" s="1559"/>
      <c r="I616" s="1560"/>
      <c r="J616" s="1557"/>
      <c r="K616" s="1557"/>
      <c r="L616" s="1557"/>
      <c r="M616" s="1557"/>
      <c r="N616" s="1557"/>
      <c r="O616" s="1557"/>
      <c r="P616" s="1557"/>
    </row>
    <row r="617" spans="5:16" x14ac:dyDescent="0.3">
      <c r="E617" s="1557"/>
      <c r="G617" s="1559"/>
      <c r="H617" s="1559"/>
      <c r="I617" s="1560"/>
      <c r="J617" s="1557"/>
      <c r="K617" s="1557"/>
      <c r="L617" s="1557"/>
      <c r="M617" s="1557"/>
      <c r="N617" s="1557"/>
      <c r="O617" s="1557"/>
      <c r="P617" s="1557"/>
    </row>
    <row r="618" spans="5:16" x14ac:dyDescent="0.3">
      <c r="E618" s="1557"/>
      <c r="G618" s="1559"/>
      <c r="H618" s="1559"/>
      <c r="I618" s="1560"/>
      <c r="J618" s="1557"/>
      <c r="K618" s="1557"/>
      <c r="L618" s="1557"/>
      <c r="M618" s="1557"/>
      <c r="N618" s="1557"/>
      <c r="O618" s="1557"/>
      <c r="P618" s="1557"/>
    </row>
    <row r="619" spans="5:16" x14ac:dyDescent="0.3">
      <c r="E619" s="1557"/>
      <c r="G619" s="1559"/>
      <c r="H619" s="1559"/>
      <c r="I619" s="1560"/>
      <c r="J619" s="1557"/>
      <c r="K619" s="1557"/>
      <c r="L619" s="1557"/>
      <c r="M619" s="1557"/>
      <c r="N619" s="1557"/>
      <c r="O619" s="1557"/>
      <c r="P619" s="1557"/>
    </row>
  </sheetData>
  <mergeCells count="2">
    <mergeCell ref="F2:I2"/>
    <mergeCell ref="F61:I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Đầu</vt:lpstr>
      <vt:lpstr>Dây</vt:lpstr>
      <vt:lpstr>SPhẩm_Từ_01-03-15</vt:lpstr>
      <vt:lpstr>SP 3-6-17</vt:lpstr>
      <vt:lpstr>ĐẾM 20-10-2017</vt:lpstr>
      <vt:lpstr>từ 3-3-18</vt:lpstr>
      <vt:lpstr>Từ 21-7-18</vt:lpstr>
      <vt:lpstr>Từ 06-11-2018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cp:lastPrinted>2018-11-04T01:36:08Z</cp:lastPrinted>
  <dcterms:created xsi:type="dcterms:W3CDTF">2014-07-15T03:29:56Z</dcterms:created>
  <dcterms:modified xsi:type="dcterms:W3CDTF">2018-12-07T09:37:04Z</dcterms:modified>
</cp:coreProperties>
</file>