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 Indices data by IMF " sheetId="1" r:id="rId4"/>
    <sheet state="visible" name="Example of Chinas Data" sheetId="2" r:id="rId5"/>
  </sheets>
  <definedNames/>
  <calcPr/>
</workbook>
</file>

<file path=xl/sharedStrings.xml><?xml version="1.0" encoding="utf-8"?>
<sst xmlns="http://schemas.openxmlformats.org/spreadsheetml/2006/main" count="54" uniqueCount="37">
  <si>
    <t>Original Data</t>
  </si>
  <si>
    <t>Country</t>
  </si>
  <si>
    <t>Gini Coefficient</t>
  </si>
  <si>
    <t>HDI</t>
  </si>
  <si>
    <t>GNP per capita</t>
  </si>
  <si>
    <t>EPI</t>
  </si>
  <si>
    <t>Global Innovation Index</t>
  </si>
  <si>
    <t>Gender Equality Index</t>
  </si>
  <si>
    <t>Political Stability</t>
  </si>
  <si>
    <t>Gender Inequality Index</t>
  </si>
  <si>
    <t>US</t>
  </si>
  <si>
    <t>China</t>
  </si>
  <si>
    <t>Germany</t>
  </si>
  <si>
    <t>Japan</t>
  </si>
  <si>
    <t>India</t>
  </si>
  <si>
    <t>Normalized data</t>
  </si>
  <si>
    <t xml:space="preserve">Earlier Rankings </t>
  </si>
  <si>
    <t>Gender Equality</t>
  </si>
  <si>
    <t>Overall Development Index</t>
  </si>
  <si>
    <t>New Rankings</t>
  </si>
  <si>
    <t>USA</t>
  </si>
  <si>
    <t xml:space="preserve">Factor Weighted Taken </t>
  </si>
  <si>
    <t>Economic well-being</t>
  </si>
  <si>
    <t>Social well-being</t>
  </si>
  <si>
    <t>Gini or HDI</t>
  </si>
  <si>
    <t>Environmental well-being</t>
  </si>
  <si>
    <t>(EPI)</t>
  </si>
  <si>
    <t>Political and social freedom</t>
  </si>
  <si>
    <t>Gender equality</t>
  </si>
  <si>
    <t>GII</t>
  </si>
  <si>
    <t xml:space="preserve">Index </t>
  </si>
  <si>
    <t xml:space="preserve">Ranking </t>
  </si>
  <si>
    <t>Gross Domestic Product  (GDP)</t>
  </si>
  <si>
    <t>Human Development Index (HDI)</t>
  </si>
  <si>
    <t>Environmental Performance Index (EPI)</t>
  </si>
  <si>
    <t>Global Innovation Index (II)</t>
  </si>
  <si>
    <t>Gender Inequality Index (GII)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</si>
</sst>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vertical="center"/>
    </xf>
    <xf borderId="0" fillId="2" fontId="4" numFmtId="164" xfId="0" applyAlignment="1" applyFont="1" applyNumberFormat="1">
      <alignment horizontal="center" readingOrder="0" vertical="center"/>
    </xf>
    <xf borderId="0" fillId="2" fontId="1" numFmtId="4" xfId="0" applyAlignment="1" applyFont="1" applyNumberFormat="1">
      <alignment horizontal="center" vertical="center"/>
    </xf>
    <xf borderId="1" fillId="2" fontId="4" numFmtId="0" xfId="0" applyAlignment="1" applyBorder="1" applyFont="1">
      <alignment horizontal="center" readingOrder="0" shrinkToFit="0" vertical="center" wrapText="0"/>
    </xf>
    <xf borderId="1" fillId="2" fontId="4" numFmtId="0" xfId="0" applyAlignment="1" applyBorder="1" applyFont="1">
      <alignment horizontal="center" readingOrder="0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shrinkToFit="0" wrapText="1"/>
    </xf>
    <xf borderId="1" fillId="2" fontId="1" numFmtId="0" xfId="0" applyAlignment="1" applyBorder="1" applyFont="1">
      <alignment horizontal="center" vertical="center"/>
    </xf>
    <xf borderId="1" fillId="2" fontId="1" numFmtId="4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1" numFmtId="4" xfId="0" applyFont="1" applyNumberFormat="1"/>
    <xf borderId="0" fillId="2" fontId="1" numFmtId="0" xfId="0" applyAlignment="1" applyFont="1">
      <alignment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'Developmen Indices data by IMF '!$B$24:$B$29</c:f>
            </c:strRef>
          </c:cat>
          <c:val>
            <c:numRef>
              <c:f>'Developmen Indices data by IMF '!$C$24:$C$29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Overall Development Index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'Developmen Indices data by IMF '!$J$14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'Developmen Indices data by IMF '!$B$15:$B$19</c:f>
            </c:strRef>
          </c:cat>
          <c:val>
            <c:numRef>
              <c:f>'Developmen Indices data by IMF '!$J$15:$J$19</c:f>
              <c:numCache/>
            </c:numRef>
          </c:val>
        </c:ser>
        <c:axId val="440889902"/>
        <c:axId val="1771149143"/>
      </c:barChart>
      <c:catAx>
        <c:axId val="440889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149143"/>
      </c:catAx>
      <c:valAx>
        <c:axId val="1771149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Overall Development Index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889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China's Global Rankings for Development Indices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4A86E8"/>
            </a:solidFill>
            <a:ln cmpd="sng">
              <a:solidFill>
                <a:srgbClr val="1155CC">
                  <a:alpha val="100000"/>
                </a:srgbClr>
              </a:solidFill>
            </a:ln>
          </c:spPr>
          <c:dPt>
            <c:idx val="0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2"/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dPt>
          <c:dPt>
            <c:idx val="4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'Example of Chinas Data'!$B$4:$B$10</c:f>
            </c:strRef>
          </c:cat>
          <c:val>
            <c:numRef>
              <c:f>'Example of Chinas Data'!$C$4:$C$10</c:f>
              <c:numCache/>
            </c:numRef>
          </c:val>
        </c:ser>
        <c:axId val="1986641967"/>
        <c:axId val="1621619415"/>
      </c:barChart>
      <c:catAx>
        <c:axId val="19866419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Index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619415"/>
      </c:catAx>
      <c:valAx>
        <c:axId val="16216194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Ranking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6419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723900</xdr:colOff>
      <xdr:row>20</xdr:row>
      <xdr:rowOff>76200</xdr:rowOff>
    </xdr:from>
    <xdr:ext cx="6800850" cy="3324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638175</xdr:colOff>
      <xdr:row>2</xdr:row>
      <xdr:rowOff>457200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0</xdr:row>
      <xdr:rowOff>171450</xdr:rowOff>
    </xdr:from>
    <xdr:ext cx="5981700" cy="36957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5" max="5" width="18.88"/>
  </cols>
  <sheetData>
    <row r="1">
      <c r="A1" s="1"/>
      <c r="B1" s="2"/>
      <c r="C1" s="1"/>
      <c r="D1" s="1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/>
      <c r="B4" s="7" t="s">
        <v>10</v>
      </c>
      <c r="C4" s="8">
        <v>41.5</v>
      </c>
      <c r="D4" s="8">
        <v>0.92</v>
      </c>
      <c r="E4" s="9">
        <v>70430.0</v>
      </c>
      <c r="F4" s="7">
        <v>51.1</v>
      </c>
      <c r="G4" s="7">
        <v>61.8</v>
      </c>
      <c r="H4" s="5">
        <v>0.72</v>
      </c>
      <c r="I4" s="7">
        <v>0.0</v>
      </c>
      <c r="J4" s="7">
        <v>0.28</v>
      </c>
      <c r="K4" s="10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/>
      <c r="B5" s="7" t="s">
        <v>11</v>
      </c>
      <c r="C5" s="8">
        <v>38.2</v>
      </c>
      <c r="D5" s="8">
        <v>0.77</v>
      </c>
      <c r="E5" s="9">
        <v>11890.0</v>
      </c>
      <c r="F5" s="7">
        <v>28.4</v>
      </c>
      <c r="G5" s="7">
        <v>55.3</v>
      </c>
      <c r="H5" s="5">
        <v>0.81</v>
      </c>
      <c r="I5" s="7">
        <v>-0.48</v>
      </c>
      <c r="J5" s="7">
        <v>0.19</v>
      </c>
      <c r="K5" s="10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7" t="s">
        <v>12</v>
      </c>
      <c r="C6" s="8">
        <v>31.7</v>
      </c>
      <c r="D6" s="8">
        <v>0.94</v>
      </c>
      <c r="E6" s="9">
        <v>51040.0</v>
      </c>
      <c r="F6" s="7">
        <v>62.4</v>
      </c>
      <c r="G6" s="7">
        <v>57.2</v>
      </c>
      <c r="H6" s="5">
        <v>0.96</v>
      </c>
      <c r="I6" s="7">
        <v>0.76</v>
      </c>
      <c r="J6" s="7">
        <v>0.04</v>
      </c>
      <c r="K6" s="10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/>
      <c r="B7" s="7" t="s">
        <v>13</v>
      </c>
      <c r="C7" s="8">
        <v>32.9</v>
      </c>
      <c r="D7" s="8">
        <v>0.93</v>
      </c>
      <c r="E7" s="9">
        <v>42620.0</v>
      </c>
      <c r="F7" s="7">
        <v>57.2</v>
      </c>
      <c r="G7" s="7">
        <v>53.6</v>
      </c>
      <c r="H7" s="5">
        <v>0.84</v>
      </c>
      <c r="I7" s="7">
        <v>1.0</v>
      </c>
      <c r="J7" s="7">
        <v>0.16</v>
      </c>
      <c r="K7" s="10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11" t="s">
        <v>14</v>
      </c>
      <c r="C8" s="12">
        <v>35.7</v>
      </c>
      <c r="D8" s="12">
        <v>0.63</v>
      </c>
      <c r="E8" s="13">
        <v>2170.0</v>
      </c>
      <c r="F8" s="11">
        <v>18.9</v>
      </c>
      <c r="G8" s="11">
        <v>36.6</v>
      </c>
      <c r="H8" s="14">
        <v>0.43</v>
      </c>
      <c r="I8" s="11">
        <v>-0.62</v>
      </c>
      <c r="J8" s="11">
        <v>0.57</v>
      </c>
      <c r="K8" s="10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/>
      <c r="B11" s="4"/>
      <c r="C11" s="4"/>
      <c r="D11" s="4"/>
      <c r="E11" s="15" t="s">
        <v>15</v>
      </c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4"/>
      <c r="C12" s="4"/>
      <c r="D12" s="4"/>
      <c r="E12" s="16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7" t="s">
        <v>16</v>
      </c>
      <c r="B14" s="18" t="s">
        <v>1</v>
      </c>
      <c r="C14" s="18" t="s">
        <v>2</v>
      </c>
      <c r="D14" s="18" t="s">
        <v>3</v>
      </c>
      <c r="E14" s="18" t="s">
        <v>4</v>
      </c>
      <c r="F14" s="18" t="s">
        <v>5</v>
      </c>
      <c r="G14" s="18" t="s">
        <v>6</v>
      </c>
      <c r="H14" s="6" t="s">
        <v>17</v>
      </c>
      <c r="I14" s="18" t="s">
        <v>8</v>
      </c>
      <c r="J14" s="17" t="s">
        <v>18</v>
      </c>
      <c r="K14" s="17" t="s">
        <v>19</v>
      </c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5">
        <v>1.0</v>
      </c>
      <c r="B15" s="5" t="s">
        <v>20</v>
      </c>
      <c r="C15" s="4">
        <f t="shared" ref="C15:C19" si="1">C4/MAX($C$4:$C$8)</f>
        <v>1</v>
      </c>
      <c r="D15" s="4">
        <f t="shared" ref="D15:D19" si="2">D4/0.94</f>
        <v>0.9787234043</v>
      </c>
      <c r="E15" s="10">
        <f t="shared" ref="E15:E19" si="3">E4/70430</f>
        <v>1</v>
      </c>
      <c r="F15" s="4">
        <f t="shared" ref="F15:F19" si="4">F4/62.4</f>
        <v>0.8189102564</v>
      </c>
      <c r="G15" s="4">
        <f t="shared" ref="G15:G19" si="5">G4/61.8</f>
        <v>1</v>
      </c>
      <c r="H15" s="4">
        <f t="shared" ref="H15:H19" si="6">H4/0.96</f>
        <v>0.75</v>
      </c>
      <c r="I15" s="4">
        <v>0.0</v>
      </c>
      <c r="J15" s="4">
        <f t="shared" ref="J15:J19" si="7">0.35*E15+(C15+D15)*0.5*0.25+0.1*(F15+G15+H15+I15)</f>
        <v>0.8542314512</v>
      </c>
      <c r="K15" s="5">
        <v>1.0</v>
      </c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2.0</v>
      </c>
      <c r="B16" s="4" t="s">
        <v>11</v>
      </c>
      <c r="C16" s="4">
        <f t="shared" si="1"/>
        <v>0.9204819277</v>
      </c>
      <c r="D16" s="4">
        <f t="shared" si="2"/>
        <v>0.8191489362</v>
      </c>
      <c r="E16" s="10">
        <f t="shared" si="3"/>
        <v>0.1688201051</v>
      </c>
      <c r="F16" s="4">
        <f t="shared" si="4"/>
        <v>0.4551282051</v>
      </c>
      <c r="G16" s="4">
        <f t="shared" si="5"/>
        <v>0.8948220065</v>
      </c>
      <c r="H16" s="4">
        <f t="shared" si="6"/>
        <v>0.84375</v>
      </c>
      <c r="I16" s="4">
        <v>-0.48</v>
      </c>
      <c r="J16" s="4">
        <f t="shared" si="7"/>
        <v>0.4479109159</v>
      </c>
      <c r="K16" s="5">
        <v>4.0</v>
      </c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3.0</v>
      </c>
      <c r="B17" s="4" t="s">
        <v>12</v>
      </c>
      <c r="C17" s="4">
        <f t="shared" si="1"/>
        <v>0.7638554217</v>
      </c>
      <c r="D17" s="4">
        <f t="shared" si="2"/>
        <v>1</v>
      </c>
      <c r="E17" s="10">
        <f t="shared" si="3"/>
        <v>0.7246911827</v>
      </c>
      <c r="F17" s="4">
        <f t="shared" si="4"/>
        <v>1</v>
      </c>
      <c r="G17" s="4">
        <f t="shared" si="5"/>
        <v>0.925566343</v>
      </c>
      <c r="H17" s="4">
        <f t="shared" si="6"/>
        <v>1</v>
      </c>
      <c r="I17" s="4">
        <v>0.76</v>
      </c>
      <c r="J17" s="4">
        <f t="shared" si="7"/>
        <v>0.842680476</v>
      </c>
      <c r="K17" s="5">
        <v>2.0</v>
      </c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4.0</v>
      </c>
      <c r="B18" s="4" t="s">
        <v>13</v>
      </c>
      <c r="C18" s="4">
        <f t="shared" si="1"/>
        <v>0.7927710843</v>
      </c>
      <c r="D18" s="4">
        <f t="shared" si="2"/>
        <v>0.9893617021</v>
      </c>
      <c r="E18" s="10">
        <f t="shared" si="3"/>
        <v>0.6051398552</v>
      </c>
      <c r="F18" s="4">
        <f t="shared" si="4"/>
        <v>0.9166666667</v>
      </c>
      <c r="G18" s="4">
        <f t="shared" si="5"/>
        <v>0.8673139159</v>
      </c>
      <c r="H18" s="4">
        <f t="shared" si="6"/>
        <v>0.875</v>
      </c>
      <c r="I18" s="5">
        <v>1.0</v>
      </c>
      <c r="J18" s="4">
        <f t="shared" si="7"/>
        <v>0.8004636059</v>
      </c>
      <c r="K18" s="5">
        <v>3.0</v>
      </c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4">
        <v>5.0</v>
      </c>
      <c r="B19" s="21" t="s">
        <v>14</v>
      </c>
      <c r="C19" s="21">
        <f t="shared" si="1"/>
        <v>0.8602409639</v>
      </c>
      <c r="D19" s="21">
        <f t="shared" si="2"/>
        <v>0.670212766</v>
      </c>
      <c r="E19" s="22">
        <f t="shared" si="3"/>
        <v>0.03081073406</v>
      </c>
      <c r="F19" s="21">
        <f t="shared" si="4"/>
        <v>0.3028846154</v>
      </c>
      <c r="G19" s="21">
        <f t="shared" si="5"/>
        <v>0.5922330097</v>
      </c>
      <c r="H19" s="21">
        <f t="shared" si="6"/>
        <v>0.4479166667</v>
      </c>
      <c r="I19" s="21">
        <v>-0.62</v>
      </c>
      <c r="J19" s="21">
        <f t="shared" si="7"/>
        <v>0.2743939023</v>
      </c>
      <c r="K19" s="14">
        <v>5.0</v>
      </c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3"/>
      <c r="B22" s="23"/>
      <c r="C22" s="24" t="s">
        <v>21</v>
      </c>
      <c r="D22" s="2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3"/>
      <c r="B23" s="23"/>
      <c r="C23" s="23"/>
      <c r="D23" s="2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3"/>
      <c r="B24" s="26" t="s">
        <v>22</v>
      </c>
      <c r="C24" s="26">
        <v>35.0</v>
      </c>
      <c r="D24" s="26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3"/>
      <c r="B25" s="26" t="s">
        <v>23</v>
      </c>
      <c r="C25" s="26">
        <v>25.0</v>
      </c>
      <c r="D25" s="26" t="s">
        <v>24</v>
      </c>
      <c r="E25" s="2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3"/>
      <c r="B26" s="26" t="s">
        <v>25</v>
      </c>
      <c r="C26" s="26">
        <v>10.0</v>
      </c>
      <c r="D26" s="26" t="s">
        <v>26</v>
      </c>
      <c r="E26" s="2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3"/>
      <c r="B27" s="26" t="s">
        <v>27</v>
      </c>
      <c r="C27" s="26">
        <v>10.0</v>
      </c>
      <c r="D27" s="26" t="s">
        <v>8</v>
      </c>
      <c r="E27" s="2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3"/>
      <c r="B28" s="26" t="s">
        <v>28</v>
      </c>
      <c r="C28" s="26">
        <v>10.0</v>
      </c>
      <c r="D28" s="26" t="s">
        <v>17</v>
      </c>
      <c r="E28" s="2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3"/>
      <c r="B29" s="26" t="s">
        <v>6</v>
      </c>
      <c r="C29" s="26">
        <v>10.0</v>
      </c>
      <c r="D29" s="26" t="s">
        <v>29</v>
      </c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8"/>
      <c r="B30" s="28"/>
      <c r="C30" s="28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3">
      <c r="B3" s="29" t="s">
        <v>30</v>
      </c>
      <c r="C3" s="29" t="s">
        <v>31</v>
      </c>
    </row>
    <row r="4">
      <c r="B4" s="30" t="s">
        <v>32</v>
      </c>
      <c r="C4" s="30">
        <v>2.0</v>
      </c>
    </row>
    <row r="5">
      <c r="B5" s="30" t="s">
        <v>33</v>
      </c>
      <c r="C5" s="30">
        <v>79.0</v>
      </c>
    </row>
    <row r="6">
      <c r="B6" s="30" t="s">
        <v>2</v>
      </c>
      <c r="C6" s="30">
        <v>68.0</v>
      </c>
    </row>
    <row r="7">
      <c r="B7" s="30" t="s">
        <v>34</v>
      </c>
      <c r="C7" s="30">
        <v>160.0</v>
      </c>
    </row>
    <row r="8">
      <c r="B8" s="30" t="s">
        <v>35</v>
      </c>
      <c r="C8" s="30">
        <v>11.0</v>
      </c>
    </row>
    <row r="9">
      <c r="B9" s="30" t="s">
        <v>36</v>
      </c>
      <c r="C9" s="30">
        <v>48.0</v>
      </c>
    </row>
    <row r="10">
      <c r="B10" s="31" t="s">
        <v>8</v>
      </c>
      <c r="C10" s="31">
        <v>132.0</v>
      </c>
    </row>
  </sheetData>
  <drawing r:id="rId1"/>
</worksheet>
</file>