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tiff" ContentType="image/tiff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/xl/workbook.xml"/><Relationship Id="rId2" Type="http://schemas.openxmlformats.org/package/2006/relationships/metadata/core-properties" Target="/docProps/core.xml"/><Relationship Id="rId3" Type="http://schemas.openxmlformats.org/officeDocument/2006/relationships/extended-properties" Target="/docProps/app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r:id="rId1" name="Lista Produktów" sheetId="1"/>
    <sheet r:id="rId2" name="Mąka pszenna" sheetId="2"/>
    <sheet r:id="rId3" name="Cukier biały" sheetId="3"/>
    <sheet r:id="rId4" name="Olej roślinny" sheetId="4"/>
    <sheet r:id="rId5" name="Jaja świeże" sheetId="5"/>
    <sheet r:id="rId6" name="Mleko 3,2%" sheetId="6"/>
    <sheet r:id="rId7" name="Masło extra" sheetId="7"/>
    <sheet r:id="rId8" name="Sól kamienna" sheetId="8"/>
    <sheet r:id="rId9" name="Drożdże instant" sheetId="9"/>
  </sheets>
  <calcPr calcId="0" iterateCount="100" iterateDelta="0.001"/>
</workbook>
</file>

<file path=xl/sharedStrings.xml><?xml version="1.0" encoding="utf-8"?>
<sst xmlns="http://schemas.openxmlformats.org/spreadsheetml/2006/main" count="92" uniqueCount="92">
  <si>
    <t>KARTOTEKA MAGAZYNOWA</t>
  </si>
  <si>
    <t>Lp.</t>
  </si>
  <si>
    <t>Nazwa Produktu</t>
  </si>
  <si>
    <t>Jednostka Miary</t>
  </si>
  <si>
    <t>Aktualny Stan</t>
  </si>
  <si>
    <t>Mąka pszenna</t>
  </si>
  <si>
    <t>kg</t>
  </si>
  <si>
    <t>55 kg</t>
  </si>
  <si>
    <t>Cukier biały</t>
  </si>
  <si>
    <t>12 kg</t>
  </si>
  <si>
    <t>Olej roślinny</t>
  </si>
  <si>
    <t>l</t>
  </si>
  <si>
    <t>10 l</t>
  </si>
  <si>
    <t>Jaja świeże</t>
  </si>
  <si>
    <t>szt</t>
  </si>
  <si>
    <t>390 szt</t>
  </si>
  <si>
    <t>Mleko 3,2%</t>
  </si>
  <si>
    <t>13 l</t>
  </si>
  <si>
    <t>Masło extra</t>
  </si>
  <si>
    <t>7 kg</t>
  </si>
  <si>
    <t>Sól kamienna</t>
  </si>
  <si>
    <t>8 kg</t>
  </si>
  <si>
    <t>Drożdże instant</t>
  </si>
  <si>
    <t>g</t>
  </si>
  <si>
    <t>250 g</t>
  </si>
  <si>
    <t>◄ Powrót do listy</t>
  </si>
  <si>
    <t>KARTA MAGAZYNOWA: Mąka pszenna</t>
  </si>
  <si>
    <t>Jednostka miary: kg</t>
  </si>
  <si>
    <t>Data</t>
  </si>
  <si>
    <t>Dokument</t>
  </si>
  <si>
    <t>Przychód</t>
  </si>
  <si>
    <t>Rozchód</t>
  </si>
  <si>
    <t>Saldo</t>
  </si>
  <si>
    <t>2025-09-15</t>
  </si>
  <si>
    <t>FV/001/2025</t>
  </si>
  <si>
    <t>2025-09-20</t>
  </si>
  <si>
    <t>WZ/005</t>
  </si>
  <si>
    <t>2025-09-28</t>
  </si>
  <si>
    <t>WZ/012</t>
  </si>
  <si>
    <t>2025-10-05</t>
  </si>
  <si>
    <t>FV/028/2025</t>
  </si>
  <si>
    <t/>
  </si>
  <si>
    <t>KARTA MAGAZYNOWA: Cukier biały</t>
  </si>
  <si>
    <t>2025-09-10</t>
  </si>
  <si>
    <t>FV/003/2025</t>
  </si>
  <si>
    <t>2025-09-22</t>
  </si>
  <si>
    <t>WZ/007</t>
  </si>
  <si>
    <t>2025-10-01</t>
  </si>
  <si>
    <t>WZ/015</t>
  </si>
  <si>
    <t>KARTA MAGAZYNOWA: Olej roślinny</t>
  </si>
  <si>
    <t>Jednostka miary: l</t>
  </si>
  <si>
    <t>2025-09-12</t>
  </si>
  <si>
    <t>FV/005/2025</t>
  </si>
  <si>
    <t>2025-09-25</t>
  </si>
  <si>
    <t>WZ/009</t>
  </si>
  <si>
    <t>2025-10-03</t>
  </si>
  <si>
    <t>WZ/018</t>
  </si>
  <si>
    <t>KARTA MAGAZYNOWA: Jaja świeże</t>
  </si>
  <si>
    <t>Jednostka miary: szt</t>
  </si>
  <si>
    <t>2025-09-14</t>
  </si>
  <si>
    <t>FV/007/2025</t>
  </si>
  <si>
    <t>2025-09-18</t>
  </si>
  <si>
    <t>WZ/004</t>
  </si>
  <si>
    <t>2025-09-26</t>
  </si>
  <si>
    <t>WZ/010</t>
  </si>
  <si>
    <t>2025-10-02</t>
  </si>
  <si>
    <t>FV/025/2025</t>
  </si>
  <si>
    <t>KARTA MAGAZYNOWA: Mleko 3,2%</t>
  </si>
  <si>
    <t>2025-09-16</t>
  </si>
  <si>
    <t>FV/009/2025</t>
  </si>
  <si>
    <t>2025-09-21</t>
  </si>
  <si>
    <t>WZ/006</t>
  </si>
  <si>
    <t>2025-09-29</t>
  </si>
  <si>
    <t>WZ/013</t>
  </si>
  <si>
    <t>KARTA MAGAZYNOWA: Masło extra</t>
  </si>
  <si>
    <t>2025-09-11</t>
  </si>
  <si>
    <t>FV/002/2025</t>
  </si>
  <si>
    <t>2025-09-23</t>
  </si>
  <si>
    <t>WZ/008</t>
  </si>
  <si>
    <t>2025-10-04</t>
  </si>
  <si>
    <t>WZ/019</t>
  </si>
  <si>
    <t>KARTA MAGAZYNOWA: Sól kamienna</t>
  </si>
  <si>
    <t>2025-09-08</t>
  </si>
  <si>
    <t>2025-09-27</t>
  </si>
  <si>
    <t>WZ/011</t>
  </si>
  <si>
    <t>KARTA MAGAZYNOWA: Drożdże instant</t>
  </si>
  <si>
    <t>Jednostka miary: g</t>
  </si>
  <si>
    <t>2025-09-13</t>
  </si>
  <si>
    <t>FV/006/2025</t>
  </si>
  <si>
    <t>2025-09-24</t>
  </si>
  <si>
    <t>2025-10-06</t>
  </si>
  <si>
    <t>WZ/020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</si>
</sst>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b val="0"/>
      <i val="0"/>
      <sz val="11"/>
      <color theme="1"/>
      <name val="Calibri"/>
      <scheme val="minor"/>
    </font>
    <font>
      <b/>
      <i val="0"/>
      <sz val="16"/>
      <color auto="1"/>
      <name val="Calibri"/>
    </font>
    <font>
      <b/>
      <i val="0"/>
      <sz val="12"/>
      <color rgb="FFFFFFFF"/>
      <name val="Calibri"/>
    </font>
    <font>
      <b val="0"/>
      <i val="0"/>
      <u/>
      <color rgb="FF0563C1"/>
      <name val="Calibri"/>
    </font>
    <font>
      <b val="0"/>
      <i val="0"/>
      <u/>
      <sz val="11"/>
      <color rgb="FF0563C1"/>
      <name val="Calibri"/>
    </font>
    <font>
      <b/>
      <i val="0"/>
      <sz val="14"/>
      <color auto="1"/>
      <name val="Calibri"/>
    </font>
    <font>
      <b val="0"/>
      <i/>
      <color auto="1"/>
      <name val="Calibri"/>
    </font>
    <font>
      <b/>
      <i val="0"/>
      <color auto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66092"/>
      </patternFill>
    </fill>
  </fills>
  <borders count="3">
    <border>
      <left/>
      <right/>
      <top/>
      <bottom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1"/>
  </cellStyleXfs>
  <cellXfs count="10">
    <xf numFmtId="0" fontId="0" fillId="0" borderId="1" xfId="0"/>
    <xf numFmtId="0" fontId="1" fillId="0" borderId="1" xfId="0" quotePrefix="0">
      <alignment horizontal="center" vertical="center"/>
    </xf>
    <xf numFmtId="0" fontId="2" fillId="2" borderId="2" xfId="0" quotePrefix="0">
      <alignment horizontal="center" vertical="center"/>
    </xf>
    <xf numFmtId="0" fontId="0" fillId="0" borderId="2" xfId="0" quotePrefix="0">
      <alignment horizontal="center" vertical="center"/>
    </xf>
    <xf numFmtId="0" fontId="3" fillId="0" borderId="2" xfId="0" quotePrefix="0">
      <alignment horizontal="left" vertical="center"/>
    </xf>
    <xf numFmtId="0" fontId="4" fillId="0" borderId="1" xfId="0" quotePrefix="0"/>
    <xf numFmtId="0" fontId="5" fillId="0" borderId="1" xfId="0" quotePrefix="0">
      <alignment horizontal="center" vertical="center"/>
    </xf>
    <xf numFmtId="0" fontId="6" fillId="0" borderId="1" xfId="0" quotePrefix="0"/>
    <xf numFmtId="0" fontId="7" fillId="0" borderId="2" xfId="0" quotePrefix="0">
      <alignment horizontal="center" vertical="center"/>
    </xf>
    <xf numFmtId="0" fontId="0" fillId="0" borderId="2" xfId="0" quotePrefix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sharedStrings" Target="sharedStrings.xml"/><Relationship Id="rId11" Type="http://schemas.openxmlformats.org/officeDocument/2006/relationships/styles" Target="styles.xml"/><Relationship Id="rId1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arget="#&apos;M&#261;ka pszenna&apos;!A1" Type="http://schemas.openxmlformats.org/officeDocument/2006/relationships/hyperlink" TargetMode="External"/><Relationship Id="rId2" Target="#&apos;Cukier bia&#322;y&apos;!A1" Type="http://schemas.openxmlformats.org/officeDocument/2006/relationships/hyperlink" TargetMode="External"/><Relationship Id="rId3" Target="#&apos;Olej ro&#347;linny&apos;!A1" Type="http://schemas.openxmlformats.org/officeDocument/2006/relationships/hyperlink" TargetMode="External"/><Relationship Id="rId4" Target="#&apos;Jaja &#347;wie&#380;e&apos;!A1" Type="http://schemas.openxmlformats.org/officeDocument/2006/relationships/hyperlink" TargetMode="External"/><Relationship Id="rId5" Target="#&apos;Mleko 3,2%&apos;!A1" Type="http://schemas.openxmlformats.org/officeDocument/2006/relationships/hyperlink" TargetMode="External"/><Relationship Id="rId6" Target="#&apos;Mas&#322;o extra&apos;!A1" Type="http://schemas.openxmlformats.org/officeDocument/2006/relationships/hyperlink" TargetMode="External"/><Relationship Id="rId7" Target="#&apos;S&#243;l kamienna&apos;!A1" Type="http://schemas.openxmlformats.org/officeDocument/2006/relationships/hyperlink" TargetMode="External"/><Relationship Id="rId8" Target="#&apos;Dro&#380;d&#380;e instant&apos;!A1" Type="http://schemas.openxmlformats.org/officeDocument/2006/relationships/hyperlink" TargetMode="External"/></Relationships>
</file>

<file path=xl/worksheets/_rels/sheet2.xml.rels><?xml version="1.0" encoding="UTF-8" standalone="yes"?>
<Relationships xmlns="http://schemas.openxmlformats.org/package/2006/relationships"><Relationship Id="rId1" Target="#&apos;Lista Produkt&#243;w&apos;!A1" Type="http://schemas.openxmlformats.org/officeDocument/2006/relationships/hyperlink" TargetMode="External"/></Relationships>
</file>

<file path=xl/worksheets/_rels/sheet3.xml.rels><?xml version="1.0" encoding="UTF-8" standalone="yes"?>
<Relationships xmlns="http://schemas.openxmlformats.org/package/2006/relationships"><Relationship Id="rId1" Target="#&apos;Lista Produkt&#243;w&apos;!A1" Type="http://schemas.openxmlformats.org/officeDocument/2006/relationships/hyperlink" TargetMode="External"/></Relationships>
</file>

<file path=xl/worksheets/_rels/sheet4.xml.rels><?xml version="1.0" encoding="UTF-8" standalone="yes"?>
<Relationships xmlns="http://schemas.openxmlformats.org/package/2006/relationships"><Relationship Id="rId1" Target="#&apos;Lista Produkt&#243;w&apos;!A1" Type="http://schemas.openxmlformats.org/officeDocument/2006/relationships/hyperlink" TargetMode="External"/></Relationships>
</file>

<file path=xl/worksheets/_rels/sheet5.xml.rels><?xml version="1.0" encoding="UTF-8" standalone="yes"?>
<Relationships xmlns="http://schemas.openxmlformats.org/package/2006/relationships"><Relationship Id="rId1" Target="#&apos;Lista Produkt&#243;w&apos;!A1" Type="http://schemas.openxmlformats.org/officeDocument/2006/relationships/hyperlink" TargetMode="External"/></Relationships>
</file>

<file path=xl/worksheets/_rels/sheet6.xml.rels><?xml version="1.0" encoding="UTF-8" standalone="yes"?>
<Relationships xmlns="http://schemas.openxmlformats.org/package/2006/relationships"><Relationship Id="rId1" Target="#&apos;Lista Produkt&#243;w&apos;!A1" Type="http://schemas.openxmlformats.org/officeDocument/2006/relationships/hyperlink" TargetMode="External"/></Relationships>
</file>

<file path=xl/worksheets/_rels/sheet7.xml.rels><?xml version="1.0" encoding="UTF-8" standalone="yes"?>
<Relationships xmlns="http://schemas.openxmlformats.org/package/2006/relationships"><Relationship Id="rId1" Target="#&apos;Lista Produkt&#243;w&apos;!A1" Type="http://schemas.openxmlformats.org/officeDocument/2006/relationships/hyperlink" TargetMode="External"/></Relationships>
</file>

<file path=xl/worksheets/_rels/sheet8.xml.rels><?xml version="1.0" encoding="UTF-8" standalone="yes"?>
<Relationships xmlns="http://schemas.openxmlformats.org/package/2006/relationships"><Relationship Id="rId1" Target="#&apos;Lista Produkt&#243;w&apos;!A1" Type="http://schemas.openxmlformats.org/officeDocument/2006/relationships/hyperlink" TargetMode="External"/></Relationships>
</file>

<file path=xl/worksheets/_rels/sheet9.xml.rels><?xml version="1.0" encoding="UTF-8" standalone="yes"?>
<Relationships xmlns="http://schemas.openxmlformats.org/package/2006/relationships"><Relationship Id="rId1" Target="#&apos;Lista Produkt&#243;w&apos;!A1" Type="http://schemas.openxmlformats.org/officeDocument/2006/relationships/hyper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445F998-649F-2728-F848-4B0A7BF4CA8E}" mc:Ignorable="x14ac xr xr2 xr3">
  <dimension ref="A1:AZ50"/>
  <sheetViews>
    <sheetView topLeftCell="A1" workbookViewId="0" tabSelected="1">
      <selection activeCell="H2" sqref="H2"/>
    </sheetView>
  </sheetViews>
  <sheetFormatPr defaultRowHeight="15" defaultColWidth="9.140625" customHeight="1"/>
  <cols>
    <col min="1" max="1" width="3.72265625" customWidth="1"/>
    <col min="2" max="2" width="27.87109375" customWidth="1"/>
    <col min="3" max="3" width="16.140625" customWidth="1"/>
    <col min="4" max="4" width="31.29296875" customWidth="1"/>
  </cols>
  <sheetData>
    <row r="1" ht="21.75" customHeight="1">
      <c r="A1" s="1" t="s">
        <v>0</v>
      </c>
    </row>
    <row r="3" ht="16.5" customHeight="1">
      <c r="A3" s="2" t="s">
        <v>1</v>
      </c>
      <c r="B3" s="2" t="s">
        <v>2</v>
      </c>
      <c r="C3" s="2" t="s">
        <v>3</v>
      </c>
      <c r="D3" s="2" t="s">
        <v>4</v>
      </c>
    </row>
    <row r="4" ht="15.75" customHeight="1">
      <c r="A4" s="3">
        <v>1</v>
      </c>
      <c r="B4" s="4" t="str">
        <f>HYPERLINK("#'Mąka pszenna'!A1","Mąka pszenna")</f>
        <v>Mąka pszenna</v>
      </c>
      <c r="C4" s="3" t="s">
        <v>6</v>
      </c>
      <c r="D4" s="3" t="str">
        <f>IF('Mąka pszenna'!E9="","",'Mąka pszenna'!E9&amp;" kg")</f>
        <v>55 kg</v>
      </c>
    </row>
    <row r="5" ht="15.75" customHeight="1">
      <c r="A5" s="3">
        <v>2</v>
      </c>
      <c r="B5" s="4" t="str">
        <f>HYPERLINK("#'Cukier biały'!A1","Cukier biały")</f>
        <v>Cukier biały</v>
      </c>
      <c r="C5" s="3" t="s">
        <v>6</v>
      </c>
      <c r="D5" s="3" t="str">
        <f>IF('Cukier biały'!E8="","",'Cukier biały'!E8&amp;" kg")</f>
        <v>12 kg</v>
      </c>
    </row>
    <row r="6" ht="15.75" customHeight="1">
      <c r="A6" s="3">
        <v>3</v>
      </c>
      <c r="B6" s="4" t="str">
        <f>HYPERLINK("#'Olej roślinny'!A1","Olej roślinny")</f>
        <v>Olej roślinny</v>
      </c>
      <c r="C6" s="3" t="s">
        <v>11</v>
      </c>
      <c r="D6" s="3" t="str">
        <f>IF('Olej roślinny'!E8="","",'Olej roślinny'!E8&amp;" l")</f>
        <v>10 l</v>
      </c>
    </row>
    <row r="7" ht="15.75" customHeight="1">
      <c r="A7" s="3">
        <v>4</v>
      </c>
      <c r="B7" s="4" t="str">
        <f>HYPERLINK("#'Jaja świeże'!A1","Jaja świeże")</f>
        <v>Jaja świeże</v>
      </c>
      <c r="C7" s="3" t="s">
        <v>14</v>
      </c>
      <c r="D7" s="3" t="str">
        <f>IF('Jaja świeże'!E9="","",'Jaja świeże'!E9&amp;" szt")</f>
        <v>390 szt</v>
      </c>
    </row>
    <row r="8" ht="15.75" customHeight="1">
      <c r="A8" s="3">
        <v>5</v>
      </c>
      <c r="B8" s="4" t="str">
        <f>HYPERLINK("#'Mleko 3,2%'!A1","Mleko 3,2%")</f>
        <v>Mleko 3,2%</v>
      </c>
      <c r="C8" s="3" t="s">
        <v>11</v>
      </c>
      <c r="D8" s="3" t="str">
        <f>IF('Mleko 3,2%'!E8="","",'Mleko 3,2%'!E8&amp;" l")</f>
        <v>13 l</v>
      </c>
    </row>
    <row r="9" ht="15.75" customHeight="1">
      <c r="A9" s="3">
        <v>6</v>
      </c>
      <c r="B9" s="4" t="str">
        <f>HYPERLINK("#'Masło extra'!A1","Masło extra")</f>
        <v>Masło extra</v>
      </c>
      <c r="C9" s="3" t="s">
        <v>6</v>
      </c>
      <c r="D9" s="3" t="str">
        <f>IF('Masło extra'!E8="","",'Masło extra'!E8&amp;" kg")</f>
        <v>7 kg</v>
      </c>
    </row>
    <row r="10" ht="15.75" customHeight="1">
      <c r="A10" s="3">
        <v>7</v>
      </c>
      <c r="B10" s="4" t="str">
        <f>HYPERLINK("#'Sól kamienna'!A1","Sól kamienna")</f>
        <v>Sól kamienna</v>
      </c>
      <c r="C10" s="3" t="s">
        <v>6</v>
      </c>
      <c r="D10" s="3" t="str">
        <f>IF('Sól kamienna'!E7="","",'Sól kamienna'!E7&amp;" kg")</f>
        <v>8 kg</v>
      </c>
    </row>
    <row r="11" ht="15.75" customHeight="1">
      <c r="A11" s="3">
        <v>8</v>
      </c>
      <c r="B11" s="4" t="str">
        <f>HYPERLINK("#'Drożdże instant'!A1","Drożdże instant")</f>
        <v>Drożdże instant</v>
      </c>
      <c r="C11" s="3" t="s">
        <v>23</v>
      </c>
      <c r="D11" s="3" t="str">
        <f>IF('Drożdże instant'!E8="","",'Drożdże instant'!E8&amp;" g")</f>
        <v>250 g</v>
      </c>
    </row>
  </sheetData>
  <sheetProtection autoFilter="1" sort="1"/>
  <mergeCells>
    <mergeCell ref="A1:D1"/>
  </mergeCells>
  <hyperlinks>
    <hyperlink ref="B4" r:id="rId1" display="Mąka pszenna"/>
    <hyperlink ref="B5" r:id="rId2" display="Cukier biały"/>
    <hyperlink ref="B6" r:id="rId3" display="Olej roślinny"/>
    <hyperlink ref="B7" r:id="rId4" display="Jaja świeże"/>
    <hyperlink ref="B8" r:id="rId5" display="Mleko 3,2%"/>
    <hyperlink ref="B9" r:id="rId6" display="Masło extra"/>
    <hyperlink ref="B10" r:id="rId7" display="Sól kamienna"/>
    <hyperlink ref="B11" r:id="rId8" display="Drożdże instant"/>
  </hyperlinks>
  <extLst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34A3960F-2D18-D3F8-78B8-DBBC86D50995}" mc:Ignorable="x14ac xr xr2 xr3">
  <dimension ref="A1:AZ50"/>
  <sheetViews>
    <sheetView topLeftCell="A1" workbookViewId="0">
      <selection activeCell="A1" sqref="A1:E1"/>
    </sheetView>
  </sheetViews>
  <sheetFormatPr defaultRowHeight="15" defaultColWidth="9.140625" customHeight="1"/>
  <cols>
    <col min="1" max="1" width="10.28125" customWidth="1"/>
    <col min="2" max="2" width="11.57421875" customWidth="1"/>
    <col min="4" max="4" width="8.421875" customWidth="1"/>
    <col min="5" max="5" width="5.7109375" customWidth="1"/>
  </cols>
  <sheetData>
    <row r="1" ht="15.75" customHeight="1">
      <c r="A1" s="5" t="str">
        <f>HYPERLINK("#'Lista Produktów'!A1","◄ Powrót do listy")</f>
        <v>◄ Powrót do listy</v>
      </c>
    </row>
    <row r="3" ht="19.5" customHeight="1">
      <c r="A3" s="6" t="s">
        <v>26</v>
      </c>
    </row>
    <row r="4" ht="15.75" customHeight="1">
      <c r="A4" s="7" t="s">
        <v>27</v>
      </c>
    </row>
    <row r="5" ht="16.5" customHeight="1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</row>
    <row r="6" ht="15.75" customHeight="1">
      <c r="A6" s="3" t="s">
        <v>33</v>
      </c>
      <c r="B6" s="3" t="s">
        <v>34</v>
      </c>
      <c r="C6" s="3">
        <v>50</v>
      </c>
      <c r="D6" s="3"/>
      <c r="E6" s="8">
        <f>IF(C6="",0,C6)-IF(D6="",0,D6)</f>
        <v>50</v>
      </c>
    </row>
    <row r="7" ht="15.75" customHeight="1">
      <c r="A7" s="3" t="s">
        <v>35</v>
      </c>
      <c r="B7" s="3" t="s">
        <v>36</v>
      </c>
      <c r="C7" s="3"/>
      <c r="D7" s="3">
        <v>15</v>
      </c>
      <c r="E7" s="8">
        <f t="shared" si="0" ref="E7:E9">E6+IF(C7="",0,C7)-IF(D7="",0,D7)</f>
        <v>35</v>
      </c>
    </row>
    <row r="8" ht="15.75" customHeight="1">
      <c r="A8" s="3" t="s">
        <v>37</v>
      </c>
      <c r="B8" s="3" t="s">
        <v>38</v>
      </c>
      <c r="C8" s="3"/>
      <c r="D8" s="3">
        <v>10</v>
      </c>
      <c r="E8" s="8">
        <f t="shared" si="0"/>
        <v>25</v>
      </c>
    </row>
    <row r="9" ht="15.75" customHeight="1">
      <c r="A9" s="3" t="s">
        <v>39</v>
      </c>
      <c r="B9" s="3" t="s">
        <v>40</v>
      </c>
      <c r="C9" s="3">
        <v>30</v>
      </c>
      <c r="D9" s="3"/>
      <c r="E9" s="8">
        <f t="shared" si="0"/>
        <v>55</v>
      </c>
    </row>
    <row r="10" ht="15" customHeight="1">
      <c r="A10" s="9"/>
      <c r="B10" s="9"/>
      <c r="C10" s="3"/>
      <c r="D10" s="3"/>
      <c r="E10" s="8" t="str">
        <f>IF(AND(C10="",D10=""),"",E9+IF(C10="",0,C10)-IF(D10="",0,D10))</f>
        <v/>
      </c>
    </row>
    <row r="11" ht="15" customHeight="1">
      <c r="A11" s="9"/>
      <c r="B11" s="9"/>
      <c r="C11" s="3"/>
      <c r="D11" s="3"/>
      <c r="E11" s="8" t="str">
        <f t="shared" si="1" ref="E11:E14">IF(AND(C11="",D11=""),"",IF(E10="",0,E10)+IF(C11="",0,C11)-IF(D11="",0,D11))</f>
        <v/>
      </c>
    </row>
    <row r="12" ht="15" customHeight="1">
      <c r="A12" s="9"/>
      <c r="B12" s="9"/>
      <c r="C12" s="3"/>
      <c r="D12" s="3"/>
      <c r="E12" s="8" t="str">
        <f t="shared" si="1"/>
        <v/>
      </c>
    </row>
    <row r="13" ht="15" customHeight="1">
      <c r="A13" s="9"/>
      <c r="B13" s="9"/>
      <c r="C13" s="3"/>
      <c r="D13" s="3"/>
      <c r="E13" s="8" t="str">
        <f t="shared" si="1"/>
        <v/>
      </c>
    </row>
    <row r="14" ht="15" customHeight="1">
      <c r="A14" s="9"/>
      <c r="B14" s="9"/>
      <c r="C14" s="3"/>
      <c r="D14" s="3"/>
      <c r="E14" s="8" t="str">
        <f t="shared" si="1"/>
        <v/>
      </c>
    </row>
  </sheetData>
  <sheetProtection autoFilter="1" sort="1"/>
  <mergeCells>
    <mergeCell ref="A1:E1"/>
    <mergeCell ref="A4:E4"/>
    <mergeCell ref="A3:E3"/>
  </mergeCells>
  <hyperlinks>
    <hyperlink ref="A1:E1" r:id="rId1" display="◄ Powrót do listy"/>
  </hyperlinks>
  <extLst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D9B15A9-B345-EE11-BFDB-556846B9ED92}" mc:Ignorable="x14ac xr xr2 xr3">
  <dimension ref="A1:AZ50"/>
  <sheetViews>
    <sheetView topLeftCell="A1" workbookViewId="0">
      <selection activeCell="A1" sqref="A1"/>
    </sheetView>
  </sheetViews>
  <sheetFormatPr defaultRowHeight="15" defaultColWidth="9.140625" customHeight="1"/>
  <cols>
    <col min="1" max="1" width="10.28125" customWidth="1"/>
    <col min="2" max="2" width="11.57421875" customWidth="1"/>
    <col min="4" max="4" width="8.421875" customWidth="1"/>
    <col min="5" max="5" width="5.7109375" customWidth="1"/>
  </cols>
  <sheetData>
    <row r="1" ht="15.75" customHeight="1">
      <c r="A1" s="5" t="str">
        <f>HYPERLINK("#'Lista Produktów'!A1","◄ Powrót do listy")</f>
        <v>◄ Powrót do listy</v>
      </c>
    </row>
    <row r="3" ht="19.5" customHeight="1">
      <c r="A3" s="6" t="s">
        <v>42</v>
      </c>
    </row>
    <row r="4" ht="15.75" customHeight="1">
      <c r="A4" s="7" t="s">
        <v>27</v>
      </c>
    </row>
    <row r="5" ht="16.5" customHeight="1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</row>
    <row r="6" ht="15.75" customHeight="1">
      <c r="A6" s="3" t="s">
        <v>43</v>
      </c>
      <c r="B6" s="3" t="s">
        <v>44</v>
      </c>
      <c r="C6" s="3">
        <v>25</v>
      </c>
      <c r="D6" s="3"/>
      <c r="E6" s="8">
        <f>IF(C6="",0,C6)-IF(D6="",0,D6)</f>
        <v>25</v>
      </c>
    </row>
    <row r="7" ht="15.75" customHeight="1">
      <c r="A7" s="3" t="s">
        <v>45</v>
      </c>
      <c r="B7" s="3" t="s">
        <v>46</v>
      </c>
      <c r="C7" s="3"/>
      <c r="D7" s="3">
        <v>8</v>
      </c>
      <c r="E7" s="8">
        <f t="shared" si="0" ref="E7:E8">E6+IF(C7="",0,C7)-IF(D7="",0,D7)</f>
        <v>17</v>
      </c>
    </row>
    <row r="8" ht="15.75" customHeight="1">
      <c r="A8" s="3" t="s">
        <v>47</v>
      </c>
      <c r="B8" s="3" t="s">
        <v>48</v>
      </c>
      <c r="C8" s="3"/>
      <c r="D8" s="3">
        <v>5</v>
      </c>
      <c r="E8" s="8">
        <f t="shared" si="0"/>
        <v>12</v>
      </c>
    </row>
    <row r="9" ht="15" customHeight="1">
      <c r="A9" s="9"/>
      <c r="B9" s="9"/>
      <c r="C9" s="3"/>
      <c r="D9" s="3"/>
      <c r="E9" s="8" t="str">
        <f>IF(AND(C9="",D9=""),"",E8+IF(C9="",0,C9)-IF(D9="",0,D9))</f>
        <v/>
      </c>
    </row>
    <row r="10" ht="15" customHeight="1">
      <c r="A10" s="9"/>
      <c r="B10" s="9"/>
      <c r="C10" s="3"/>
      <c r="D10" s="3"/>
      <c r="E10" s="8" t="str">
        <f t="shared" si="1" ref="E10:E13">IF(AND(C10="",D10=""),"",IF(E9="",0,E9)+IF(C10="",0,C10)-IF(D10="",0,D10))</f>
        <v/>
      </c>
    </row>
    <row r="11" ht="15" customHeight="1">
      <c r="A11" s="9"/>
      <c r="B11" s="9"/>
      <c r="C11" s="3"/>
      <c r="D11" s="3"/>
      <c r="E11" s="8" t="str">
        <f t="shared" si="1"/>
        <v/>
      </c>
    </row>
    <row r="12" ht="15" customHeight="1">
      <c r="A12" s="9"/>
      <c r="B12" s="9"/>
      <c r="C12" s="3"/>
      <c r="D12" s="3"/>
      <c r="E12" s="8" t="str">
        <f t="shared" si="1"/>
        <v/>
      </c>
    </row>
    <row r="13" ht="15" customHeight="1">
      <c r="A13" s="9"/>
      <c r="B13" s="9"/>
      <c r="C13" s="3"/>
      <c r="D13" s="3"/>
      <c r="E13" s="8" t="str">
        <f t="shared" si="1"/>
        <v/>
      </c>
    </row>
  </sheetData>
  <sheetProtection autoFilter="1" sort="1"/>
  <mergeCells>
    <mergeCell ref="A1:E1"/>
    <mergeCell ref="A4:E4"/>
    <mergeCell ref="A3:E3"/>
  </mergeCells>
  <hyperlinks>
    <hyperlink ref="A1:E1" r:id="rId1" display="◄ Powrót do listy"/>
  </hyperlinks>
  <extLst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F15BCAD8-2448-BE6F-CD28-83CB818D79B8}" mc:Ignorable="x14ac xr xr2 xr3">
  <dimension ref="A1:AZ50"/>
  <sheetViews>
    <sheetView topLeftCell="A1" workbookViewId="0">
      <selection activeCell="A1" sqref="A1"/>
    </sheetView>
  </sheetViews>
  <sheetFormatPr defaultRowHeight="15" defaultColWidth="9.140625" customHeight="1"/>
  <cols>
    <col min="1" max="1" width="10.28125" customWidth="1"/>
    <col min="2" max="2" width="11.57421875" customWidth="1"/>
    <col min="4" max="4" width="8.421875" customWidth="1"/>
    <col min="5" max="5" width="5.7109375" customWidth="1"/>
  </cols>
  <sheetData>
    <row r="1" ht="15.75" customHeight="1">
      <c r="A1" s="5" t="str">
        <f>HYPERLINK("#'Lista Produktów'!A1","◄ Powrót do listy")</f>
        <v>◄ Powrót do listy</v>
      </c>
    </row>
    <row r="3" ht="19.5" customHeight="1">
      <c r="A3" s="6" t="s">
        <v>49</v>
      </c>
    </row>
    <row r="4" ht="15.75" customHeight="1">
      <c r="A4" s="7" t="s">
        <v>50</v>
      </c>
    </row>
    <row r="5" ht="16.5" customHeight="1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</row>
    <row r="6" ht="15.75" customHeight="1">
      <c r="A6" s="3" t="s">
        <v>51</v>
      </c>
      <c r="B6" s="3" t="s">
        <v>52</v>
      </c>
      <c r="C6" s="3">
        <v>20</v>
      </c>
      <c r="D6" s="3"/>
      <c r="E6" s="8">
        <f>IF(C6="",0,C6)-IF(D6="",0,D6)</f>
        <v>20</v>
      </c>
    </row>
    <row r="7" ht="15.75" customHeight="1">
      <c r="A7" s="3" t="s">
        <v>53</v>
      </c>
      <c r="B7" s="3" t="s">
        <v>54</v>
      </c>
      <c r="C7" s="3"/>
      <c r="D7" s="3">
        <v>6</v>
      </c>
      <c r="E7" s="8">
        <f t="shared" si="0" ref="E7:E8">E6+IF(C7="",0,C7)-IF(D7="",0,D7)</f>
        <v>14</v>
      </c>
    </row>
    <row r="8" ht="15.75" customHeight="1">
      <c r="A8" s="3" t="s">
        <v>55</v>
      </c>
      <c r="B8" s="3" t="s">
        <v>56</v>
      </c>
      <c r="C8" s="3"/>
      <c r="D8" s="3">
        <v>4</v>
      </c>
      <c r="E8" s="8">
        <f t="shared" si="0"/>
        <v>10</v>
      </c>
    </row>
    <row r="9" ht="15" customHeight="1">
      <c r="A9" s="9"/>
      <c r="B9" s="9"/>
      <c r="C9" s="3"/>
      <c r="D9" s="3"/>
      <c r="E9" s="8" t="str">
        <f>IF(AND(C9="",D9=""),"",E8+IF(C9="",0,C9)-IF(D9="",0,D9))</f>
        <v/>
      </c>
    </row>
    <row r="10" ht="15" customHeight="1">
      <c r="A10" s="9"/>
      <c r="B10" s="9"/>
      <c r="C10" s="3"/>
      <c r="D10" s="3"/>
      <c r="E10" s="8" t="str">
        <f t="shared" si="1" ref="E10:E13">IF(AND(C10="",D10=""),"",IF(E9="",0,E9)+IF(C10="",0,C10)-IF(D10="",0,D10))</f>
        <v/>
      </c>
    </row>
    <row r="11" ht="15" customHeight="1">
      <c r="A11" s="9"/>
      <c r="B11" s="9"/>
      <c r="C11" s="3"/>
      <c r="D11" s="3"/>
      <c r="E11" s="8" t="str">
        <f t="shared" si="1"/>
        <v/>
      </c>
    </row>
    <row r="12" ht="15" customHeight="1">
      <c r="A12" s="9"/>
      <c r="B12" s="9"/>
      <c r="C12" s="3"/>
      <c r="D12" s="3"/>
      <c r="E12" s="8" t="str">
        <f t="shared" si="1"/>
        <v/>
      </c>
    </row>
    <row r="13" ht="15" customHeight="1">
      <c r="A13" s="9"/>
      <c r="B13" s="9"/>
      <c r="C13" s="3"/>
      <c r="D13" s="3"/>
      <c r="E13" s="8" t="str">
        <f t="shared" si="1"/>
        <v/>
      </c>
    </row>
  </sheetData>
  <sheetProtection autoFilter="1" sort="1"/>
  <mergeCells>
    <mergeCell ref="A1:E1"/>
    <mergeCell ref="A4:E4"/>
    <mergeCell ref="A3:E3"/>
  </mergeCells>
  <hyperlinks>
    <hyperlink ref="A1:E1" r:id="rId1" display="◄ Powrót do listy"/>
  </hyperlinks>
  <extLst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2A4018C6-88C8-BA18-89B8-D65EE2DDD2C1}" mc:Ignorable="x14ac xr xr2 xr3">
  <dimension ref="A1:AZ50"/>
  <sheetViews>
    <sheetView topLeftCell="A1" workbookViewId="0">
      <selection activeCell="A1" sqref="A1"/>
    </sheetView>
  </sheetViews>
  <sheetFormatPr defaultRowHeight="15" defaultColWidth="9.140625" customHeight="1"/>
  <cols>
    <col min="1" max="1" width="10.28125" customWidth="1"/>
    <col min="2" max="2" width="11.57421875" customWidth="1"/>
    <col min="4" max="4" width="8.421875" customWidth="1"/>
    <col min="5" max="5" width="5.7109375" customWidth="1"/>
  </cols>
  <sheetData>
    <row r="1" ht="15.75" customHeight="1">
      <c r="A1" s="5" t="str">
        <f>HYPERLINK("#'Lista Produktów'!A1","◄ Powrót do listy")</f>
        <v>◄ Powrót do listy</v>
      </c>
    </row>
    <row r="3" ht="19.5" customHeight="1">
      <c r="A3" s="6" t="s">
        <v>57</v>
      </c>
    </row>
    <row r="4" ht="15.75" customHeight="1">
      <c r="A4" s="7" t="s">
        <v>58</v>
      </c>
    </row>
    <row r="5" ht="16.5" customHeight="1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</row>
    <row r="6" ht="15.75" customHeight="1">
      <c r="A6" s="3" t="s">
        <v>59</v>
      </c>
      <c r="B6" s="3" t="s">
        <v>60</v>
      </c>
      <c r="C6" s="3">
        <v>360</v>
      </c>
      <c r="D6" s="3"/>
      <c r="E6" s="8">
        <f>IF(C6="",0,C6)-IF(D6="",0,D6)</f>
        <v>360</v>
      </c>
    </row>
    <row r="7" ht="15.75" customHeight="1">
      <c r="A7" s="3" t="s">
        <v>61</v>
      </c>
      <c r="B7" s="3" t="s">
        <v>62</v>
      </c>
      <c r="C7" s="3"/>
      <c r="D7" s="3">
        <v>120</v>
      </c>
      <c r="E7" s="8">
        <f t="shared" si="0" ref="E7:E9">E6+IF(C7="",0,C7)-IF(D7="",0,D7)</f>
        <v>240</v>
      </c>
    </row>
    <row r="8" ht="15.75" customHeight="1">
      <c r="A8" s="3" t="s">
        <v>63</v>
      </c>
      <c r="B8" s="3" t="s">
        <v>64</v>
      </c>
      <c r="C8" s="3"/>
      <c r="D8" s="3">
        <v>90</v>
      </c>
      <c r="E8" s="8">
        <f t="shared" si="0"/>
        <v>150</v>
      </c>
    </row>
    <row r="9" ht="15.75" customHeight="1">
      <c r="A9" s="3" t="s">
        <v>65</v>
      </c>
      <c r="B9" s="3" t="s">
        <v>66</v>
      </c>
      <c r="C9" s="3">
        <v>240</v>
      </c>
      <c r="D9" s="3"/>
      <c r="E9" s="8">
        <f t="shared" si="0"/>
        <v>390</v>
      </c>
    </row>
    <row r="10" ht="15" customHeight="1">
      <c r="A10" s="9"/>
      <c r="B10" s="9"/>
      <c r="C10" s="3"/>
      <c r="D10" s="3"/>
      <c r="E10" s="8" t="str">
        <f>IF(AND(C10="",D10=""),"",E9+IF(C10="",0,C10)-IF(D10="",0,D10))</f>
        <v/>
      </c>
    </row>
    <row r="11" ht="15" customHeight="1">
      <c r="A11" s="9"/>
      <c r="B11" s="9"/>
      <c r="C11" s="3"/>
      <c r="D11" s="3"/>
      <c r="E11" s="8" t="str">
        <f t="shared" si="1" ref="E11:E14">IF(AND(C11="",D11=""),"",IF(E10="",0,E10)+IF(C11="",0,C11)-IF(D11="",0,D11))</f>
        <v/>
      </c>
    </row>
    <row r="12" ht="15" customHeight="1">
      <c r="A12" s="9"/>
      <c r="B12" s="9"/>
      <c r="C12" s="3"/>
      <c r="D12" s="3"/>
      <c r="E12" s="8" t="str">
        <f t="shared" si="1"/>
        <v/>
      </c>
    </row>
    <row r="13" ht="15" customHeight="1">
      <c r="A13" s="9"/>
      <c r="B13" s="9"/>
      <c r="C13" s="3"/>
      <c r="D13" s="3"/>
      <c r="E13" s="8" t="str">
        <f t="shared" si="1"/>
        <v/>
      </c>
    </row>
    <row r="14" ht="15" customHeight="1">
      <c r="A14" s="9"/>
      <c r="B14" s="9"/>
      <c r="C14" s="3"/>
      <c r="D14" s="3"/>
      <c r="E14" s="8" t="str">
        <f t="shared" si="1"/>
        <v/>
      </c>
    </row>
  </sheetData>
  <sheetProtection autoFilter="1" sort="1"/>
  <mergeCells>
    <mergeCell ref="A1:E1"/>
    <mergeCell ref="A4:E4"/>
    <mergeCell ref="A3:E3"/>
  </mergeCells>
  <hyperlinks>
    <hyperlink ref="A1:E1" r:id="rId1" display="◄ Powrót do listy"/>
  </hyperlinks>
  <extLst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EEB2AA8-1317-0848-62CD-7B6D0516FD98}" mc:Ignorable="x14ac xr xr2 xr3">
  <dimension ref="A1:AZ50"/>
  <sheetViews>
    <sheetView topLeftCell="A1" workbookViewId="0">
      <selection activeCell="A1" sqref="A1"/>
    </sheetView>
  </sheetViews>
  <sheetFormatPr defaultRowHeight="15" defaultColWidth="9.140625" customHeight="1"/>
  <cols>
    <col min="1" max="1" width="10.28125" customWidth="1"/>
    <col min="2" max="2" width="11.57421875" customWidth="1"/>
    <col min="4" max="4" width="8.421875" customWidth="1"/>
    <col min="5" max="5" width="5.7109375" customWidth="1"/>
  </cols>
  <sheetData>
    <row r="1" ht="15.75" customHeight="1">
      <c r="A1" s="5" t="str">
        <f>HYPERLINK("#'Lista Produktów'!A1","◄ Powrót do listy")</f>
        <v>◄ Powrót do listy</v>
      </c>
    </row>
    <row r="3" ht="19.5" customHeight="1">
      <c r="A3" s="6" t="s">
        <v>67</v>
      </c>
    </row>
    <row r="4" ht="15.75" customHeight="1">
      <c r="A4" s="7" t="s">
        <v>50</v>
      </c>
    </row>
    <row r="5" ht="16.5" customHeight="1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</row>
    <row r="6" ht="15.75" customHeight="1">
      <c r="A6" s="3" t="s">
        <v>68</v>
      </c>
      <c r="B6" s="3" t="s">
        <v>69</v>
      </c>
      <c r="C6" s="3">
        <v>40</v>
      </c>
      <c r="D6" s="3"/>
      <c r="E6" s="8">
        <f>IF(C6="",0,C6)-IF(D6="",0,D6)</f>
        <v>40</v>
      </c>
    </row>
    <row r="7" ht="15.75" customHeight="1">
      <c r="A7" s="3" t="s">
        <v>70</v>
      </c>
      <c r="B7" s="3" t="s">
        <v>71</v>
      </c>
      <c r="C7" s="3"/>
      <c r="D7" s="3">
        <v>15</v>
      </c>
      <c r="E7" s="8">
        <f t="shared" si="0" ref="E7:E8">E6+IF(C7="",0,C7)-IF(D7="",0,D7)</f>
        <v>25</v>
      </c>
    </row>
    <row r="8" ht="15.75" customHeight="1">
      <c r="A8" s="3" t="s">
        <v>72</v>
      </c>
      <c r="B8" s="3" t="s">
        <v>73</v>
      </c>
      <c r="C8" s="3"/>
      <c r="D8" s="3">
        <v>12</v>
      </c>
      <c r="E8" s="8">
        <f t="shared" si="0"/>
        <v>13</v>
      </c>
    </row>
    <row r="9" ht="15" customHeight="1">
      <c r="A9" s="9"/>
      <c r="B9" s="9"/>
      <c r="C9" s="3"/>
      <c r="D9" s="3"/>
      <c r="E9" s="8" t="str">
        <f>IF(AND(C9="",D9=""),"",E8+IF(C9="",0,C9)-IF(D9="",0,D9))</f>
        <v/>
      </c>
    </row>
    <row r="10" ht="15" customHeight="1">
      <c r="A10" s="9"/>
      <c r="B10" s="9"/>
      <c r="C10" s="3"/>
      <c r="D10" s="3"/>
      <c r="E10" s="8" t="str">
        <f t="shared" si="1" ref="E10:E13">IF(AND(C10="",D10=""),"",IF(E9="",0,E9)+IF(C10="",0,C10)-IF(D10="",0,D10))</f>
        <v/>
      </c>
    </row>
    <row r="11" ht="15" customHeight="1">
      <c r="A11" s="9"/>
      <c r="B11" s="9"/>
      <c r="C11" s="3"/>
      <c r="D11" s="3"/>
      <c r="E11" s="8" t="str">
        <f t="shared" si="1"/>
        <v/>
      </c>
    </row>
    <row r="12" ht="15" customHeight="1">
      <c r="A12" s="9"/>
      <c r="B12" s="9"/>
      <c r="C12" s="3"/>
      <c r="D12" s="3"/>
      <c r="E12" s="8" t="str">
        <f t="shared" si="1"/>
        <v/>
      </c>
    </row>
    <row r="13" ht="15" customHeight="1">
      <c r="A13" s="9"/>
      <c r="B13" s="9"/>
      <c r="C13" s="3"/>
      <c r="D13" s="3"/>
      <c r="E13" s="8" t="str">
        <f t="shared" si="1"/>
        <v/>
      </c>
    </row>
  </sheetData>
  <sheetProtection autoFilter="1" sort="1"/>
  <mergeCells>
    <mergeCell ref="A1:E1"/>
    <mergeCell ref="A4:E4"/>
    <mergeCell ref="A3:E3"/>
  </mergeCells>
  <hyperlinks>
    <hyperlink ref="A1:E1" r:id="rId1" display="◄ Powrót do listy"/>
  </hyperlinks>
  <extLst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FADCFC28-E311-DD68-BF95-F1AF8EA7B798}" mc:Ignorable="x14ac xr xr2 xr3">
  <dimension ref="A1:AZ50"/>
  <sheetViews>
    <sheetView topLeftCell="A1" workbookViewId="0">
      <selection activeCell="A1" sqref="A1"/>
    </sheetView>
  </sheetViews>
  <sheetFormatPr defaultRowHeight="15" defaultColWidth="9.140625" customHeight="1"/>
  <cols>
    <col min="1" max="1" width="10.28125" customWidth="1"/>
    <col min="2" max="2" width="11.57421875" customWidth="1"/>
    <col min="4" max="4" width="8.421875" customWidth="1"/>
    <col min="5" max="5" width="5.7109375" customWidth="1"/>
  </cols>
  <sheetData>
    <row r="1" ht="15.75" customHeight="1">
      <c r="A1" s="5" t="str">
        <f>HYPERLINK("#'Lista Produktów'!A1","◄ Powrót do listy")</f>
        <v>◄ Powrót do listy</v>
      </c>
    </row>
    <row r="3" ht="19.5" customHeight="1">
      <c r="A3" s="6" t="s">
        <v>74</v>
      </c>
    </row>
    <row r="4" ht="15.75" customHeight="1">
      <c r="A4" s="7" t="s">
        <v>27</v>
      </c>
    </row>
    <row r="5" ht="16.5" customHeight="1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</row>
    <row r="6" ht="15.75" customHeight="1">
      <c r="A6" s="3" t="s">
        <v>75</v>
      </c>
      <c r="B6" s="3" t="s">
        <v>76</v>
      </c>
      <c r="C6" s="3">
        <v>15</v>
      </c>
      <c r="D6" s="3"/>
      <c r="E6" s="8">
        <f>IF(C6="",0,C6)-IF(D6="",0,D6)</f>
        <v>15</v>
      </c>
    </row>
    <row r="7" ht="15.75" customHeight="1">
      <c r="A7" s="3" t="s">
        <v>77</v>
      </c>
      <c r="B7" s="3" t="s">
        <v>78</v>
      </c>
      <c r="C7" s="3"/>
      <c r="D7" s="3">
        <v>5</v>
      </c>
      <c r="E7" s="8">
        <f t="shared" si="0" ref="E7:E8">E6+IF(C7="",0,C7)-IF(D7="",0,D7)</f>
        <v>10</v>
      </c>
    </row>
    <row r="8" ht="15.75" customHeight="1">
      <c r="A8" s="3" t="s">
        <v>79</v>
      </c>
      <c r="B8" s="3" t="s">
        <v>80</v>
      </c>
      <c r="C8" s="3"/>
      <c r="D8" s="3">
        <v>3</v>
      </c>
      <c r="E8" s="8">
        <f t="shared" si="0"/>
        <v>7</v>
      </c>
    </row>
    <row r="9" ht="15" customHeight="1">
      <c r="A9" s="9"/>
      <c r="B9" s="9"/>
      <c r="C9" s="3"/>
      <c r="D9" s="3"/>
      <c r="E9" s="8" t="str">
        <f>IF(AND(C9="",D9=""),"",E8+IF(C9="",0,C9)-IF(D9="",0,D9))</f>
        <v/>
      </c>
    </row>
    <row r="10" ht="15" customHeight="1">
      <c r="A10" s="9"/>
      <c r="B10" s="9"/>
      <c r="C10" s="3"/>
      <c r="D10" s="3"/>
      <c r="E10" s="8" t="str">
        <f t="shared" si="1" ref="E10:E13">IF(AND(C10="",D10=""),"",IF(E9="",0,E9)+IF(C10="",0,C10)-IF(D10="",0,D10))</f>
        <v/>
      </c>
    </row>
    <row r="11" ht="15" customHeight="1">
      <c r="A11" s="9"/>
      <c r="B11" s="9"/>
      <c r="C11" s="3"/>
      <c r="D11" s="3"/>
      <c r="E11" s="8" t="str">
        <f t="shared" si="1"/>
        <v/>
      </c>
    </row>
    <row r="12" ht="15" customHeight="1">
      <c r="A12" s="9"/>
      <c r="B12" s="9"/>
      <c r="C12" s="3"/>
      <c r="D12" s="3"/>
      <c r="E12" s="8" t="str">
        <f t="shared" si="1"/>
        <v/>
      </c>
    </row>
    <row r="13" ht="15" customHeight="1">
      <c r="A13" s="9"/>
      <c r="B13" s="9"/>
      <c r="C13" s="3"/>
      <c r="D13" s="3"/>
      <c r="E13" s="8" t="str">
        <f t="shared" si="1"/>
        <v/>
      </c>
    </row>
  </sheetData>
  <sheetProtection autoFilter="1" sort="1"/>
  <mergeCells>
    <mergeCell ref="A1:E1"/>
    <mergeCell ref="A4:E4"/>
    <mergeCell ref="A3:E3"/>
  </mergeCells>
  <hyperlinks>
    <hyperlink ref="A1:E1" r:id="rId1" display="◄ Powrót do listy"/>
  </hyperlinks>
  <extLst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941D875C-0038-8774-4F88-DDCA9175CD48}" mc:Ignorable="x14ac xr xr2 xr3">
  <dimension ref="A1:AZ50"/>
  <sheetViews>
    <sheetView topLeftCell="A1" workbookViewId="0">
      <selection activeCell="A1" sqref="A1"/>
    </sheetView>
  </sheetViews>
  <sheetFormatPr defaultRowHeight="15" defaultColWidth="9.140625" customHeight="1"/>
  <cols>
    <col min="1" max="1" width="10.28125" customWidth="1"/>
    <col min="2" max="2" width="11.57421875" customWidth="1"/>
    <col min="4" max="4" width="8.421875" customWidth="1"/>
    <col min="5" max="5" width="5.7109375" customWidth="1"/>
  </cols>
  <sheetData>
    <row r="1" ht="15.75" customHeight="1">
      <c r="A1" s="5" t="str">
        <f>HYPERLINK("#'Lista Produktów'!A1","◄ Powrót do listy")</f>
        <v>◄ Powrót do listy</v>
      </c>
    </row>
    <row r="3" ht="19.5" customHeight="1">
      <c r="A3" s="6" t="s">
        <v>81</v>
      </c>
    </row>
    <row r="4" ht="15.75" customHeight="1">
      <c r="A4" s="7" t="s">
        <v>27</v>
      </c>
    </row>
    <row r="5" ht="16.5" customHeight="1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</row>
    <row r="6" ht="15.75" customHeight="1">
      <c r="A6" s="3" t="s">
        <v>82</v>
      </c>
      <c r="B6" s="3" t="s">
        <v>34</v>
      </c>
      <c r="C6" s="3">
        <v>10</v>
      </c>
      <c r="D6" s="3"/>
      <c r="E6" s="8">
        <f>IF(C6="",0,C6)-IF(D6="",0,D6)</f>
        <v>10</v>
      </c>
    </row>
    <row r="7" ht="15.75" customHeight="1">
      <c r="A7" s="3" t="s">
        <v>83</v>
      </c>
      <c r="B7" s="3" t="s">
        <v>84</v>
      </c>
      <c r="C7" s="3"/>
      <c r="D7" s="3">
        <v>2</v>
      </c>
      <c r="E7" s="8">
        <f>E6+IF(C7="",0,C7)-IF(D7="",0,D7)</f>
        <v>8</v>
      </c>
    </row>
    <row r="8" ht="15" customHeight="1">
      <c r="A8" s="9"/>
      <c r="B8" s="9"/>
      <c r="C8" s="3"/>
      <c r="D8" s="3"/>
      <c r="E8" s="8" t="str">
        <f>IF(AND(C8="",D8=""),"",E7+IF(C8="",0,C8)-IF(D8="",0,D8))</f>
        <v/>
      </c>
    </row>
    <row r="9" ht="15" customHeight="1">
      <c r="A9" s="9"/>
      <c r="B9" s="9"/>
      <c r="C9" s="3"/>
      <c r="D9" s="3"/>
      <c r="E9" s="8" t="str">
        <f t="shared" si="0" ref="E9:E12">IF(AND(C9="",D9=""),"",IF(E8="",0,E8)+IF(C9="",0,C9)-IF(D9="",0,D9))</f>
        <v/>
      </c>
    </row>
    <row r="10" ht="15" customHeight="1">
      <c r="A10" s="9"/>
      <c r="B10" s="9"/>
      <c r="C10" s="3"/>
      <c r="D10" s="3"/>
      <c r="E10" s="8" t="str">
        <f t="shared" si="0"/>
        <v/>
      </c>
    </row>
    <row r="11" ht="15" customHeight="1">
      <c r="A11" s="9"/>
      <c r="B11" s="9"/>
      <c r="C11" s="3"/>
      <c r="D11" s="3"/>
      <c r="E11" s="8" t="str">
        <f t="shared" si="0"/>
        <v/>
      </c>
    </row>
    <row r="12" ht="15" customHeight="1">
      <c r="A12" s="9"/>
      <c r="B12" s="9"/>
      <c r="C12" s="3"/>
      <c r="D12" s="3"/>
      <c r="E12" s="8" t="str">
        <f t="shared" si="0"/>
        <v/>
      </c>
    </row>
  </sheetData>
  <sheetProtection autoFilter="1" sort="1"/>
  <mergeCells>
    <mergeCell ref="A1:E1"/>
    <mergeCell ref="A4:E4"/>
    <mergeCell ref="A3:E3"/>
  </mergeCells>
  <hyperlinks>
    <hyperlink ref="A1:E1" r:id="rId1" display="◄ Powrót do listy"/>
  </hyperlinks>
  <extLst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5F38F516-DDC5-0CD5-6788-3BC19FD8A113}" mc:Ignorable="x14ac xr xr2 xr3">
  <dimension ref="A1:AZ50"/>
  <sheetViews>
    <sheetView topLeftCell="A1" workbookViewId="0">
      <selection activeCell="D23" sqref="D23"/>
    </sheetView>
  </sheetViews>
  <sheetFormatPr defaultRowHeight="15" defaultColWidth="9.140625" customHeight="1"/>
  <cols>
    <col min="1" max="1" width="10.28125" customWidth="1"/>
    <col min="2" max="2" width="11.57421875" customWidth="1"/>
    <col min="4" max="4" width="8.421875" customWidth="1"/>
    <col min="5" max="5" width="5.7109375" customWidth="1"/>
  </cols>
  <sheetData>
    <row r="1" ht="15.75" customHeight="1">
      <c r="A1" s="5" t="str">
        <f>HYPERLINK("#'Lista Produktów'!A1","◄ Powrót do listy")</f>
        <v>◄ Powrót do listy</v>
      </c>
    </row>
    <row r="3" ht="19.5" customHeight="1">
      <c r="A3" s="6" t="s">
        <v>85</v>
      </c>
    </row>
    <row r="4" ht="15.75" customHeight="1">
      <c r="A4" s="7" t="s">
        <v>86</v>
      </c>
    </row>
    <row r="5" ht="16.5" customHeight="1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</row>
    <row r="6" ht="15.75" customHeight="1">
      <c r="A6" s="3" t="s">
        <v>87</v>
      </c>
      <c r="B6" s="3" t="s">
        <v>88</v>
      </c>
      <c r="C6" s="3">
        <v>500</v>
      </c>
      <c r="D6" s="3"/>
      <c r="E6" s="8">
        <f>IF(C6="",0,C6)-IF(D6="",0,D6)</f>
        <v>500</v>
      </c>
    </row>
    <row r="7" ht="15.75" customHeight="1">
      <c r="A7" s="3" t="s">
        <v>89</v>
      </c>
      <c r="B7" s="3" t="s">
        <v>54</v>
      </c>
      <c r="C7" s="3"/>
      <c r="D7" s="3">
        <v>150</v>
      </c>
      <c r="E7" s="8">
        <f t="shared" si="0" ref="E7:E8">E6+IF(C7="",0,C7)-IF(D7="",0,D7)</f>
        <v>350</v>
      </c>
    </row>
    <row r="8" ht="15.75" customHeight="1">
      <c r="A8" s="3" t="s">
        <v>90</v>
      </c>
      <c r="B8" s="3" t="s">
        <v>91</v>
      </c>
      <c r="C8" s="3"/>
      <c r="D8" s="3">
        <v>100</v>
      </c>
      <c r="E8" s="8">
        <f t="shared" si="0"/>
        <v>250</v>
      </c>
    </row>
    <row r="9" ht="15" customHeight="1">
      <c r="A9" s="9"/>
      <c r="B9" s="9"/>
      <c r="C9" s="3"/>
      <c r="D9" s="3"/>
      <c r="E9" s="8" t="str">
        <f>IF(AND(C9="",D9=""),"",E8+IF(C9="",0,C9)-IF(D9="",0,D9))</f>
        <v/>
      </c>
    </row>
    <row r="10" ht="15" customHeight="1">
      <c r="A10" s="9"/>
      <c r="B10" s="9"/>
      <c r="C10" s="3"/>
      <c r="D10" s="3"/>
      <c r="E10" s="8" t="str">
        <f t="shared" si="1" ref="E10:E13">IF(AND(C10="",D10=""),"",IF(E9="",0,E9)+IF(C10="",0,C10)-IF(D10="",0,D10))</f>
        <v/>
      </c>
    </row>
    <row r="11" ht="15" customHeight="1">
      <c r="A11" s="9"/>
      <c r="B11" s="9"/>
      <c r="C11" s="3"/>
      <c r="D11" s="3"/>
      <c r="E11" s="8" t="str">
        <f t="shared" si="1"/>
        <v/>
      </c>
    </row>
    <row r="12" ht="15" customHeight="1">
      <c r="A12" s="9"/>
      <c r="B12" s="9"/>
      <c r="C12" s="3"/>
      <c r="D12" s="3"/>
      <c r="E12" s="8" t="str">
        <f t="shared" si="1"/>
        <v/>
      </c>
    </row>
    <row r="13" ht="15" customHeight="1">
      <c r="A13" s="9"/>
      <c r="B13" s="9"/>
      <c r="C13" s="3"/>
      <c r="D13" s="3"/>
      <c r="E13" s="8" t="str">
        <f t="shared" si="1"/>
        <v/>
      </c>
    </row>
  </sheetData>
  <sheetProtection autoFilter="1" sort="1"/>
  <mergeCells>
    <mergeCell ref="A1:E1"/>
    <mergeCell ref="A4:E4"/>
    <mergeCell ref="A3:E3"/>
  </mergeCells>
  <hyperlinks>
    <hyperlink ref="A1:E1" r:id="rId1" display="◄ Powrót do listy"/>
  </hyperlinks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2025-10-28T16:06:56Z</dcterms:created>
  <dcterms:modified xsi:type="dcterms:W3CDTF">2025-10-28T16:06:56Z</dcterms:modified>
</cp:coreProperties>
</file>