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需求!$A$1:$H$42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<sst xmlns="http://schemas.openxmlformats.org/spreadsheetml/2006/main" count="344" uniqueCount="212">
  <si>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</si>
  <si>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</si>
  <si>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</si>
  <si>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</si>
  <si>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</si>
  <si>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</si>
  <si>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</si>
  <si>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</si>
  <si>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</si>
  <si>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</si>
  <si>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</si>
  <si>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</si>
  <si>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</si>
  <si>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</si>
  <si>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</si>
  <si>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</si>
  <si>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</si>
  <si>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</si>
  <si>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</si>
  <si>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</si>
  <si>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</si>
  <si>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</si>
  <si>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</si>
  <si>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</si>
  <si>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</si>
  <si>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</si>
  <si>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</si>
  <si>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</si>
  <si>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</si>
  <si>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</si>
  <si>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</si>
  <si>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</si>
  <si>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</si>
  <si>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</si>
  <si>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</si>
  <si>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</si>
  <si>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</si>
  <si>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</si>
  <si>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</si>
  <si>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</si>
  <si>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</si>
  <si>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</si>
  <si>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</si>
  <si>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</si>
  <si>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</si>
  <si>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</si>
  <si>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</si>
  <si>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</si>
  <si>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</si>
  <si>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</si>
  <si>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</si>
  <si>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</si>
  <si>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</si>
  <si>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</si>
  <si>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</si>
  <si>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</si>
  <si>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</si>
  <si>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</si>
  <si>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</si>
  <si>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</si>
  <si>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</si>
  <si>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</si>
  <si>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</si>
  <si>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</si>
  <si>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</si>
  <si>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</si>
  <si>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</si>
  <si>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</si>
  <si>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</si>
  <si>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</si>
  <si>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</si>
  <si>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</si>
  <si>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</si>
  <si>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</si>
  <si>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</si>
  <si>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</si>
  <si>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</si>
  <si>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</si>
  <si>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</si>
  <si>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</si>
  <si>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</si>
  <si>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</si>
  <si>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</si>
  <si>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</si>
  <si>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</si>
  <si>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</si>
  <si>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</si>
  <si>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</si>
  <si>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</si>
  <si>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</si>
  <si>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</si>
  <si>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</si>
  <si>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</si>
  <si>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</si>
  <si>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</si>
  <si>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</si>
  <si>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</si>
  <si>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</si>
  <si>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</si>
  <si>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</si>
  <si>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</si>
  <si>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</si>
  <si>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</si>
  <si>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</si>
  <si>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</si>
  <si>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</si>
  <si>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</si>
  <si>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</si>
  <si>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</si>
  <si>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</si>
  <si>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</si>
  <si>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</si>
  <si>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</si>
  <si>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</si>
  <si>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</si>
  <si>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</si>
  <si>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</si>
  <si>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</si>
  <si>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</si>
  <si>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</si>
  <si>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</si>
  <si>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</si>
  <si>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</si>
  <si>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</si>
  <si>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</si>
  <si>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</si>
  <si>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</si>
  <si>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</si>
  <si>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</si>
  <si>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</si>
  <si>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</si>
  <si>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</si>
  <si>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</si>
  <si>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</si>
  <si>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</si>
  <si>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</si>
  <si>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</si>
  <si>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</si>
  <si>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</si>
  <si>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</si>
  <si>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</si>
  <si>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</si>
  <si>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</si>
  <si>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</si>
  <si>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</si>
  <si>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</si>
  <si>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</si>
  <si>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</si>
  <si>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</si>
  <si>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</si>
  <si>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</si>
  <si>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</si>
  <si>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</si>
  <si>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</si>
  <si>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</si>
  <si>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</si>
  <si>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</si>
  <si>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</si>
  <si>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</si>
  <si>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</si>
  <si>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</si>
  <si>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</si>
  <si>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</si>
  <si>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</si>
  <si>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</si>
  <si>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</si>
  <si>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</si>
  <si>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</si>
  <si>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</si>
  <si>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</si>
  <si>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</si>
  <si>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</si>
  <si>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</si>
  <si>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</si>
  <si>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</si>
  <si>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</si>
  <si>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</si>
  <si>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</si>
  <si>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</si>
  <si>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</si>
  <si>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</si>
  <si>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</si>
  <si>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</si>
  <si>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</si>
  <si>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</si>
  <si>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</si>
  <si>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</si>
  <si>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</si>
  <si>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</si>
  <si>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</si>
  <si>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</si>
  <si>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</si>
  <si>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</si>
  <si>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</si>
  <si>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</si>
  <si>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</si>
  <si>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</si>
  <si>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</si>
  <si>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</si>
  <si>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</si>
  <si>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</si>
  <si>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</si>
  <si>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</si>
  <si>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</si>
  <si>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</si>
  <si>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</si>
  <si>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</si>
  <si>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</si>
  <si>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否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</si>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</sst>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44</v>
      </c>
      <c r="D3" s="14">
        <f>COUNTIF(需求!$C$2:$C$50000,"否")</f>
        <v>16</v>
      </c>
      <c r="E3" s="16">
        <f>(C3-D3)/C3</f>
        <v>0.63636363636363635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13</v>
      </c>
      <c r="D5" s="14">
        <f>COUNTIF(运营!$B$2:$B$49999,"否")</f>
        <v>8</v>
      </c>
      <c r="E5" s="16">
        <f>(C5-D5)/C5</f>
        <v>0.38461538461538464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1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2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2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6</v>
      </c>
      <c r="D14" s="14">
        <f ca="1">COUNTIFS(需求!C:C,"否",需求!G:G,B14,需求!E:E,"&lt;="&amp;TEXT(TODAY(),"yyyymmdd"))</f>
        <v>3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3</v>
      </c>
    </row>
    <row r="15" spans="1:16">
      <c r="B15" s="15" t="s">
        <v>127</v>
      </c>
      <c r="C15" s="14">
        <f>COUNTIFS(需求!C:C,"否",需求!G:G,B15)</f>
        <v>2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2</v>
      </c>
      <c r="I15" s="20">
        <f t="shared" si="0"/>
        <v>7</v>
      </c>
      <c r="J15" s="20">
        <f t="shared" ca="1" si="1"/>
        <v>2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ySplit="1" topLeftCell="A8" activePane="bottomLeft" state="frozen"/>
      <selection pane="bottomLeft" activeCell="C14" sqref="C14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204</v>
      </c>
      <c r="D2" t="s">
        <v>66</v>
      </c>
      <c r="E2">
        <v>20150407</v>
      </c>
      <c r="F2">
        <v>20150425</v>
      </c>
      <c r="G2" t="s">
        <v>68</v>
      </c>
      <c r="H2" s="1" t="s">
        <v>211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178</v>
      </c>
      <c r="D34">
        <v>20150327</v>
      </c>
      <c r="E34">
        <v>20150407</v>
      </c>
      <c r="F34">
        <v>20150407</v>
      </c>
      <c r="G34" t="s">
        <v>144</v>
      </c>
      <c r="H34" s="1" t="s">
        <v>201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20150513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204</v>
      </c>
      <c r="D42">
        <v>20150411</v>
      </c>
      <c r="E42">
        <v>20150421</v>
      </c>
      <c r="G42" t="s">
        <v>183</v>
      </c>
    </row>
    <row r="43" spans="1:8" ht="27">
      <c r="A43" s="1" t="s">
        <v>205</v>
      </c>
      <c r="B43" s="1" t="s">
        <v>206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207</v>
      </c>
      <c r="B44" s="1" t="s">
        <v>46</v>
      </c>
      <c r="C44" t="s">
        <v>208</v>
      </c>
      <c r="D44">
        <v>20150425</v>
      </c>
      <c r="E44">
        <v>20150503</v>
      </c>
      <c r="G44" t="s">
        <v>209</v>
      </c>
    </row>
    <row r="45" spans="1:8">
      <c r="A45" s="1" t="s">
        <v>210</v>
      </c>
      <c r="B45" s="1" t="s">
        <v>46</v>
      </c>
      <c r="C45" t="s">
        <v>28</v>
      </c>
      <c r="D45">
        <v>20150425</v>
      </c>
      <c r="E45">
        <v>20150503</v>
      </c>
      <c r="G45" t="s">
        <v>62</v>
      </c>
    </row>
  </sheetData>
  <autoFilter ref="A1:H42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  <row r="10" spans="1:7" ht="27">
      <c r="A10" s="1" t="s">
        <v>190</v>
      </c>
      <c r="B10" t="s">
        <v>204</v>
      </c>
      <c r="C10">
        <v>20150411</v>
      </c>
      <c r="D10">
        <v>20150414</v>
      </c>
      <c r="F10" t="s">
        <v>191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2" activePane="bottomLeft" state="frozen"/>
      <selection pane="bottomLeft" activeCell="A14" sqref="A14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184</v>
      </c>
      <c r="B10" t="s">
        <v>185</v>
      </c>
      <c r="C10">
        <v>20150409</v>
      </c>
      <c r="D10">
        <v>20150412</v>
      </c>
      <c r="F10" t="s">
        <v>186</v>
      </c>
    </row>
    <row r="11" spans="1:7" ht="27">
      <c r="A11" s="1" t="s">
        <v>187</v>
      </c>
      <c r="B11" t="s">
        <v>11</v>
      </c>
      <c r="C11">
        <v>20150411</v>
      </c>
      <c r="D11">
        <v>20150503</v>
      </c>
      <c r="F11" t="s">
        <v>188</v>
      </c>
      <c r="G11" t="s">
        <v>189</v>
      </c>
    </row>
    <row r="12" spans="1:7">
      <c r="A12" s="1" t="s">
        <v>192</v>
      </c>
      <c r="B12" t="s">
        <v>11</v>
      </c>
      <c r="C12">
        <v>201502</v>
      </c>
      <c r="D12">
        <v>20150501</v>
      </c>
      <c r="F12" t="s">
        <v>193</v>
      </c>
    </row>
    <row r="13" spans="1:7">
      <c r="A13" s="1" t="s">
        <v>194</v>
      </c>
      <c r="B13" t="s">
        <v>10</v>
      </c>
      <c r="C13">
        <v>20150414</v>
      </c>
      <c r="D13">
        <v>20150430</v>
      </c>
      <c r="F13" t="s">
        <v>195</v>
      </c>
    </row>
    <row r="14" spans="1:7">
      <c r="A14" s="1" t="s">
        <v>200</v>
      </c>
      <c r="B14" t="s">
        <v>196</v>
      </c>
      <c r="C14">
        <v>20150414</v>
      </c>
      <c r="D14">
        <v>20150601</v>
      </c>
      <c r="F14" t="s">
        <v>199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D4">
        <v>20150504</v>
      </c>
      <c r="F4" t="s">
        <v>170</v>
      </c>
      <c r="G4" t="s">
        <v>203</v>
      </c>
    </row>
    <row r="5" spans="1:7">
      <c r="A5" t="s">
        <v>197</v>
      </c>
      <c r="B5" t="s">
        <v>49</v>
      </c>
      <c r="C5">
        <v>20150413</v>
      </c>
      <c r="D5">
        <v>20150415</v>
      </c>
      <c r="E5">
        <v>20150415</v>
      </c>
      <c r="F5" t="s">
        <v>198</v>
      </c>
      <c r="G5" t="s">
        <v>202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2015-04-25T06:39:29Z</dcterms:modified>
</cp:coreProperties>
</file>