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需求!$A$1:$H$45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<sst xmlns="http://schemas.openxmlformats.org/spreadsheetml/2006/main" count="354" uniqueCount="218">
  <si>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</si>
  <si>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</si>
  <si>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</si>
  <si>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</si>
  <si>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</si>
  <si>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</si>
  <si>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</si>
  <si>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</si>
  <si>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</si>
  <si>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</si>
  <si>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</si>
  <si>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</si>
  <si>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</si>
  <si>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</si>
  <si>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</si>
  <si>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</si>
  <si>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</si>
  <si>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</si>
  <si>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</si>
  <si>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</si>
  <si>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</si>
  <si>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</si>
  <si>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</si>
  <si>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</si>
  <si>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</si>
  <si>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</si>
  <si>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</si>
  <si>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</si>
  <si>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</si>
  <si>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</si>
  <si>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</si>
  <si>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</si>
  <si>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</si>
  <si>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</si>
  <si>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</si>
  <si>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</si>
  <si>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</si>
  <si>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</si>
  <si>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</si>
  <si>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</si>
  <si>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</si>
  <si>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</si>
  <si>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</si>
  <si>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</si>
  <si>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</si>
  <si>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</si>
  <si>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</si>
  <si>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</si>
  <si>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</si>
  <si>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</si>
  <si>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</si>
  <si>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</si>
  <si>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</si>
  <si>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</si>
  <si>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</si>
  <si>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</si>
  <si>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</si>
  <si>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</si>
  <si>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</si>
  <si>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</si>
  <si>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</si>
  <si>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</si>
  <si>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</si>
  <si>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</si>
  <si>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</si>
  <si>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</si>
  <si>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</si>
  <si>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</si>
  <si>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</si>
  <si>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</si>
  <si>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</si>
  <si>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</si>
  <si>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</si>
  <si>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</si>
  <si>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</si>
  <si>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</si>
  <si>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</si>
  <si>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</si>
  <si>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</si>
  <si>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</si>
  <si>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</si>
  <si>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</si>
  <si>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</si>
  <si>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</si>
  <si>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</si>
  <si>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</si>
  <si>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</si>
  <si>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</si>
  <si>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</si>
  <si>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</si>
  <si>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</si>
  <si>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</si>
  <si>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</si>
  <si>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</si>
  <si>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</si>
  <si>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</si>
  <si>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</si>
  <si>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</si>
  <si>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</si>
  <si>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</si>
  <si>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</si>
  <si>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</si>
  <si>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</si>
  <si>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</si>
  <si>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</si>
  <si>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</si>
  <si>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</si>
  <si>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</si>
  <si>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</si>
  <si>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</si>
  <si>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</si>
  <si>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</si>
  <si>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</si>
  <si>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</si>
  <si>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</si>
  <si>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</si>
  <si>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</si>
  <si>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</si>
  <si>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</si>
  <si>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</si>
  <si>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</si>
  <si>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</si>
  <si>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</si>
  <si>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</si>
  <si>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</si>
  <si>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</si>
  <si>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</si>
  <si>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</si>
  <si>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</si>
  <si>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</si>
  <si>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</si>
  <si>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</si>
  <si>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</si>
  <si>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</si>
  <si>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</si>
  <si>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</si>
  <si>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</si>
  <si>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</si>
  <si>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</si>
  <si>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</si>
  <si>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</si>
  <si>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</si>
  <si>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</si>
  <si>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</si>
  <si>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</si>
  <si>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</si>
  <si>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</si>
  <si>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</si>
  <si>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</si>
  <si>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</si>
  <si>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</si>
  <si>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</si>
  <si>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</si>
  <si>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</si>
  <si>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</si>
  <si>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</si>
  <si>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</si>
  <si>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</si>
  <si>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</si>
  <si>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</si>
  <si>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</si>
  <si>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</si>
  <si>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</si>
  <si>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</si>
  <si>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</si>
  <si>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</si>
  <si>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</si>
  <si>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</si>
  <si>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</si>
  <si>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</si>
  <si>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</si>
  <si>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</si>
  <si>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</si>
  <si>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</si>
  <si>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</si>
  <si>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</si>
  <si>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</si>
  <si>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</si>
  <si>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</si>
  <si>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</si>
  <si>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</si>
  <si>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</si>
  <si>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</si>
  <si>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</si>
  <si>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</si>
  <si>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</si>
  <si>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</si>
  <si>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</si>
  <si>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</si>
  <si>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</si>
  <si>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</si>
  <si>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</si>
  <si>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</si>
  <si>
    <t>E车险的工牌设计</t>
    <phoneticPr fontId="1" type="noConversion"/>
  </si>
  <si>
    <t>谢创基</t>
    <phoneticPr fontId="1" type="noConversion"/>
  </si>
  <si>
    <t>否</t>
    <phoneticPr fontId="1" type="noConversion"/>
  </si>
  <si>
    <t>香车会的服务人员（兼中介功能）</t>
    <phoneticPr fontId="1" type="noConversion"/>
  </si>
  <si>
    <t>黄咏仪</t>
    <phoneticPr fontId="1" type="noConversion"/>
  </si>
  <si>
    <t>刘建斌</t>
    <phoneticPr fontId="1" type="noConversion"/>
  </si>
  <si>
    <t>E车险的专利申请</t>
    <phoneticPr fontId="1" type="noConversion"/>
  </si>
  <si>
    <t>只有图片支持预览</t>
    <phoneticPr fontId="1" type="noConversion"/>
  </si>
  <si>
    <t>客服人员：钟琪。已经沟通完了相关内容，后续跟进</t>
    <phoneticPr fontId="1" type="noConversion"/>
  </si>
  <si>
    <t>4月15日：2周之内给出客户资源和明显会员</t>
    <phoneticPr fontId="1" type="noConversion"/>
  </si>
  <si>
    <t>待上载</t>
  </si>
  <si>
    <t>修改商品包，基础商品，业务流程时，增加判断，如果有相关的业务正在处理中，则不可以修改，提醒其有哪些业务单是进行中，不能修改。</t>
    <phoneticPr fontId="1" type="noConversion"/>
  </si>
  <si>
    <t>知识库</t>
    <phoneticPr fontId="1" type="noConversion"/>
  </si>
  <si>
    <t xml:space="preserve">在业务单处理和业务单流查看，订单查询界面，都增加点击名字后进入客户360视图。现在这三个页面的姓名那里明明是超链接的方式显示，但是都点击无用的。
</t>
    <phoneticPr fontId="1" type="noConversion"/>
  </si>
  <si>
    <t>否</t>
    <phoneticPr fontId="1" type="noConversion"/>
  </si>
  <si>
    <t>詹健鸣</t>
    <phoneticPr fontId="1" type="noConversion"/>
  </si>
  <si>
    <t>订单查询界面，增加业务类型显示列</t>
    <phoneticPr fontId="1" type="noConversion"/>
  </si>
  <si>
    <t>业务单的客户资料里增加弹出框可以看到更多的客户信息</t>
    <phoneticPr fontId="1" type="noConversion"/>
  </si>
  <si>
    <t>该基础商品的上次使用时间+商品有效时间-到期提醒时间（上面截图配置的）就是系统需要触发提醒的时间。新开了一个提醒页面，目前是实时查询的，如果是商品包的到期，就用高级查询去查。</t>
    <phoneticPr fontId="1" type="noConversion"/>
  </si>
  <si>
    <t>水机的微信运营</t>
    <phoneticPr fontId="1" type="noConversion"/>
  </si>
  <si>
    <t>水机的线下活动要求安排</t>
    <phoneticPr fontId="1" type="noConversion"/>
  </si>
  <si>
    <t>刘建斌</t>
    <phoneticPr fontId="1" type="noConversion"/>
  </si>
  <si>
    <t>谢创基</t>
    <phoneticPr fontId="1" type="noConversion"/>
  </si>
  <si>
    <t>客户360页面，对于已经完结的历史单也需要能展开看到历史记录</t>
    <phoneticPr fontId="1" type="noConversion"/>
  </si>
  <si>
    <t>知识库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</si>
</sst>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44" fontId="0" fillId="0" borderId="0" xfId="1" applyFont="1" applyAlignment="1"/>
    <xf numFmtId="0" fontId="0" fillId="0" borderId="1" xfId="0" applyBorder="1" applyAlignment="1">
      <alignment horizont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B15" sqref="B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45</v>
      </c>
      <c r="D3" s="14">
        <f>COUNTIF(需求!$C$2:$C$50000,"否")</f>
        <v>16</v>
      </c>
      <c r="E3" s="16">
        <f>(C3-D3)/C3</f>
        <v>0.64444444444444449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15</v>
      </c>
      <c r="D5" s="14">
        <f>COUNTIF(运营!$B$2:$B$49999,"否")</f>
        <v>10</v>
      </c>
      <c r="E5" s="16">
        <f>(C5-D5)/C5</f>
        <v>0.33333333333333331</v>
      </c>
    </row>
    <row r="7" spans="1:16">
      <c r="A7" s="23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3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3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1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1</v>
      </c>
      <c r="I12" s="20">
        <f>SUM(C12,E12,G12)</f>
        <v>6</v>
      </c>
      <c r="J12" s="20">
        <f ca="1">SUM(D12,F12,H12)</f>
        <v>2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3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3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6</v>
      </c>
      <c r="D14" s="14">
        <f ca="1">COUNTIFS(需求!C:C,"否",需求!G:G,B14,需求!E:E,"&lt;="&amp;TEXT(TODAY(),"yyyymmdd"))</f>
        <v>2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6</v>
      </c>
      <c r="J14" s="20">
        <f t="shared" ca="1" si="1"/>
        <v>2</v>
      </c>
    </row>
    <row r="15" spans="1:16">
      <c r="B15" s="15" t="s">
        <v>127</v>
      </c>
      <c r="C15" s="14">
        <f>COUNTIFS(需求!C:C,"否",需求!G:G,B15)</f>
        <v>2</v>
      </c>
      <c r="D15" s="14">
        <f ca="1">COUNTIFS(需求!C:C,"否",需求!G:G,B15,需求!E:E,"&lt;="&amp;TEXT(TODAY(),"yyyymmdd"))</f>
        <v>2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6</v>
      </c>
      <c r="H15" s="14">
        <f ca="1">COUNTIFS(运营!B:B,"否",运营!F:F,B15,运营!D:D,"&lt;="&amp;TEXT(TODAY(),"yyyymmdd"))</f>
        <v>5</v>
      </c>
      <c r="I15" s="20">
        <f t="shared" si="0"/>
        <v>8</v>
      </c>
      <c r="J15" s="20">
        <f t="shared" ca="1" si="1"/>
        <v>7</v>
      </c>
    </row>
    <row r="16" spans="1:16">
      <c r="B16" s="15" t="s">
        <v>128</v>
      </c>
      <c r="C16" s="14">
        <f>COUNTIFS(需求!C:C,"否",需求!G:G,B16)</f>
        <v>1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1</v>
      </c>
      <c r="J16" s="20">
        <f t="shared" ca="1" si="1"/>
        <v>0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1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1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B1" workbookViewId="0">
      <pane ySplit="1" topLeftCell="A44" activePane="bottomLeft" state="frozen"/>
      <selection pane="bottomLeft" activeCell="G47" sqref="G47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 ht="40.5">
      <c r="A2" s="2" t="s">
        <v>0</v>
      </c>
      <c r="B2" s="2" t="s">
        <v>46</v>
      </c>
      <c r="C2" t="s">
        <v>10</v>
      </c>
      <c r="D2" t="s">
        <v>66</v>
      </c>
      <c r="E2">
        <v>20150407</v>
      </c>
      <c r="F2">
        <v>20150425</v>
      </c>
      <c r="G2" t="s">
        <v>68</v>
      </c>
      <c r="H2" s="1" t="s">
        <v>211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160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152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10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152</v>
      </c>
      <c r="D15" t="s">
        <v>65</v>
      </c>
      <c r="H15" s="1" t="s">
        <v>153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151</v>
      </c>
      <c r="B26" s="1" t="s">
        <v>90</v>
      </c>
      <c r="C26" t="s">
        <v>10</v>
      </c>
      <c r="D26">
        <v>20150320</v>
      </c>
      <c r="E26">
        <v>20150407</v>
      </c>
      <c r="G26" t="s">
        <v>150</v>
      </c>
      <c r="H26" s="1" t="s">
        <v>155</v>
      </c>
    </row>
    <row r="27" spans="1:8" ht="27">
      <c r="A27" s="1" t="s">
        <v>97</v>
      </c>
      <c r="B27" s="1" t="s">
        <v>98</v>
      </c>
      <c r="C27" t="s">
        <v>152</v>
      </c>
      <c r="D27">
        <v>20150320</v>
      </c>
      <c r="E27">
        <v>20150331</v>
      </c>
      <c r="F27">
        <v>20150403</v>
      </c>
      <c r="G27" t="s">
        <v>92</v>
      </c>
      <c r="H27" s="1" t="s">
        <v>154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177</v>
      </c>
      <c r="D34">
        <v>20150327</v>
      </c>
      <c r="E34">
        <v>20150407</v>
      </c>
      <c r="F34">
        <v>20150407</v>
      </c>
      <c r="G34" t="s">
        <v>144</v>
      </c>
      <c r="H34" s="1" t="s">
        <v>200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175</v>
      </c>
      <c r="B36" s="1" t="s">
        <v>46</v>
      </c>
      <c r="C36" t="s">
        <v>28</v>
      </c>
      <c r="D36">
        <v>20150402</v>
      </c>
      <c r="E36">
        <v>20150501</v>
      </c>
      <c r="G36" t="s">
        <v>147</v>
      </c>
      <c r="H36" s="1" t="s">
        <v>148</v>
      </c>
    </row>
    <row r="37" spans="1:8" ht="28.5" customHeight="1">
      <c r="A37" s="1" t="s">
        <v>179</v>
      </c>
      <c r="B37" s="1" t="s">
        <v>149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156</v>
      </c>
      <c r="B38" s="1" t="s">
        <v>157</v>
      </c>
      <c r="C38" t="s">
        <v>10</v>
      </c>
      <c r="D38">
        <v>20150403</v>
      </c>
      <c r="E38">
        <v>20150421</v>
      </c>
      <c r="G38" t="s">
        <v>92</v>
      </c>
    </row>
    <row r="39" spans="1:8">
      <c r="A39" s="1" t="s">
        <v>158</v>
      </c>
      <c r="B39" s="1" t="s">
        <v>159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171</v>
      </c>
      <c r="B40" s="1" t="s">
        <v>109</v>
      </c>
      <c r="C40" t="s">
        <v>91</v>
      </c>
      <c r="D40">
        <v>20150410</v>
      </c>
      <c r="E40">
        <v>20150513</v>
      </c>
      <c r="G40" t="s">
        <v>172</v>
      </c>
    </row>
    <row r="41" spans="1:8">
      <c r="A41" s="1" t="s">
        <v>210</v>
      </c>
      <c r="B41" s="1" t="s">
        <v>90</v>
      </c>
      <c r="C41" t="s">
        <v>91</v>
      </c>
      <c r="D41">
        <v>20150410</v>
      </c>
      <c r="E41">
        <v>20150421</v>
      </c>
      <c r="G41" t="s">
        <v>173</v>
      </c>
    </row>
    <row r="42" spans="1:8">
      <c r="A42" s="1" t="s">
        <v>180</v>
      </c>
      <c r="B42" s="1" t="s">
        <v>181</v>
      </c>
      <c r="C42" t="s">
        <v>10</v>
      </c>
      <c r="D42">
        <v>20150411</v>
      </c>
      <c r="E42">
        <v>20150421</v>
      </c>
      <c r="F42">
        <v>20150425</v>
      </c>
      <c r="G42" t="s">
        <v>182</v>
      </c>
    </row>
    <row r="43" spans="1:8" ht="27">
      <c r="A43" s="1" t="s">
        <v>204</v>
      </c>
      <c r="B43" s="1" t="s">
        <v>205</v>
      </c>
      <c r="C43" t="s">
        <v>11</v>
      </c>
      <c r="D43">
        <v>20150425</v>
      </c>
      <c r="E43">
        <v>20150503</v>
      </c>
      <c r="G43" t="s">
        <v>62</v>
      </c>
    </row>
    <row r="44" spans="1:8" ht="54">
      <c r="A44" s="1" t="s">
        <v>206</v>
      </c>
      <c r="B44" s="1" t="s">
        <v>46</v>
      </c>
      <c r="C44" t="s">
        <v>207</v>
      </c>
      <c r="D44">
        <v>20150425</v>
      </c>
      <c r="E44">
        <v>20150503</v>
      </c>
      <c r="G44" t="s">
        <v>208</v>
      </c>
    </row>
    <row r="45" spans="1:8">
      <c r="A45" s="1" t="s">
        <v>209</v>
      </c>
      <c r="B45" s="1" t="s">
        <v>46</v>
      </c>
      <c r="C45" t="s">
        <v>28</v>
      </c>
      <c r="D45">
        <v>20150425</v>
      </c>
      <c r="E45">
        <v>20150503</v>
      </c>
      <c r="G45" t="s">
        <v>62</v>
      </c>
    </row>
    <row r="46" spans="1:8">
      <c r="A46" s="1" t="s">
        <v>216</v>
      </c>
      <c r="B46" s="1" t="s">
        <v>217</v>
      </c>
      <c r="C46" t="s">
        <v>11</v>
      </c>
      <c r="D46">
        <v>20150501</v>
      </c>
      <c r="E46">
        <v>20150510</v>
      </c>
      <c r="G46" t="s">
        <v>62</v>
      </c>
    </row>
  </sheetData>
  <autoFilter ref="A1:H45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A11" sqref="A11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176</v>
      </c>
      <c r="B9" t="s">
        <v>177</v>
      </c>
      <c r="C9">
        <v>20150410</v>
      </c>
      <c r="D9">
        <v>20150411</v>
      </c>
      <c r="E9">
        <v>20150411</v>
      </c>
      <c r="F9" t="s">
        <v>178</v>
      </c>
    </row>
    <row r="10" spans="1:7" ht="27">
      <c r="A10" s="1" t="s">
        <v>189</v>
      </c>
      <c r="B10" t="s">
        <v>203</v>
      </c>
      <c r="C10">
        <v>20150411</v>
      </c>
      <c r="D10">
        <v>20150414</v>
      </c>
      <c r="F10" t="s">
        <v>190</v>
      </c>
    </row>
  </sheetData>
  <phoneticPr fontId="1" type="noConversion"/>
  <dataValidations count="1">
    <dataValidation type="list" allowBlank="1" showInputMessage="1" showErrorMessage="1" sqref="B1:B1048576">
      <formula1>"是,否,挂起,待上载"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G15" sqref="G15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174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183</v>
      </c>
      <c r="B10" t="s">
        <v>184</v>
      </c>
      <c r="C10">
        <v>20150409</v>
      </c>
      <c r="D10">
        <v>20150412</v>
      </c>
      <c r="F10" t="s">
        <v>185</v>
      </c>
    </row>
    <row r="11" spans="1:7" ht="27">
      <c r="A11" s="1" t="s">
        <v>186</v>
      </c>
      <c r="B11" t="s">
        <v>11</v>
      </c>
      <c r="C11">
        <v>20150411</v>
      </c>
      <c r="D11">
        <v>20150503</v>
      </c>
      <c r="F11" t="s">
        <v>187</v>
      </c>
      <c r="G11" t="s">
        <v>188</v>
      </c>
    </row>
    <row r="12" spans="1:7">
      <c r="A12" s="1" t="s">
        <v>191</v>
      </c>
      <c r="B12" t="s">
        <v>11</v>
      </c>
      <c r="C12">
        <v>201502</v>
      </c>
      <c r="D12">
        <v>20150501</v>
      </c>
      <c r="F12" t="s">
        <v>192</v>
      </c>
    </row>
    <row r="13" spans="1:7">
      <c r="A13" s="1" t="s">
        <v>193</v>
      </c>
      <c r="B13" t="s">
        <v>10</v>
      </c>
      <c r="C13">
        <v>20150414</v>
      </c>
      <c r="D13">
        <v>20150430</v>
      </c>
      <c r="F13" t="s">
        <v>194</v>
      </c>
    </row>
    <row r="14" spans="1:7">
      <c r="A14" s="1" t="s">
        <v>199</v>
      </c>
      <c r="B14" t="s">
        <v>195</v>
      </c>
      <c r="C14">
        <v>20150414</v>
      </c>
      <c r="D14">
        <v>20150601</v>
      </c>
      <c r="F14" t="s">
        <v>198</v>
      </c>
    </row>
    <row r="15" spans="1:7">
      <c r="A15" s="1" t="s">
        <v>212</v>
      </c>
      <c r="B15" t="s">
        <v>11</v>
      </c>
      <c r="C15">
        <v>20150430</v>
      </c>
      <c r="D15">
        <v>20150515</v>
      </c>
      <c r="F15" t="s">
        <v>215</v>
      </c>
    </row>
    <row r="16" spans="1:7">
      <c r="A16" s="1" t="s">
        <v>213</v>
      </c>
      <c r="B16" t="s">
        <v>11</v>
      </c>
      <c r="C16">
        <v>20150430</v>
      </c>
      <c r="D16">
        <v>20150507</v>
      </c>
      <c r="F16" t="s">
        <v>214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" sqref="A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  <col min="7" max="7" width="45.75" customWidth="1"/>
  </cols>
  <sheetData>
    <row r="1" spans="1:7">
      <c r="A1" s="3" t="s">
        <v>161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162</v>
      </c>
      <c r="B2" t="s">
        <v>163</v>
      </c>
      <c r="C2">
        <v>20150410</v>
      </c>
      <c r="D2">
        <v>20150430</v>
      </c>
      <c r="F2" t="s">
        <v>164</v>
      </c>
    </row>
    <row r="3" spans="1:7">
      <c r="A3" t="s">
        <v>165</v>
      </c>
      <c r="B3" t="s">
        <v>166</v>
      </c>
      <c r="C3">
        <v>20150410</v>
      </c>
      <c r="D3">
        <v>20150417</v>
      </c>
      <c r="F3" t="s">
        <v>167</v>
      </c>
    </row>
    <row r="4" spans="1:7">
      <c r="A4" t="s">
        <v>168</v>
      </c>
      <c r="B4" t="s">
        <v>169</v>
      </c>
      <c r="C4">
        <v>20150410</v>
      </c>
      <c r="D4">
        <v>20150504</v>
      </c>
      <c r="F4" t="s">
        <v>170</v>
      </c>
      <c r="G4" t="s">
        <v>202</v>
      </c>
    </row>
    <row r="5" spans="1:7">
      <c r="A5" t="s">
        <v>196</v>
      </c>
      <c r="B5" t="s">
        <v>49</v>
      </c>
      <c r="C5">
        <v>20150413</v>
      </c>
      <c r="D5">
        <v>20150415</v>
      </c>
      <c r="E5">
        <v>20150415</v>
      </c>
      <c r="F5" t="s">
        <v>197</v>
      </c>
      <c r="G5" t="s">
        <v>201</v>
      </c>
    </row>
    <row r="16" spans="1:7" s="22" customFormat="1"/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2015-05-01T10:02:00Z</dcterms:modified>
</cp:coreProperties>
</file>