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需求!$A$1:$H$45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<sst xmlns="http://schemas.openxmlformats.org/spreadsheetml/2006/main" count="354" uniqueCount="217">
  <si>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</si>
  <si>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</si>
  <si>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</si>
  <si>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</si>
  <si>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</si>
  <si>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</si>
  <si>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</si>
  <si>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</si>
  <si>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</si>
  <si>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</si>
  <si>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</si>
  <si>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</si>
  <si>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</si>
  <si>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</si>
  <si>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</si>
  <si>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</si>
  <si>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</si>
  <si>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</si>
  <si>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</si>
  <si>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</si>
  <si>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</si>
  <si>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</si>
  <si>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</si>
  <si>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</si>
  <si>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</si>
  <si>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</si>
  <si>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</si>
  <si>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</si>
  <si>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</si>
  <si>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</si>
  <si>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</si>
  <si>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</si>
  <si>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</si>
  <si>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</si>
  <si>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</si>
  <si>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</si>
  <si>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</si>
  <si>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</si>
  <si>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</si>
  <si>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</si>
  <si>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</si>
  <si>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</si>
  <si>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</si>
  <si>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</si>
  <si>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</si>
  <si>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</si>
  <si>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</si>
  <si>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</si>
  <si>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</si>
  <si>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</si>
  <si>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</si>
  <si>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</si>
  <si>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</si>
  <si>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</si>
  <si>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</si>
  <si>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</si>
  <si>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</si>
  <si>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</si>
  <si>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</si>
  <si>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</si>
  <si>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</si>
  <si>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</si>
  <si>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</si>
  <si>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</si>
  <si>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</si>
  <si>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</si>
  <si>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</si>
  <si>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</si>
  <si>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</si>
  <si>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</si>
  <si>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</si>
  <si>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</si>
  <si>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</si>
  <si>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</si>
  <si>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</si>
  <si>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</si>
  <si>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</si>
  <si>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</si>
  <si>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</si>
  <si>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</si>
  <si>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</si>
  <si>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</si>
  <si>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</si>
  <si>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</si>
  <si>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</si>
  <si>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</si>
  <si>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</si>
  <si>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</si>
  <si>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</si>
  <si>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</si>
  <si>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</si>
  <si>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</si>
  <si>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</si>
  <si>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</si>
  <si>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</si>
  <si>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</si>
  <si>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</si>
  <si>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</si>
  <si>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</si>
  <si>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</si>
  <si>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</si>
  <si>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</si>
  <si>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</si>
  <si>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</si>
  <si>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</si>
  <si>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</si>
  <si>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</si>
  <si>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</si>
  <si>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</si>
  <si>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</si>
  <si>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</si>
  <si>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</si>
  <si>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</si>
  <si>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</si>
  <si>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</si>
  <si>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</si>
  <si>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</si>
  <si>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</si>
  <si>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</si>
  <si>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</si>
  <si>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</si>
  <si>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</si>
  <si>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</si>
  <si>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</si>
  <si>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</si>
  <si>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</si>
  <si>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</si>
  <si>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</si>
  <si>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</si>
  <si>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</si>
  <si>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</si>
  <si>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</si>
  <si>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</si>
  <si>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</si>
  <si>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</si>
  <si>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</si>
  <si>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</si>
  <si>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</si>
  <si>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</si>
  <si>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</si>
  <si>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</si>
  <si>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</si>
  <si>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</si>
  <si>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</si>
  <si>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</si>
  <si>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</si>
  <si>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</si>
  <si>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</si>
  <si>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</si>
  <si>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</si>
  <si>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</si>
  <si>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</si>
  <si>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</si>
  <si>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</si>
  <si>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</si>
  <si>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</si>
  <si>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</si>
  <si>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</si>
  <si>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</si>
  <si>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</si>
  <si>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</si>
  <si>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</si>
  <si>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</si>
  <si>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</si>
  <si>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</si>
  <si>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</si>
  <si>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</si>
  <si>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</si>
  <si>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</si>
  <si>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</si>
  <si>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</si>
  <si>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</si>
  <si>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</si>
  <si>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</si>
  <si>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</si>
  <si>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</si>
  <si>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</si>
  <si>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</si>
  <si>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</si>
  <si>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</si>
  <si>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</si>
  <si>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</si>
  <si>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</si>
  <si>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</si>
  <si>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</si>
  <si>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</si>
  <si>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</si>
  <si>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</si>
  <si>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</si>
  <si>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</si>
  <si>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</si>
  <si>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</si>
  <si>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</si>
  <si>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</si>
  <si>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</si>
  <si>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</si>
  <si>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</si>
  <si>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</si>
  <si>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</si>
  <si>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</si>
  <si>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</si>
  <si>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</si>
  <si>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</si>
  <si>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</si>
  <si>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</si>
  <si>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</si>
  <si>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</si>
  <si>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</si>
  <si>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</si>
  <si>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</si>
  <si>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</si>
  <si>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</si>
  <si>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</si>
  <si>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</si>
  <si>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</si>
  <si>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</si>
  <si>
    <t>研究系统对接性，系统选型。结果：使用E车险用的那个短信平台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</si>
</sst>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45</v>
      </c>
      <c r="D3" s="14">
        <f>COUNTIF(需求!$C$2:$C$50000,"否")</f>
        <v>13</v>
      </c>
      <c r="E3" s="16">
        <f>(C3-D3)/C3</f>
        <v>0.71111111111111114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15</v>
      </c>
      <c r="D5" s="14">
        <f>COUNTIF(运营!$B$2:$B$49999,"否")</f>
        <v>10</v>
      </c>
      <c r="E5" s="16">
        <f>(C5-D5)/C5</f>
        <v>0.33333333333333331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3</v>
      </c>
      <c r="H13" s="14">
        <f ca="1">COUNTIFS(运营!B:B,"否",运营!F:F,B13,运营!D:D,"&lt;="&amp;TEXT(TODAY(),"yyyymmdd"))</f>
        <v>2</v>
      </c>
      <c r="I13" s="20">
        <f t="shared" ref="I13:I17" si="0">SUM(C13,E13,G13)</f>
        <v>3</v>
      </c>
      <c r="J13" s="20">
        <f t="shared" ref="J13:J17" ca="1" si="1">SUM(D13,F13,H13)</f>
        <v>2</v>
      </c>
    </row>
    <row r="14" spans="1:16">
      <c r="B14" s="15" t="s">
        <v>126</v>
      </c>
      <c r="C14" s="14">
        <f>COUNTIFS(需求!C:C,"否",需求!G:G,B14)</f>
        <v>4</v>
      </c>
      <c r="D14" s="14">
        <f ca="1">COUNTIFS(需求!C:C,"否",需求!G:G,B14,需求!E:E,"&lt;="&amp;TEXT(TODAY(),"yyyymmdd"))</f>
        <v>3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4</v>
      </c>
      <c r="J14" s="20">
        <f t="shared" ca="1" si="1"/>
        <v>3</v>
      </c>
    </row>
    <row r="15" spans="1:16">
      <c r="B15" s="15" t="s">
        <v>127</v>
      </c>
      <c r="C15" s="14">
        <f>COUNTIFS(需求!C:C,"否",需求!G:G,B15)</f>
        <v>1</v>
      </c>
      <c r="D15" s="14">
        <f ca="1">COUNTIFS(需求!C:C,"否",需求!G:G,B15,需求!E:E,"&lt;="&amp;TEXT(TODAY(),"yyyymmdd"))</f>
        <v>1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7</v>
      </c>
      <c r="J15" s="20">
        <f t="shared" ca="1" si="1"/>
        <v>6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35" activePane="bottomLeft" state="frozen"/>
      <selection pane="bottomLeft" activeCell="A39" sqref="A39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209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151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151</v>
      </c>
      <c r="D15" t="s">
        <v>65</v>
      </c>
      <c r="H15" s="1" t="s">
        <v>152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150</v>
      </c>
      <c r="B26" s="1" t="s">
        <v>90</v>
      </c>
      <c r="C26" t="s">
        <v>10</v>
      </c>
      <c r="D26">
        <v>20150320</v>
      </c>
      <c r="E26">
        <v>20150407</v>
      </c>
      <c r="G26" t="s">
        <v>149</v>
      </c>
      <c r="H26" s="1" t="s">
        <v>154</v>
      </c>
    </row>
    <row r="27" spans="1:8" ht="27">
      <c r="A27" s="1" t="s">
        <v>97</v>
      </c>
      <c r="B27" s="1" t="s">
        <v>98</v>
      </c>
      <c r="C27" t="s">
        <v>151</v>
      </c>
      <c r="D27">
        <v>20150320</v>
      </c>
      <c r="E27">
        <v>20150331</v>
      </c>
      <c r="F27">
        <v>20150403</v>
      </c>
      <c r="G27" t="s">
        <v>92</v>
      </c>
      <c r="H27" s="1" t="s">
        <v>153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176</v>
      </c>
      <c r="D34">
        <v>20150327</v>
      </c>
      <c r="E34">
        <v>20150407</v>
      </c>
      <c r="F34">
        <v>20150407</v>
      </c>
      <c r="G34" t="s">
        <v>144</v>
      </c>
      <c r="H34" s="1" t="s">
        <v>199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174</v>
      </c>
      <c r="B36" s="1" t="s">
        <v>46</v>
      </c>
      <c r="C36" t="s">
        <v>10</v>
      </c>
      <c r="D36">
        <v>20150402</v>
      </c>
      <c r="E36">
        <v>20150501</v>
      </c>
      <c r="G36" t="s">
        <v>147</v>
      </c>
      <c r="H36" s="1" t="s">
        <v>216</v>
      </c>
    </row>
    <row r="37" spans="1:8" ht="28.5" customHeight="1">
      <c r="A37" s="1" t="s">
        <v>178</v>
      </c>
      <c r="B37" s="1" t="s">
        <v>148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155</v>
      </c>
      <c r="B38" s="1" t="s">
        <v>156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157</v>
      </c>
      <c r="B39" s="1" t="s">
        <v>158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170</v>
      </c>
      <c r="B40" s="1" t="s">
        <v>109</v>
      </c>
      <c r="C40" t="s">
        <v>91</v>
      </c>
      <c r="D40">
        <v>20150410</v>
      </c>
      <c r="E40">
        <v>20150513</v>
      </c>
      <c r="G40" t="s">
        <v>171</v>
      </c>
    </row>
    <row r="41" spans="1:8">
      <c r="A41" s="1" t="s">
        <v>208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F42">
        <v>20150425</v>
      </c>
      <c r="G42" t="s">
        <v>181</v>
      </c>
    </row>
    <row r="43" spans="1:8" ht="27">
      <c r="A43" s="1" t="s">
        <v>203</v>
      </c>
      <c r="B43" s="1" t="s">
        <v>204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205</v>
      </c>
      <c r="B44" s="1" t="s">
        <v>46</v>
      </c>
      <c r="C44" t="s">
        <v>10</v>
      </c>
      <c r="D44">
        <v>20150425</v>
      </c>
      <c r="E44">
        <v>20150503</v>
      </c>
      <c r="G44" t="s">
        <v>206</v>
      </c>
    </row>
    <row r="45" spans="1:8">
      <c r="A45" s="1" t="s">
        <v>207</v>
      </c>
      <c r="B45" s="1" t="s">
        <v>46</v>
      </c>
      <c r="C45" t="s">
        <v>10</v>
      </c>
      <c r="D45">
        <v>20150425</v>
      </c>
      <c r="E45">
        <v>20150503</v>
      </c>
      <c r="G45" t="s">
        <v>62</v>
      </c>
    </row>
    <row r="46" spans="1:8">
      <c r="A46" s="1" t="s">
        <v>214</v>
      </c>
      <c r="B46" s="1" t="s">
        <v>215</v>
      </c>
      <c r="C46" t="s">
        <v>11</v>
      </c>
      <c r="D46">
        <v>20150501</v>
      </c>
      <c r="E46">
        <v>20150510</v>
      </c>
      <c r="G46" t="s">
        <v>62</v>
      </c>
    </row>
  </sheetData>
  <autoFilter ref="A1:H45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188</v>
      </c>
      <c r="B10" t="s">
        <v>202</v>
      </c>
      <c r="C10">
        <v>20150411</v>
      </c>
      <c r="D10">
        <v>20150414</v>
      </c>
      <c r="F10" t="s">
        <v>189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G15" sqref="G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182</v>
      </c>
      <c r="B10" t="s">
        <v>183</v>
      </c>
      <c r="C10">
        <v>20150409</v>
      </c>
      <c r="D10">
        <v>20150412</v>
      </c>
      <c r="F10" t="s">
        <v>184</v>
      </c>
    </row>
    <row r="11" spans="1:7" ht="27">
      <c r="A11" s="1" t="s">
        <v>185</v>
      </c>
      <c r="B11" t="s">
        <v>11</v>
      </c>
      <c r="C11">
        <v>20150411</v>
      </c>
      <c r="D11">
        <v>20150503</v>
      </c>
      <c r="F11" t="s">
        <v>186</v>
      </c>
      <c r="G11" t="s">
        <v>187</v>
      </c>
    </row>
    <row r="12" spans="1:7">
      <c r="A12" s="1" t="s">
        <v>190</v>
      </c>
      <c r="B12" t="s">
        <v>11</v>
      </c>
      <c r="C12">
        <v>201502</v>
      </c>
      <c r="D12">
        <v>20150501</v>
      </c>
      <c r="F12" t="s">
        <v>191</v>
      </c>
    </row>
    <row r="13" spans="1:7">
      <c r="A13" s="1" t="s">
        <v>192</v>
      </c>
      <c r="B13" t="s">
        <v>10</v>
      </c>
      <c r="C13">
        <v>20150414</v>
      </c>
      <c r="D13">
        <v>20150430</v>
      </c>
      <c r="F13" t="s">
        <v>193</v>
      </c>
    </row>
    <row r="14" spans="1:7">
      <c r="A14" s="1" t="s">
        <v>198</v>
      </c>
      <c r="B14" t="s">
        <v>194</v>
      </c>
      <c r="C14">
        <v>20150414</v>
      </c>
      <c r="D14">
        <v>20150601</v>
      </c>
      <c r="F14" t="s">
        <v>197</v>
      </c>
    </row>
    <row r="15" spans="1:7">
      <c r="A15" s="1" t="s">
        <v>210</v>
      </c>
      <c r="B15" t="s">
        <v>11</v>
      </c>
      <c r="C15">
        <v>20150430</v>
      </c>
      <c r="D15">
        <v>20150515</v>
      </c>
      <c r="F15" t="s">
        <v>213</v>
      </c>
    </row>
    <row r="16" spans="1:7">
      <c r="A16" s="1" t="s">
        <v>211</v>
      </c>
      <c r="B16" t="s">
        <v>11</v>
      </c>
      <c r="C16">
        <v>20150430</v>
      </c>
      <c r="D16">
        <v>20150507</v>
      </c>
      <c r="F16" t="s">
        <v>212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160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161</v>
      </c>
      <c r="B2" t="s">
        <v>162</v>
      </c>
      <c r="C2">
        <v>20150410</v>
      </c>
      <c r="D2">
        <v>20150430</v>
      </c>
      <c r="F2" t="s">
        <v>163</v>
      </c>
    </row>
    <row r="3" spans="1:7">
      <c r="A3" t="s">
        <v>164</v>
      </c>
      <c r="B3" t="s">
        <v>165</v>
      </c>
      <c r="C3">
        <v>20150410</v>
      </c>
      <c r="D3">
        <v>20150417</v>
      </c>
      <c r="F3" t="s">
        <v>166</v>
      </c>
    </row>
    <row r="4" spans="1:7">
      <c r="A4" t="s">
        <v>167</v>
      </c>
      <c r="B4" t="s">
        <v>168</v>
      </c>
      <c r="C4">
        <v>20150410</v>
      </c>
      <c r="D4">
        <v>20150504</v>
      </c>
      <c r="F4" t="s">
        <v>169</v>
      </c>
      <c r="G4" t="s">
        <v>201</v>
      </c>
    </row>
    <row r="5" spans="1:7">
      <c r="A5" t="s">
        <v>195</v>
      </c>
      <c r="B5" t="s">
        <v>49</v>
      </c>
      <c r="C5">
        <v>20150413</v>
      </c>
      <c r="D5">
        <v>20150415</v>
      </c>
      <c r="E5">
        <v>20150415</v>
      </c>
      <c r="F5" t="s">
        <v>196</v>
      </c>
      <c r="G5" t="s">
        <v>200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2015-05-08T11:21:06Z</dcterms:modified>
</cp:coreProperties>
</file>