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3" r:id="rId1"/>
    <sheet name="需求" sheetId="1" r:id="rId2"/>
    <sheet name="问题" sheetId="2" r:id="rId3"/>
    <sheet name="运营" sheetId="4" r:id="rId4"/>
    <sheet name="其他人员配合任务" sheetId="5" r:id="rId5"/>
  </sheets>
  <definedNames>
    <definedName name="_xlnm._FilterDatabase" localSheetId="1" hidden="1">需求!$A$1:$H$41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D14" i="3"/>
  <c r="D15" i="3"/>
  <c r="J15" i="3" s="1"/>
  <c r="D16" i="3"/>
  <c r="D17" i="3"/>
  <c r="D12" i="3"/>
  <c r="C13" i="3"/>
  <c r="I13" i="3" s="1"/>
  <c r="C14" i="3"/>
  <c r="I14" i="3" s="1"/>
  <c r="C15" i="3"/>
  <c r="I15" i="3" s="1"/>
  <c r="C16" i="3"/>
  <c r="C17" i="3"/>
  <c r="I17" i="3" s="1"/>
  <c r="C12" i="3"/>
  <c r="I12" i="3" s="1"/>
  <c r="I16" i="3" l="1"/>
  <c r="J14" i="3"/>
  <c r="J16" i="3"/>
  <c r="J13" i="3"/>
  <c r="J17" i="3"/>
  <c r="J12" i="3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<sst xmlns="http://schemas.openxmlformats.org/spreadsheetml/2006/main" count="313" uniqueCount="191">
  <si>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</si>
  <si>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</si>
  <si>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</si>
  <si>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</si>
  <si>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</si>
  <si>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</si>
  <si>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</si>
  <si>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</si>
  <si>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</si>
  <si>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</si>
  <si>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</si>
  <si>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</si>
  <si>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</si>
  <si>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</si>
  <si>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</si>
  <si>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</si>
  <si>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</si>
  <si>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</si>
  <si>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</si>
  <si>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</si>
  <si>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</si>
  <si>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</si>
  <si>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</si>
  <si>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</si>
  <si>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</si>
  <si>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</si>
  <si>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</si>
  <si>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</si>
  <si>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</si>
  <si>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</si>
  <si>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</si>
  <si>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</si>
  <si>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</si>
  <si>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</si>
  <si>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</si>
  <si>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</si>
  <si>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</si>
  <si>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</si>
  <si>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</si>
  <si>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</si>
  <si>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</si>
  <si>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</si>
  <si>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</si>
  <si>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</si>
  <si>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</si>
  <si>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</si>
  <si>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</si>
  <si>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</si>
  <si>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</si>
  <si>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</si>
  <si>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</si>
  <si>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</si>
  <si>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</si>
  <si>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</si>
  <si>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</si>
  <si>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</si>
  <si>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</si>
  <si>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</si>
  <si>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</si>
  <si>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</si>
  <si>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</si>
  <si>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</si>
  <si>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</si>
  <si>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</si>
  <si>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</si>
  <si>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</si>
  <si>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</si>
  <si>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</si>
  <si>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</si>
  <si>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</si>
  <si>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</si>
  <si>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</si>
  <si>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</si>
  <si>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</si>
  <si>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</si>
  <si>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</si>
  <si>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</si>
  <si>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</si>
  <si>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</si>
  <si>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</si>
  <si>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</si>
  <si>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</si>
  <si>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</si>
  <si>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</si>
  <si>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</si>
  <si>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</si>
  <si>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</si>
  <si>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</si>
  <si>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</si>
  <si>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</si>
  <si>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</si>
  <si>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</si>
  <si>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</si>
  <si>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</si>
  <si>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</si>
  <si>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</si>
  <si>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</si>
  <si>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</si>
  <si>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</si>
  <si>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</si>
  <si>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</si>
  <si>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</si>
  <si>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</si>
  <si>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</si>
  <si>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</si>
  <si>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</si>
  <si>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</si>
  <si>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</si>
  <si>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</si>
  <si>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</si>
  <si>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</si>
  <si>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</si>
  <si>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</si>
  <si>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</si>
  <si>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</si>
  <si>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</si>
  <si>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</si>
  <si>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</si>
  <si>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</si>
  <si>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</si>
  <si>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</si>
  <si>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</si>
  <si>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</si>
  <si>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</si>
  <si>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</si>
  <si>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</si>
  <si>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</si>
  <si>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</si>
  <si>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</si>
  <si>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</si>
  <si>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</si>
  <si>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</si>
  <si>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</si>
  <si>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</si>
  <si>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</si>
  <si>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否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</si>
  <si>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</si>
  <si>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</si>
  <si>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</si>
  <si>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</si>
  <si>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</si>
  <si>
    <t>应该是刘彬这个客户的数据问题，其他会员没有这个情况</t>
    <phoneticPr fontId="1" type="noConversion"/>
  </si>
  <si>
    <t>客户和流程的附件增加预览功能</t>
    <phoneticPr fontId="1" type="noConversion"/>
  </si>
  <si>
    <t>知识库</t>
    <phoneticPr fontId="1" type="noConversion"/>
  </si>
  <si>
    <t>詹健鸣</t>
    <phoneticPr fontId="1" type="noConversion"/>
  </si>
  <si>
    <t>业务单点击后，在展示的客户资料里增加其他联系方式</t>
    <phoneticPr fontId="1" type="noConversion"/>
  </si>
  <si>
    <t>詹健鸣</t>
    <phoneticPr fontId="1" type="noConversion"/>
  </si>
  <si>
    <t>谢创基</t>
    <phoneticPr fontId="1" type="noConversion"/>
  </si>
  <si>
    <t>研究系统对接性，系统选型</t>
    <phoneticPr fontId="1" type="noConversion"/>
  </si>
  <si>
    <t>知识库</t>
    <phoneticPr fontId="1" type="noConversion"/>
  </si>
  <si>
    <t>詹健鸣</t>
    <phoneticPr fontId="1" type="noConversion"/>
  </si>
  <si>
    <t xml:space="preserve">客户列表的首页显示内容修改：客户号、会员号、姓名、电话号码、车牌（如有多个，并排显示）、其他联系方式 </t>
    <phoneticPr fontId="1" type="noConversion"/>
  </si>
  <si>
    <t>挂起</t>
  </si>
  <si>
    <t>暂时拒绝批量要求，这种可能性很低，而且出错几率高</t>
    <phoneticPr fontId="1" type="noConversion"/>
  </si>
  <si>
    <t>暂时挂起该需求，由于客户号不具有规范性，系统无法识别</t>
    <phoneticPr fontId="1" type="noConversion"/>
  </si>
  <si>
    <t>20150407，基本完成，但是多辆车显示问题暂未解决</t>
    <phoneticPr fontId="1" type="noConversion"/>
  </si>
  <si>
    <t>在代办单里，也支持订单的高级查询</t>
    <phoneticPr fontId="1" type="noConversion"/>
  </si>
  <si>
    <t>知识库</t>
    <phoneticPr fontId="1" type="noConversion"/>
  </si>
  <si>
    <t>关于断保业务的数据分析，业务改进</t>
    <phoneticPr fontId="1" type="noConversion"/>
  </si>
  <si>
    <t>知识库</t>
    <phoneticPr fontId="1" type="noConversion"/>
  </si>
  <si>
    <t>催单功能放在订单查询菜单下，没有权限控制，一旦做了催单，这个菜单就会放到待办单的最前面。</t>
    <phoneticPr fontId="1" type="noConversion"/>
  </si>
  <si>
    <t>内容</t>
    <phoneticPr fontId="1" type="noConversion"/>
  </si>
  <si>
    <t>客服人员的组织工作</t>
    <phoneticPr fontId="1" type="noConversion"/>
  </si>
  <si>
    <t>否</t>
    <phoneticPr fontId="1" type="noConversion"/>
  </si>
  <si>
    <t>黄咏仪</t>
    <phoneticPr fontId="1" type="noConversion"/>
  </si>
  <si>
    <t>约保险公司谈相关系统对接问题</t>
    <phoneticPr fontId="1" type="noConversion"/>
  </si>
  <si>
    <t>否</t>
    <phoneticPr fontId="1" type="noConversion"/>
  </si>
  <si>
    <t>黄咏仪</t>
    <phoneticPr fontId="1" type="noConversion"/>
  </si>
  <si>
    <t>香车会活动的跟进和沟通</t>
    <phoneticPr fontId="1" type="noConversion"/>
  </si>
  <si>
    <t>否</t>
    <phoneticPr fontId="1" type="noConversion"/>
  </si>
  <si>
    <t>黄咏仪</t>
    <phoneticPr fontId="1" type="noConversion"/>
  </si>
  <si>
    <t>E车险的1期修复和2问题跟进整理，需求书完善</t>
    <phoneticPr fontId="1" type="noConversion"/>
  </si>
  <si>
    <t>杨蓉</t>
    <phoneticPr fontId="1" type="noConversion"/>
  </si>
  <si>
    <t>业务单的客户资料里增加弹出框可以看到更多的客户信息</t>
    <phoneticPr fontId="1" type="noConversion"/>
  </si>
  <si>
    <t>詹健鸣</t>
    <phoneticPr fontId="1" type="noConversion"/>
  </si>
  <si>
    <t>20150411，完成了界面改造和文章的第一台车，但是没有联系方式等内容和后续跟进内容</t>
    <phoneticPr fontId="1" type="noConversion"/>
  </si>
  <si>
    <t>系统增加可以直接给客户发短信功能</t>
    <phoneticPr fontId="1" type="noConversion"/>
  </si>
  <si>
    <t>车类资料的时间控件，不能选择2005年以前的时间</t>
    <phoneticPr fontId="1" type="noConversion"/>
  </si>
  <si>
    <t>是</t>
    <phoneticPr fontId="1" type="noConversion"/>
  </si>
  <si>
    <t>詹健鸣</t>
    <phoneticPr fontId="1" type="noConversion"/>
  </si>
  <si>
    <t>客户高级帅选，增加按商品包的到期时间进行筛选，到期时间支持绝对时间只选择某年，或者某年某月，或者某天。</t>
    <phoneticPr fontId="1" type="noConversion"/>
  </si>
  <si>
    <t>客户高级帅选，商品包的到期时间筛选，改为时间段的模式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</si>
  <si>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</si>
  <si>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</si>
  <si>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</si>
  <si>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将客户资料中表格中的其他联系人也录入数据</t>
    <phoneticPr fontId="1" type="noConversion"/>
  </si>
  <si>
    <t>否</t>
    <phoneticPr fontId="1" type="noConversion"/>
  </si>
  <si>
    <t>杨蓉</t>
    <phoneticPr fontId="1" type="noConversion"/>
  </si>
  <si>
    <t>阿里云和富力关于知识库的使用互换的问题</t>
    <phoneticPr fontId="1" type="noConversion"/>
  </si>
  <si>
    <t>刘建斌</t>
    <phoneticPr fontId="1" type="noConversion"/>
  </si>
  <si>
    <t>先组织讨论方案，由于和E车险的在一起，所以要考虑两者不要有影响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</si>
</sst>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34</xdr:row>
      <xdr:rowOff>219075</xdr:rowOff>
    </xdr:from>
    <xdr:to>
      <xdr:col>0</xdr:col>
      <xdr:colOff>2562225</xdr:colOff>
      <xdr:row>34</xdr:row>
      <xdr:rowOff>1149265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9991725"/>
          <a:ext cx="2486025" cy="93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tabSelected="1" workbookViewId="0">
      <selection activeCell="D20" sqref="D20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41</v>
      </c>
      <c r="D3" s="14">
        <f>COUNTIF(需求!$C$2:$C$50000,"否")</f>
        <v>17</v>
      </c>
      <c r="E3" s="16">
        <f>(C3-D3)/C3</f>
        <v>0.58536585365853655</v>
      </c>
    </row>
    <row r="4" spans="1:16">
      <c r="B4" s="15" t="s">
        <v>20</v>
      </c>
      <c r="C4" s="14">
        <f>COUNTA(问题!$A$2:$A$50000)</f>
        <v>8</v>
      </c>
      <c r="D4" s="14">
        <f>COUNTIF(问题!$B$2:$B$50000,"否")</f>
        <v>0</v>
      </c>
      <c r="E4" s="16">
        <f>(C4-D4)/C4</f>
        <v>1</v>
      </c>
    </row>
    <row r="5" spans="1:16">
      <c r="B5" s="17" t="s">
        <v>31</v>
      </c>
      <c r="C5" s="14">
        <f>COUNTA(运营!A2:A50000)</f>
        <v>10</v>
      </c>
      <c r="D5" s="14">
        <f>COUNTIF(运营!$B$2:$B$49999,"否")</f>
        <v>6</v>
      </c>
      <c r="E5" s="16">
        <f>(C5-D5)/C5</f>
        <v>0.4</v>
      </c>
    </row>
    <row r="7" spans="1:16">
      <c r="A7" s="22" t="s">
        <v>96</v>
      </c>
      <c r="B7" s="5" t="s">
        <v>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2"/>
      <c r="B8" s="8" t="s">
        <v>94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2"/>
      <c r="B9" s="11" t="s">
        <v>95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117</v>
      </c>
      <c r="C11" s="18" t="s">
        <v>118</v>
      </c>
      <c r="D11" s="18" t="s">
        <v>119</v>
      </c>
      <c r="E11" s="18" t="s">
        <v>120</v>
      </c>
      <c r="F11" s="18" t="s">
        <v>121</v>
      </c>
      <c r="G11" s="18" t="s">
        <v>122</v>
      </c>
      <c r="H11" s="18" t="s">
        <v>123</v>
      </c>
      <c r="I11" s="19" t="s">
        <v>130</v>
      </c>
      <c r="J11" s="19" t="s">
        <v>131</v>
      </c>
    </row>
    <row r="12" spans="1:16">
      <c r="B12" s="15" t="s">
        <v>124</v>
      </c>
      <c r="C12" s="14">
        <f>COUNTIFS(需求!C:C,"否",需求!G:G,B12)</f>
        <v>5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1</v>
      </c>
      <c r="H12" s="14">
        <f ca="1">COUNTIFS(运营!B:B,"否",运营!F:F,B12,运营!D:D,"&lt;="&amp;TEXT(TODAY(),"yyyymmdd"))</f>
        <v>0</v>
      </c>
      <c r="I12" s="20">
        <f>SUM(C12,E12,G12)</f>
        <v>6</v>
      </c>
      <c r="J12" s="20">
        <f ca="1">SUM(D12,F12,H12)</f>
        <v>0</v>
      </c>
    </row>
    <row r="13" spans="1:16">
      <c r="B13" s="15" t="s">
        <v>125</v>
      </c>
      <c r="C13" s="14">
        <f>COUNTIFS(需求!C:C,"否",需求!G:G,B13)</f>
        <v>0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1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1</v>
      </c>
      <c r="J13" s="20">
        <f t="shared" ref="J13:J17" ca="1" si="1">SUM(D13,F13,H13)</f>
        <v>0</v>
      </c>
    </row>
    <row r="14" spans="1:16">
      <c r="B14" s="15" t="s">
        <v>126</v>
      </c>
      <c r="C14" s="14">
        <f>COUNTIFS(需求!C:C,"否",需求!G:G,B14)</f>
        <v>5</v>
      </c>
      <c r="D14" s="14">
        <f ca="1">COUNTIFS(需求!C:C,"否",需求!G:G,B14,需求!E:E,"&lt;="&amp;TEXT(TODAY(),"yyyymmdd"))</f>
        <v>1</v>
      </c>
      <c r="E14" s="14">
        <f>COUNTIFS(问题!B:B,"否",问题!F:F,B14)</f>
        <v>0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5</v>
      </c>
      <c r="J14" s="20">
        <f t="shared" ca="1" si="1"/>
        <v>1</v>
      </c>
    </row>
    <row r="15" spans="1:16">
      <c r="B15" s="15" t="s">
        <v>127</v>
      </c>
      <c r="C15" s="14">
        <f>COUNTIFS(需求!C:C,"否",需求!G:G,B15)</f>
        <v>3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1</v>
      </c>
      <c r="I15" s="20">
        <f t="shared" si="0"/>
        <v>7</v>
      </c>
      <c r="J15" s="20">
        <f t="shared" ca="1" si="1"/>
        <v>1</v>
      </c>
    </row>
    <row r="16" spans="1:16">
      <c r="B16" s="15" t="s">
        <v>128</v>
      </c>
      <c r="C16" s="14">
        <f>COUNTIFS(需求!C:C,"否",需求!G:G,B16)</f>
        <v>2</v>
      </c>
      <c r="D16" s="14">
        <f ca="1">COUNTIFS(需求!C:C,"否",需求!G:G,B16,需求!E:E,"&lt;="&amp;TEXT(TODAY(),"yyyymmdd"))</f>
        <v>1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2</v>
      </c>
      <c r="J16" s="20">
        <f t="shared" ca="1" si="1"/>
        <v>1</v>
      </c>
    </row>
    <row r="17" spans="2:10">
      <c r="B17" s="15" t="s">
        <v>129</v>
      </c>
      <c r="C17" s="14">
        <f>COUNTIFS(需求!C:C,"否",需求!G:G,B17)</f>
        <v>2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2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29" activePane="bottomLeft" state="frozen"/>
      <selection pane="bottomLeft" activeCell="A41" sqref="A41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 ht="27">
      <c r="A4" s="2" t="s">
        <v>2</v>
      </c>
      <c r="B4" s="2" t="s">
        <v>46</v>
      </c>
      <c r="C4" t="s">
        <v>10</v>
      </c>
      <c r="D4" t="s">
        <v>65</v>
      </c>
      <c r="E4">
        <v>20150407</v>
      </c>
      <c r="F4">
        <v>20150409</v>
      </c>
      <c r="G4" t="s">
        <v>69</v>
      </c>
      <c r="H4" s="1" t="s">
        <v>160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152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152</v>
      </c>
      <c r="D15" t="s">
        <v>65</v>
      </c>
      <c r="H15" s="1" t="s">
        <v>153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71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77</v>
      </c>
      <c r="H18" s="1" t="s">
        <v>78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79</v>
      </c>
      <c r="H19" s="1" t="s">
        <v>80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81</v>
      </c>
      <c r="H20" s="1" t="s">
        <v>82</v>
      </c>
    </row>
    <row r="21" spans="1:8" ht="27">
      <c r="A21" s="1" t="s">
        <v>59</v>
      </c>
      <c r="B21" s="1" t="s">
        <v>58</v>
      </c>
      <c r="C21" t="s">
        <v>10</v>
      </c>
      <c r="D21" t="s">
        <v>65</v>
      </c>
      <c r="E21">
        <v>20150407</v>
      </c>
      <c r="G21" t="s">
        <v>63</v>
      </c>
    </row>
    <row r="22" spans="1:8" ht="27">
      <c r="A22" s="1" t="s">
        <v>83</v>
      </c>
      <c r="B22" s="1" t="s">
        <v>46</v>
      </c>
      <c r="C22" t="s">
        <v>10</v>
      </c>
      <c r="D22">
        <v>20150325</v>
      </c>
      <c r="E22">
        <v>20150331</v>
      </c>
      <c r="F22">
        <v>20150403</v>
      </c>
      <c r="G22" t="s">
        <v>88</v>
      </c>
    </row>
    <row r="23" spans="1:8" ht="27">
      <c r="A23" s="1" t="s">
        <v>84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85</v>
      </c>
    </row>
    <row r="24" spans="1:8" ht="27">
      <c r="A24" s="1" t="s">
        <v>86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87</v>
      </c>
    </row>
    <row r="25" spans="1:8" ht="27">
      <c r="A25" s="1" t="s">
        <v>89</v>
      </c>
      <c r="B25" s="1" t="s">
        <v>90</v>
      </c>
      <c r="C25" t="s">
        <v>10</v>
      </c>
      <c r="D25">
        <v>20150320</v>
      </c>
      <c r="E25">
        <v>20150331</v>
      </c>
      <c r="G25" t="s">
        <v>92</v>
      </c>
    </row>
    <row r="26" spans="1:8" ht="27">
      <c r="A26" s="1" t="s">
        <v>151</v>
      </c>
      <c r="B26" s="1" t="s">
        <v>90</v>
      </c>
      <c r="C26" t="s">
        <v>10</v>
      </c>
      <c r="D26">
        <v>20150320</v>
      </c>
      <c r="E26">
        <v>20150407</v>
      </c>
      <c r="G26" t="s">
        <v>150</v>
      </c>
      <c r="H26" s="1" t="s">
        <v>155</v>
      </c>
    </row>
    <row r="27" spans="1:8" ht="27">
      <c r="A27" s="1" t="s">
        <v>97</v>
      </c>
      <c r="B27" s="1" t="s">
        <v>98</v>
      </c>
      <c r="C27" t="s">
        <v>152</v>
      </c>
      <c r="D27">
        <v>20150320</v>
      </c>
      <c r="E27">
        <v>20150331</v>
      </c>
      <c r="F27">
        <v>20150403</v>
      </c>
      <c r="G27" t="s">
        <v>92</v>
      </c>
      <c r="H27" s="1" t="s">
        <v>154</v>
      </c>
    </row>
    <row r="28" spans="1:8">
      <c r="A28" s="1" t="s">
        <v>99</v>
      </c>
      <c r="B28" s="1" t="s">
        <v>90</v>
      </c>
      <c r="C28" t="s">
        <v>10</v>
      </c>
      <c r="D28">
        <v>20150325</v>
      </c>
      <c r="E28">
        <v>20150331</v>
      </c>
      <c r="G28" t="s">
        <v>107</v>
      </c>
    </row>
    <row r="29" spans="1:8" ht="27">
      <c r="A29" s="1" t="s">
        <v>101</v>
      </c>
      <c r="B29" s="1" t="s">
        <v>90</v>
      </c>
      <c r="C29" t="s">
        <v>10</v>
      </c>
      <c r="D29">
        <v>20150325</v>
      </c>
      <c r="E29">
        <v>20150414</v>
      </c>
      <c r="F29">
        <v>20150411</v>
      </c>
      <c r="G29" t="s">
        <v>102</v>
      </c>
    </row>
    <row r="30" spans="1:8">
      <c r="A30" s="1" t="s">
        <v>103</v>
      </c>
      <c r="B30" s="1" t="s">
        <v>90</v>
      </c>
      <c r="C30" t="s">
        <v>104</v>
      </c>
      <c r="D30">
        <v>20150325</v>
      </c>
      <c r="G30" t="s">
        <v>105</v>
      </c>
      <c r="H30" s="1" t="s">
        <v>106</v>
      </c>
    </row>
    <row r="31" spans="1:8">
      <c r="A31" s="1" t="s">
        <v>108</v>
      </c>
      <c r="B31" s="1" t="s">
        <v>109</v>
      </c>
      <c r="C31" t="s">
        <v>11</v>
      </c>
      <c r="D31">
        <v>20150325</v>
      </c>
      <c r="E31">
        <v>20150501</v>
      </c>
      <c r="G31" t="s">
        <v>105</v>
      </c>
      <c r="H31" s="1" t="s">
        <v>110</v>
      </c>
    </row>
    <row r="32" spans="1:8">
      <c r="A32" s="1" t="s">
        <v>134</v>
      </c>
      <c r="B32" s="1" t="s">
        <v>48</v>
      </c>
      <c r="C32" t="s">
        <v>135</v>
      </c>
      <c r="D32">
        <v>20150325</v>
      </c>
      <c r="E32">
        <v>20150414</v>
      </c>
      <c r="G32" t="s">
        <v>136</v>
      </c>
    </row>
    <row r="33" spans="1:8">
      <c r="A33" s="1" t="s">
        <v>137</v>
      </c>
      <c r="B33" s="1" t="s">
        <v>138</v>
      </c>
      <c r="C33" t="s">
        <v>139</v>
      </c>
      <c r="D33">
        <v>20150325</v>
      </c>
      <c r="E33">
        <v>20150601</v>
      </c>
      <c r="G33" t="s">
        <v>140</v>
      </c>
    </row>
    <row r="34" spans="1:8">
      <c r="A34" s="1" t="s">
        <v>142</v>
      </c>
      <c r="B34" s="1" t="s">
        <v>143</v>
      </c>
      <c r="C34" t="s">
        <v>11</v>
      </c>
      <c r="D34">
        <v>20150327</v>
      </c>
      <c r="E34">
        <v>20150407</v>
      </c>
      <c r="G34" t="s">
        <v>144</v>
      </c>
    </row>
    <row r="35" spans="1:8" ht="96" customHeight="1">
      <c r="A35" s="21" t="s">
        <v>145</v>
      </c>
      <c r="B35" s="1" t="s">
        <v>50</v>
      </c>
      <c r="C35" t="s">
        <v>10</v>
      </c>
      <c r="D35">
        <v>20150328</v>
      </c>
      <c r="E35">
        <v>20150407</v>
      </c>
      <c r="G35" t="s">
        <v>146</v>
      </c>
    </row>
    <row r="36" spans="1:8" ht="12.75" customHeight="1">
      <c r="A36" s="1" t="s">
        <v>176</v>
      </c>
      <c r="B36" s="1" t="s">
        <v>46</v>
      </c>
      <c r="C36" t="s">
        <v>28</v>
      </c>
      <c r="D36">
        <v>20150402</v>
      </c>
      <c r="E36">
        <v>20150501</v>
      </c>
      <c r="G36" t="s">
        <v>147</v>
      </c>
      <c r="H36" s="1" t="s">
        <v>148</v>
      </c>
    </row>
    <row r="37" spans="1:8" ht="28.5" customHeight="1">
      <c r="A37" s="1" t="s">
        <v>180</v>
      </c>
      <c r="B37" s="1" t="s">
        <v>149</v>
      </c>
      <c r="C37" t="s">
        <v>10</v>
      </c>
      <c r="D37">
        <v>20150402</v>
      </c>
      <c r="E37">
        <v>20150414</v>
      </c>
      <c r="F37">
        <v>20150411</v>
      </c>
      <c r="G37" t="s">
        <v>62</v>
      </c>
    </row>
    <row r="38" spans="1:8" ht="12.75" customHeight="1">
      <c r="A38" s="1" t="s">
        <v>156</v>
      </c>
      <c r="B38" s="1" t="s">
        <v>157</v>
      </c>
      <c r="C38" t="s">
        <v>11</v>
      </c>
      <c r="D38">
        <v>20150403</v>
      </c>
      <c r="E38">
        <v>20150421</v>
      </c>
      <c r="G38" t="s">
        <v>92</v>
      </c>
    </row>
    <row r="39" spans="1:8">
      <c r="A39" s="1" t="s">
        <v>158</v>
      </c>
      <c r="B39" s="1" t="s">
        <v>159</v>
      </c>
      <c r="C39" t="s">
        <v>11</v>
      </c>
      <c r="D39">
        <v>20150403</v>
      </c>
      <c r="E39">
        <v>20150501</v>
      </c>
      <c r="G39" t="s">
        <v>81</v>
      </c>
    </row>
    <row r="40" spans="1:8">
      <c r="A40" s="1" t="s">
        <v>171</v>
      </c>
      <c r="B40" s="1" t="s">
        <v>109</v>
      </c>
      <c r="C40" t="s">
        <v>91</v>
      </c>
      <c r="D40">
        <v>20150410</v>
      </c>
      <c r="E40">
        <v>20150413</v>
      </c>
      <c r="G40" t="s">
        <v>172</v>
      </c>
    </row>
    <row r="41" spans="1:8">
      <c r="A41" s="1" t="s">
        <v>173</v>
      </c>
      <c r="B41" s="1" t="s">
        <v>90</v>
      </c>
      <c r="C41" t="s">
        <v>91</v>
      </c>
      <c r="D41">
        <v>20150410</v>
      </c>
      <c r="E41">
        <v>20150421</v>
      </c>
      <c r="G41" t="s">
        <v>174</v>
      </c>
    </row>
    <row r="42" spans="1:8">
      <c r="A42" s="1" t="s">
        <v>181</v>
      </c>
      <c r="B42" s="1" t="s">
        <v>182</v>
      </c>
      <c r="C42" t="s">
        <v>183</v>
      </c>
      <c r="D42">
        <v>20150411</v>
      </c>
      <c r="E42">
        <v>20150421</v>
      </c>
      <c r="G42" t="s">
        <v>184</v>
      </c>
    </row>
  </sheetData>
  <autoFilter ref="A1:H41"/>
  <phoneticPr fontId="1" type="noConversion"/>
  <dataValidations count="1">
    <dataValidation type="list" allowBlank="1" showInputMessage="1" showErrorMessage="1" sqref="C1:C1048576">
      <formula1>"是,否,挂起,待上载"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F9" sqref="F9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  <col min="7" max="7" width="37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72</v>
      </c>
      <c r="G1" s="4" t="s">
        <v>73</v>
      </c>
    </row>
    <row r="2" spans="1:7">
      <c r="A2" s="1" t="s">
        <v>23</v>
      </c>
      <c r="B2" t="s">
        <v>10</v>
      </c>
      <c r="C2" t="s">
        <v>76</v>
      </c>
      <c r="D2">
        <v>20141214</v>
      </c>
    </row>
    <row r="3" spans="1:7">
      <c r="A3" s="1" t="s">
        <v>34</v>
      </c>
      <c r="B3" t="s">
        <v>10</v>
      </c>
      <c r="C3" t="s">
        <v>76</v>
      </c>
      <c r="E3">
        <v>20150105</v>
      </c>
    </row>
    <row r="4" spans="1:7" ht="54">
      <c r="A4" s="1" t="s">
        <v>36</v>
      </c>
      <c r="B4" t="s">
        <v>10</v>
      </c>
      <c r="C4" t="s">
        <v>76</v>
      </c>
      <c r="E4">
        <v>20150105</v>
      </c>
    </row>
    <row r="5" spans="1:7" ht="27">
      <c r="A5" s="1" t="s">
        <v>37</v>
      </c>
      <c r="B5" t="s">
        <v>10</v>
      </c>
      <c r="C5" t="s">
        <v>76</v>
      </c>
      <c r="E5">
        <v>20150105</v>
      </c>
    </row>
    <row r="6" spans="1:7" ht="27">
      <c r="A6" s="1" t="s">
        <v>60</v>
      </c>
      <c r="B6" t="s">
        <v>10</v>
      </c>
      <c r="C6" t="s">
        <v>76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76</v>
      </c>
      <c r="D7">
        <v>2015</v>
      </c>
      <c r="E7">
        <v>20150320</v>
      </c>
      <c r="F7" t="s">
        <v>63</v>
      </c>
    </row>
    <row r="8" spans="1:7" ht="40.5">
      <c r="A8" s="1" t="s">
        <v>100</v>
      </c>
      <c r="B8" t="s">
        <v>10</v>
      </c>
      <c r="C8">
        <v>20150326</v>
      </c>
      <c r="D8">
        <v>20150328</v>
      </c>
      <c r="E8">
        <v>20150327</v>
      </c>
      <c r="F8" t="s">
        <v>92</v>
      </c>
      <c r="G8" t="s">
        <v>141</v>
      </c>
    </row>
    <row r="9" spans="1:7">
      <c r="A9" s="1" t="s">
        <v>177</v>
      </c>
      <c r="B9" t="s">
        <v>178</v>
      </c>
      <c r="C9">
        <v>20150410</v>
      </c>
      <c r="D9">
        <v>20150411</v>
      </c>
      <c r="E9">
        <v>20150411</v>
      </c>
      <c r="F9" t="s">
        <v>179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F15" sqref="F15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75</v>
      </c>
      <c r="D1" s="4" t="s">
        <v>24</v>
      </c>
      <c r="E1" s="4" t="s">
        <v>9</v>
      </c>
      <c r="F1" s="4" t="s">
        <v>74</v>
      </c>
      <c r="G1" s="3" t="s">
        <v>12</v>
      </c>
    </row>
    <row r="2" spans="1:7">
      <c r="A2" t="s">
        <v>25</v>
      </c>
      <c r="B2" t="s">
        <v>10</v>
      </c>
      <c r="C2" t="s">
        <v>76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76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76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76</v>
      </c>
      <c r="D5">
        <v>20150415</v>
      </c>
      <c r="F5" t="s">
        <v>111</v>
      </c>
    </row>
    <row r="6" spans="1:7">
      <c r="A6" t="s">
        <v>112</v>
      </c>
      <c r="B6" t="s">
        <v>91</v>
      </c>
      <c r="C6">
        <v>20150326</v>
      </c>
      <c r="D6">
        <v>20150501</v>
      </c>
      <c r="F6" t="s">
        <v>70</v>
      </c>
    </row>
    <row r="7" spans="1:7">
      <c r="A7" t="s">
        <v>113</v>
      </c>
      <c r="B7" t="s">
        <v>114</v>
      </c>
      <c r="C7">
        <v>20150326</v>
      </c>
      <c r="D7">
        <v>20150501</v>
      </c>
      <c r="F7" t="s">
        <v>115</v>
      </c>
    </row>
    <row r="8" spans="1:7">
      <c r="A8" t="s">
        <v>116</v>
      </c>
      <c r="B8" t="s">
        <v>11</v>
      </c>
      <c r="C8">
        <v>20150315</v>
      </c>
      <c r="D8">
        <v>20150331</v>
      </c>
      <c r="F8" t="s">
        <v>70</v>
      </c>
      <c r="G8" t="s">
        <v>175</v>
      </c>
    </row>
    <row r="9" spans="1:7" ht="27">
      <c r="A9" s="1" t="s">
        <v>132</v>
      </c>
      <c r="B9" t="s">
        <v>10</v>
      </c>
      <c r="C9">
        <v>20150326</v>
      </c>
      <c r="D9">
        <v>20150331</v>
      </c>
      <c r="E9">
        <v>20140327</v>
      </c>
      <c r="F9" t="s">
        <v>133</v>
      </c>
    </row>
    <row r="10" spans="1:7" ht="27">
      <c r="A10" s="1" t="s">
        <v>185</v>
      </c>
      <c r="B10" t="s">
        <v>186</v>
      </c>
      <c r="C10">
        <v>20150409</v>
      </c>
      <c r="D10">
        <v>20150412</v>
      </c>
      <c r="F10" t="s">
        <v>187</v>
      </c>
    </row>
    <row r="11" spans="1:7" ht="27">
      <c r="A11" s="1" t="s">
        <v>188</v>
      </c>
      <c r="B11" t="s">
        <v>11</v>
      </c>
      <c r="C11">
        <v>20150411</v>
      </c>
      <c r="D11">
        <v>20150503</v>
      </c>
      <c r="F11" t="s">
        <v>189</v>
      </c>
      <c r="G11" t="s">
        <v>190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3.5"/>
  <cols>
    <col min="1" max="1" width="40.125" customWidth="1"/>
    <col min="3" max="3" width="9.5" bestFit="1" customWidth="1"/>
    <col min="4" max="4" width="13.75" customWidth="1"/>
    <col min="5" max="5" width="15.125" customWidth="1"/>
    <col min="6" max="6" width="30.375" customWidth="1"/>
  </cols>
  <sheetData>
    <row r="1" spans="1:7">
      <c r="A1" s="3" t="s">
        <v>161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72</v>
      </c>
      <c r="G1" s="4" t="s">
        <v>73</v>
      </c>
    </row>
    <row r="2" spans="1:7">
      <c r="A2" t="s">
        <v>162</v>
      </c>
      <c r="B2" t="s">
        <v>163</v>
      </c>
      <c r="C2">
        <v>20150410</v>
      </c>
      <c r="D2">
        <v>20150430</v>
      </c>
      <c r="F2" t="s">
        <v>164</v>
      </c>
    </row>
    <row r="3" spans="1:7">
      <c r="A3" t="s">
        <v>165</v>
      </c>
      <c r="B3" t="s">
        <v>166</v>
      </c>
      <c r="C3">
        <v>20150410</v>
      </c>
      <c r="D3">
        <v>20150417</v>
      </c>
      <c r="F3" t="s">
        <v>167</v>
      </c>
    </row>
    <row r="4" spans="1:7">
      <c r="A4" t="s">
        <v>168</v>
      </c>
      <c r="B4" t="s">
        <v>169</v>
      </c>
      <c r="C4">
        <v>20150410</v>
      </c>
      <c r="F4" t="s">
        <v>170</v>
      </c>
    </row>
  </sheetData>
  <phoneticPr fontId="1" type="noConversion"/>
  <dataValidations count="1">
    <dataValidation type="list" allowBlank="1" showInputMessage="1" showErrorMessage="1" sqref="B1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需求</vt:lpstr>
      <vt:lpstr>问题</vt:lpstr>
      <vt:lpstr>运营</vt:lpstr>
      <vt:lpstr>其他人员配合任务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2015-04-11T05:03:01Z</dcterms:modified>
</cp:coreProperties>
</file>