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áster\TFM\Methodology\"/>
    </mc:Choice>
  </mc:AlternateContent>
  <xr:revisionPtr revIDLastSave="0" documentId="13_ncr:1_{8B1B8884-0636-48AC-831A-69802301F83C}" xr6:coauthVersionLast="47" xr6:coauthVersionMax="47" xr10:uidLastSave="{00000000-0000-0000-0000-000000000000}"/>
  <bookViews>
    <workbookView xWindow="-108" yWindow="-108" windowWidth="23256" windowHeight="12456" tabRatio="716" firstSheet="7" activeTab="11" xr2:uid="{EF322754-7D17-469C-8E62-D31BC0018A73}"/>
  </bookViews>
  <sheets>
    <sheet name="General Topic Evaluation" sheetId="5" r:id="rId1"/>
    <sheet name="Conv. Topic Evaluation" sheetId="10" r:id="rId2"/>
    <sheet name="Num. Topic Evaluation" sheetId="11" r:id="rId3"/>
    <sheet name="Num Evaluation" sheetId="9" r:id="rId4"/>
    <sheet name="Conv. Evaluation" sheetId="7" r:id="rId5"/>
    <sheet name="QA Evaluation" sheetId="8" r:id="rId6"/>
    <sheet name="Conv. vs QA Evaluation" sheetId="6" r:id="rId7"/>
    <sheet name="Emb Evaluation" sheetId="12" r:id="rId8"/>
    <sheet name="Conv. all-mpnet-base-v2" sheetId="1" r:id="rId9"/>
    <sheet name="Conv. all-MiniLM-L6-v2" sheetId="3" r:id="rId10"/>
    <sheet name="QA. all-mpnet-base-v2" sheetId="2" r:id="rId11"/>
    <sheet name="QA. all-MiniLM-L6-v2" sheetId="4" r:id="rId12"/>
  </sheets>
  <definedNames>
    <definedName name="_xlchart.v1.0" hidden="1">'General Topic Evaluation'!$B$2:$B$81</definedName>
    <definedName name="_xlchart.v1.1" hidden="1">'General Topic Evaluation'!$C$1</definedName>
    <definedName name="_xlchart.v1.10" hidden="1">'Conv. Topic Evaluation'!$AB$2:$AB$121</definedName>
    <definedName name="_xlchart.v1.11" hidden="1">'Conv. Topic Evaluation'!$Z$2:$AA$121</definedName>
    <definedName name="_xlchart.v1.12" hidden="1">'Conv. Topic Evaluation'!$AY$2:$AZ$121</definedName>
    <definedName name="_xlchart.v1.13" hidden="1">'Conv. Topic Evaluation'!$BA$1</definedName>
    <definedName name="_xlchart.v1.14" hidden="1">'Conv. Topic Evaluation'!$BA$2:$BA$121</definedName>
    <definedName name="_xlchart.v1.15" hidden="1">'Conv. Topic Evaluation'!$AB$1</definedName>
    <definedName name="_xlchart.v1.16" hidden="1">'Conv. Topic Evaluation'!$AB$2:$AB$121</definedName>
    <definedName name="_xlchart.v1.17" hidden="1">'Conv. Topic Evaluation'!$Z$2:$AA$121</definedName>
    <definedName name="_xlchart.v1.18" hidden="1">'Conv. Topic Evaluation'!$A$2:$B$121</definedName>
    <definedName name="_xlchart.v1.19" hidden="1">'Conv. Topic Evaluation'!$C$1</definedName>
    <definedName name="_xlchart.v1.2" hidden="1">'General Topic Evaluation'!$C$2:$C$81</definedName>
    <definedName name="_xlchart.v1.20" hidden="1">'Conv. Topic Evaluation'!$C$2:$C$121</definedName>
    <definedName name="_xlchart.v1.21" hidden="1">'Num. Topic Evaluation'!$AW$2:$AX$121</definedName>
    <definedName name="_xlchart.v1.22" hidden="1">'Num. Topic Evaluation'!$AY$1</definedName>
    <definedName name="_xlchart.v1.23" hidden="1">'Num. Topic Evaluation'!$AY$2:$AY$121</definedName>
    <definedName name="_xlchart.v1.24" hidden="1">'Num. Topic Evaluation'!$A$2:$B$121</definedName>
    <definedName name="_xlchart.v1.25" hidden="1">'Num. Topic Evaluation'!$C$1</definedName>
    <definedName name="_xlchart.v1.26" hidden="1">'Num. Topic Evaluation'!$C$2:$C$121</definedName>
    <definedName name="_xlchart.v1.27" hidden="1">'Num. Topic Evaluation'!$AA$1</definedName>
    <definedName name="_xlchart.v1.28" hidden="1">'Num. Topic Evaluation'!$AA$2:$AA$121</definedName>
    <definedName name="_xlchart.v1.29" hidden="1">'Num. Topic Evaluation'!$Y$2:$Z$121</definedName>
    <definedName name="_xlchart.v1.3" hidden="1">'Conv. Topic Evaluation'!$AY$2:$AZ$121</definedName>
    <definedName name="_xlchart.v1.30" hidden="1">'Num. Topic Evaluation'!$AW$2:$AX$121</definedName>
    <definedName name="_xlchart.v1.31" hidden="1">'Num. Topic Evaluation'!$AY$1</definedName>
    <definedName name="_xlchart.v1.32" hidden="1">'Num. Topic Evaluation'!$AY$2:$AY$121</definedName>
    <definedName name="_xlchart.v1.33" hidden="1">'Num. Topic Evaluation'!$A$2:$B$121</definedName>
    <definedName name="_xlchart.v1.34" hidden="1">'Num. Topic Evaluation'!$C$1</definedName>
    <definedName name="_xlchart.v1.35" hidden="1">'Num. Topic Evaluation'!$C$2:$C$121</definedName>
    <definedName name="_xlchart.v1.36" hidden="1">'Num. Topic Evaluation'!$AA$1</definedName>
    <definedName name="_xlchart.v1.37" hidden="1">'Num. Topic Evaluation'!$AA$2:$AA$121</definedName>
    <definedName name="_xlchart.v1.38" hidden="1">'Num. Topic Evaluation'!$Y$2:$Z$121</definedName>
    <definedName name="_xlchart.v1.4" hidden="1">'Conv. Topic Evaluation'!$BA$1</definedName>
    <definedName name="_xlchart.v1.5" hidden="1">'Conv. Topic Evaluation'!$BA$2:$BA$121</definedName>
    <definedName name="_xlchart.v1.6" hidden="1">'Conv. Topic Evaluation'!$A$2:$B$121</definedName>
    <definedName name="_xlchart.v1.7" hidden="1">'Conv. Topic Evaluation'!$C$1</definedName>
    <definedName name="_xlchart.v1.8" hidden="1">'Conv. Topic Evaluation'!$C$2:$C$121</definedName>
    <definedName name="_xlchart.v1.9" hidden="1">'Conv. Topic Evaluation'!$AB$1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7" i="4" l="1"/>
  <c r="AA28" i="4" s="1"/>
  <c r="X27" i="4"/>
  <c r="X28" i="4" s="1"/>
  <c r="U27" i="4"/>
  <c r="U28" i="4" s="1"/>
  <c r="R27" i="4"/>
  <c r="R28" i="4" s="1"/>
  <c r="O27" i="4"/>
  <c r="O28" i="4" s="1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L27" i="4" s="1"/>
  <c r="L28" i="4" s="1"/>
  <c r="K26" i="4"/>
  <c r="J26" i="4"/>
  <c r="I26" i="4"/>
  <c r="I27" i="4" s="1"/>
  <c r="H26" i="4"/>
  <c r="G26" i="4"/>
  <c r="F26" i="4"/>
  <c r="F27" i="4" s="1"/>
  <c r="E26" i="4"/>
  <c r="D26" i="4"/>
  <c r="C26" i="4"/>
  <c r="C27" i="4" s="1"/>
  <c r="C28" i="4" s="1"/>
  <c r="AC25" i="4"/>
  <c r="AB25" i="4"/>
  <c r="AA25" i="4"/>
  <c r="Z25" i="4"/>
  <c r="Y25" i="4"/>
  <c r="X25" i="4"/>
  <c r="W25" i="4"/>
  <c r="V25" i="4"/>
  <c r="U25" i="4"/>
  <c r="U29" i="4" s="1"/>
  <c r="T25" i="4"/>
  <c r="S25" i="4"/>
  <c r="R25" i="4"/>
  <c r="Q25" i="4"/>
  <c r="P25" i="4"/>
  <c r="O25" i="4"/>
  <c r="N25" i="4"/>
  <c r="M25" i="4"/>
  <c r="L25" i="4"/>
  <c r="L29" i="4" s="1"/>
  <c r="K25" i="4"/>
  <c r="J25" i="4"/>
  <c r="I25" i="4"/>
  <c r="H25" i="4"/>
  <c r="G25" i="4"/>
  <c r="F25" i="4"/>
  <c r="E25" i="4"/>
  <c r="D25" i="4"/>
  <c r="C25" i="4"/>
  <c r="C29" i="4" s="1"/>
  <c r="C30" i="4" s="1"/>
  <c r="L30" i="2"/>
  <c r="U30" i="2"/>
  <c r="C30" i="2"/>
  <c r="X28" i="2"/>
  <c r="AA28" i="2"/>
  <c r="U28" i="2"/>
  <c r="O28" i="2"/>
  <c r="R28" i="2"/>
  <c r="L28" i="2"/>
  <c r="F28" i="2"/>
  <c r="I28" i="2"/>
  <c r="C28" i="2"/>
  <c r="J27" i="1"/>
  <c r="K27" i="1"/>
  <c r="I27" i="1"/>
  <c r="G27" i="1"/>
  <c r="H27" i="1"/>
  <c r="F27" i="1"/>
  <c r="D27" i="1"/>
  <c r="E27" i="1"/>
  <c r="C27" i="1"/>
  <c r="V26" i="2"/>
  <c r="W26" i="2"/>
  <c r="X26" i="2"/>
  <c r="Y26" i="2"/>
  <c r="Z26" i="2"/>
  <c r="AA26" i="2"/>
  <c r="AA27" i="2" s="1"/>
  <c r="AB26" i="2"/>
  <c r="AC26" i="2"/>
  <c r="U26" i="2"/>
  <c r="U27" i="2" s="1"/>
  <c r="M26" i="2"/>
  <c r="N26" i="2"/>
  <c r="O26" i="2"/>
  <c r="P26" i="2"/>
  <c r="Q26" i="2"/>
  <c r="O27" i="2" s="1"/>
  <c r="R26" i="2"/>
  <c r="S26" i="2"/>
  <c r="T26" i="2"/>
  <c r="L26" i="2"/>
  <c r="D26" i="2"/>
  <c r="E26" i="2"/>
  <c r="F26" i="2"/>
  <c r="G26" i="2"/>
  <c r="H26" i="2"/>
  <c r="I26" i="2"/>
  <c r="J26" i="2"/>
  <c r="I27" i="2" s="1"/>
  <c r="K26" i="2"/>
  <c r="C26" i="2"/>
  <c r="C27" i="2" s="1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L29" i="2" s="1"/>
  <c r="Q25" i="2"/>
  <c r="R25" i="2"/>
  <c r="S25" i="2"/>
  <c r="T25" i="2"/>
  <c r="U25" i="2"/>
  <c r="U29" i="2" s="1"/>
  <c r="V25" i="2"/>
  <c r="W25" i="2"/>
  <c r="X25" i="2"/>
  <c r="Y25" i="2"/>
  <c r="Z25" i="2"/>
  <c r="AA25" i="2"/>
  <c r="AB25" i="2"/>
  <c r="AC25" i="2"/>
  <c r="C25" i="2"/>
  <c r="C27" i="3"/>
  <c r="D27" i="3"/>
  <c r="E27" i="3"/>
  <c r="F27" i="3"/>
  <c r="G27" i="3"/>
  <c r="H27" i="3"/>
  <c r="I27" i="3"/>
  <c r="J27" i="3"/>
  <c r="K27" i="3"/>
  <c r="F26" i="3"/>
  <c r="I26" i="3"/>
  <c r="C26" i="3"/>
  <c r="D24" i="3"/>
  <c r="E24" i="3"/>
  <c r="F24" i="3"/>
  <c r="F25" i="3" s="1"/>
  <c r="G24" i="3"/>
  <c r="H24" i="3"/>
  <c r="I24" i="3"/>
  <c r="J24" i="3"/>
  <c r="I25" i="3" s="1"/>
  <c r="K24" i="3"/>
  <c r="C24" i="3"/>
  <c r="C25" i="3"/>
  <c r="F26" i="1"/>
  <c r="I26" i="1"/>
  <c r="C26" i="1"/>
  <c r="K24" i="1"/>
  <c r="D24" i="1"/>
  <c r="E24" i="1"/>
  <c r="F24" i="1"/>
  <c r="G24" i="1"/>
  <c r="H24" i="1"/>
  <c r="I24" i="1"/>
  <c r="I25" i="1" s="1"/>
  <c r="J24" i="1"/>
  <c r="C24" i="1"/>
  <c r="E6" i="12"/>
  <c r="G3" i="8"/>
  <c r="I4" i="8"/>
  <c r="I7" i="8" s="1"/>
  <c r="H4" i="8"/>
  <c r="G4" i="8"/>
  <c r="I3" i="8"/>
  <c r="H3" i="8"/>
  <c r="H7" i="8"/>
  <c r="G7" i="8"/>
  <c r="H6" i="8"/>
  <c r="G6" i="8"/>
  <c r="H5" i="8"/>
  <c r="G5" i="8"/>
  <c r="K11" i="7"/>
  <c r="J11" i="7"/>
  <c r="I11" i="7"/>
  <c r="K10" i="7"/>
  <c r="J10" i="7"/>
  <c r="I10" i="7"/>
  <c r="K9" i="7"/>
  <c r="J9" i="7"/>
  <c r="I9" i="7"/>
  <c r="D6" i="12"/>
  <c r="C6" i="12"/>
  <c r="E5" i="12"/>
  <c r="E4" i="12"/>
  <c r="AD24" i="4"/>
  <c r="AD24" i="2"/>
  <c r="L23" i="1"/>
  <c r="L23" i="3"/>
  <c r="S24" i="11" a="1"/>
  <c r="S24" i="11" s="1"/>
  <c r="BO24" i="11" a="1"/>
  <c r="BO24" i="11" s="1"/>
  <c r="AQ24" i="11" a="1"/>
  <c r="AQ24" i="11" s="1"/>
  <c r="BN5" i="11"/>
  <c r="BN6" i="11"/>
  <c r="BN7" i="11"/>
  <c r="BN8" i="11"/>
  <c r="BN9" i="11"/>
  <c r="BN10" i="11"/>
  <c r="BN11" i="11"/>
  <c r="BN12" i="11"/>
  <c r="BN13" i="11"/>
  <c r="BN14" i="11"/>
  <c r="BN15" i="11"/>
  <c r="BN16" i="11"/>
  <c r="BN17" i="11"/>
  <c r="BN18" i="11"/>
  <c r="BN19" i="11"/>
  <c r="BN20" i="11"/>
  <c r="BN21" i="11"/>
  <c r="BN22" i="11"/>
  <c r="BN23" i="11"/>
  <c r="BN4" i="11"/>
  <c r="BM5" i="11"/>
  <c r="BM6" i="11"/>
  <c r="BM7" i="11"/>
  <c r="BM8" i="11"/>
  <c r="BM9" i="11"/>
  <c r="BM10" i="11"/>
  <c r="BM11" i="11"/>
  <c r="BM12" i="11"/>
  <c r="BM13" i="11"/>
  <c r="BM14" i="11"/>
  <c r="BM15" i="11"/>
  <c r="BM16" i="11"/>
  <c r="BM17" i="11"/>
  <c r="BM18" i="11"/>
  <c r="BM19" i="11"/>
  <c r="BM20" i="11"/>
  <c r="BM21" i="11"/>
  <c r="BM22" i="11"/>
  <c r="BM23" i="11"/>
  <c r="BM4" i="11"/>
  <c r="BL5" i="11"/>
  <c r="BL6" i="11"/>
  <c r="BL7" i="11"/>
  <c r="BL8" i="11"/>
  <c r="BL9" i="11"/>
  <c r="BL10" i="11"/>
  <c r="BL11" i="11"/>
  <c r="BL12" i="11"/>
  <c r="BL13" i="11"/>
  <c r="BL14" i="11"/>
  <c r="BL15" i="11"/>
  <c r="BL16" i="11"/>
  <c r="BL17" i="11"/>
  <c r="BL18" i="11"/>
  <c r="BL19" i="11"/>
  <c r="BL20" i="11"/>
  <c r="BL21" i="11"/>
  <c r="BL22" i="11"/>
  <c r="BL23" i="11"/>
  <c r="BL4" i="11"/>
  <c r="BK5" i="11"/>
  <c r="BK6" i="11"/>
  <c r="BK7" i="11"/>
  <c r="BK8" i="11"/>
  <c r="BK9" i="11"/>
  <c r="BK10" i="11"/>
  <c r="BK11" i="11"/>
  <c r="BK12" i="11"/>
  <c r="BK13" i="11"/>
  <c r="BK14" i="11"/>
  <c r="BK15" i="11"/>
  <c r="BK16" i="11"/>
  <c r="BK17" i="11"/>
  <c r="BK18" i="11"/>
  <c r="BK19" i="11"/>
  <c r="BK20" i="11"/>
  <c r="BK21" i="11"/>
  <c r="BK22" i="11"/>
  <c r="BK23" i="11"/>
  <c r="BK4" i="11"/>
  <c r="BJ5" i="11"/>
  <c r="BJ6" i="11"/>
  <c r="BJ7" i="11"/>
  <c r="BJ8" i="11"/>
  <c r="BJ9" i="11"/>
  <c r="BJ10" i="11"/>
  <c r="BJ11" i="11"/>
  <c r="BJ12" i="11"/>
  <c r="BJ13" i="11"/>
  <c r="BJ14" i="11"/>
  <c r="BJ15" i="11"/>
  <c r="BJ16" i="11"/>
  <c r="BJ17" i="11"/>
  <c r="BJ18" i="11"/>
  <c r="BJ19" i="11"/>
  <c r="BJ20" i="11"/>
  <c r="BJ21" i="11"/>
  <c r="BJ22" i="11"/>
  <c r="BJ23" i="11"/>
  <c r="BJ4" i="11"/>
  <c r="BI5" i="11"/>
  <c r="BI6" i="11"/>
  <c r="BI7" i="11"/>
  <c r="BI8" i="11"/>
  <c r="BI9" i="11"/>
  <c r="BI10" i="11"/>
  <c r="BI11" i="11"/>
  <c r="BI12" i="11"/>
  <c r="BI13" i="11"/>
  <c r="BI14" i="11"/>
  <c r="BI15" i="11"/>
  <c r="BI16" i="11"/>
  <c r="BI17" i="11"/>
  <c r="BP17" i="11" s="1"/>
  <c r="BI18" i="11"/>
  <c r="BI19" i="11"/>
  <c r="BI20" i="11"/>
  <c r="BI21" i="11"/>
  <c r="BI22" i="11"/>
  <c r="BI23" i="11"/>
  <c r="BI4" i="11"/>
  <c r="AP5" i="11"/>
  <c r="AP6" i="11"/>
  <c r="AP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4" i="11"/>
  <c r="AO5" i="11"/>
  <c r="AO6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4" i="11"/>
  <c r="AM5" i="11"/>
  <c r="AM6" i="11"/>
  <c r="AM7" i="11"/>
  <c r="AM8" i="11"/>
  <c r="AM9" i="11"/>
  <c r="AM10" i="11"/>
  <c r="AM11" i="11"/>
  <c r="AM12" i="11"/>
  <c r="AM13" i="11"/>
  <c r="AM14" i="11"/>
  <c r="AM15" i="11"/>
  <c r="AM16" i="11"/>
  <c r="AM17" i="11"/>
  <c r="AM18" i="11"/>
  <c r="AM19" i="11"/>
  <c r="AM20" i="11"/>
  <c r="AM21" i="11"/>
  <c r="AM22" i="11"/>
  <c r="AM23" i="11"/>
  <c r="AM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4" i="11"/>
  <c r="AK5" i="11"/>
  <c r="AK6" i="11"/>
  <c r="AR6" i="11" s="1"/>
  <c r="AK7" i="11"/>
  <c r="AK8" i="11"/>
  <c r="AK9" i="11"/>
  <c r="AK10" i="11"/>
  <c r="AR10" i="11" s="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4" i="11"/>
  <c r="AS4" i="11" s="1"/>
  <c r="AS5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4" i="11"/>
  <c r="N4" i="11"/>
  <c r="N5" i="11"/>
  <c r="N6" i="11"/>
  <c r="N7" i="11"/>
  <c r="N8" i="11"/>
  <c r="N9" i="11"/>
  <c r="T9" i="11" s="1"/>
  <c r="N10" i="11"/>
  <c r="S10" i="11" s="1"/>
  <c r="N11" i="11"/>
  <c r="S11" i="11" s="1"/>
  <c r="N12" i="11"/>
  <c r="T12" i="11" s="1"/>
  <c r="N13" i="11"/>
  <c r="N14" i="11"/>
  <c r="T14" i="11" s="1"/>
  <c r="N15" i="11"/>
  <c r="N16" i="11"/>
  <c r="N17" i="11"/>
  <c r="N18" i="11"/>
  <c r="T18" i="11" s="1"/>
  <c r="N19" i="11"/>
  <c r="S19" i="11" s="1"/>
  <c r="N20" i="11"/>
  <c r="N21" i="11"/>
  <c r="S21" i="11" s="1"/>
  <c r="N22" i="11"/>
  <c r="N23" i="11"/>
  <c r="S23" i="11" s="1"/>
  <c r="M5" i="11"/>
  <c r="M6" i="11"/>
  <c r="M7" i="11"/>
  <c r="M8" i="11"/>
  <c r="M9" i="11"/>
  <c r="S9" i="11" s="1"/>
  <c r="M10" i="11"/>
  <c r="U10" i="11" s="1"/>
  <c r="M11" i="11"/>
  <c r="U11" i="11" s="1"/>
  <c r="M12" i="11"/>
  <c r="U12" i="11" s="1"/>
  <c r="M13" i="11"/>
  <c r="U13" i="11" s="1"/>
  <c r="M14" i="11"/>
  <c r="M15" i="11"/>
  <c r="M16" i="11"/>
  <c r="M17" i="11"/>
  <c r="M18" i="11"/>
  <c r="M19" i="11"/>
  <c r="M20" i="11"/>
  <c r="M21" i="11"/>
  <c r="M22" i="11"/>
  <c r="M23" i="11"/>
  <c r="M4" i="11"/>
  <c r="BQ24" i="10"/>
  <c r="BP24" i="10"/>
  <c r="BO24" i="10"/>
  <c r="BN24" i="10"/>
  <c r="BM24" i="10"/>
  <c r="BL24" i="10"/>
  <c r="AR24" i="10"/>
  <c r="AQ24" i="10"/>
  <c r="AP24" i="10"/>
  <c r="AO24" i="10"/>
  <c r="AN24" i="10"/>
  <c r="AM24" i="10"/>
  <c r="AU24" i="10" s="1"/>
  <c r="S24" i="10"/>
  <c r="R24" i="10"/>
  <c r="Q24" i="10"/>
  <c r="P24" i="10"/>
  <c r="O24" i="10"/>
  <c r="N24" i="10"/>
  <c r="BQ23" i="10"/>
  <c r="BP23" i="10"/>
  <c r="BO23" i="10"/>
  <c r="BN23" i="10"/>
  <c r="BM23" i="10"/>
  <c r="BL23" i="10"/>
  <c r="BS23" i="10" s="1"/>
  <c r="AR23" i="10"/>
  <c r="AQ23" i="10"/>
  <c r="AP23" i="10"/>
  <c r="AO23" i="10"/>
  <c r="AN23" i="10"/>
  <c r="AM23" i="10"/>
  <c r="V23" i="10"/>
  <c r="U23" i="10"/>
  <c r="S23" i="10"/>
  <c r="R23" i="10"/>
  <c r="Q23" i="10"/>
  <c r="P23" i="10"/>
  <c r="O23" i="10"/>
  <c r="N23" i="10"/>
  <c r="T23" i="10" s="1"/>
  <c r="BQ22" i="10"/>
  <c r="BP22" i="10"/>
  <c r="BO22" i="10"/>
  <c r="BN22" i="10"/>
  <c r="BM22" i="10"/>
  <c r="BL22" i="10"/>
  <c r="AU22" i="10"/>
  <c r="AT22" i="10"/>
  <c r="AS22" i="10"/>
  <c r="AR22" i="10"/>
  <c r="AQ22" i="10"/>
  <c r="AP22" i="10"/>
  <c r="AO22" i="10"/>
  <c r="AN22" i="10"/>
  <c r="AM22" i="10"/>
  <c r="S22" i="10"/>
  <c r="R22" i="10"/>
  <c r="Q22" i="10"/>
  <c r="P22" i="10"/>
  <c r="O22" i="10"/>
  <c r="N22" i="10"/>
  <c r="BT21" i="10"/>
  <c r="BQ21" i="10"/>
  <c r="BP21" i="10"/>
  <c r="BO21" i="10"/>
  <c r="BN21" i="10"/>
  <c r="BM21" i="10"/>
  <c r="BR21" i="10" s="1"/>
  <c r="BL21" i="10"/>
  <c r="BS21" i="10" s="1"/>
  <c r="AR21" i="10"/>
  <c r="AQ21" i="10"/>
  <c r="AP21" i="10"/>
  <c r="AO21" i="10"/>
  <c r="AN21" i="10"/>
  <c r="AM21" i="10"/>
  <c r="V21" i="10"/>
  <c r="U21" i="10"/>
  <c r="T21" i="10"/>
  <c r="S21" i="10"/>
  <c r="R21" i="10"/>
  <c r="Q21" i="10"/>
  <c r="P21" i="10"/>
  <c r="O21" i="10"/>
  <c r="N21" i="10"/>
  <c r="BQ20" i="10"/>
  <c r="BP20" i="10"/>
  <c r="BO20" i="10"/>
  <c r="BN20" i="10"/>
  <c r="BM20" i="10"/>
  <c r="BL20" i="10"/>
  <c r="AR20" i="10"/>
  <c r="AQ20" i="10"/>
  <c r="AP20" i="10"/>
  <c r="AO20" i="10"/>
  <c r="AT20" i="10" s="1"/>
  <c r="AN20" i="10"/>
  <c r="AM20" i="10"/>
  <c r="S20" i="10"/>
  <c r="R20" i="10"/>
  <c r="Q20" i="10"/>
  <c r="P20" i="10"/>
  <c r="O20" i="10"/>
  <c r="N20" i="10"/>
  <c r="BQ19" i="10"/>
  <c r="BP19" i="10"/>
  <c r="BO19" i="10"/>
  <c r="BN19" i="10"/>
  <c r="BM19" i="10"/>
  <c r="BL19" i="10"/>
  <c r="BS19" i="10" s="1"/>
  <c r="AR19" i="10"/>
  <c r="AQ19" i="10"/>
  <c r="AP19" i="10"/>
  <c r="AO19" i="10"/>
  <c r="AN19" i="10"/>
  <c r="AM19" i="10"/>
  <c r="S19" i="10"/>
  <c r="R19" i="10"/>
  <c r="Q19" i="10"/>
  <c r="P19" i="10"/>
  <c r="O19" i="10"/>
  <c r="N19" i="10"/>
  <c r="V19" i="10" s="1"/>
  <c r="BQ18" i="10"/>
  <c r="BP18" i="10"/>
  <c r="BO18" i="10"/>
  <c r="BN18" i="10"/>
  <c r="BM18" i="10"/>
  <c r="BL18" i="10"/>
  <c r="AU18" i="10"/>
  <c r="AT18" i="10"/>
  <c r="AS18" i="10"/>
  <c r="AR18" i="10"/>
  <c r="AQ18" i="10"/>
  <c r="AP18" i="10"/>
  <c r="AO18" i="10"/>
  <c r="AN18" i="10"/>
  <c r="AM18" i="10"/>
  <c r="S18" i="10"/>
  <c r="R18" i="10"/>
  <c r="Q18" i="10"/>
  <c r="P18" i="10"/>
  <c r="O18" i="10"/>
  <c r="N18" i="10"/>
  <c r="BS17" i="10"/>
  <c r="BR17" i="10"/>
  <c r="BQ17" i="10"/>
  <c r="BP17" i="10"/>
  <c r="BO17" i="10"/>
  <c r="BN17" i="10"/>
  <c r="BM17" i="10"/>
  <c r="BL17" i="10"/>
  <c r="BT17" i="10" s="1"/>
  <c r="AR17" i="10"/>
  <c r="AQ17" i="10"/>
  <c r="AP17" i="10"/>
  <c r="AO17" i="10"/>
  <c r="AN17" i="10"/>
  <c r="AM17" i="10"/>
  <c r="V17" i="10"/>
  <c r="U17" i="10"/>
  <c r="S17" i="10"/>
  <c r="R17" i="10"/>
  <c r="Q17" i="10"/>
  <c r="P17" i="10"/>
  <c r="O17" i="10"/>
  <c r="N17" i="10"/>
  <c r="T17" i="10" s="1"/>
  <c r="BQ16" i="10"/>
  <c r="BP16" i="10"/>
  <c r="BO16" i="10"/>
  <c r="BN16" i="10"/>
  <c r="BM16" i="10"/>
  <c r="BL16" i="10"/>
  <c r="AU16" i="10"/>
  <c r="AT16" i="10"/>
  <c r="AS16" i="10"/>
  <c r="AR16" i="10"/>
  <c r="AQ16" i="10"/>
  <c r="AP16" i="10"/>
  <c r="AO16" i="10"/>
  <c r="AN16" i="10"/>
  <c r="AM16" i="10"/>
  <c r="S16" i="10"/>
  <c r="R16" i="10"/>
  <c r="Q16" i="10"/>
  <c r="P16" i="10"/>
  <c r="O16" i="10"/>
  <c r="N16" i="10"/>
  <c r="BQ15" i="10"/>
  <c r="BP15" i="10"/>
  <c r="BO15" i="10"/>
  <c r="BN15" i="10"/>
  <c r="BM15" i="10"/>
  <c r="BT15" i="10" s="1"/>
  <c r="BL15" i="10"/>
  <c r="AR15" i="10"/>
  <c r="AQ15" i="10"/>
  <c r="AP15" i="10"/>
  <c r="AO15" i="10"/>
  <c r="AN15" i="10"/>
  <c r="AM15" i="10"/>
  <c r="S15" i="10"/>
  <c r="R15" i="10"/>
  <c r="Q15" i="10"/>
  <c r="P15" i="10"/>
  <c r="O15" i="10"/>
  <c r="N15" i="10"/>
  <c r="V15" i="10" s="1"/>
  <c r="BQ14" i="10"/>
  <c r="BP14" i="10"/>
  <c r="BO14" i="10"/>
  <c r="BN14" i="10"/>
  <c r="BM14" i="10"/>
  <c r="BL14" i="10"/>
  <c r="AU14" i="10"/>
  <c r="AR14" i="10"/>
  <c r="AQ14" i="10"/>
  <c r="AP14" i="10"/>
  <c r="AO14" i="10"/>
  <c r="AN14" i="10"/>
  <c r="AM14" i="10"/>
  <c r="AT14" i="10" s="1"/>
  <c r="S14" i="10"/>
  <c r="R14" i="10"/>
  <c r="Q14" i="10"/>
  <c r="P14" i="10"/>
  <c r="O14" i="10"/>
  <c r="N14" i="10"/>
  <c r="BT13" i="10"/>
  <c r="BS13" i="10"/>
  <c r="BR13" i="10"/>
  <c r="BQ13" i="10"/>
  <c r="BP13" i="10"/>
  <c r="BO13" i="10"/>
  <c r="BN13" i="10"/>
  <c r="BM13" i="10"/>
  <c r="BL13" i="10"/>
  <c r="AR13" i="10"/>
  <c r="AQ13" i="10"/>
  <c r="AP13" i="10"/>
  <c r="AO13" i="10"/>
  <c r="AN13" i="10"/>
  <c r="AM13" i="10"/>
  <c r="S13" i="10"/>
  <c r="R13" i="10"/>
  <c r="Q13" i="10"/>
  <c r="P13" i="10"/>
  <c r="U13" i="10" s="1"/>
  <c r="O13" i="10"/>
  <c r="N13" i="10"/>
  <c r="V13" i="10" s="1"/>
  <c r="BQ12" i="10"/>
  <c r="BP12" i="10"/>
  <c r="BO12" i="10"/>
  <c r="BN12" i="10"/>
  <c r="BM12" i="10"/>
  <c r="BL12" i="10"/>
  <c r="AU12" i="10"/>
  <c r="AT12" i="10"/>
  <c r="AS12" i="10"/>
  <c r="AR12" i="10"/>
  <c r="AQ12" i="10"/>
  <c r="AP12" i="10"/>
  <c r="AO12" i="10"/>
  <c r="AN12" i="10"/>
  <c r="AM12" i="10"/>
  <c r="S12" i="10"/>
  <c r="R12" i="10"/>
  <c r="Q12" i="10"/>
  <c r="P12" i="10"/>
  <c r="O12" i="10"/>
  <c r="N12" i="10"/>
  <c r="BT11" i="10"/>
  <c r="BS11" i="10"/>
  <c r="BR11" i="10"/>
  <c r="BQ11" i="10"/>
  <c r="BP11" i="10"/>
  <c r="BO11" i="10"/>
  <c r="BN11" i="10"/>
  <c r="BM11" i="10"/>
  <c r="BL11" i="10"/>
  <c r="AR11" i="10"/>
  <c r="AQ11" i="10"/>
  <c r="AP11" i="10"/>
  <c r="AO11" i="10"/>
  <c r="AN11" i="10"/>
  <c r="AM11" i="10"/>
  <c r="S11" i="10"/>
  <c r="R11" i="10"/>
  <c r="Q11" i="10"/>
  <c r="P11" i="10"/>
  <c r="O11" i="10"/>
  <c r="N11" i="10"/>
  <c r="V11" i="10" s="1"/>
  <c r="BQ10" i="10"/>
  <c r="BP10" i="10"/>
  <c r="BO10" i="10"/>
  <c r="BN10" i="10"/>
  <c r="BM10" i="10"/>
  <c r="BL10" i="10"/>
  <c r="AR10" i="10"/>
  <c r="AQ10" i="10"/>
  <c r="AP10" i="10"/>
  <c r="AO10" i="10"/>
  <c r="AN10" i="10"/>
  <c r="AM10" i="10"/>
  <c r="AU10" i="10" s="1"/>
  <c r="S10" i="10"/>
  <c r="R10" i="10"/>
  <c r="Q10" i="10"/>
  <c r="P10" i="10"/>
  <c r="O10" i="10"/>
  <c r="N10" i="10"/>
  <c r="BT9" i="10"/>
  <c r="BS9" i="10"/>
  <c r="BQ9" i="10"/>
  <c r="BP9" i="10"/>
  <c r="BO9" i="10"/>
  <c r="BN9" i="10"/>
  <c r="BM9" i="10"/>
  <c r="BL9" i="10"/>
  <c r="BR9" i="10" s="1"/>
  <c r="AR9" i="10"/>
  <c r="AQ9" i="10"/>
  <c r="AP9" i="10"/>
  <c r="AO9" i="10"/>
  <c r="AN9" i="10"/>
  <c r="AM9" i="10"/>
  <c r="V9" i="10"/>
  <c r="U9" i="10"/>
  <c r="T9" i="10"/>
  <c r="S9" i="10"/>
  <c r="R9" i="10"/>
  <c r="Q9" i="10"/>
  <c r="P9" i="10"/>
  <c r="O9" i="10"/>
  <c r="N9" i="10"/>
  <c r="BQ8" i="10"/>
  <c r="BP8" i="10"/>
  <c r="BO8" i="10"/>
  <c r="BN8" i="10"/>
  <c r="BM8" i="10"/>
  <c r="BL8" i="10"/>
  <c r="AU8" i="10"/>
  <c r="AR8" i="10"/>
  <c r="AQ8" i="10"/>
  <c r="AP8" i="10"/>
  <c r="AO8" i="10"/>
  <c r="AN8" i="10"/>
  <c r="AS8" i="10" s="1"/>
  <c r="AM8" i="10"/>
  <c r="AT8" i="10" s="1"/>
  <c r="S8" i="10"/>
  <c r="R8" i="10"/>
  <c r="Q8" i="10"/>
  <c r="P8" i="10"/>
  <c r="O8" i="10"/>
  <c r="N8" i="10"/>
  <c r="BT7" i="10"/>
  <c r="BS7" i="10"/>
  <c r="BR7" i="10"/>
  <c r="BQ7" i="10"/>
  <c r="BP7" i="10"/>
  <c r="BO7" i="10"/>
  <c r="BN7" i="10"/>
  <c r="BM7" i="10"/>
  <c r="BL7" i="10"/>
  <c r="AR7" i="10"/>
  <c r="AQ7" i="10"/>
  <c r="AP7" i="10"/>
  <c r="AO7" i="10"/>
  <c r="AN7" i="10"/>
  <c r="AM7" i="10"/>
  <c r="V7" i="10"/>
  <c r="U7" i="10"/>
  <c r="T7" i="10"/>
  <c r="S7" i="10"/>
  <c r="R7" i="10"/>
  <c r="Q7" i="10"/>
  <c r="P7" i="10"/>
  <c r="O7" i="10"/>
  <c r="N7" i="10"/>
  <c r="BQ6" i="10"/>
  <c r="BR6" i="10" s="1"/>
  <c r="BP6" i="10"/>
  <c r="BO6" i="10"/>
  <c r="BN6" i="10"/>
  <c r="BM6" i="10"/>
  <c r="BL6" i="10"/>
  <c r="AR6" i="10"/>
  <c r="AQ6" i="10"/>
  <c r="AP6" i="10"/>
  <c r="AO6" i="10"/>
  <c r="AU6" i="10" s="1"/>
  <c r="AN6" i="10"/>
  <c r="AM6" i="10"/>
  <c r="S6" i="10"/>
  <c r="R6" i="10"/>
  <c r="Q6" i="10"/>
  <c r="T6" i="10" s="1"/>
  <c r="P6" i="10"/>
  <c r="O6" i="10"/>
  <c r="N6" i="10"/>
  <c r="BQ5" i="10"/>
  <c r="BP5" i="10"/>
  <c r="BO5" i="10"/>
  <c r="BN5" i="10"/>
  <c r="BM5" i="10"/>
  <c r="BL5" i="10"/>
  <c r="BT5" i="10" s="1"/>
  <c r="AR5" i="10"/>
  <c r="AQ5" i="10"/>
  <c r="AP5" i="10"/>
  <c r="AO5" i="10"/>
  <c r="AN5" i="10"/>
  <c r="AS5" i="10" s="1"/>
  <c r="AM5" i="10"/>
  <c r="S5" i="10"/>
  <c r="R5" i="10"/>
  <c r="Q5" i="10"/>
  <c r="P5" i="10"/>
  <c r="O5" i="10"/>
  <c r="N5" i="10"/>
  <c r="V5" i="10" s="1"/>
  <c r="D14" i="9"/>
  <c r="D15" i="9" s="1"/>
  <c r="D13" i="9"/>
  <c r="D12" i="9"/>
  <c r="E22" i="6"/>
  <c r="D16" i="6"/>
  <c r="E42" i="6"/>
  <c r="F42" i="6" s="1"/>
  <c r="E41" i="6"/>
  <c r="F41" i="6" s="1"/>
  <c r="E40" i="6"/>
  <c r="D42" i="6"/>
  <c r="D41" i="6"/>
  <c r="D40" i="6"/>
  <c r="E39" i="6"/>
  <c r="F39" i="6" s="1"/>
  <c r="E38" i="6"/>
  <c r="E37" i="6"/>
  <c r="D39" i="6"/>
  <c r="D38" i="6"/>
  <c r="F38" i="6" s="1"/>
  <c r="D37" i="6"/>
  <c r="E36" i="6"/>
  <c r="E35" i="6"/>
  <c r="F35" i="6" s="1"/>
  <c r="E34" i="6"/>
  <c r="D36" i="6"/>
  <c r="D35" i="6"/>
  <c r="D34" i="6"/>
  <c r="E31" i="6"/>
  <c r="D31" i="6"/>
  <c r="E33" i="6"/>
  <c r="E32" i="6"/>
  <c r="F32" i="6" s="1"/>
  <c r="D33" i="6"/>
  <c r="D32" i="6"/>
  <c r="E30" i="6"/>
  <c r="E29" i="6"/>
  <c r="E28" i="6"/>
  <c r="D30" i="6"/>
  <c r="F30" i="6" s="1"/>
  <c r="D29" i="6"/>
  <c r="D28" i="6"/>
  <c r="F28" i="6" s="1"/>
  <c r="E27" i="6"/>
  <c r="E26" i="6"/>
  <c r="E25" i="6"/>
  <c r="D27" i="6"/>
  <c r="D26" i="6"/>
  <c r="D25" i="6"/>
  <c r="F22" i="6"/>
  <c r="F23" i="6"/>
  <c r="K17" i="6" s="1"/>
  <c r="F24" i="6"/>
  <c r="K18" i="6" s="1"/>
  <c r="F26" i="6"/>
  <c r="F29" i="6"/>
  <c r="F33" i="6"/>
  <c r="E24" i="6"/>
  <c r="E23" i="6"/>
  <c r="D24" i="6"/>
  <c r="D23" i="6"/>
  <c r="D22" i="6"/>
  <c r="E21" i="6"/>
  <c r="E45" i="6" s="1"/>
  <c r="E20" i="6"/>
  <c r="E44" i="6" s="1"/>
  <c r="E19" i="6"/>
  <c r="F19" i="6" s="1"/>
  <c r="D21" i="6"/>
  <c r="D45" i="6" s="1"/>
  <c r="D20" i="6"/>
  <c r="D44" i="6" s="1"/>
  <c r="D19" i="6"/>
  <c r="D43" i="6" s="1"/>
  <c r="F17" i="6"/>
  <c r="I17" i="6" s="1"/>
  <c r="F18" i="6"/>
  <c r="E18" i="6"/>
  <c r="E17" i="6"/>
  <c r="E16" i="6"/>
  <c r="F16" i="6" s="1"/>
  <c r="D18" i="6"/>
  <c r="D17" i="6"/>
  <c r="D11" i="7"/>
  <c r="E11" i="7"/>
  <c r="C11" i="7"/>
  <c r="C12" i="7" s="1"/>
  <c r="D10" i="7"/>
  <c r="E10" i="7"/>
  <c r="C10" i="7"/>
  <c r="D9" i="7"/>
  <c r="E9" i="7"/>
  <c r="C9" i="7"/>
  <c r="D7" i="8"/>
  <c r="C7" i="8"/>
  <c r="B7" i="8"/>
  <c r="C6" i="8"/>
  <c r="D6" i="8"/>
  <c r="B6" i="8"/>
  <c r="C5" i="8"/>
  <c r="D5" i="8"/>
  <c r="B5" i="8"/>
  <c r="E14" i="9"/>
  <c r="F14" i="9"/>
  <c r="E13" i="9"/>
  <c r="F13" i="9"/>
  <c r="E12" i="9"/>
  <c r="F12" i="9"/>
  <c r="F27" i="2"/>
  <c r="L27" i="2"/>
  <c r="R27" i="2"/>
  <c r="X27" i="2"/>
  <c r="F25" i="1"/>
  <c r="C25" i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3" i="5"/>
  <c r="AE23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4" i="4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4" i="2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3" i="3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3" i="1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D4" i="2"/>
  <c r="K23" i="3"/>
  <c r="J23" i="3"/>
  <c r="I23" i="3"/>
  <c r="H23" i="3"/>
  <c r="G23" i="3"/>
  <c r="F23" i="3"/>
  <c r="E23" i="3"/>
  <c r="D23" i="3"/>
  <c r="C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K23" i="1"/>
  <c r="J23" i="1"/>
  <c r="I23" i="1"/>
  <c r="H23" i="1"/>
  <c r="G23" i="1"/>
  <c r="F23" i="1"/>
  <c r="E23" i="1"/>
  <c r="D23" i="1"/>
  <c r="C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30" i="4" l="1"/>
  <c r="I28" i="4"/>
  <c r="F28" i="4"/>
  <c r="U30" i="4"/>
  <c r="C29" i="2"/>
  <c r="I5" i="8"/>
  <c r="I6" i="8"/>
  <c r="D8" i="8"/>
  <c r="B8" i="8"/>
  <c r="C8" i="8"/>
  <c r="U7" i="11"/>
  <c r="U6" i="11"/>
  <c r="U9" i="11"/>
  <c r="BP9" i="11"/>
  <c r="U20" i="11"/>
  <c r="BQ8" i="11"/>
  <c r="BP7" i="11"/>
  <c r="T17" i="11"/>
  <c r="BQ6" i="11"/>
  <c r="BQ4" i="11"/>
  <c r="U5" i="11"/>
  <c r="BQ12" i="11"/>
  <c r="T16" i="11"/>
  <c r="BP5" i="11"/>
  <c r="BP11" i="11"/>
  <c r="BP13" i="11"/>
  <c r="BP19" i="11"/>
  <c r="BP15" i="11"/>
  <c r="BQ10" i="11"/>
  <c r="BQ21" i="11"/>
  <c r="BO17" i="11"/>
  <c r="BO14" i="11"/>
  <c r="BQ18" i="11"/>
  <c r="BP23" i="11"/>
  <c r="BQ22" i="11"/>
  <c r="BQ20" i="11"/>
  <c r="BQ16" i="11"/>
  <c r="BR16" i="11" s="1"/>
  <c r="BO11" i="11"/>
  <c r="BO5" i="11"/>
  <c r="AS8" i="11"/>
  <c r="BO15" i="11"/>
  <c r="AS13" i="11"/>
  <c r="BO21" i="11"/>
  <c r="BO13" i="11"/>
  <c r="AR14" i="11"/>
  <c r="AS12" i="11"/>
  <c r="BO9" i="11"/>
  <c r="BO19" i="11"/>
  <c r="BO7" i="11"/>
  <c r="AR15" i="11"/>
  <c r="BO23" i="11"/>
  <c r="U21" i="11"/>
  <c r="U22" i="11"/>
  <c r="U16" i="11"/>
  <c r="T13" i="11"/>
  <c r="T8" i="11"/>
  <c r="T7" i="11"/>
  <c r="U17" i="11"/>
  <c r="U15" i="11"/>
  <c r="U4" i="11"/>
  <c r="V15" i="11" s="1"/>
  <c r="U23" i="11"/>
  <c r="S22" i="11"/>
  <c r="U19" i="11"/>
  <c r="U18" i="11"/>
  <c r="T15" i="11"/>
  <c r="T6" i="11"/>
  <c r="T5" i="11"/>
  <c r="S15" i="11"/>
  <c r="T20" i="11"/>
  <c r="U8" i="11"/>
  <c r="BO4" i="11"/>
  <c r="BO6" i="11"/>
  <c r="BO8" i="11"/>
  <c r="BO10" i="11"/>
  <c r="BO12" i="11"/>
  <c r="BO16" i="11"/>
  <c r="BO18" i="11"/>
  <c r="BO20" i="11"/>
  <c r="BO22" i="11"/>
  <c r="BP4" i="11"/>
  <c r="BP6" i="11"/>
  <c r="BP8" i="11"/>
  <c r="BP10" i="11"/>
  <c r="BP12" i="11"/>
  <c r="BP14" i="11"/>
  <c r="BP16" i="11"/>
  <c r="BP18" i="11"/>
  <c r="BP20" i="11"/>
  <c r="BP22" i="11"/>
  <c r="BQ14" i="11"/>
  <c r="BP21" i="11"/>
  <c r="BQ5" i="11"/>
  <c r="BQ7" i="11"/>
  <c r="BQ9" i="11"/>
  <c r="BQ11" i="11"/>
  <c r="BQ13" i="11"/>
  <c r="BQ15" i="11"/>
  <c r="BR15" i="11" s="1"/>
  <c r="BQ17" i="11"/>
  <c r="BQ19" i="11"/>
  <c r="BQ23" i="11"/>
  <c r="AS23" i="11"/>
  <c r="AS19" i="11"/>
  <c r="AS11" i="11"/>
  <c r="AR18" i="11"/>
  <c r="AS9" i="11"/>
  <c r="AR21" i="11"/>
  <c r="AS17" i="11"/>
  <c r="AS16" i="11"/>
  <c r="AS22" i="11"/>
  <c r="AR20" i="11"/>
  <c r="AR7" i="11"/>
  <c r="AQ6" i="11"/>
  <c r="AQ10" i="11"/>
  <c r="AQ14" i="11"/>
  <c r="AQ20" i="11"/>
  <c r="AR4" i="11"/>
  <c r="AR8" i="11"/>
  <c r="AR12" i="11"/>
  <c r="AR16" i="11"/>
  <c r="AR22" i="11"/>
  <c r="AS6" i="11"/>
  <c r="AS10" i="11"/>
  <c r="AS14" i="11"/>
  <c r="AS18" i="11"/>
  <c r="AS20" i="11"/>
  <c r="AQ7" i="11"/>
  <c r="AQ13" i="11"/>
  <c r="AQ23" i="11"/>
  <c r="AS7" i="11"/>
  <c r="AS15" i="11"/>
  <c r="AS21" i="11"/>
  <c r="AQ4" i="11"/>
  <c r="AQ8" i="11"/>
  <c r="AQ12" i="11"/>
  <c r="AQ16" i="11"/>
  <c r="AQ18" i="11"/>
  <c r="AQ22" i="11"/>
  <c r="AQ5" i="11"/>
  <c r="AQ9" i="11"/>
  <c r="AQ11" i="11"/>
  <c r="AQ15" i="11"/>
  <c r="AQ17" i="11"/>
  <c r="AQ19" i="11"/>
  <c r="AQ21" i="11"/>
  <c r="AR5" i="11"/>
  <c r="AR9" i="11"/>
  <c r="AR11" i="11"/>
  <c r="AR13" i="11"/>
  <c r="AR17" i="11"/>
  <c r="AR19" i="11"/>
  <c r="AR23" i="11"/>
  <c r="T23" i="11"/>
  <c r="T19" i="11"/>
  <c r="S18" i="11"/>
  <c r="S17" i="11"/>
  <c r="S16" i="11"/>
  <c r="U14" i="11"/>
  <c r="S14" i="11"/>
  <c r="S13" i="11"/>
  <c r="T22" i="11"/>
  <c r="S20" i="11"/>
  <c r="T11" i="11"/>
  <c r="T10" i="11"/>
  <c r="S8" i="11"/>
  <c r="S12" i="11"/>
  <c r="S7" i="11"/>
  <c r="S6" i="11"/>
  <c r="T21" i="11"/>
  <c r="S5" i="11"/>
  <c r="S4" i="11"/>
  <c r="T4" i="11"/>
  <c r="AV6" i="10"/>
  <c r="U5" i="10"/>
  <c r="V16" i="10"/>
  <c r="U16" i="10"/>
  <c r="T16" i="10"/>
  <c r="BT19" i="10"/>
  <c r="BR23" i="10"/>
  <c r="V18" i="10"/>
  <c r="U18" i="10"/>
  <c r="T18" i="10"/>
  <c r="AU13" i="10"/>
  <c r="AV13" i="10" s="1"/>
  <c r="AT13" i="10"/>
  <c r="AS13" i="10"/>
  <c r="BT8" i="10"/>
  <c r="BU8" i="10" s="1"/>
  <c r="BS8" i="10"/>
  <c r="BR8" i="10"/>
  <c r="AS6" i="10"/>
  <c r="AS20" i="10"/>
  <c r="BR15" i="10"/>
  <c r="AU7" i="10"/>
  <c r="AV18" i="10" s="1"/>
  <c r="AT7" i="10"/>
  <c r="BS15" i="10"/>
  <c r="T5" i="10"/>
  <c r="BT20" i="10"/>
  <c r="BS20" i="10"/>
  <c r="BR20" i="10"/>
  <c r="U15" i="10"/>
  <c r="V6" i="10"/>
  <c r="W7" i="10" s="1"/>
  <c r="U6" i="10"/>
  <c r="T19" i="10"/>
  <c r="BT24" i="10"/>
  <c r="BS24" i="10"/>
  <c r="BR24" i="10"/>
  <c r="V22" i="10"/>
  <c r="W22" i="10" s="1"/>
  <c r="U22" i="10"/>
  <c r="T22" i="10"/>
  <c r="AU17" i="10"/>
  <c r="AT17" i="10"/>
  <c r="AS17" i="10"/>
  <c r="BT12" i="10"/>
  <c r="BS12" i="10"/>
  <c r="BR12" i="10"/>
  <c r="AU21" i="10"/>
  <c r="AT21" i="10"/>
  <c r="AS21" i="10"/>
  <c r="BR5" i="10"/>
  <c r="BT16" i="10"/>
  <c r="BS16" i="10"/>
  <c r="BR16" i="10"/>
  <c r="AU20" i="10"/>
  <c r="AS24" i="10"/>
  <c r="V12" i="10"/>
  <c r="U12" i="10"/>
  <c r="T12" i="10"/>
  <c r="BT6" i="10"/>
  <c r="BS6" i="10"/>
  <c r="T15" i="10"/>
  <c r="AS10" i="10"/>
  <c r="AT10" i="10"/>
  <c r="AS14" i="10"/>
  <c r="U19" i="10"/>
  <c r="V20" i="10"/>
  <c r="U20" i="10"/>
  <c r="T20" i="10"/>
  <c r="BT23" i="10"/>
  <c r="V8" i="10"/>
  <c r="U8" i="10"/>
  <c r="AT6" i="10"/>
  <c r="T11" i="10"/>
  <c r="BS5" i="10"/>
  <c r="U11" i="10"/>
  <c r="BR19" i="10"/>
  <c r="AT24" i="10"/>
  <c r="T8" i="10"/>
  <c r="AU11" i="10"/>
  <c r="AT11" i="10"/>
  <c r="AS11" i="10"/>
  <c r="AU5" i="10"/>
  <c r="AV10" i="10" s="1"/>
  <c r="AT5" i="10"/>
  <c r="AS7" i="10"/>
  <c r="AU15" i="10"/>
  <c r="AT15" i="10"/>
  <c r="AS15" i="10"/>
  <c r="BT10" i="10"/>
  <c r="BS10" i="10"/>
  <c r="BR10" i="10"/>
  <c r="V24" i="10"/>
  <c r="U24" i="10"/>
  <c r="T24" i="10"/>
  <c r="AU19" i="10"/>
  <c r="AT19" i="10"/>
  <c r="AS19" i="10"/>
  <c r="BT14" i="10"/>
  <c r="BS14" i="10"/>
  <c r="BR14" i="10"/>
  <c r="V10" i="10"/>
  <c r="U10" i="10"/>
  <c r="T10" i="10"/>
  <c r="AU23" i="10"/>
  <c r="AT23" i="10"/>
  <c r="AS23" i="10"/>
  <c r="T13" i="10"/>
  <c r="BT18" i="10"/>
  <c r="BS18" i="10"/>
  <c r="BR18" i="10"/>
  <c r="V14" i="10"/>
  <c r="U14" i="10"/>
  <c r="T14" i="10"/>
  <c r="AU9" i="10"/>
  <c r="AV12" i="10" s="1"/>
  <c r="AT9" i="10"/>
  <c r="AS9" i="10"/>
  <c r="BT22" i="10"/>
  <c r="BS22" i="10"/>
  <c r="BR22" i="10"/>
  <c r="E12" i="7"/>
  <c r="D12" i="7"/>
  <c r="F15" i="9"/>
  <c r="E15" i="9"/>
  <c r="I16" i="6"/>
  <c r="K16" i="6"/>
  <c r="I18" i="6"/>
  <c r="J16" i="6"/>
  <c r="F44" i="6"/>
  <c r="F45" i="6"/>
  <c r="F21" i="6"/>
  <c r="J18" i="6" s="1"/>
  <c r="F20" i="6"/>
  <c r="J17" i="6" s="1"/>
  <c r="F25" i="6"/>
  <c r="F36" i="6"/>
  <c r="F27" i="6"/>
  <c r="F37" i="6"/>
  <c r="E43" i="6"/>
  <c r="F43" i="6" s="1"/>
  <c r="F40" i="6"/>
  <c r="F34" i="6"/>
  <c r="F31" i="6"/>
  <c r="N4" i="5"/>
  <c r="N7" i="5"/>
  <c r="N19" i="5"/>
  <c r="N17" i="5"/>
  <c r="N15" i="5"/>
  <c r="N14" i="5"/>
  <c r="N13" i="5"/>
  <c r="N12" i="5"/>
  <c r="N11" i="5"/>
  <c r="N10" i="5"/>
  <c r="N9" i="5"/>
  <c r="N8" i="5"/>
  <c r="N6" i="5"/>
  <c r="N5" i="5"/>
  <c r="N22" i="5"/>
  <c r="N21" i="5"/>
  <c r="N3" i="5"/>
  <c r="N20" i="5"/>
  <c r="N18" i="5"/>
  <c r="N16" i="5"/>
  <c r="BR21" i="11" l="1"/>
  <c r="BR4" i="11"/>
  <c r="BR10" i="11"/>
  <c r="BR23" i="11"/>
  <c r="BR19" i="11"/>
  <c r="BR6" i="11"/>
  <c r="BR14" i="11"/>
  <c r="BR12" i="11"/>
  <c r="BR17" i="11"/>
  <c r="BR13" i="11"/>
  <c r="BR20" i="11"/>
  <c r="BR8" i="11"/>
  <c r="BR11" i="11"/>
  <c r="BR22" i="11"/>
  <c r="BR9" i="11"/>
  <c r="BR7" i="11"/>
  <c r="BR18" i="11"/>
  <c r="BR5" i="11"/>
  <c r="AT18" i="11"/>
  <c r="AT4" i="11"/>
  <c r="AT11" i="11"/>
  <c r="AT13" i="11"/>
  <c r="AT23" i="11"/>
  <c r="AT8" i="11"/>
  <c r="AT22" i="11"/>
  <c r="AT10" i="11"/>
  <c r="AT21" i="11"/>
  <c r="AT16" i="11"/>
  <c r="AT17" i="11"/>
  <c r="AT12" i="11"/>
  <c r="AT14" i="11"/>
  <c r="AT19" i="11"/>
  <c r="AT6" i="11"/>
  <c r="AT5" i="11"/>
  <c r="AT15" i="11"/>
  <c r="AT7" i="11"/>
  <c r="AT20" i="11"/>
  <c r="AT9" i="11"/>
  <c r="V4" i="11"/>
  <c r="V14" i="11"/>
  <c r="V22" i="11"/>
  <c r="V17" i="11"/>
  <c r="V16" i="11"/>
  <c r="V13" i="11"/>
  <c r="V11" i="11"/>
  <c r="V10" i="11"/>
  <c r="V19" i="11"/>
  <c r="V8" i="11"/>
  <c r="V21" i="11"/>
  <c r="V12" i="11"/>
  <c r="V20" i="11"/>
  <c r="V7" i="11"/>
  <c r="V9" i="11"/>
  <c r="V18" i="11"/>
  <c r="V23" i="11"/>
  <c r="V6" i="11"/>
  <c r="V5" i="11"/>
  <c r="BR25" i="10" a="1"/>
  <c r="BR25" i="10" s="1"/>
  <c r="BU16" i="10"/>
  <c r="W19" i="10"/>
  <c r="AV9" i="10"/>
  <c r="AV14" i="10"/>
  <c r="W6" i="10"/>
  <c r="W14" i="10"/>
  <c r="BU19" i="10"/>
  <c r="BU23" i="10"/>
  <c r="BU13" i="10"/>
  <c r="BU10" i="10"/>
  <c r="BU20" i="10"/>
  <c r="BU18" i="10"/>
  <c r="AV21" i="10"/>
  <c r="W16" i="10"/>
  <c r="BU17" i="10"/>
  <c r="BU22" i="10"/>
  <c r="BU24" i="10"/>
  <c r="AV22" i="10"/>
  <c r="W18" i="10"/>
  <c r="W20" i="10"/>
  <c r="T25" i="10" a="1"/>
  <c r="T25" i="10" s="1"/>
  <c r="W13" i="10"/>
  <c r="BU14" i="10"/>
  <c r="BU9" i="10"/>
  <c r="W8" i="10"/>
  <c r="BU15" i="10"/>
  <c r="W11" i="10"/>
  <c r="W17" i="10"/>
  <c r="W15" i="10"/>
  <c r="AV20" i="10"/>
  <c r="AS25" i="10" a="1"/>
  <c r="AS25" i="10" s="1"/>
  <c r="W5" i="10"/>
  <c r="BU7" i="10"/>
  <c r="W12" i="10"/>
  <c r="AV19" i="10"/>
  <c r="W24" i="10"/>
  <c r="W9" i="10"/>
  <c r="AV15" i="10"/>
  <c r="BU11" i="10"/>
  <c r="BU12" i="10"/>
  <c r="AV7" i="10"/>
  <c r="W23" i="10"/>
  <c r="AV23" i="10"/>
  <c r="AV24" i="10"/>
  <c r="AV5" i="10"/>
  <c r="W21" i="10"/>
  <c r="AV17" i="10"/>
  <c r="AV16" i="10"/>
  <c r="W10" i="10"/>
  <c r="AV8" i="10"/>
  <c r="AV11" i="10"/>
  <c r="BU6" i="10"/>
  <c r="BU5" i="10"/>
  <c r="BU2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<sst xmlns="http://schemas.openxmlformats.org/spreadsheetml/2006/main" count="1450" uniqueCount="101">
  <si>
    <t>Words</t>
  </si>
  <si>
    <t>AVERAGE TOPIC</t>
  </si>
  <si>
    <t>topics</t>
  </si>
  <si>
    <t>blenderbot-400M-distill</t>
  </si>
  <si>
    <t>DialoGPT-medium</t>
  </si>
  <si>
    <t>ChatGPT</t>
  </si>
  <si>
    <t>sport hockey</t>
  </si>
  <si>
    <t>religion atheism</t>
  </si>
  <si>
    <t>science space</t>
  </si>
  <si>
    <t>science medicine</t>
  </si>
  <si>
    <t>politics_misc</t>
  </si>
  <si>
    <t>computer mac hardware</t>
  </si>
  <si>
    <t>politics mideast</t>
  </si>
  <si>
    <t>computer ibm hardware</t>
  </si>
  <si>
    <t>for sale</t>
  </si>
  <si>
    <t>science electronics</t>
  </si>
  <si>
    <t>computer windows misc</t>
  </si>
  <si>
    <t>motor motorcycle</t>
  </si>
  <si>
    <t>sport baseball</t>
  </si>
  <si>
    <t>religion christian</t>
  </si>
  <si>
    <t>politics guns</t>
  </si>
  <si>
    <t>computer graphics</t>
  </si>
  <si>
    <t>motor autos</t>
  </si>
  <si>
    <t>religion misc</t>
  </si>
  <si>
    <t>computer windows x</t>
  </si>
  <si>
    <t>science crypt</t>
  </si>
  <si>
    <t>QA Model</t>
  </si>
  <si>
    <t>deberta-v3-base-squad2</t>
  </si>
  <si>
    <t>bert-large-uncased-whole-word-masking-squad2</t>
  </si>
  <si>
    <t>roberta-base-squad2-distilled</t>
  </si>
  <si>
    <t>Conv. all-mpnet-base-v2</t>
  </si>
  <si>
    <t>Conv. all-MiniLM-L6-v2</t>
  </si>
  <si>
    <t>QA. all-mpnet-base-v2</t>
  </si>
  <si>
    <t>QA. all-MiniLM-L6-v2</t>
  </si>
  <si>
    <t>RANKING</t>
  </si>
  <si>
    <t>Rankings</t>
  </si>
  <si>
    <t>Mean</t>
  </si>
  <si>
    <t>Max</t>
  </si>
  <si>
    <t>Min</t>
  </si>
  <si>
    <t>Min ranking</t>
  </si>
  <si>
    <t>Max ranking</t>
  </si>
  <si>
    <t>Final ranking based on mean ranking</t>
  </si>
  <si>
    <t>Model type</t>
  </si>
  <si>
    <t>Embedding Model</t>
  </si>
  <si>
    <t>QA Model Name</t>
  </si>
  <si>
    <t>Conv.</t>
  </si>
  <si>
    <t>all-mpnet-base-v2</t>
  </si>
  <si>
    <t xml:space="preserve">Conv. </t>
  </si>
  <si>
    <t>all-MiniLM-L6-v2</t>
  </si>
  <si>
    <t>-</t>
  </si>
  <si>
    <t>QA</t>
  </si>
  <si>
    <t>Mean ranking</t>
  </si>
  <si>
    <t>Ranking by mean ranking</t>
  </si>
  <si>
    <t>Embedding model</t>
  </si>
  <si>
    <t>Num of words</t>
  </si>
  <si>
    <t>Model</t>
  </si>
  <si>
    <t>Dif</t>
  </si>
  <si>
    <t>Min dif.</t>
  </si>
  <si>
    <t>Max dif.</t>
  </si>
  <si>
    <t>Mean dif.</t>
  </si>
  <si>
    <t>Averages</t>
  </si>
  <si>
    <t>General results</t>
  </si>
  <si>
    <t>Statistics by number of words and model</t>
  </si>
  <si>
    <t>Average statistics by model</t>
  </si>
  <si>
    <t>Average similarity results by model type and embedding model</t>
  </si>
  <si>
    <t>Topics statistics</t>
  </si>
  <si>
    <t>Topics</t>
  </si>
  <si>
    <t>Conversational models statistics by ranking</t>
  </si>
  <si>
    <t>QA models statistics by ranking</t>
  </si>
  <si>
    <t>Number of words' statistics by ranking</t>
  </si>
  <si>
    <t>Topic Statistics blenderbot</t>
  </si>
  <si>
    <t>Similarity scores</t>
  </si>
  <si>
    <t>Ranking by siilarity</t>
  </si>
  <si>
    <t>Topic Statistics DialoGPT</t>
  </si>
  <si>
    <t>Rankings blenderbot</t>
  </si>
  <si>
    <t>Rankings DialoGPT</t>
  </si>
  <si>
    <t>Rankings ChatGPT</t>
  </si>
  <si>
    <t>AVERAGE VARIATION</t>
  </si>
  <si>
    <t>Rankings 4 words</t>
  </si>
  <si>
    <t>TOPIC RANKING</t>
  </si>
  <si>
    <t>AVERAGE TOPIC SIMILARITY</t>
  </si>
  <si>
    <t>Models</t>
  </si>
  <si>
    <t>Ranking by similarity</t>
  </si>
  <si>
    <t>Rankings 10 words</t>
  </si>
  <si>
    <t>Rankings 9 words</t>
  </si>
  <si>
    <t>Mean sim.</t>
  </si>
  <si>
    <t>Max. Similarity</t>
  </si>
  <si>
    <t>Min. Similarity</t>
  </si>
  <si>
    <t>Mean similarity</t>
  </si>
  <si>
    <t>QA models statistics by similarity</t>
  </si>
  <si>
    <t>Embedding avg. similarity diference</t>
  </si>
  <si>
    <t>Embedding models statistics by similarity</t>
  </si>
  <si>
    <t>AVERAGE SIMILARITY</t>
  </si>
  <si>
    <t>SCORE</t>
  </si>
  <si>
    <t>AGGREGATED SCORE</t>
  </si>
  <si>
    <t>NUM RANKING BY AGGREGATED SCORE</t>
  </si>
  <si>
    <t>CONV  RANKING BY SCORE</t>
  </si>
  <si>
    <t>NUM SCORE</t>
  </si>
  <si>
    <t>NUM AGGREGATED SCORE</t>
  </si>
  <si>
    <t>NUM RANKING BY NUM AGGREGATED SCORE</t>
  </si>
  <si>
    <t>QA RANKING BY AGGREGATED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</si>
</sst>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3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14" xfId="0" applyFont="1" applyBorder="1"/>
    <xf numFmtId="0" fontId="1" fillId="0" borderId="17" xfId="0" applyFont="1" applyBorder="1"/>
    <xf numFmtId="0" fontId="1" fillId="0" borderId="19" xfId="0" applyFont="1" applyBorder="1"/>
    <xf numFmtId="0" fontId="0" fillId="0" borderId="2" xfId="0" applyBorder="1"/>
    <xf numFmtId="0" fontId="1" fillId="0" borderId="18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5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top"/>
    </xf>
    <xf numFmtId="0" fontId="0" fillId="0" borderId="18" xfId="0" applyBorder="1"/>
    <xf numFmtId="0" fontId="1" fillId="0" borderId="19" xfId="0" applyFont="1" applyBorder="1" applyAlignment="1">
      <alignment horizontal="center" vertical="top"/>
    </xf>
    <xf numFmtId="0" fontId="0" fillId="0" borderId="20" xfId="0" applyBorder="1"/>
    <xf numFmtId="0" fontId="0" fillId="0" borderId="21" xfId="0" applyBorder="1"/>
    <xf numFmtId="0" fontId="1" fillId="6" borderId="3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8" xfId="0" applyBorder="1"/>
    <xf numFmtId="0" fontId="0" fillId="0" borderId="13" xfId="0" applyBorder="1"/>
    <xf numFmtId="0" fontId="0" fillId="0" borderId="17" xfId="0" applyBorder="1"/>
    <xf numFmtId="0" fontId="1" fillId="6" borderId="1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/>
    </xf>
    <xf numFmtId="0" fontId="1" fillId="7" borderId="3" xfId="0" applyFont="1" applyFill="1" applyBorder="1" applyAlignment="1">
      <alignment vertical="center" wrapText="1"/>
    </xf>
    <xf numFmtId="0" fontId="0" fillId="5" borderId="1" xfId="0" applyFill="1" applyBorder="1"/>
    <xf numFmtId="0" fontId="1" fillId="4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vertical="center" wrapText="1"/>
    </xf>
    <xf numFmtId="0" fontId="0" fillId="12" borderId="1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3" borderId="29" xfId="0" applyFont="1" applyFill="1" applyBorder="1" applyAlignment="1">
      <alignment horizontal="center" vertical="center" wrapText="1"/>
    </xf>
    <xf numFmtId="0" fontId="1" fillId="13" borderId="30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0" borderId="31" xfId="0" applyBorder="1"/>
    <xf numFmtId="0" fontId="1" fillId="0" borderId="24" xfId="0" applyFont="1" applyBorder="1" applyAlignment="1">
      <alignment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0" fillId="0" borderId="32" xfId="0" applyBorder="1"/>
    <xf numFmtId="0" fontId="1" fillId="0" borderId="29" xfId="0" applyFont="1" applyBorder="1" applyAlignment="1">
      <alignment horizontal="center" vertical="center"/>
    </xf>
    <xf numFmtId="0" fontId="0" fillId="0" borderId="30" xfId="0" applyBorder="1"/>
    <xf numFmtId="0" fontId="1" fillId="6" borderId="0" xfId="0" applyFont="1" applyFill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/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27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27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Topics general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general ranking variability</a:t>
          </a:r>
        </a:p>
      </cx:txPr>
    </cx:title>
    <cx:plotArea>
      <cx:plotAreaRegion>
        <cx:series layoutId="boxWhisker" uniqueId="{45608D30-3878-4C52-8538-99B95346FDF6}">
          <cx:tx>
            <cx:txData>
              <cx:f>_xlchart.v1.1</cx:f>
              <cx:v>Rankings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Blenderbot</a:t>
            </a: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topics ranking variability</a:t>
            </a:r>
            <a:endParaRPr lang="es-ES">
              <a:effectLst/>
            </a:endParaRPr>
          </a:p>
        </cx:rich>
      </cx:tx>
    </cx:title>
    <cx:plotArea>
      <cx:plotAreaRegion>
        <cx:series layoutId="boxWhisker" uniqueId="{76539F62-ABCF-40D2-B84E-21C13F6D9A39}">
          <cx:tx>
            <cx:txData>
              <cx:f>_xlchart.v1.7</cx:f>
              <cx:v>Rankings blenderbot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DialoGPT </a:t>
            </a: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topics ranking variability</a:t>
            </a:r>
            <a:endParaRPr lang="es-ES">
              <a:effectLst/>
            </a:endParaRPr>
          </a:p>
        </cx:rich>
      </cx:tx>
    </cx:title>
    <cx:plotArea>
      <cx:plotAreaRegion>
        <cx:series layoutId="boxWhisker" uniqueId="{B42DC516-8647-4514-8F71-BCE22B81B7B8}">
          <cx:tx>
            <cx:txData>
              <cx:f>_xlchart.v1.9</cx:f>
              <cx:v>Rankings DialoGPT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ChatGPT topics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ChatGPT topics ranking variability</a:t>
          </a:r>
        </a:p>
      </cx:txPr>
    </cx:title>
    <cx:plotArea>
      <cx:plotAreaRegion>
        <cx:series layoutId="boxWhisker" uniqueId="{F6D430EE-EE6C-445C-9A99-AAF05666437C}">
          <cx:tx>
            <cx:txData>
              <cx:f>_xlchart.v1.4</cx:f>
              <cx:v>Rankings ChatGPT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Topics blenderbot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blenderbot box plot</a:t>
          </a:r>
        </a:p>
      </cx:txPr>
    </cx:title>
    <cx:plotArea>
      <cx:plotAreaRegion>
        <cx:series layoutId="boxWhisker" uniqueId="{76539F62-ABCF-40D2-B84E-21C13F6D9A39}">
          <cx:tx>
            <cx:txData>
              <cx:f>_xlchart.v1.19</cx:f>
              <cx:v>Rankings blenderbot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_xlchart.v1.16</cx:f>
      </cx:numDim>
    </cx:data>
  </cx:chartData>
  <cx:chart>
    <cx:title pos="t" align="ctr" overlay="0">
      <cx:tx>
        <cx:txData>
          <cx:v>Topics DialoGPT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DialoGPT box plot</a:t>
          </a:r>
        </a:p>
      </cx:txPr>
    </cx:title>
    <cx:plotArea>
      <cx:plotAreaRegion>
        <cx:series layoutId="boxWhisker" uniqueId="{B42DC516-8647-4514-8F71-BCE22B81B7B8}">
          <cx:tx>
            <cx:txData>
              <cx:f>_xlchart.v1.15</cx:f>
              <cx:v>Rankings DialoGPT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Topics ChatGPT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ChatGPT box plot</a:t>
          </a:r>
        </a:p>
      </cx:txPr>
    </cx:title>
    <cx:plotArea>
      <cx:plotAreaRegion>
        <cx:series layoutId="boxWhisker" uniqueId="{F6D430EE-EE6C-445C-9A99-AAF05666437C}">
          <cx:tx>
            <cx:txData>
              <cx:f>_xlchart.v1.13</cx:f>
              <cx:v>Rankings ChatGPT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</cx:chartData>
  <cx:chart>
    <cx:title pos="t" align="ctr" overlay="0">
      <cx:tx>
        <cx:txData>
          <cx:v>4 words generated topics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 words generated topics ranking variability</a:t>
          </a:r>
        </a:p>
      </cx:txPr>
    </cx:title>
    <cx:plotArea>
      <cx:plotAreaRegion>
        <cx:series layoutId="boxWhisker" uniqueId="{DF10159E-25F6-455E-A0ED-EFE89B6938CD}">
          <cx:tx>
            <cx:txData>
              <cx:f>_xlchart.v1.34</cx:f>
              <cx:v>Rankings 4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_xlchart.v1.38</cx:f>
      </cx:strDim>
      <cx:numDim type="val">
        <cx:f>_xlchart.v1.37</cx:f>
      </cx:numDim>
    </cx:data>
  </cx:chartData>
  <cx:chart>
    <cx:title pos="t" align="ctr" overlay="0">
      <cx:tx>
        <cx:txData>
          <cx:v>9 words generated topics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9 words generated topics ranking variability</a:t>
          </a:r>
        </a:p>
      </cx:txPr>
    </cx:title>
    <cx:plotArea>
      <cx:plotAreaRegion>
        <cx:series layoutId="boxWhisker" uniqueId="{8843994E-608D-443B-9061-7421BC26DD19}">
          <cx:tx>
            <cx:txData>
              <cx:f>_xlchart.v1.36</cx:f>
              <cx:v>Rankings 9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10 words generated topics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words generated topics ranking variability</a:t>
          </a:r>
        </a:p>
      </cx:txPr>
    </cx:title>
    <cx:plotArea>
      <cx:plotAreaRegion>
        <cx:series layoutId="boxWhisker" uniqueId="{9F1B5D46-DD36-48FB-A7A6-E962CD322F79}">
          <cx:tx>
            <cx:txData>
              <cx:f>_xlchart.v1.22</cx:f>
              <cx:v>Rankings 10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txData>
          <cx:v>Topics 4 words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4 words box plot</a:t>
          </a:r>
        </a:p>
      </cx:txPr>
    </cx:title>
    <cx:plotArea>
      <cx:plotAreaRegion>
        <cx:series layoutId="boxWhisker" uniqueId="{DF10159E-25F6-455E-A0ED-EFE89B6938CD}">
          <cx:tx>
            <cx:txData>
              <cx:f>_xlchart.v1.25</cx:f>
              <cx:v>Rankings 4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</cx:f>
      </cx:strDim>
      <cx:numDim type="val">
        <cx:f>_xlchart.v1.28</cx:f>
      </cx:numDim>
    </cx:data>
  </cx:chartData>
  <cx:chart>
    <cx:title pos="t" align="ctr" overlay="0">
      <cx:tx>
        <cx:txData>
          <cx:v>Topics 9 words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9 words box plot</a:t>
          </a:r>
        </a:p>
      </cx:txPr>
    </cx:title>
    <cx:plotArea>
      <cx:plotAreaRegion>
        <cx:series layoutId="boxWhisker" uniqueId="{8843994E-608D-443B-9061-7421BC26DD19}">
          <cx:tx>
            <cx:txData>
              <cx:f>_xlchart.v1.27</cx:f>
              <cx:v>Rankings 9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</cx:chartData>
  <cx:chart>
    <cx:title pos="t" align="ctr" overlay="0">
      <cx:tx>
        <cx:txData>
          <cx:v>Topics 10 words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10 words box plot</a:t>
          </a:r>
        </a:p>
      </cx:txPr>
    </cx:title>
    <cx:plotArea>
      <cx:plotAreaRegion>
        <cx:series layoutId="boxWhisker" uniqueId="{9F1B5D46-DD36-48FB-A7A6-E962CD322F79}">
          <cx:tx>
            <cx:txData>
              <cx:f>_xlchart.v1.31</cx:f>
              <cx:v>Rankings 10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6" Type="http://schemas.microsoft.com/office/2014/relationships/chartEx" Target="../charts/chartEx7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6" Type="http://schemas.microsoft.com/office/2014/relationships/chartEx" Target="../charts/chartEx13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597876</xdr:colOff>
      <xdr:row>24</xdr:row>
      <xdr:rowOff>176393</xdr:rowOff>
    </xdr:from>
    <xdr:to>
      <xdr:col>9</xdr:col>
      <xdr:colOff>407972</xdr:colOff>
      <xdr:row>48</xdr:row>
      <xdr:rowOff>91381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722E54-80A8-BB98-6053-AF5A734F40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916" y="5510393"/>
              <a:ext cx="4443056" cy="43117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3711</xdr:colOff>
      <xdr:row>26</xdr:row>
      <xdr:rowOff>31172</xdr:rowOff>
    </xdr:from>
    <xdr:to>
      <xdr:col>10</xdr:col>
      <xdr:colOff>594958</xdr:colOff>
      <xdr:row>51</xdr:row>
      <xdr:rowOff>72254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2CA0B1-3EE3-4EA1-BA85-596A62F0B6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8491" y="6096692"/>
              <a:ext cx="4462207" cy="4620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4664</xdr:colOff>
      <xdr:row>26</xdr:row>
      <xdr:rowOff>66113</xdr:rowOff>
    </xdr:from>
    <xdr:to>
      <xdr:col>36</xdr:col>
      <xdr:colOff>711</xdr:colOff>
      <xdr:row>51</xdr:row>
      <xdr:rowOff>125195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782A88-3818-4328-8CE0-8848C7A9A9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073964" y="6131633"/>
              <a:ext cx="4476607" cy="4638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54</xdr:col>
      <xdr:colOff>17622</xdr:colOff>
      <xdr:row>26</xdr:row>
      <xdr:rowOff>21638</xdr:rowOff>
    </xdr:from>
    <xdr:to>
      <xdr:col>60</xdr:col>
      <xdr:colOff>576469</xdr:colOff>
      <xdr:row>51</xdr:row>
      <xdr:rowOff>84320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8E0F931-F926-4CC5-96A8-37015B0980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94762" y="6087158"/>
              <a:ext cx="4429807" cy="46423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76</xdr:col>
      <xdr:colOff>0</xdr:colOff>
      <xdr:row>0</xdr:row>
      <xdr:rowOff>370113</xdr:rowOff>
    </xdr:from>
    <xdr:to>
      <xdr:col>85</xdr:col>
      <xdr:colOff>54031</xdr:colOff>
      <xdr:row>20</xdr:row>
      <xdr:rowOff>97970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92D8861-20FB-401D-9B63-8494B6AF5F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23620" y="370113"/>
              <a:ext cx="5540431" cy="44903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94</xdr:col>
      <xdr:colOff>449463</xdr:colOff>
      <xdr:row>0</xdr:row>
      <xdr:rowOff>363199</xdr:rowOff>
    </xdr:from>
    <xdr:to>
      <xdr:col>103</xdr:col>
      <xdr:colOff>500053</xdr:colOff>
      <xdr:row>20</xdr:row>
      <xdr:rowOff>100642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DED3261-4432-4EE9-9AC7-A0AAF19D1A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5883" y="363199"/>
              <a:ext cx="5536990" cy="4499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85</xdr:col>
      <xdr:colOff>235856</xdr:colOff>
      <xdr:row>0</xdr:row>
      <xdr:rowOff>373378</xdr:rowOff>
    </xdr:from>
    <xdr:to>
      <xdr:col>94</xdr:col>
      <xdr:colOff>237046</xdr:colOff>
      <xdr:row>20</xdr:row>
      <xdr:rowOff>108857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5CEEEBD-C594-445D-B99C-C204CA912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45876" y="373378"/>
              <a:ext cx="5487590" cy="44979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599440</xdr:colOff>
      <xdr:row>23</xdr:row>
      <xdr:rowOff>735104</xdr:rowOff>
    </xdr:from>
    <xdr:to>
      <xdr:col>11</xdr:col>
      <xdr:colOff>294640</xdr:colOff>
      <xdr:row>48</xdr:row>
      <xdr:rowOff>169334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D22DCA-40E2-F29B-CB1C-F638BCBF46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6480" y="5878604"/>
              <a:ext cx="4572000" cy="4570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560368</xdr:colOff>
      <xdr:row>24</xdr:row>
      <xdr:rowOff>4206</xdr:rowOff>
    </xdr:from>
    <xdr:to>
      <xdr:col>35</xdr:col>
      <xdr:colOff>219174</xdr:colOff>
      <xdr:row>48</xdr:row>
      <xdr:rowOff>165254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FE879CD-5DD1-036F-B916-CB43E28DC6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53168" y="5886846"/>
              <a:ext cx="4535606" cy="4557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51</xdr:col>
      <xdr:colOff>561632</xdr:colOff>
      <xdr:row>24</xdr:row>
      <xdr:rowOff>22512</xdr:rowOff>
    </xdr:from>
    <xdr:to>
      <xdr:col>59</xdr:col>
      <xdr:colOff>272265</xdr:colOff>
      <xdr:row>48</xdr:row>
      <xdr:rowOff>146893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B71493A-674F-31A5-357A-8DD0C9F99E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12592" y="5905152"/>
              <a:ext cx="4587433" cy="45211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72</xdr:col>
      <xdr:colOff>0</xdr:colOff>
      <xdr:row>0</xdr:row>
      <xdr:rowOff>0</xdr:rowOff>
    </xdr:from>
    <xdr:to>
      <xdr:col>79</xdr:col>
      <xdr:colOff>304800</xdr:colOff>
      <xdr:row>21</xdr:row>
      <xdr:rowOff>33866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49CC51A-2FCD-4798-BF94-797AF5CF4F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52560" y="0"/>
              <a:ext cx="4572000" cy="48039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80</xdr:col>
      <xdr:colOff>10160</xdr:colOff>
      <xdr:row>0</xdr:row>
      <xdr:rowOff>0</xdr:rowOff>
    </xdr:from>
    <xdr:to>
      <xdr:col>87</xdr:col>
      <xdr:colOff>278566</xdr:colOff>
      <xdr:row>21</xdr:row>
      <xdr:rowOff>33866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0B744EF-7EDA-4E6A-9DC3-1465166431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39520" y="0"/>
              <a:ext cx="4535606" cy="48039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88</xdr:col>
      <xdr:colOff>10160</xdr:colOff>
      <xdr:row>0</xdr:row>
      <xdr:rowOff>0</xdr:rowOff>
    </xdr:from>
    <xdr:to>
      <xdr:col>95</xdr:col>
      <xdr:colOff>330393</xdr:colOff>
      <xdr:row>20</xdr:row>
      <xdr:rowOff>194733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F59E63B-28F9-4438-BBEE-98D764CF0A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916320" y="0"/>
              <a:ext cx="4587433" cy="47667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72B9-C58C-4B7D-99ED-F4A47E38B92D}">
  <dimension ref="A1:N81"/>
  <sheetViews>
    <sheetView topLeftCell="A20" zoomScale="83" zoomScaleNormal="80" workbookViewId="0">
      <selection activeCell="N41" sqref="N41"/>
    </sheetView>
  </sheetViews>
  <sheetFormatPr defaultRowHeight="14.4" x14ac:dyDescent="0.3"/>
  <cols>
    <col min="2" max="2" width="25.77734375" customWidth="1"/>
    <col min="6" max="6" width="23.109375" customWidth="1"/>
    <col min="14" max="14" width="24.33203125" customWidth="1"/>
  </cols>
  <sheetData>
    <row r="1" spans="1:14" ht="43.8" customHeight="1" thickBot="1" x14ac:dyDescent="0.35">
      <c r="A1" s="121" t="s">
        <v>66</v>
      </c>
      <c r="B1" s="122"/>
      <c r="C1" s="79" t="s">
        <v>35</v>
      </c>
      <c r="D1" s="34"/>
      <c r="E1" s="123" t="s">
        <v>65</v>
      </c>
      <c r="F1" s="123"/>
      <c r="G1" s="123"/>
      <c r="H1" s="123"/>
      <c r="I1" s="123"/>
      <c r="J1" s="123"/>
      <c r="K1" s="124"/>
      <c r="L1" s="124"/>
      <c r="M1" s="124"/>
      <c r="N1" s="124"/>
    </row>
    <row r="2" spans="1:14" ht="43.2" x14ac:dyDescent="0.3">
      <c r="A2" s="71">
        <v>0</v>
      </c>
      <c r="B2" s="63" t="s">
        <v>6</v>
      </c>
      <c r="C2" s="64">
        <v>1</v>
      </c>
      <c r="E2" s="119" t="s">
        <v>2</v>
      </c>
      <c r="F2" s="120"/>
      <c r="G2" s="108" t="s">
        <v>30</v>
      </c>
      <c r="H2" s="108" t="s">
        <v>31</v>
      </c>
      <c r="I2" s="108" t="s">
        <v>32</v>
      </c>
      <c r="J2" s="111" t="s">
        <v>33</v>
      </c>
      <c r="K2" s="109" t="s">
        <v>39</v>
      </c>
      <c r="L2" s="110" t="s">
        <v>40</v>
      </c>
      <c r="M2" s="110" t="s">
        <v>51</v>
      </c>
      <c r="N2" s="112" t="s">
        <v>41</v>
      </c>
    </row>
    <row r="3" spans="1:14" ht="29.4" customHeight="1" x14ac:dyDescent="0.3">
      <c r="A3" s="65">
        <v>1</v>
      </c>
      <c r="B3" s="9" t="s">
        <v>7</v>
      </c>
      <c r="C3" s="66">
        <v>4</v>
      </c>
      <c r="E3" s="6">
        <v>0</v>
      </c>
      <c r="F3" s="9" t="s">
        <v>6</v>
      </c>
      <c r="G3" s="9">
        <v>1</v>
      </c>
      <c r="H3" s="9">
        <v>1</v>
      </c>
      <c r="I3" s="9">
        <v>1</v>
      </c>
      <c r="J3" s="51">
        <v>1</v>
      </c>
      <c r="K3" s="49">
        <f t="shared" ref="K3:K22" si="0">MIN(G3:J3)</f>
        <v>1</v>
      </c>
      <c r="L3" s="7">
        <f t="shared" ref="L3:L22" si="1">MAX(G3:J3)</f>
        <v>1</v>
      </c>
      <c r="M3" s="7">
        <f t="shared" ref="M3:M22" si="2">AVERAGE(G3:J3)</f>
        <v>1</v>
      </c>
      <c r="N3" s="52">
        <f t="shared" ref="N3:N22" si="3">RANK(M3,$M$3:$M$22,1)</f>
        <v>1</v>
      </c>
    </row>
    <row r="4" spans="1:14" x14ac:dyDescent="0.3">
      <c r="A4" s="65">
        <v>2</v>
      </c>
      <c r="B4" s="9" t="s">
        <v>8</v>
      </c>
      <c r="C4" s="66">
        <v>7</v>
      </c>
      <c r="E4" s="6">
        <v>1</v>
      </c>
      <c r="F4" s="9" t="s">
        <v>7</v>
      </c>
      <c r="G4" s="9">
        <v>4</v>
      </c>
      <c r="H4" s="9">
        <v>5</v>
      </c>
      <c r="I4" s="9">
        <v>2</v>
      </c>
      <c r="J4" s="51">
        <v>4</v>
      </c>
      <c r="K4" s="49">
        <f t="shared" si="0"/>
        <v>2</v>
      </c>
      <c r="L4" s="7">
        <f t="shared" si="1"/>
        <v>5</v>
      </c>
      <c r="M4" s="7">
        <f t="shared" si="2"/>
        <v>3.75</v>
      </c>
      <c r="N4" s="52">
        <f t="shared" si="3"/>
        <v>4</v>
      </c>
    </row>
    <row r="5" spans="1:14" x14ac:dyDescent="0.3">
      <c r="A5" s="65">
        <v>3</v>
      </c>
      <c r="B5" s="9" t="s">
        <v>9</v>
      </c>
      <c r="C5" s="66">
        <v>13</v>
      </c>
      <c r="E5" s="6">
        <v>2</v>
      </c>
      <c r="F5" s="9" t="s">
        <v>8</v>
      </c>
      <c r="G5" s="9">
        <v>7</v>
      </c>
      <c r="H5" s="9">
        <v>7</v>
      </c>
      <c r="I5" s="9">
        <v>5</v>
      </c>
      <c r="J5" s="51">
        <v>5</v>
      </c>
      <c r="K5" s="49">
        <f t="shared" si="0"/>
        <v>5</v>
      </c>
      <c r="L5" s="7">
        <f t="shared" si="1"/>
        <v>7</v>
      </c>
      <c r="M5" s="7">
        <f t="shared" si="2"/>
        <v>6</v>
      </c>
      <c r="N5" s="52">
        <f t="shared" si="3"/>
        <v>6</v>
      </c>
    </row>
    <row r="6" spans="1:14" x14ac:dyDescent="0.3">
      <c r="A6" s="65">
        <v>4</v>
      </c>
      <c r="B6" s="9" t="s">
        <v>10</v>
      </c>
      <c r="C6" s="66">
        <v>16</v>
      </c>
      <c r="E6" s="6">
        <v>3</v>
      </c>
      <c r="F6" s="9" t="s">
        <v>9</v>
      </c>
      <c r="G6" s="9">
        <v>13</v>
      </c>
      <c r="H6" s="9">
        <v>8</v>
      </c>
      <c r="I6" s="9">
        <v>13</v>
      </c>
      <c r="J6" s="51">
        <v>11</v>
      </c>
      <c r="K6" s="49">
        <f t="shared" si="0"/>
        <v>8</v>
      </c>
      <c r="L6" s="7">
        <f t="shared" si="1"/>
        <v>13</v>
      </c>
      <c r="M6" s="7">
        <f t="shared" si="2"/>
        <v>11.25</v>
      </c>
      <c r="N6" s="52">
        <f t="shared" si="3"/>
        <v>11</v>
      </c>
    </row>
    <row r="7" spans="1:14" x14ac:dyDescent="0.3">
      <c r="A7" s="65">
        <v>5</v>
      </c>
      <c r="B7" s="9" t="s">
        <v>11</v>
      </c>
      <c r="C7" s="66">
        <v>3</v>
      </c>
      <c r="E7" s="6">
        <v>4</v>
      </c>
      <c r="F7" s="9" t="s">
        <v>10</v>
      </c>
      <c r="G7" s="9">
        <v>16</v>
      </c>
      <c r="H7" s="9">
        <v>15</v>
      </c>
      <c r="I7" s="9">
        <v>15</v>
      </c>
      <c r="J7" s="51">
        <v>16</v>
      </c>
      <c r="K7" s="49">
        <f t="shared" si="0"/>
        <v>15</v>
      </c>
      <c r="L7" s="7">
        <f t="shared" si="1"/>
        <v>16</v>
      </c>
      <c r="M7" s="7">
        <f t="shared" si="2"/>
        <v>15.5</v>
      </c>
      <c r="N7" s="52">
        <f t="shared" si="3"/>
        <v>15</v>
      </c>
    </row>
    <row r="8" spans="1:14" x14ac:dyDescent="0.3">
      <c r="A8" s="65">
        <v>6</v>
      </c>
      <c r="B8" s="9" t="s">
        <v>12</v>
      </c>
      <c r="C8" s="66">
        <v>10</v>
      </c>
      <c r="E8" s="6">
        <v>5</v>
      </c>
      <c r="F8" s="9" t="s">
        <v>11</v>
      </c>
      <c r="G8" s="9">
        <v>3</v>
      </c>
      <c r="H8" s="9">
        <v>2</v>
      </c>
      <c r="I8" s="9">
        <v>4</v>
      </c>
      <c r="J8" s="51">
        <v>2</v>
      </c>
      <c r="K8" s="49">
        <f t="shared" si="0"/>
        <v>2</v>
      </c>
      <c r="L8" s="7">
        <f t="shared" si="1"/>
        <v>4</v>
      </c>
      <c r="M8" s="7">
        <f t="shared" si="2"/>
        <v>2.75</v>
      </c>
      <c r="N8" s="52">
        <f t="shared" si="3"/>
        <v>2</v>
      </c>
    </row>
    <row r="9" spans="1:14" x14ac:dyDescent="0.3">
      <c r="A9" s="65">
        <v>7</v>
      </c>
      <c r="B9" s="9" t="s">
        <v>13</v>
      </c>
      <c r="C9" s="66">
        <v>15</v>
      </c>
      <c r="E9" s="6">
        <v>6</v>
      </c>
      <c r="F9" s="9" t="s">
        <v>12</v>
      </c>
      <c r="G9" s="9">
        <v>10</v>
      </c>
      <c r="H9" s="9">
        <v>20</v>
      </c>
      <c r="I9" s="9">
        <v>12</v>
      </c>
      <c r="J9" s="51">
        <v>19</v>
      </c>
      <c r="K9" s="49">
        <f t="shared" si="0"/>
        <v>10</v>
      </c>
      <c r="L9" s="7">
        <f t="shared" si="1"/>
        <v>20</v>
      </c>
      <c r="M9" s="7">
        <f t="shared" si="2"/>
        <v>15.25</v>
      </c>
      <c r="N9" s="52">
        <f t="shared" si="3"/>
        <v>14</v>
      </c>
    </row>
    <row r="10" spans="1:14" x14ac:dyDescent="0.3">
      <c r="A10" s="65">
        <v>8</v>
      </c>
      <c r="B10" s="9" t="s">
        <v>14</v>
      </c>
      <c r="C10" s="66">
        <v>19</v>
      </c>
      <c r="E10" s="6">
        <v>7</v>
      </c>
      <c r="F10" s="9" t="s">
        <v>13</v>
      </c>
      <c r="G10" s="9">
        <v>15</v>
      </c>
      <c r="H10" s="9">
        <v>18</v>
      </c>
      <c r="I10" s="9">
        <v>19</v>
      </c>
      <c r="J10" s="51">
        <v>20</v>
      </c>
      <c r="K10" s="49">
        <f t="shared" si="0"/>
        <v>15</v>
      </c>
      <c r="L10" s="7">
        <f t="shared" si="1"/>
        <v>20</v>
      </c>
      <c r="M10" s="7">
        <f t="shared" si="2"/>
        <v>18</v>
      </c>
      <c r="N10" s="52">
        <f t="shared" si="3"/>
        <v>19</v>
      </c>
    </row>
    <row r="11" spans="1:14" x14ac:dyDescent="0.3">
      <c r="A11" s="65">
        <v>9</v>
      </c>
      <c r="B11" s="9" t="s">
        <v>15</v>
      </c>
      <c r="C11" s="66">
        <v>12</v>
      </c>
      <c r="E11" s="6">
        <v>8</v>
      </c>
      <c r="F11" s="9" t="s">
        <v>14</v>
      </c>
      <c r="G11" s="9">
        <v>19</v>
      </c>
      <c r="H11" s="9">
        <v>14</v>
      </c>
      <c r="I11" s="9">
        <v>18</v>
      </c>
      <c r="J11" s="51">
        <v>12</v>
      </c>
      <c r="K11" s="49">
        <f t="shared" si="0"/>
        <v>12</v>
      </c>
      <c r="L11" s="7">
        <f t="shared" si="1"/>
        <v>19</v>
      </c>
      <c r="M11" s="7">
        <f t="shared" si="2"/>
        <v>15.75</v>
      </c>
      <c r="N11" s="52">
        <f t="shared" si="3"/>
        <v>16</v>
      </c>
    </row>
    <row r="12" spans="1:14" x14ac:dyDescent="0.3">
      <c r="A12" s="65">
        <v>10</v>
      </c>
      <c r="B12" s="9" t="s">
        <v>16</v>
      </c>
      <c r="C12" s="66">
        <v>14</v>
      </c>
      <c r="E12" s="6">
        <v>9</v>
      </c>
      <c r="F12" s="9" t="s">
        <v>15</v>
      </c>
      <c r="G12" s="9">
        <v>12</v>
      </c>
      <c r="H12" s="9">
        <v>9</v>
      </c>
      <c r="I12" s="9">
        <v>6</v>
      </c>
      <c r="J12" s="51">
        <v>7</v>
      </c>
      <c r="K12" s="49">
        <f t="shared" si="0"/>
        <v>6</v>
      </c>
      <c r="L12" s="7">
        <f t="shared" si="1"/>
        <v>12</v>
      </c>
      <c r="M12" s="7">
        <f t="shared" si="2"/>
        <v>8.5</v>
      </c>
      <c r="N12" s="52">
        <f t="shared" si="3"/>
        <v>8</v>
      </c>
    </row>
    <row r="13" spans="1:14" x14ac:dyDescent="0.3">
      <c r="A13" s="65">
        <v>11</v>
      </c>
      <c r="B13" s="9" t="s">
        <v>17</v>
      </c>
      <c r="C13" s="66">
        <v>6</v>
      </c>
      <c r="E13" s="6">
        <v>10</v>
      </c>
      <c r="F13" s="9" t="s">
        <v>16</v>
      </c>
      <c r="G13" s="9">
        <v>14</v>
      </c>
      <c r="H13" s="9">
        <v>19</v>
      </c>
      <c r="I13" s="9">
        <v>14</v>
      </c>
      <c r="J13" s="51">
        <v>18</v>
      </c>
      <c r="K13" s="49">
        <f t="shared" si="0"/>
        <v>14</v>
      </c>
      <c r="L13" s="7">
        <f t="shared" si="1"/>
        <v>19</v>
      </c>
      <c r="M13" s="7">
        <f t="shared" si="2"/>
        <v>16.25</v>
      </c>
      <c r="N13" s="52">
        <f t="shared" si="3"/>
        <v>17</v>
      </c>
    </row>
    <row r="14" spans="1:14" x14ac:dyDescent="0.3">
      <c r="A14" s="65">
        <v>12</v>
      </c>
      <c r="B14" s="9" t="s">
        <v>18</v>
      </c>
      <c r="C14" s="66">
        <v>5</v>
      </c>
      <c r="E14" s="6">
        <v>11</v>
      </c>
      <c r="F14" s="9" t="s">
        <v>17</v>
      </c>
      <c r="G14" s="9">
        <v>6</v>
      </c>
      <c r="H14" s="9">
        <v>3</v>
      </c>
      <c r="I14" s="9">
        <v>8</v>
      </c>
      <c r="J14" s="51">
        <v>6</v>
      </c>
      <c r="K14" s="49">
        <f t="shared" si="0"/>
        <v>3</v>
      </c>
      <c r="L14" s="7">
        <f t="shared" si="1"/>
        <v>8</v>
      </c>
      <c r="M14" s="7">
        <f t="shared" si="2"/>
        <v>5.75</v>
      </c>
      <c r="N14" s="52">
        <f t="shared" si="3"/>
        <v>5</v>
      </c>
    </row>
    <row r="15" spans="1:14" x14ac:dyDescent="0.3">
      <c r="A15" s="65">
        <v>13</v>
      </c>
      <c r="B15" s="9" t="s">
        <v>19</v>
      </c>
      <c r="C15" s="66">
        <v>2</v>
      </c>
      <c r="E15" s="6">
        <v>12</v>
      </c>
      <c r="F15" s="9" t="s">
        <v>18</v>
      </c>
      <c r="G15" s="9">
        <v>5</v>
      </c>
      <c r="H15" s="9">
        <v>6</v>
      </c>
      <c r="I15" s="9">
        <v>9</v>
      </c>
      <c r="J15" s="51">
        <v>8</v>
      </c>
      <c r="K15" s="49">
        <f t="shared" si="0"/>
        <v>5</v>
      </c>
      <c r="L15" s="7">
        <f t="shared" si="1"/>
        <v>9</v>
      </c>
      <c r="M15" s="7">
        <f t="shared" si="2"/>
        <v>7</v>
      </c>
      <c r="N15" s="52">
        <f t="shared" si="3"/>
        <v>7</v>
      </c>
    </row>
    <row r="16" spans="1:14" x14ac:dyDescent="0.3">
      <c r="A16" s="65">
        <v>14</v>
      </c>
      <c r="B16" s="9" t="s">
        <v>20</v>
      </c>
      <c r="C16" s="66">
        <v>8</v>
      </c>
      <c r="E16" s="6">
        <v>13</v>
      </c>
      <c r="F16" s="9" t="s">
        <v>19</v>
      </c>
      <c r="G16" s="9">
        <v>2</v>
      </c>
      <c r="H16" s="9">
        <v>4</v>
      </c>
      <c r="I16" s="9">
        <v>3</v>
      </c>
      <c r="J16" s="51">
        <v>3</v>
      </c>
      <c r="K16" s="49">
        <f t="shared" si="0"/>
        <v>2</v>
      </c>
      <c r="L16" s="7">
        <f t="shared" si="1"/>
        <v>4</v>
      </c>
      <c r="M16" s="7">
        <f t="shared" si="2"/>
        <v>3</v>
      </c>
      <c r="N16" s="52">
        <f t="shared" si="3"/>
        <v>3</v>
      </c>
    </row>
    <row r="17" spans="1:14" x14ac:dyDescent="0.3">
      <c r="A17" s="65">
        <v>15</v>
      </c>
      <c r="B17" s="9" t="s">
        <v>21</v>
      </c>
      <c r="C17" s="66">
        <v>9</v>
      </c>
      <c r="E17" s="6">
        <v>14</v>
      </c>
      <c r="F17" s="9" t="s">
        <v>20</v>
      </c>
      <c r="G17" s="9">
        <v>8</v>
      </c>
      <c r="H17" s="9">
        <v>11</v>
      </c>
      <c r="I17" s="9">
        <v>7</v>
      </c>
      <c r="J17" s="51">
        <v>9</v>
      </c>
      <c r="K17" s="49">
        <f t="shared" si="0"/>
        <v>7</v>
      </c>
      <c r="L17" s="7">
        <f t="shared" si="1"/>
        <v>11</v>
      </c>
      <c r="M17" s="7">
        <f t="shared" si="2"/>
        <v>8.75</v>
      </c>
      <c r="N17" s="52">
        <f t="shared" si="3"/>
        <v>9</v>
      </c>
    </row>
    <row r="18" spans="1:14" x14ac:dyDescent="0.3">
      <c r="A18" s="65">
        <v>16</v>
      </c>
      <c r="B18" s="9" t="s">
        <v>22</v>
      </c>
      <c r="C18" s="66">
        <v>17</v>
      </c>
      <c r="E18" s="6">
        <v>15</v>
      </c>
      <c r="F18" s="9" t="s">
        <v>21</v>
      </c>
      <c r="G18" s="9">
        <v>9</v>
      </c>
      <c r="H18" s="9">
        <v>10</v>
      </c>
      <c r="I18" s="9">
        <v>10</v>
      </c>
      <c r="J18" s="51">
        <v>10</v>
      </c>
      <c r="K18" s="49">
        <f t="shared" si="0"/>
        <v>9</v>
      </c>
      <c r="L18" s="7">
        <f t="shared" si="1"/>
        <v>10</v>
      </c>
      <c r="M18" s="7">
        <f t="shared" si="2"/>
        <v>9.75</v>
      </c>
      <c r="N18" s="52">
        <f t="shared" si="3"/>
        <v>10</v>
      </c>
    </row>
    <row r="19" spans="1:14" x14ac:dyDescent="0.3">
      <c r="A19" s="65">
        <v>17</v>
      </c>
      <c r="B19" s="9" t="s">
        <v>23</v>
      </c>
      <c r="C19" s="66">
        <v>11</v>
      </c>
      <c r="E19" s="6">
        <v>16</v>
      </c>
      <c r="F19" s="9" t="s">
        <v>22</v>
      </c>
      <c r="G19" s="9">
        <v>17</v>
      </c>
      <c r="H19" s="9">
        <v>12</v>
      </c>
      <c r="I19" s="9">
        <v>16</v>
      </c>
      <c r="J19" s="51">
        <v>13</v>
      </c>
      <c r="K19" s="49">
        <f t="shared" si="0"/>
        <v>12</v>
      </c>
      <c r="L19" s="7">
        <f t="shared" si="1"/>
        <v>17</v>
      </c>
      <c r="M19" s="7">
        <f t="shared" si="2"/>
        <v>14.5</v>
      </c>
      <c r="N19" s="52">
        <f t="shared" si="3"/>
        <v>13</v>
      </c>
    </row>
    <row r="20" spans="1:14" x14ac:dyDescent="0.3">
      <c r="A20" s="65">
        <v>18</v>
      </c>
      <c r="B20" s="9" t="s">
        <v>24</v>
      </c>
      <c r="C20" s="66">
        <v>18</v>
      </c>
      <c r="E20" s="6">
        <v>17</v>
      </c>
      <c r="F20" s="9" t="s">
        <v>23</v>
      </c>
      <c r="G20" s="9">
        <v>11</v>
      </c>
      <c r="H20" s="9">
        <v>13</v>
      </c>
      <c r="I20" s="9">
        <v>11</v>
      </c>
      <c r="J20" s="51">
        <v>14</v>
      </c>
      <c r="K20" s="49">
        <f t="shared" si="0"/>
        <v>11</v>
      </c>
      <c r="L20" s="7">
        <f t="shared" si="1"/>
        <v>14</v>
      </c>
      <c r="M20" s="7">
        <f t="shared" si="2"/>
        <v>12.25</v>
      </c>
      <c r="N20" s="52">
        <f t="shared" si="3"/>
        <v>12</v>
      </c>
    </row>
    <row r="21" spans="1:14" ht="15" thickBot="1" x14ac:dyDescent="0.35">
      <c r="A21" s="67">
        <v>19</v>
      </c>
      <c r="B21" s="68" t="s">
        <v>25</v>
      </c>
      <c r="C21" s="69">
        <v>20</v>
      </c>
      <c r="E21" s="6">
        <v>18</v>
      </c>
      <c r="F21" s="9" t="s">
        <v>24</v>
      </c>
      <c r="G21" s="9">
        <v>18</v>
      </c>
      <c r="H21" s="9">
        <v>16</v>
      </c>
      <c r="I21" s="9">
        <v>17</v>
      </c>
      <c r="J21" s="51">
        <v>15</v>
      </c>
      <c r="K21" s="49">
        <f t="shared" si="0"/>
        <v>15</v>
      </c>
      <c r="L21" s="7">
        <f t="shared" si="1"/>
        <v>18</v>
      </c>
      <c r="M21" s="7">
        <f t="shared" si="2"/>
        <v>16.5</v>
      </c>
      <c r="N21" s="52">
        <f t="shared" si="3"/>
        <v>18</v>
      </c>
    </row>
    <row r="22" spans="1:14" ht="15" thickBot="1" x14ac:dyDescent="0.35">
      <c r="A22" s="62">
        <v>0</v>
      </c>
      <c r="B22" s="63" t="s">
        <v>6</v>
      </c>
      <c r="C22" s="64">
        <v>1</v>
      </c>
      <c r="E22" s="6">
        <v>19</v>
      </c>
      <c r="F22" s="9" t="s">
        <v>25</v>
      </c>
      <c r="G22" s="9">
        <v>20</v>
      </c>
      <c r="H22" s="9">
        <v>17</v>
      </c>
      <c r="I22" s="9">
        <v>20</v>
      </c>
      <c r="J22" s="51">
        <v>17</v>
      </c>
      <c r="K22" s="50">
        <f t="shared" si="0"/>
        <v>17</v>
      </c>
      <c r="L22" s="46">
        <f t="shared" si="1"/>
        <v>20</v>
      </c>
      <c r="M22" s="46">
        <f t="shared" si="2"/>
        <v>18.5</v>
      </c>
      <c r="N22" s="53">
        <f t="shared" si="3"/>
        <v>20</v>
      </c>
    </row>
    <row r="23" spans="1:14" x14ac:dyDescent="0.3">
      <c r="A23" s="65">
        <v>1</v>
      </c>
      <c r="B23" s="9" t="s">
        <v>7</v>
      </c>
      <c r="C23" s="66">
        <v>5</v>
      </c>
    </row>
    <row r="24" spans="1:14" x14ac:dyDescent="0.3">
      <c r="A24" s="65">
        <v>2</v>
      </c>
      <c r="B24" s="9" t="s">
        <v>8</v>
      </c>
      <c r="C24" s="66">
        <v>7</v>
      </c>
    </row>
    <row r="25" spans="1:14" x14ac:dyDescent="0.3">
      <c r="A25" s="65">
        <v>3</v>
      </c>
      <c r="B25" s="9" t="s">
        <v>9</v>
      </c>
      <c r="C25" s="66">
        <v>8</v>
      </c>
    </row>
    <row r="26" spans="1:14" x14ac:dyDescent="0.3">
      <c r="A26" s="65">
        <v>4</v>
      </c>
      <c r="B26" s="9" t="s">
        <v>10</v>
      </c>
      <c r="C26" s="66">
        <v>15</v>
      </c>
    </row>
    <row r="27" spans="1:14" x14ac:dyDescent="0.3">
      <c r="A27" s="65">
        <v>5</v>
      </c>
      <c r="B27" s="9" t="s">
        <v>11</v>
      </c>
      <c r="C27" s="66">
        <v>2</v>
      </c>
    </row>
    <row r="28" spans="1:14" x14ac:dyDescent="0.3">
      <c r="A28" s="65">
        <v>6</v>
      </c>
      <c r="B28" s="9" t="s">
        <v>12</v>
      </c>
      <c r="C28" s="66">
        <v>20</v>
      </c>
    </row>
    <row r="29" spans="1:14" x14ac:dyDescent="0.3">
      <c r="A29" s="65">
        <v>7</v>
      </c>
      <c r="B29" s="9" t="s">
        <v>13</v>
      </c>
      <c r="C29" s="66">
        <v>18</v>
      </c>
    </row>
    <row r="30" spans="1:14" x14ac:dyDescent="0.3">
      <c r="A30" s="65">
        <v>8</v>
      </c>
      <c r="B30" s="9" t="s">
        <v>14</v>
      </c>
      <c r="C30" s="66">
        <v>14</v>
      </c>
    </row>
    <row r="31" spans="1:14" x14ac:dyDescent="0.3">
      <c r="A31" s="65">
        <v>9</v>
      </c>
      <c r="B31" s="9" t="s">
        <v>15</v>
      </c>
      <c r="C31" s="66">
        <v>9</v>
      </c>
    </row>
    <row r="32" spans="1:14" x14ac:dyDescent="0.3">
      <c r="A32" s="65">
        <v>10</v>
      </c>
      <c r="B32" s="9" t="s">
        <v>16</v>
      </c>
      <c r="C32" s="66">
        <v>19</v>
      </c>
    </row>
    <row r="33" spans="1:3" x14ac:dyDescent="0.3">
      <c r="A33" s="65">
        <v>11</v>
      </c>
      <c r="B33" s="9" t="s">
        <v>17</v>
      </c>
      <c r="C33" s="66">
        <v>3</v>
      </c>
    </row>
    <row r="34" spans="1:3" x14ac:dyDescent="0.3">
      <c r="A34" s="65">
        <v>12</v>
      </c>
      <c r="B34" s="9" t="s">
        <v>18</v>
      </c>
      <c r="C34" s="66">
        <v>6</v>
      </c>
    </row>
    <row r="35" spans="1:3" x14ac:dyDescent="0.3">
      <c r="A35" s="65">
        <v>13</v>
      </c>
      <c r="B35" s="9" t="s">
        <v>19</v>
      </c>
      <c r="C35" s="66">
        <v>4</v>
      </c>
    </row>
    <row r="36" spans="1:3" x14ac:dyDescent="0.3">
      <c r="A36" s="65">
        <v>14</v>
      </c>
      <c r="B36" s="9" t="s">
        <v>20</v>
      </c>
      <c r="C36" s="66">
        <v>11</v>
      </c>
    </row>
    <row r="37" spans="1:3" x14ac:dyDescent="0.3">
      <c r="A37" s="65">
        <v>15</v>
      </c>
      <c r="B37" s="9" t="s">
        <v>21</v>
      </c>
      <c r="C37" s="66">
        <v>10</v>
      </c>
    </row>
    <row r="38" spans="1:3" x14ac:dyDescent="0.3">
      <c r="A38" s="65">
        <v>16</v>
      </c>
      <c r="B38" s="9" t="s">
        <v>22</v>
      </c>
      <c r="C38" s="66">
        <v>12</v>
      </c>
    </row>
    <row r="39" spans="1:3" x14ac:dyDescent="0.3">
      <c r="A39" s="65">
        <v>17</v>
      </c>
      <c r="B39" s="9" t="s">
        <v>23</v>
      </c>
      <c r="C39" s="66">
        <v>13</v>
      </c>
    </row>
    <row r="40" spans="1:3" x14ac:dyDescent="0.3">
      <c r="A40" s="65">
        <v>18</v>
      </c>
      <c r="B40" s="9" t="s">
        <v>24</v>
      </c>
      <c r="C40" s="66">
        <v>16</v>
      </c>
    </row>
    <row r="41" spans="1:3" ht="15" thickBot="1" x14ac:dyDescent="0.35">
      <c r="A41" s="67">
        <v>19</v>
      </c>
      <c r="B41" s="68" t="s">
        <v>25</v>
      </c>
      <c r="C41" s="69">
        <v>17</v>
      </c>
    </row>
    <row r="42" spans="1:3" x14ac:dyDescent="0.3">
      <c r="A42" s="62">
        <v>0</v>
      </c>
      <c r="B42" s="63" t="s">
        <v>6</v>
      </c>
      <c r="C42" s="64">
        <v>1</v>
      </c>
    </row>
    <row r="43" spans="1:3" x14ac:dyDescent="0.3">
      <c r="A43" s="65">
        <v>1</v>
      </c>
      <c r="B43" s="9" t="s">
        <v>7</v>
      </c>
      <c r="C43" s="66">
        <v>2</v>
      </c>
    </row>
    <row r="44" spans="1:3" x14ac:dyDescent="0.3">
      <c r="A44" s="65">
        <v>2</v>
      </c>
      <c r="B44" s="9" t="s">
        <v>8</v>
      </c>
      <c r="C44" s="66">
        <v>5</v>
      </c>
    </row>
    <row r="45" spans="1:3" x14ac:dyDescent="0.3">
      <c r="A45" s="65">
        <v>3</v>
      </c>
      <c r="B45" s="9" t="s">
        <v>9</v>
      </c>
      <c r="C45" s="66">
        <v>13</v>
      </c>
    </row>
    <row r="46" spans="1:3" x14ac:dyDescent="0.3">
      <c r="A46" s="65">
        <v>4</v>
      </c>
      <c r="B46" s="9" t="s">
        <v>10</v>
      </c>
      <c r="C46" s="66">
        <v>15</v>
      </c>
    </row>
    <row r="47" spans="1:3" x14ac:dyDescent="0.3">
      <c r="A47" s="65">
        <v>5</v>
      </c>
      <c r="B47" s="9" t="s">
        <v>11</v>
      </c>
      <c r="C47" s="66">
        <v>4</v>
      </c>
    </row>
    <row r="48" spans="1:3" x14ac:dyDescent="0.3">
      <c r="A48" s="65">
        <v>6</v>
      </c>
      <c r="B48" s="9" t="s">
        <v>12</v>
      </c>
      <c r="C48" s="66">
        <v>12</v>
      </c>
    </row>
    <row r="49" spans="1:3" x14ac:dyDescent="0.3">
      <c r="A49" s="65">
        <v>7</v>
      </c>
      <c r="B49" s="9" t="s">
        <v>13</v>
      </c>
      <c r="C49" s="66">
        <v>19</v>
      </c>
    </row>
    <row r="50" spans="1:3" x14ac:dyDescent="0.3">
      <c r="A50" s="65">
        <v>8</v>
      </c>
      <c r="B50" s="9" t="s">
        <v>14</v>
      </c>
      <c r="C50" s="66">
        <v>18</v>
      </c>
    </row>
    <row r="51" spans="1:3" x14ac:dyDescent="0.3">
      <c r="A51" s="65">
        <v>9</v>
      </c>
      <c r="B51" s="9" t="s">
        <v>15</v>
      </c>
      <c r="C51" s="66">
        <v>6</v>
      </c>
    </row>
    <row r="52" spans="1:3" x14ac:dyDescent="0.3">
      <c r="A52" s="65">
        <v>10</v>
      </c>
      <c r="B52" s="9" t="s">
        <v>16</v>
      </c>
      <c r="C52" s="66">
        <v>14</v>
      </c>
    </row>
    <row r="53" spans="1:3" x14ac:dyDescent="0.3">
      <c r="A53" s="65">
        <v>11</v>
      </c>
      <c r="B53" s="9" t="s">
        <v>17</v>
      </c>
      <c r="C53" s="66">
        <v>8</v>
      </c>
    </row>
    <row r="54" spans="1:3" x14ac:dyDescent="0.3">
      <c r="A54" s="65">
        <v>12</v>
      </c>
      <c r="B54" s="9" t="s">
        <v>18</v>
      </c>
      <c r="C54" s="66">
        <v>9</v>
      </c>
    </row>
    <row r="55" spans="1:3" x14ac:dyDescent="0.3">
      <c r="A55" s="65">
        <v>13</v>
      </c>
      <c r="B55" s="9" t="s">
        <v>19</v>
      </c>
      <c r="C55" s="66">
        <v>3</v>
      </c>
    </row>
    <row r="56" spans="1:3" x14ac:dyDescent="0.3">
      <c r="A56" s="65">
        <v>14</v>
      </c>
      <c r="B56" s="9" t="s">
        <v>20</v>
      </c>
      <c r="C56" s="66">
        <v>7</v>
      </c>
    </row>
    <row r="57" spans="1:3" x14ac:dyDescent="0.3">
      <c r="A57" s="65">
        <v>15</v>
      </c>
      <c r="B57" s="9" t="s">
        <v>21</v>
      </c>
      <c r="C57" s="66">
        <v>10</v>
      </c>
    </row>
    <row r="58" spans="1:3" x14ac:dyDescent="0.3">
      <c r="A58" s="65">
        <v>16</v>
      </c>
      <c r="B58" s="9" t="s">
        <v>22</v>
      </c>
      <c r="C58" s="66">
        <v>16</v>
      </c>
    </row>
    <row r="59" spans="1:3" x14ac:dyDescent="0.3">
      <c r="A59" s="65">
        <v>17</v>
      </c>
      <c r="B59" s="9" t="s">
        <v>23</v>
      </c>
      <c r="C59" s="66">
        <v>11</v>
      </c>
    </row>
    <row r="60" spans="1:3" x14ac:dyDescent="0.3">
      <c r="A60" s="65">
        <v>18</v>
      </c>
      <c r="B60" s="9" t="s">
        <v>24</v>
      </c>
      <c r="C60" s="66">
        <v>17</v>
      </c>
    </row>
    <row r="61" spans="1:3" ht="15" thickBot="1" x14ac:dyDescent="0.35">
      <c r="A61" s="67">
        <v>19</v>
      </c>
      <c r="B61" s="68" t="s">
        <v>25</v>
      </c>
      <c r="C61" s="69">
        <v>20</v>
      </c>
    </row>
    <row r="62" spans="1:3" x14ac:dyDescent="0.3">
      <c r="A62" s="62">
        <v>0</v>
      </c>
      <c r="B62" s="63" t="s">
        <v>6</v>
      </c>
      <c r="C62" s="64">
        <v>1</v>
      </c>
    </row>
    <row r="63" spans="1:3" x14ac:dyDescent="0.3">
      <c r="A63" s="65">
        <v>1</v>
      </c>
      <c r="B63" s="9" t="s">
        <v>7</v>
      </c>
      <c r="C63" s="66">
        <v>4</v>
      </c>
    </row>
    <row r="64" spans="1:3" x14ac:dyDescent="0.3">
      <c r="A64" s="65">
        <v>2</v>
      </c>
      <c r="B64" s="9" t="s">
        <v>8</v>
      </c>
      <c r="C64" s="66">
        <v>5</v>
      </c>
    </row>
    <row r="65" spans="1:3" x14ac:dyDescent="0.3">
      <c r="A65" s="65">
        <v>3</v>
      </c>
      <c r="B65" s="9" t="s">
        <v>9</v>
      </c>
      <c r="C65" s="66">
        <v>11</v>
      </c>
    </row>
    <row r="66" spans="1:3" x14ac:dyDescent="0.3">
      <c r="A66" s="65">
        <v>4</v>
      </c>
      <c r="B66" s="9" t="s">
        <v>10</v>
      </c>
      <c r="C66" s="66">
        <v>16</v>
      </c>
    </row>
    <row r="67" spans="1:3" x14ac:dyDescent="0.3">
      <c r="A67" s="65">
        <v>5</v>
      </c>
      <c r="B67" s="9" t="s">
        <v>11</v>
      </c>
      <c r="C67" s="66">
        <v>2</v>
      </c>
    </row>
    <row r="68" spans="1:3" x14ac:dyDescent="0.3">
      <c r="A68" s="65">
        <v>6</v>
      </c>
      <c r="B68" s="9" t="s">
        <v>12</v>
      </c>
      <c r="C68" s="66">
        <v>19</v>
      </c>
    </row>
    <row r="69" spans="1:3" x14ac:dyDescent="0.3">
      <c r="A69" s="65">
        <v>7</v>
      </c>
      <c r="B69" s="9" t="s">
        <v>13</v>
      </c>
      <c r="C69" s="66">
        <v>20</v>
      </c>
    </row>
    <row r="70" spans="1:3" x14ac:dyDescent="0.3">
      <c r="A70" s="65">
        <v>8</v>
      </c>
      <c r="B70" s="9" t="s">
        <v>14</v>
      </c>
      <c r="C70" s="66">
        <v>12</v>
      </c>
    </row>
    <row r="71" spans="1:3" x14ac:dyDescent="0.3">
      <c r="A71" s="65">
        <v>9</v>
      </c>
      <c r="B71" s="9" t="s">
        <v>15</v>
      </c>
      <c r="C71" s="66">
        <v>7</v>
      </c>
    </row>
    <row r="72" spans="1:3" x14ac:dyDescent="0.3">
      <c r="A72" s="65">
        <v>10</v>
      </c>
      <c r="B72" s="9" t="s">
        <v>16</v>
      </c>
      <c r="C72" s="66">
        <v>18</v>
      </c>
    </row>
    <row r="73" spans="1:3" x14ac:dyDescent="0.3">
      <c r="A73" s="65">
        <v>11</v>
      </c>
      <c r="B73" s="9" t="s">
        <v>17</v>
      </c>
      <c r="C73" s="66">
        <v>6</v>
      </c>
    </row>
    <row r="74" spans="1:3" x14ac:dyDescent="0.3">
      <c r="A74" s="65">
        <v>12</v>
      </c>
      <c r="B74" s="9" t="s">
        <v>18</v>
      </c>
      <c r="C74" s="66">
        <v>8</v>
      </c>
    </row>
    <row r="75" spans="1:3" x14ac:dyDescent="0.3">
      <c r="A75" s="65">
        <v>13</v>
      </c>
      <c r="B75" s="9" t="s">
        <v>19</v>
      </c>
      <c r="C75" s="66">
        <v>3</v>
      </c>
    </row>
    <row r="76" spans="1:3" x14ac:dyDescent="0.3">
      <c r="A76" s="65">
        <v>14</v>
      </c>
      <c r="B76" s="9" t="s">
        <v>20</v>
      </c>
      <c r="C76" s="66">
        <v>9</v>
      </c>
    </row>
    <row r="77" spans="1:3" x14ac:dyDescent="0.3">
      <c r="A77" s="65">
        <v>15</v>
      </c>
      <c r="B77" s="9" t="s">
        <v>21</v>
      </c>
      <c r="C77" s="66">
        <v>10</v>
      </c>
    </row>
    <row r="78" spans="1:3" x14ac:dyDescent="0.3">
      <c r="A78" s="65">
        <v>16</v>
      </c>
      <c r="B78" s="9" t="s">
        <v>22</v>
      </c>
      <c r="C78" s="66">
        <v>13</v>
      </c>
    </row>
    <row r="79" spans="1:3" x14ac:dyDescent="0.3">
      <c r="A79" s="65">
        <v>17</v>
      </c>
      <c r="B79" s="9" t="s">
        <v>23</v>
      </c>
      <c r="C79" s="66">
        <v>14</v>
      </c>
    </row>
    <row r="80" spans="1:3" x14ac:dyDescent="0.3">
      <c r="A80" s="65">
        <v>18</v>
      </c>
      <c r="B80" s="9" t="s">
        <v>24</v>
      </c>
      <c r="C80" s="66">
        <v>15</v>
      </c>
    </row>
    <row r="81" spans="1:3" ht="15" thickBot="1" x14ac:dyDescent="0.35">
      <c r="A81" s="67">
        <v>19</v>
      </c>
      <c r="B81" s="68" t="s">
        <v>25</v>
      </c>
      <c r="C81" s="69">
        <v>17</v>
      </c>
    </row>
  </sheetData>
  <mergeCells count="3">
    <mergeCell ref="E2:F2"/>
    <mergeCell ref="A1:B1"/>
    <mergeCell ref="E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6C18-7F29-4F4E-BF22-565B4A534FDB}">
  <dimension ref="A1:BU121"/>
  <sheetViews>
    <sheetView topLeftCell="AA4" zoomScale="44" zoomScaleNormal="85" workbookViewId="0">
      <selection activeCell="BK36" sqref="BK36"/>
    </sheetView>
  </sheetViews>
  <sheetFormatPr defaultRowHeight="14.4" x14ac:dyDescent="0.3"/>
  <cols>
    <col min="2" max="2" width="26.5546875" customWidth="1"/>
    <col min="3" max="3" width="13.33203125" customWidth="1"/>
    <col min="7" max="7" width="12" customWidth="1"/>
    <col min="19" max="19" width="12.33203125" customWidth="1"/>
    <col min="27" max="27" width="26.5546875" customWidth="1"/>
    <col min="28" max="28" width="12" customWidth="1"/>
    <col min="32" max="32" width="12" customWidth="1"/>
    <col min="44" max="44" width="10.5546875" customWidth="1"/>
    <col min="52" max="52" width="26.5546875" customWidth="1"/>
    <col min="53" max="53" width="12.21875" customWidth="1"/>
    <col min="57" max="57" width="12" customWidth="1"/>
    <col min="69" max="69" width="10.6640625" customWidth="1"/>
  </cols>
  <sheetData>
    <row r="1" spans="1:73" ht="29.4" thickBot="1" x14ac:dyDescent="0.35">
      <c r="A1" s="152" t="s">
        <v>66</v>
      </c>
      <c r="B1" s="152"/>
      <c r="C1" s="70" t="s">
        <v>74</v>
      </c>
      <c r="E1" s="138"/>
      <c r="F1" s="139"/>
      <c r="G1" s="142" t="s">
        <v>70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Z1" s="144" t="s">
        <v>66</v>
      </c>
      <c r="AA1" s="144"/>
      <c r="AB1" s="86" t="s">
        <v>75</v>
      </c>
      <c r="AD1" s="145"/>
      <c r="AE1" s="146"/>
      <c r="AF1" s="149" t="s">
        <v>73</v>
      </c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Y1" s="125" t="s">
        <v>66</v>
      </c>
      <c r="AZ1" s="125"/>
      <c r="BA1" s="94" t="s">
        <v>76</v>
      </c>
      <c r="BC1" s="126"/>
      <c r="BD1" s="127"/>
      <c r="BE1" s="130" t="s">
        <v>70</v>
      </c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</row>
    <row r="2" spans="1:73" x14ac:dyDescent="0.3">
      <c r="A2" s="71">
        <v>0</v>
      </c>
      <c r="B2" s="63" t="s">
        <v>6</v>
      </c>
      <c r="C2" s="64">
        <v>1</v>
      </c>
      <c r="E2" s="138"/>
      <c r="F2" s="140"/>
      <c r="G2" s="80"/>
      <c r="H2" s="143" t="s">
        <v>71</v>
      </c>
      <c r="I2" s="143"/>
      <c r="J2" s="143"/>
      <c r="K2" s="143"/>
      <c r="L2" s="143"/>
      <c r="M2" s="143"/>
      <c r="N2" s="143" t="s">
        <v>82</v>
      </c>
      <c r="O2" s="143"/>
      <c r="P2" s="143"/>
      <c r="Q2" s="143"/>
      <c r="R2" s="143"/>
      <c r="S2" s="143"/>
      <c r="T2" s="138"/>
      <c r="U2" s="138"/>
      <c r="V2" s="138"/>
      <c r="W2" s="138"/>
      <c r="Z2" s="71">
        <v>0</v>
      </c>
      <c r="AA2" s="63" t="s">
        <v>6</v>
      </c>
      <c r="AB2" s="64">
        <v>2</v>
      </c>
      <c r="AD2" s="145"/>
      <c r="AE2" s="147"/>
      <c r="AF2" s="87"/>
      <c r="AG2" s="150" t="s">
        <v>71</v>
      </c>
      <c r="AH2" s="150"/>
      <c r="AI2" s="150"/>
      <c r="AJ2" s="150"/>
      <c r="AK2" s="150"/>
      <c r="AL2" s="150"/>
      <c r="AM2" s="150" t="s">
        <v>72</v>
      </c>
      <c r="AN2" s="150"/>
      <c r="AO2" s="150"/>
      <c r="AP2" s="150"/>
      <c r="AQ2" s="150"/>
      <c r="AR2" s="150"/>
      <c r="AS2" s="145"/>
      <c r="AT2" s="145"/>
      <c r="AU2" s="145"/>
      <c r="AV2" s="145"/>
      <c r="AY2" s="71">
        <v>0</v>
      </c>
      <c r="AZ2" s="63" t="s">
        <v>6</v>
      </c>
      <c r="BA2" s="64">
        <v>10</v>
      </c>
      <c r="BC2" s="126"/>
      <c r="BD2" s="128"/>
      <c r="BE2" s="100"/>
      <c r="BF2" s="131" t="s">
        <v>71</v>
      </c>
      <c r="BG2" s="131"/>
      <c r="BH2" s="131"/>
      <c r="BI2" s="131"/>
      <c r="BJ2" s="131"/>
      <c r="BK2" s="131"/>
      <c r="BL2" s="131" t="s">
        <v>72</v>
      </c>
      <c r="BM2" s="131"/>
      <c r="BN2" s="131"/>
      <c r="BO2" s="131"/>
      <c r="BP2" s="131"/>
      <c r="BQ2" s="131"/>
      <c r="BR2" s="126"/>
      <c r="BS2" s="126"/>
      <c r="BT2" s="126"/>
      <c r="BU2" s="126"/>
    </row>
    <row r="3" spans="1:73" ht="28.8" x14ac:dyDescent="0.3">
      <c r="A3" s="65">
        <v>1</v>
      </c>
      <c r="B3" s="9" t="s">
        <v>7</v>
      </c>
      <c r="C3" s="66">
        <v>7</v>
      </c>
      <c r="E3" s="138"/>
      <c r="F3" s="140"/>
      <c r="G3" s="77" t="s">
        <v>43</v>
      </c>
      <c r="H3" s="153" t="s">
        <v>46</v>
      </c>
      <c r="I3" s="153"/>
      <c r="J3" s="153"/>
      <c r="K3" s="153" t="s">
        <v>48</v>
      </c>
      <c r="L3" s="153"/>
      <c r="M3" s="153"/>
      <c r="N3" s="153" t="s">
        <v>46</v>
      </c>
      <c r="O3" s="153"/>
      <c r="P3" s="153"/>
      <c r="Q3" s="153" t="s">
        <v>48</v>
      </c>
      <c r="R3" s="153"/>
      <c r="S3" s="153"/>
      <c r="T3" s="138"/>
      <c r="U3" s="138"/>
      <c r="V3" s="138"/>
      <c r="W3" s="138"/>
      <c r="Z3" s="65">
        <v>1</v>
      </c>
      <c r="AA3" s="9" t="s">
        <v>7</v>
      </c>
      <c r="AB3" s="66">
        <v>3</v>
      </c>
      <c r="AD3" s="145"/>
      <c r="AE3" s="147"/>
      <c r="AF3" s="88" t="s">
        <v>43</v>
      </c>
      <c r="AG3" s="151" t="s">
        <v>46</v>
      </c>
      <c r="AH3" s="151"/>
      <c r="AI3" s="151"/>
      <c r="AJ3" s="151" t="s">
        <v>48</v>
      </c>
      <c r="AK3" s="151"/>
      <c r="AL3" s="151"/>
      <c r="AM3" s="151" t="s">
        <v>46</v>
      </c>
      <c r="AN3" s="151"/>
      <c r="AO3" s="151"/>
      <c r="AP3" s="151" t="s">
        <v>48</v>
      </c>
      <c r="AQ3" s="151"/>
      <c r="AR3" s="151"/>
      <c r="AS3" s="145"/>
      <c r="AT3" s="145"/>
      <c r="AU3" s="145"/>
      <c r="AV3" s="145"/>
      <c r="AY3" s="65">
        <v>1</v>
      </c>
      <c r="AZ3" s="9" t="s">
        <v>7</v>
      </c>
      <c r="BA3" s="66">
        <v>5</v>
      </c>
      <c r="BC3" s="126"/>
      <c r="BD3" s="128"/>
      <c r="BE3" s="72" t="s">
        <v>43</v>
      </c>
      <c r="BF3" s="132" t="s">
        <v>46</v>
      </c>
      <c r="BG3" s="132"/>
      <c r="BH3" s="132"/>
      <c r="BI3" s="132" t="s">
        <v>48</v>
      </c>
      <c r="BJ3" s="132"/>
      <c r="BK3" s="132"/>
      <c r="BL3" s="132" t="s">
        <v>46</v>
      </c>
      <c r="BM3" s="132"/>
      <c r="BN3" s="132"/>
      <c r="BO3" s="132" t="s">
        <v>48</v>
      </c>
      <c r="BP3" s="132"/>
      <c r="BQ3" s="132"/>
      <c r="BR3" s="126"/>
      <c r="BS3" s="126"/>
      <c r="BT3" s="126"/>
      <c r="BU3" s="126"/>
    </row>
    <row r="4" spans="1:73" ht="72" x14ac:dyDescent="0.3">
      <c r="A4" s="65">
        <v>2</v>
      </c>
      <c r="B4" s="9" t="s">
        <v>8</v>
      </c>
      <c r="C4" s="66">
        <v>4</v>
      </c>
      <c r="E4" s="138"/>
      <c r="F4" s="141"/>
      <c r="G4" s="81" t="s">
        <v>54</v>
      </c>
      <c r="H4" s="82">
        <v>4</v>
      </c>
      <c r="I4" s="82">
        <v>9</v>
      </c>
      <c r="J4" s="82">
        <v>10</v>
      </c>
      <c r="K4" s="82">
        <v>4</v>
      </c>
      <c r="L4" s="82">
        <v>9</v>
      </c>
      <c r="M4" s="82">
        <v>10</v>
      </c>
      <c r="N4" s="82">
        <v>4</v>
      </c>
      <c r="O4" s="82">
        <v>9</v>
      </c>
      <c r="P4" s="82">
        <v>10</v>
      </c>
      <c r="Q4" s="82">
        <v>4</v>
      </c>
      <c r="R4" s="82">
        <v>9</v>
      </c>
      <c r="S4" s="83">
        <v>10</v>
      </c>
      <c r="T4" s="84" t="s">
        <v>39</v>
      </c>
      <c r="U4" s="82" t="s">
        <v>40</v>
      </c>
      <c r="V4" s="82" t="s">
        <v>51</v>
      </c>
      <c r="W4" s="85" t="s">
        <v>41</v>
      </c>
      <c r="Z4" s="65">
        <v>2</v>
      </c>
      <c r="AA4" s="9" t="s">
        <v>8</v>
      </c>
      <c r="AB4" s="66">
        <v>20</v>
      </c>
      <c r="AD4" s="145"/>
      <c r="AE4" s="148"/>
      <c r="AF4" s="89" t="s">
        <v>54</v>
      </c>
      <c r="AG4" s="90">
        <v>4</v>
      </c>
      <c r="AH4" s="90">
        <v>9</v>
      </c>
      <c r="AI4" s="90">
        <v>10</v>
      </c>
      <c r="AJ4" s="90">
        <v>4</v>
      </c>
      <c r="AK4" s="90">
        <v>9</v>
      </c>
      <c r="AL4" s="90">
        <v>10</v>
      </c>
      <c r="AM4" s="90">
        <v>4</v>
      </c>
      <c r="AN4" s="90">
        <v>9</v>
      </c>
      <c r="AO4" s="90">
        <v>10</v>
      </c>
      <c r="AP4" s="90">
        <v>4</v>
      </c>
      <c r="AQ4" s="90">
        <v>9</v>
      </c>
      <c r="AR4" s="91">
        <v>10</v>
      </c>
      <c r="AS4" s="92" t="s">
        <v>39</v>
      </c>
      <c r="AT4" s="90" t="s">
        <v>40</v>
      </c>
      <c r="AU4" s="90" t="s">
        <v>51</v>
      </c>
      <c r="AV4" s="93" t="s">
        <v>41</v>
      </c>
      <c r="AY4" s="65">
        <v>2</v>
      </c>
      <c r="AZ4" s="9" t="s">
        <v>8</v>
      </c>
      <c r="BA4" s="66">
        <v>11</v>
      </c>
      <c r="BC4" s="126"/>
      <c r="BD4" s="129"/>
      <c r="BE4" s="95" t="s">
        <v>54</v>
      </c>
      <c r="BF4" s="96">
        <v>4</v>
      </c>
      <c r="BG4" s="96">
        <v>9</v>
      </c>
      <c r="BH4" s="96">
        <v>10</v>
      </c>
      <c r="BI4" s="96">
        <v>4</v>
      </c>
      <c r="BJ4" s="96">
        <v>9</v>
      </c>
      <c r="BK4" s="96">
        <v>10</v>
      </c>
      <c r="BL4" s="96">
        <v>4</v>
      </c>
      <c r="BM4" s="96">
        <v>9</v>
      </c>
      <c r="BN4" s="96">
        <v>10</v>
      </c>
      <c r="BO4" s="96">
        <v>4</v>
      </c>
      <c r="BP4" s="96">
        <v>9</v>
      </c>
      <c r="BQ4" s="97">
        <v>10</v>
      </c>
      <c r="BR4" s="98" t="s">
        <v>39</v>
      </c>
      <c r="BS4" s="96" t="s">
        <v>40</v>
      </c>
      <c r="BT4" s="96" t="s">
        <v>51</v>
      </c>
      <c r="BU4" s="99" t="s">
        <v>41</v>
      </c>
    </row>
    <row r="5" spans="1:73" x14ac:dyDescent="0.3">
      <c r="A5" s="65">
        <v>3</v>
      </c>
      <c r="B5" s="9" t="s">
        <v>9</v>
      </c>
      <c r="C5" s="66">
        <v>8</v>
      </c>
      <c r="E5" s="137" t="s">
        <v>66</v>
      </c>
      <c r="F5" s="1">
        <v>0</v>
      </c>
      <c r="G5" s="9" t="s">
        <v>6</v>
      </c>
      <c r="H5" s="13">
        <v>0.66779106855392456</v>
      </c>
      <c r="I5" s="14">
        <v>0.66779106855392456</v>
      </c>
      <c r="J5" s="15">
        <v>0.66779112815856934</v>
      </c>
      <c r="K5" s="13">
        <v>0.76533609628677368</v>
      </c>
      <c r="L5" s="14">
        <v>0.76533615589141846</v>
      </c>
      <c r="M5" s="15">
        <v>0.76533615589141846</v>
      </c>
      <c r="N5" s="13">
        <f t="shared" ref="N5:N24" si="0">RANK(H5,$H$5:$H$24,0)</f>
        <v>1</v>
      </c>
      <c r="O5" s="14">
        <f t="shared" ref="O5:O24" si="1">RANK(I5,$I$5:$I$24,0)</f>
        <v>1</v>
      </c>
      <c r="P5" s="15">
        <f t="shared" ref="P5:P24" si="2">RANK(J5,$J$5:$J$24,0)</f>
        <v>2</v>
      </c>
      <c r="Q5" s="13">
        <f t="shared" ref="Q5:Q24" si="3">RANK(K5,$K$5:$K$24,0)</f>
        <v>1</v>
      </c>
      <c r="R5" s="14">
        <f t="shared" ref="R5:R24" si="4">RANK(L5,$L$5:$L$24,0)</f>
        <v>1</v>
      </c>
      <c r="S5" s="14">
        <f t="shared" ref="S5:S24" si="5">RANK(M5,$M$5:$M$24,0)</f>
        <v>1</v>
      </c>
      <c r="T5" s="76">
        <f t="shared" ref="T5:T24" si="6">MIN(N5:S5)</f>
        <v>1</v>
      </c>
      <c r="U5" s="9">
        <f t="shared" ref="U5:U24" si="7">MAX(N5:S5)</f>
        <v>2</v>
      </c>
      <c r="V5" s="9">
        <f t="shared" ref="V5:V24" si="8">AVERAGE(N5:S5)</f>
        <v>1.1666666666666667</v>
      </c>
      <c r="W5" s="66">
        <f t="shared" ref="W5:W24" si="9">RANK(V5,$V$5:$V$24,1)</f>
        <v>1</v>
      </c>
      <c r="Z5" s="65">
        <v>3</v>
      </c>
      <c r="AA5" s="9" t="s">
        <v>9</v>
      </c>
      <c r="AB5" s="66">
        <v>14</v>
      </c>
      <c r="AD5" s="136" t="s">
        <v>66</v>
      </c>
      <c r="AE5" s="1">
        <v>0</v>
      </c>
      <c r="AF5" s="9" t="s">
        <v>6</v>
      </c>
      <c r="AG5" s="13">
        <v>0.57071954011917114</v>
      </c>
      <c r="AH5" s="14">
        <v>0.35193970799446112</v>
      </c>
      <c r="AI5" s="15">
        <v>0.35193967819213873</v>
      </c>
      <c r="AJ5" s="13">
        <v>0.63869118690490723</v>
      </c>
      <c r="AK5" s="14">
        <v>0.34545493125915527</v>
      </c>
      <c r="AL5" s="15">
        <v>0.34545493125915527</v>
      </c>
      <c r="AM5" s="13">
        <f t="shared" ref="AM5:AM24" si="10">RANK(AG5,$AG$5:$AG$24,0)</f>
        <v>2</v>
      </c>
      <c r="AN5" s="14">
        <f t="shared" ref="AN5:AN24" si="11">RANK(AH5,$AH$5:$AH$24,0)</f>
        <v>7</v>
      </c>
      <c r="AO5" s="15">
        <f t="shared" ref="AO5:AO24" si="12">RANK(AI5,$AI$5:$AI$24,0)</f>
        <v>6</v>
      </c>
      <c r="AP5" s="13">
        <f t="shared" ref="AP5:AP24" si="13">RANK(AJ5,$AJ$5:$AJ$24,0)</f>
        <v>1</v>
      </c>
      <c r="AQ5" s="14">
        <f t="shared" ref="AQ5:AQ24" si="14">RANK(AK5,$AK$5:$AK$24,0)</f>
        <v>5</v>
      </c>
      <c r="AR5" s="14">
        <f t="shared" ref="AR5:AR24" si="15">RANK(AL5,$AL$5:$AL$24,0)</f>
        <v>5</v>
      </c>
      <c r="AS5" s="76">
        <f t="shared" ref="AS5:AS24" si="16">MIN(AM5:AR5)</f>
        <v>1</v>
      </c>
      <c r="AT5" s="9">
        <f t="shared" ref="AT5:AT24" si="17">MAX(AM5:AR5)</f>
        <v>7</v>
      </c>
      <c r="AU5" s="9">
        <f t="shared" ref="AU5:AU24" si="18">AVERAGE(AM5:AR5)</f>
        <v>4.333333333333333</v>
      </c>
      <c r="AV5" s="66">
        <f t="shared" ref="AV5:AV24" si="19">RANK(AU5,$AU$5:$AU$24,1)</f>
        <v>3</v>
      </c>
      <c r="AY5" s="65">
        <v>3</v>
      </c>
      <c r="AZ5" s="9" t="s">
        <v>9</v>
      </c>
      <c r="BA5" s="66">
        <v>12</v>
      </c>
      <c r="BC5" s="133" t="s">
        <v>66</v>
      </c>
      <c r="BD5" s="1">
        <v>0</v>
      </c>
      <c r="BE5" s="9" t="s">
        <v>6</v>
      </c>
      <c r="BF5" s="13">
        <v>0.68355530500411987</v>
      </c>
      <c r="BG5" s="14">
        <v>0.6835552453994751</v>
      </c>
      <c r="BH5" s="15">
        <v>0.82280451059341431</v>
      </c>
      <c r="BI5" s="13">
        <v>0.74444890022277832</v>
      </c>
      <c r="BJ5" s="14">
        <v>0.74444884061813354</v>
      </c>
      <c r="BK5" s="15">
        <v>0.89874684810638428</v>
      </c>
      <c r="BL5" s="13">
        <f t="shared" ref="BL5:BL24" si="20">RANK(BF5,$BF$5:$BF$24,0)</f>
        <v>10</v>
      </c>
      <c r="BM5" s="14">
        <f t="shared" ref="BM5:BM24" si="21">RANK(BG5,$BG$5:$BG$24,0)</f>
        <v>10</v>
      </c>
      <c r="BN5" s="15">
        <f t="shared" ref="BN5:BN24" si="22">RANK(BH5,$BH$5:$BH$24,0)</f>
        <v>5</v>
      </c>
      <c r="BO5" s="13">
        <f t="shared" ref="BO5:BO24" si="23">RANK(BI5,$BI$5:$BI$24,0)</f>
        <v>5</v>
      </c>
      <c r="BP5" s="14">
        <f t="shared" ref="BP5:BP24" si="24">RANK(BJ5,$BJ$5:$BJ$24,0)</f>
        <v>4</v>
      </c>
      <c r="BQ5" s="14">
        <f t="shared" ref="BQ5:BQ24" si="25">RANK(BK5,$BK$5:$BK$24,0)</f>
        <v>1</v>
      </c>
      <c r="BR5" s="76">
        <f t="shared" ref="BR5:BR24" si="26">MIN(BL5:BQ5)</f>
        <v>1</v>
      </c>
      <c r="BS5" s="9">
        <f t="shared" ref="BS5:BS24" si="27">MAX(BL5:BQ5)</f>
        <v>10</v>
      </c>
      <c r="BT5" s="9">
        <f t="shared" ref="BT5:BT24" si="28">AVERAGE(BL5:BQ5)</f>
        <v>5.833333333333333</v>
      </c>
      <c r="BU5" s="66">
        <f t="shared" ref="BU5:BU24" si="29">RANK(BT5,$BT$5:$BT$24,1)</f>
        <v>5</v>
      </c>
    </row>
    <row r="6" spans="1:73" x14ac:dyDescent="0.3">
      <c r="A6" s="65">
        <v>4</v>
      </c>
      <c r="B6" s="9" t="s">
        <v>10</v>
      </c>
      <c r="C6" s="66">
        <v>20</v>
      </c>
      <c r="E6" s="137"/>
      <c r="F6" s="6">
        <v>1</v>
      </c>
      <c r="G6" s="9" t="s">
        <v>7</v>
      </c>
      <c r="H6" s="16">
        <v>0.3070347011089325</v>
      </c>
      <c r="I6">
        <v>0.24128490686416629</v>
      </c>
      <c r="J6" s="17">
        <v>0.3405526876449585</v>
      </c>
      <c r="K6" s="16">
        <v>0.40963968634605408</v>
      </c>
      <c r="L6">
        <v>0.33487853407859802</v>
      </c>
      <c r="M6" s="17">
        <v>0.45275396108627319</v>
      </c>
      <c r="N6" s="13">
        <f t="shared" si="0"/>
        <v>7</v>
      </c>
      <c r="O6" s="14">
        <f t="shared" si="1"/>
        <v>9</v>
      </c>
      <c r="P6" s="15">
        <f t="shared" si="2"/>
        <v>10</v>
      </c>
      <c r="Q6" s="13">
        <f t="shared" si="3"/>
        <v>5</v>
      </c>
      <c r="R6" s="14">
        <f t="shared" si="4"/>
        <v>8</v>
      </c>
      <c r="S6" s="14">
        <f t="shared" si="5"/>
        <v>6</v>
      </c>
      <c r="T6" s="76">
        <f t="shared" si="6"/>
        <v>5</v>
      </c>
      <c r="U6" s="9">
        <f t="shared" si="7"/>
        <v>10</v>
      </c>
      <c r="V6" s="9">
        <f t="shared" si="8"/>
        <v>7.5</v>
      </c>
      <c r="W6" s="66">
        <f t="shared" si="9"/>
        <v>6</v>
      </c>
      <c r="Z6" s="65">
        <v>4</v>
      </c>
      <c r="AA6" s="9" t="s">
        <v>10</v>
      </c>
      <c r="AB6" s="66">
        <v>13</v>
      </c>
      <c r="AD6" s="136"/>
      <c r="AE6" s="6">
        <v>1</v>
      </c>
      <c r="AF6" s="9" t="s">
        <v>7</v>
      </c>
      <c r="AG6" s="16">
        <v>0.53015714883804321</v>
      </c>
      <c r="AH6">
        <v>0.53015720844268799</v>
      </c>
      <c r="AI6" s="17">
        <v>0.39171615242958069</v>
      </c>
      <c r="AJ6" s="16">
        <v>0.46397647261619568</v>
      </c>
      <c r="AK6">
        <v>0.46397638320922852</v>
      </c>
      <c r="AL6" s="17">
        <v>0.48208928108215332</v>
      </c>
      <c r="AM6" s="13">
        <f t="shared" si="10"/>
        <v>3</v>
      </c>
      <c r="AN6" s="14">
        <f t="shared" si="11"/>
        <v>2</v>
      </c>
      <c r="AO6" s="15">
        <f t="shared" si="12"/>
        <v>3</v>
      </c>
      <c r="AP6" s="13">
        <f t="shared" si="13"/>
        <v>4</v>
      </c>
      <c r="AQ6" s="14">
        <f t="shared" si="14"/>
        <v>3</v>
      </c>
      <c r="AR6" s="14">
        <f t="shared" si="15"/>
        <v>2</v>
      </c>
      <c r="AS6" s="76">
        <f t="shared" si="16"/>
        <v>2</v>
      </c>
      <c r="AT6" s="9">
        <f t="shared" si="17"/>
        <v>4</v>
      </c>
      <c r="AU6" s="9">
        <f t="shared" si="18"/>
        <v>2.8333333333333335</v>
      </c>
      <c r="AV6" s="66">
        <f t="shared" si="19"/>
        <v>1</v>
      </c>
      <c r="AY6" s="65">
        <v>4</v>
      </c>
      <c r="AZ6" s="9" t="s">
        <v>10</v>
      </c>
      <c r="BA6" s="66">
        <v>6</v>
      </c>
      <c r="BC6" s="133"/>
      <c r="BD6" s="6">
        <v>1</v>
      </c>
      <c r="BE6" s="9" t="s">
        <v>7</v>
      </c>
      <c r="BF6" s="16">
        <v>0.71044903993606567</v>
      </c>
      <c r="BG6">
        <v>0.71044903993606567</v>
      </c>
      <c r="BH6" s="17">
        <v>0.37268120050430298</v>
      </c>
      <c r="BI6" s="16">
        <v>0.64873075485229492</v>
      </c>
      <c r="BJ6">
        <v>0.64873075485229492</v>
      </c>
      <c r="BK6" s="17">
        <v>0.57591813802719116</v>
      </c>
      <c r="BL6" s="13">
        <f t="shared" si="20"/>
        <v>5</v>
      </c>
      <c r="BM6" s="14">
        <f t="shared" si="21"/>
        <v>7</v>
      </c>
      <c r="BN6" s="15">
        <f t="shared" si="22"/>
        <v>19</v>
      </c>
      <c r="BO6" s="13">
        <f t="shared" si="23"/>
        <v>8</v>
      </c>
      <c r="BP6" s="14">
        <f t="shared" si="24"/>
        <v>8</v>
      </c>
      <c r="BQ6" s="14">
        <f t="shared" si="25"/>
        <v>12</v>
      </c>
      <c r="BR6" s="76">
        <f t="shared" si="26"/>
        <v>5</v>
      </c>
      <c r="BS6" s="9">
        <f t="shared" si="27"/>
        <v>19</v>
      </c>
      <c r="BT6" s="9">
        <f t="shared" si="28"/>
        <v>9.8333333333333339</v>
      </c>
      <c r="BU6" s="66">
        <f t="shared" si="29"/>
        <v>9</v>
      </c>
    </row>
    <row r="7" spans="1:73" x14ac:dyDescent="0.3">
      <c r="A7" s="65">
        <v>5</v>
      </c>
      <c r="B7" s="9" t="s">
        <v>11</v>
      </c>
      <c r="C7" s="66">
        <v>5</v>
      </c>
      <c r="E7" s="137"/>
      <c r="F7" s="6">
        <v>2</v>
      </c>
      <c r="G7" s="9" t="s">
        <v>8</v>
      </c>
      <c r="H7" s="16">
        <v>0.39207372069358831</v>
      </c>
      <c r="I7">
        <v>0.39207372069358831</v>
      </c>
      <c r="J7" s="17">
        <v>0.44336092472076422</v>
      </c>
      <c r="K7" s="16">
        <v>0.54291468858718872</v>
      </c>
      <c r="L7">
        <v>0.5429147481918335</v>
      </c>
      <c r="M7" s="17">
        <v>0.38306519389152532</v>
      </c>
      <c r="N7" s="13">
        <f t="shared" si="0"/>
        <v>4</v>
      </c>
      <c r="O7" s="14">
        <f t="shared" si="1"/>
        <v>3</v>
      </c>
      <c r="P7" s="15">
        <f t="shared" si="2"/>
        <v>5</v>
      </c>
      <c r="Q7" s="13">
        <f t="shared" si="3"/>
        <v>3</v>
      </c>
      <c r="R7" s="14">
        <f t="shared" si="4"/>
        <v>2</v>
      </c>
      <c r="S7" s="14">
        <f t="shared" si="5"/>
        <v>9</v>
      </c>
      <c r="T7" s="76">
        <f t="shared" si="6"/>
        <v>2</v>
      </c>
      <c r="U7" s="9">
        <f t="shared" si="7"/>
        <v>9</v>
      </c>
      <c r="V7" s="9">
        <f t="shared" si="8"/>
        <v>4.333333333333333</v>
      </c>
      <c r="W7" s="66">
        <f t="shared" si="9"/>
        <v>4</v>
      </c>
      <c r="Z7" s="65">
        <v>5</v>
      </c>
      <c r="AA7" s="9" t="s">
        <v>11</v>
      </c>
      <c r="AB7" s="66">
        <v>7</v>
      </c>
      <c r="AD7" s="136"/>
      <c r="AE7" s="6">
        <v>2</v>
      </c>
      <c r="AF7" s="9" t="s">
        <v>8</v>
      </c>
      <c r="AG7" s="16">
        <v>2.0607864484190941E-2</v>
      </c>
      <c r="AH7">
        <v>0.30221337080001831</v>
      </c>
      <c r="AI7" s="17">
        <v>0.22531816363334661</v>
      </c>
      <c r="AJ7" s="16">
        <v>4.8859052360057831E-2</v>
      </c>
      <c r="AK7">
        <v>0.29366177320480352</v>
      </c>
      <c r="AL7" s="17">
        <v>0.32197248935699457</v>
      </c>
      <c r="AM7" s="13">
        <f t="shared" si="10"/>
        <v>20</v>
      </c>
      <c r="AN7" s="14">
        <f t="shared" si="11"/>
        <v>10</v>
      </c>
      <c r="AO7" s="15">
        <f t="shared" si="12"/>
        <v>10</v>
      </c>
      <c r="AP7" s="13">
        <f t="shared" si="13"/>
        <v>18</v>
      </c>
      <c r="AQ7" s="14">
        <f t="shared" si="14"/>
        <v>9</v>
      </c>
      <c r="AR7" s="14">
        <f t="shared" si="15"/>
        <v>7</v>
      </c>
      <c r="AS7" s="76">
        <f t="shared" si="16"/>
        <v>7</v>
      </c>
      <c r="AT7" s="9">
        <f t="shared" si="17"/>
        <v>20</v>
      </c>
      <c r="AU7" s="9">
        <f t="shared" si="18"/>
        <v>12.333333333333334</v>
      </c>
      <c r="AV7" s="66">
        <f t="shared" si="19"/>
        <v>14</v>
      </c>
      <c r="AY7" s="65">
        <v>5</v>
      </c>
      <c r="AZ7" s="9" t="s">
        <v>11</v>
      </c>
      <c r="BA7" s="66">
        <v>19</v>
      </c>
      <c r="BC7" s="133"/>
      <c r="BD7" s="6">
        <v>2</v>
      </c>
      <c r="BE7" s="9" t="s">
        <v>8</v>
      </c>
      <c r="BF7" s="16">
        <v>0.68238705396652222</v>
      </c>
      <c r="BG7">
        <v>0.68238711357116699</v>
      </c>
      <c r="BH7" s="17">
        <v>0.68238723278045654</v>
      </c>
      <c r="BI7" s="16">
        <v>0.64219319820404053</v>
      </c>
      <c r="BJ7">
        <v>0.6421932578086853</v>
      </c>
      <c r="BK7" s="17">
        <v>0.6421932578086853</v>
      </c>
      <c r="BL7" s="13">
        <f t="shared" si="20"/>
        <v>11</v>
      </c>
      <c r="BM7" s="14">
        <f t="shared" si="21"/>
        <v>11</v>
      </c>
      <c r="BN7" s="15">
        <f t="shared" si="22"/>
        <v>11</v>
      </c>
      <c r="BO7" s="13">
        <f t="shared" si="23"/>
        <v>10</v>
      </c>
      <c r="BP7" s="14">
        <f t="shared" si="24"/>
        <v>10</v>
      </c>
      <c r="BQ7" s="14">
        <f t="shared" si="25"/>
        <v>10</v>
      </c>
      <c r="BR7" s="76">
        <f t="shared" si="26"/>
        <v>10</v>
      </c>
      <c r="BS7" s="9">
        <f t="shared" si="27"/>
        <v>11</v>
      </c>
      <c r="BT7" s="9">
        <f t="shared" si="28"/>
        <v>10.5</v>
      </c>
      <c r="BU7" s="66">
        <f t="shared" si="29"/>
        <v>10</v>
      </c>
    </row>
    <row r="8" spans="1:73" x14ac:dyDescent="0.3">
      <c r="A8" s="65">
        <v>6</v>
      </c>
      <c r="B8" s="9" t="s">
        <v>12</v>
      </c>
      <c r="C8" s="66">
        <v>12</v>
      </c>
      <c r="E8" s="137"/>
      <c r="F8" s="6">
        <v>3</v>
      </c>
      <c r="G8" s="9" t="s">
        <v>9</v>
      </c>
      <c r="H8" s="16">
        <v>0.26020193099975591</v>
      </c>
      <c r="I8">
        <v>0.14284086227416989</v>
      </c>
      <c r="J8" s="17">
        <v>0.41912680864334112</v>
      </c>
      <c r="K8" s="16">
        <v>0.3141721785068512</v>
      </c>
      <c r="L8">
        <v>0.27007091045379639</v>
      </c>
      <c r="M8" s="17">
        <v>0.48038607835769648</v>
      </c>
      <c r="N8" s="13">
        <f t="shared" si="0"/>
        <v>8</v>
      </c>
      <c r="O8" s="14">
        <f t="shared" si="1"/>
        <v>12</v>
      </c>
      <c r="P8" s="15">
        <f t="shared" si="2"/>
        <v>7</v>
      </c>
      <c r="Q8" s="13">
        <f t="shared" si="3"/>
        <v>8</v>
      </c>
      <c r="R8" s="14">
        <f t="shared" si="4"/>
        <v>10</v>
      </c>
      <c r="S8" s="14">
        <f t="shared" si="5"/>
        <v>5</v>
      </c>
      <c r="T8" s="76">
        <f t="shared" si="6"/>
        <v>5</v>
      </c>
      <c r="U8" s="9">
        <f t="shared" si="7"/>
        <v>12</v>
      </c>
      <c r="V8" s="9">
        <f t="shared" si="8"/>
        <v>8.3333333333333339</v>
      </c>
      <c r="W8" s="66">
        <f t="shared" si="9"/>
        <v>8</v>
      </c>
      <c r="Z8" s="65">
        <v>6</v>
      </c>
      <c r="AA8" s="9" t="s">
        <v>12</v>
      </c>
      <c r="AB8" s="66">
        <v>15</v>
      </c>
      <c r="AD8" s="136"/>
      <c r="AE8" s="6">
        <v>3</v>
      </c>
      <c r="AF8" s="9" t="s">
        <v>9</v>
      </c>
      <c r="AG8" s="16">
        <v>0.2020033597946167</v>
      </c>
      <c r="AH8">
        <v>0.30284842848777771</v>
      </c>
      <c r="AI8" s="17">
        <v>-1.016493234783411E-2</v>
      </c>
      <c r="AJ8" s="16">
        <v>0.20652478933334351</v>
      </c>
      <c r="AK8">
        <v>0.46696010231971741</v>
      </c>
      <c r="AL8" s="17">
        <v>0.1205591708421707</v>
      </c>
      <c r="AM8" s="13">
        <f t="shared" si="10"/>
        <v>14</v>
      </c>
      <c r="AN8" s="14">
        <f t="shared" si="11"/>
        <v>9</v>
      </c>
      <c r="AO8" s="15">
        <f t="shared" si="12"/>
        <v>20</v>
      </c>
      <c r="AP8" s="13">
        <f t="shared" si="13"/>
        <v>14</v>
      </c>
      <c r="AQ8" s="14">
        <f t="shared" si="14"/>
        <v>2</v>
      </c>
      <c r="AR8" s="14">
        <f t="shared" si="15"/>
        <v>16</v>
      </c>
      <c r="AS8" s="76">
        <f t="shared" si="16"/>
        <v>2</v>
      </c>
      <c r="AT8" s="9">
        <f t="shared" si="17"/>
        <v>20</v>
      </c>
      <c r="AU8" s="9">
        <f t="shared" si="18"/>
        <v>12.5</v>
      </c>
      <c r="AV8" s="66">
        <f t="shared" si="19"/>
        <v>15</v>
      </c>
      <c r="AY8" s="65">
        <v>6</v>
      </c>
      <c r="AZ8" s="9" t="s">
        <v>12</v>
      </c>
      <c r="BA8" s="66">
        <v>9</v>
      </c>
      <c r="BC8" s="133"/>
      <c r="BD8" s="6">
        <v>3</v>
      </c>
      <c r="BE8" s="9" t="s">
        <v>9</v>
      </c>
      <c r="BF8" s="16">
        <v>0.66918283700942993</v>
      </c>
      <c r="BG8">
        <v>0.66918277740478516</v>
      </c>
      <c r="BH8" s="17">
        <v>0.66918289661407471</v>
      </c>
      <c r="BI8" s="16">
        <v>0.64463859796524048</v>
      </c>
      <c r="BJ8">
        <v>0.6446385383605957</v>
      </c>
      <c r="BK8" s="17">
        <v>0.64463859796524048</v>
      </c>
      <c r="BL8" s="13">
        <f t="shared" si="20"/>
        <v>12</v>
      </c>
      <c r="BM8" s="14">
        <f t="shared" si="21"/>
        <v>12</v>
      </c>
      <c r="BN8" s="15">
        <f t="shared" si="22"/>
        <v>12</v>
      </c>
      <c r="BO8" s="13">
        <f t="shared" si="23"/>
        <v>9</v>
      </c>
      <c r="BP8" s="14">
        <f t="shared" si="24"/>
        <v>9</v>
      </c>
      <c r="BQ8" s="14">
        <f t="shared" si="25"/>
        <v>9</v>
      </c>
      <c r="BR8" s="76">
        <f t="shared" si="26"/>
        <v>9</v>
      </c>
      <c r="BS8" s="9">
        <f t="shared" si="27"/>
        <v>12</v>
      </c>
      <c r="BT8" s="9">
        <f t="shared" si="28"/>
        <v>10.5</v>
      </c>
      <c r="BU8" s="66">
        <f t="shared" si="29"/>
        <v>10</v>
      </c>
    </row>
    <row r="9" spans="1:73" x14ac:dyDescent="0.3">
      <c r="A9" s="65">
        <v>7</v>
      </c>
      <c r="B9" s="9" t="s">
        <v>13</v>
      </c>
      <c r="C9" s="66">
        <v>18</v>
      </c>
      <c r="E9" s="137"/>
      <c r="F9" s="6">
        <v>4</v>
      </c>
      <c r="G9" s="9" t="s">
        <v>10</v>
      </c>
      <c r="H9" s="16">
        <v>-1.4507763087749479E-2</v>
      </c>
      <c r="I9">
        <v>3.693661093711853E-2</v>
      </c>
      <c r="J9" s="17">
        <v>-1.8152099102735519E-2</v>
      </c>
      <c r="K9" s="16">
        <v>0.13656178116798401</v>
      </c>
      <c r="L9">
        <v>4.0087137371301651E-2</v>
      </c>
      <c r="M9" s="17">
        <v>3.8667764514684677E-2</v>
      </c>
      <c r="N9" s="13">
        <f t="shared" si="0"/>
        <v>20</v>
      </c>
      <c r="O9" s="14">
        <f t="shared" si="1"/>
        <v>17</v>
      </c>
      <c r="P9" s="15">
        <f t="shared" si="2"/>
        <v>19</v>
      </c>
      <c r="Q9" s="13">
        <f t="shared" si="3"/>
        <v>14</v>
      </c>
      <c r="R9" s="14">
        <f t="shared" si="4"/>
        <v>15</v>
      </c>
      <c r="S9" s="14">
        <f t="shared" si="5"/>
        <v>18</v>
      </c>
      <c r="T9" s="76">
        <f t="shared" si="6"/>
        <v>14</v>
      </c>
      <c r="U9" s="9">
        <f t="shared" si="7"/>
        <v>20</v>
      </c>
      <c r="V9" s="9">
        <f t="shared" si="8"/>
        <v>17.166666666666668</v>
      </c>
      <c r="W9" s="66">
        <f t="shared" si="9"/>
        <v>20</v>
      </c>
      <c r="Z9" s="65">
        <v>7</v>
      </c>
      <c r="AA9" s="9" t="s">
        <v>13</v>
      </c>
      <c r="AB9" s="66">
        <v>19</v>
      </c>
      <c r="AD9" s="136"/>
      <c r="AE9" s="6">
        <v>4</v>
      </c>
      <c r="AF9" s="9" t="s">
        <v>10</v>
      </c>
      <c r="AG9" s="16">
        <v>0.2144659012556076</v>
      </c>
      <c r="AH9">
        <v>0.24489887058734891</v>
      </c>
      <c r="AI9" s="17">
        <v>0.24489885568618769</v>
      </c>
      <c r="AJ9" s="16">
        <v>0.20931512117385859</v>
      </c>
      <c r="AK9">
        <v>0.26436680555343628</v>
      </c>
      <c r="AL9" s="17">
        <v>0.26436680555343628</v>
      </c>
      <c r="AM9" s="13">
        <f t="shared" si="10"/>
        <v>13</v>
      </c>
      <c r="AN9" s="14">
        <f t="shared" si="11"/>
        <v>13</v>
      </c>
      <c r="AO9" s="15">
        <f t="shared" si="12"/>
        <v>9</v>
      </c>
      <c r="AP9" s="13">
        <f t="shared" si="13"/>
        <v>13</v>
      </c>
      <c r="AQ9" s="14">
        <f t="shared" si="14"/>
        <v>10</v>
      </c>
      <c r="AR9" s="14">
        <f t="shared" si="15"/>
        <v>8</v>
      </c>
      <c r="AS9" s="76">
        <f t="shared" si="16"/>
        <v>8</v>
      </c>
      <c r="AT9" s="9">
        <f t="shared" si="17"/>
        <v>13</v>
      </c>
      <c r="AU9" s="9">
        <f t="shared" si="18"/>
        <v>11</v>
      </c>
      <c r="AV9" s="66">
        <f t="shared" si="19"/>
        <v>9</v>
      </c>
      <c r="AY9" s="65">
        <v>7</v>
      </c>
      <c r="AZ9" s="9" t="s">
        <v>13</v>
      </c>
      <c r="BA9" s="66">
        <v>8</v>
      </c>
      <c r="BC9" s="133"/>
      <c r="BD9" s="6">
        <v>4</v>
      </c>
      <c r="BE9" s="9" t="s">
        <v>10</v>
      </c>
      <c r="BF9" s="16">
        <v>0.69697624444961548</v>
      </c>
      <c r="BG9">
        <v>0.66172480583190918</v>
      </c>
      <c r="BH9" s="17">
        <v>0.69697624444961548</v>
      </c>
      <c r="BI9" s="16">
        <v>0.57205712795257568</v>
      </c>
      <c r="BJ9">
        <v>0.53183984756469727</v>
      </c>
      <c r="BK9" s="17">
        <v>0.57205712795257568</v>
      </c>
      <c r="BL9" s="13">
        <f t="shared" si="20"/>
        <v>6</v>
      </c>
      <c r="BM9" s="14">
        <f t="shared" si="21"/>
        <v>13</v>
      </c>
      <c r="BN9" s="15">
        <f t="shared" si="22"/>
        <v>10</v>
      </c>
      <c r="BO9" s="13">
        <f t="shared" si="23"/>
        <v>12</v>
      </c>
      <c r="BP9" s="14">
        <f t="shared" si="24"/>
        <v>14</v>
      </c>
      <c r="BQ9" s="14">
        <f t="shared" si="25"/>
        <v>13</v>
      </c>
      <c r="BR9" s="76">
        <f t="shared" si="26"/>
        <v>6</v>
      </c>
      <c r="BS9" s="9">
        <f t="shared" si="27"/>
        <v>14</v>
      </c>
      <c r="BT9" s="9">
        <f t="shared" si="28"/>
        <v>11.333333333333334</v>
      </c>
      <c r="BU9" s="66">
        <f t="shared" si="29"/>
        <v>14</v>
      </c>
    </row>
    <row r="10" spans="1:73" x14ac:dyDescent="0.3">
      <c r="A10" s="65">
        <v>8</v>
      </c>
      <c r="B10" s="9" t="s">
        <v>14</v>
      </c>
      <c r="C10" s="66">
        <v>13</v>
      </c>
      <c r="E10" s="137"/>
      <c r="F10" s="6">
        <v>5</v>
      </c>
      <c r="G10" s="9" t="s">
        <v>11</v>
      </c>
      <c r="H10" s="16">
        <v>0.33049458265304571</v>
      </c>
      <c r="I10">
        <v>0.33902296423912048</v>
      </c>
      <c r="J10" s="17">
        <v>0.33902299404144293</v>
      </c>
      <c r="K10" s="16">
        <v>0.38720494508743292</v>
      </c>
      <c r="L10">
        <v>0.41411572694778442</v>
      </c>
      <c r="M10" s="17">
        <v>0.41411563754081732</v>
      </c>
      <c r="N10" s="13">
        <f t="shared" si="0"/>
        <v>5</v>
      </c>
      <c r="O10" s="14">
        <f t="shared" si="1"/>
        <v>6</v>
      </c>
      <c r="P10" s="15">
        <f t="shared" si="2"/>
        <v>11</v>
      </c>
      <c r="Q10" s="13">
        <f t="shared" si="3"/>
        <v>6</v>
      </c>
      <c r="R10" s="14">
        <f t="shared" si="4"/>
        <v>4</v>
      </c>
      <c r="S10" s="14">
        <f t="shared" si="5"/>
        <v>8</v>
      </c>
      <c r="T10" s="76">
        <f t="shared" si="6"/>
        <v>4</v>
      </c>
      <c r="U10" s="9">
        <f t="shared" si="7"/>
        <v>11</v>
      </c>
      <c r="V10" s="9">
        <f t="shared" si="8"/>
        <v>6.666666666666667</v>
      </c>
      <c r="W10" s="66">
        <f t="shared" si="9"/>
        <v>5</v>
      </c>
      <c r="Z10" s="65">
        <v>8</v>
      </c>
      <c r="AA10" s="9" t="s">
        <v>14</v>
      </c>
      <c r="AB10" s="66">
        <v>8</v>
      </c>
      <c r="AD10" s="136"/>
      <c r="AE10" s="6">
        <v>5</v>
      </c>
      <c r="AF10" s="9" t="s">
        <v>11</v>
      </c>
      <c r="AG10" s="16">
        <v>0.3927944004535675</v>
      </c>
      <c r="AH10">
        <v>0.64692890644073486</v>
      </c>
      <c r="AI10" s="17">
        <v>0.6421697735786438</v>
      </c>
      <c r="AJ10" s="16">
        <v>0.36712884902954102</v>
      </c>
      <c r="AK10">
        <v>0.6816408634185791</v>
      </c>
      <c r="AL10" s="17">
        <v>0.70257002115249634</v>
      </c>
      <c r="AM10" s="13">
        <f t="shared" si="10"/>
        <v>7</v>
      </c>
      <c r="AN10" s="14">
        <f t="shared" si="11"/>
        <v>1</v>
      </c>
      <c r="AO10" s="15">
        <f t="shared" si="12"/>
        <v>1</v>
      </c>
      <c r="AP10" s="13">
        <f t="shared" si="13"/>
        <v>7</v>
      </c>
      <c r="AQ10" s="14">
        <f t="shared" si="14"/>
        <v>1</v>
      </c>
      <c r="AR10" s="14">
        <f t="shared" si="15"/>
        <v>1</v>
      </c>
      <c r="AS10" s="76">
        <f t="shared" si="16"/>
        <v>1</v>
      </c>
      <c r="AT10" s="9">
        <f t="shared" si="17"/>
        <v>7</v>
      </c>
      <c r="AU10" s="9">
        <f t="shared" si="18"/>
        <v>3</v>
      </c>
      <c r="AV10" s="66">
        <f t="shared" si="19"/>
        <v>2</v>
      </c>
      <c r="AY10" s="65">
        <v>8</v>
      </c>
      <c r="AZ10" s="9" t="s">
        <v>14</v>
      </c>
      <c r="BA10" s="66">
        <v>20</v>
      </c>
      <c r="BC10" s="133"/>
      <c r="BD10" s="6">
        <v>5</v>
      </c>
      <c r="BE10" s="9" t="s">
        <v>11</v>
      </c>
      <c r="BF10" s="16">
        <v>0.37512695789337158</v>
      </c>
      <c r="BG10">
        <v>0.75000083446502686</v>
      </c>
      <c r="BH10" s="17">
        <v>0.7500007152557373</v>
      </c>
      <c r="BI10" s="16">
        <v>0.36811643838882452</v>
      </c>
      <c r="BJ10">
        <v>0.80260646343231201</v>
      </c>
      <c r="BK10" s="17">
        <v>0.80260658264160156</v>
      </c>
      <c r="BL10" s="13">
        <f t="shared" si="20"/>
        <v>19</v>
      </c>
      <c r="BM10" s="14">
        <f t="shared" si="21"/>
        <v>5</v>
      </c>
      <c r="BN10" s="15">
        <f t="shared" si="22"/>
        <v>8</v>
      </c>
      <c r="BO10" s="13">
        <f t="shared" si="23"/>
        <v>19</v>
      </c>
      <c r="BP10" s="14">
        <f t="shared" si="24"/>
        <v>2</v>
      </c>
      <c r="BQ10" s="14">
        <f t="shared" si="25"/>
        <v>4</v>
      </c>
      <c r="BR10" s="76">
        <f t="shared" si="26"/>
        <v>2</v>
      </c>
      <c r="BS10" s="9">
        <f t="shared" si="27"/>
        <v>19</v>
      </c>
      <c r="BT10" s="9">
        <f t="shared" si="28"/>
        <v>9.5</v>
      </c>
      <c r="BU10" s="66">
        <f t="shared" si="29"/>
        <v>8</v>
      </c>
    </row>
    <row r="11" spans="1:73" x14ac:dyDescent="0.3">
      <c r="A11" s="65">
        <v>9</v>
      </c>
      <c r="B11" s="9" t="s">
        <v>15</v>
      </c>
      <c r="C11" s="66">
        <v>9</v>
      </c>
      <c r="E11" s="137"/>
      <c r="F11" s="6">
        <v>6</v>
      </c>
      <c r="G11" s="9" t="s">
        <v>12</v>
      </c>
      <c r="H11" s="16">
        <v>0.14476025104522711</v>
      </c>
      <c r="I11">
        <v>0.18085598945617681</v>
      </c>
      <c r="J11" s="17">
        <v>0.44514733552932739</v>
      </c>
      <c r="K11" s="16">
        <v>5.0109278410673141E-2</v>
      </c>
      <c r="L11">
        <v>7.6840005815029144E-2</v>
      </c>
      <c r="M11" s="17">
        <v>0.21165275573730469</v>
      </c>
      <c r="N11" s="13">
        <f t="shared" si="0"/>
        <v>12</v>
      </c>
      <c r="O11" s="14">
        <f t="shared" si="1"/>
        <v>10</v>
      </c>
      <c r="P11" s="15">
        <f t="shared" si="2"/>
        <v>4</v>
      </c>
      <c r="Q11" s="13">
        <f t="shared" si="3"/>
        <v>17</v>
      </c>
      <c r="R11" s="14">
        <f t="shared" si="4"/>
        <v>13</v>
      </c>
      <c r="S11" s="14">
        <f t="shared" si="5"/>
        <v>13</v>
      </c>
      <c r="T11" s="76">
        <f t="shared" si="6"/>
        <v>4</v>
      </c>
      <c r="U11" s="9">
        <f t="shared" si="7"/>
        <v>17</v>
      </c>
      <c r="V11" s="9">
        <f t="shared" si="8"/>
        <v>11.5</v>
      </c>
      <c r="W11" s="66">
        <f t="shared" si="9"/>
        <v>10</v>
      </c>
      <c r="Z11" s="65">
        <v>9</v>
      </c>
      <c r="AA11" s="9" t="s">
        <v>15</v>
      </c>
      <c r="AB11" s="66">
        <v>10</v>
      </c>
      <c r="AD11" s="136"/>
      <c r="AE11" s="6">
        <v>6</v>
      </c>
      <c r="AF11" s="9" t="s">
        <v>12</v>
      </c>
      <c r="AG11" s="16">
        <v>0.181685745716095</v>
      </c>
      <c r="AH11">
        <v>0.11428020894527439</v>
      </c>
      <c r="AI11" s="17">
        <v>0.11428021639585489</v>
      </c>
      <c r="AJ11" s="16">
        <v>3.4945551306009293E-2</v>
      </c>
      <c r="AK11">
        <v>0.215506911277771</v>
      </c>
      <c r="AL11" s="17">
        <v>0.215506911277771</v>
      </c>
      <c r="AM11" s="13">
        <f t="shared" si="10"/>
        <v>15</v>
      </c>
      <c r="AN11" s="14">
        <f t="shared" si="11"/>
        <v>17</v>
      </c>
      <c r="AO11" s="15">
        <f t="shared" si="12"/>
        <v>17</v>
      </c>
      <c r="AP11" s="13">
        <f t="shared" si="13"/>
        <v>19</v>
      </c>
      <c r="AQ11" s="14">
        <f t="shared" si="14"/>
        <v>14</v>
      </c>
      <c r="AR11" s="14">
        <f t="shared" si="15"/>
        <v>12</v>
      </c>
      <c r="AS11" s="76">
        <f t="shared" si="16"/>
        <v>12</v>
      </c>
      <c r="AT11" s="9">
        <f t="shared" si="17"/>
        <v>19</v>
      </c>
      <c r="AU11" s="9">
        <f t="shared" si="18"/>
        <v>15.666666666666666</v>
      </c>
      <c r="AV11" s="66">
        <f t="shared" si="19"/>
        <v>19</v>
      </c>
      <c r="AY11" s="65">
        <v>9</v>
      </c>
      <c r="AZ11" s="9" t="s">
        <v>15</v>
      </c>
      <c r="BA11" s="66">
        <v>7</v>
      </c>
      <c r="BC11" s="133"/>
      <c r="BD11" s="6">
        <v>6</v>
      </c>
      <c r="BE11" s="9" t="s">
        <v>12</v>
      </c>
      <c r="BF11" s="16">
        <v>0.68375957012176514</v>
      </c>
      <c r="BG11">
        <v>0.79424172639846802</v>
      </c>
      <c r="BH11" s="17">
        <v>0.87233114242553711</v>
      </c>
      <c r="BI11" s="16">
        <v>0.31486895680427551</v>
      </c>
      <c r="BJ11">
        <v>0.42143133282661438</v>
      </c>
      <c r="BK11" s="17">
        <v>0.47598004341125488</v>
      </c>
      <c r="BL11" s="13">
        <f t="shared" si="20"/>
        <v>9</v>
      </c>
      <c r="BM11" s="14">
        <f t="shared" si="21"/>
        <v>2</v>
      </c>
      <c r="BN11" s="15">
        <f t="shared" si="22"/>
        <v>3</v>
      </c>
      <c r="BO11" s="13">
        <f t="shared" si="23"/>
        <v>20</v>
      </c>
      <c r="BP11" s="14">
        <f t="shared" si="24"/>
        <v>17</v>
      </c>
      <c r="BQ11" s="14">
        <f t="shared" si="25"/>
        <v>16</v>
      </c>
      <c r="BR11" s="76">
        <f t="shared" si="26"/>
        <v>2</v>
      </c>
      <c r="BS11" s="9">
        <f t="shared" si="27"/>
        <v>20</v>
      </c>
      <c r="BT11" s="9">
        <f t="shared" si="28"/>
        <v>11.166666666666666</v>
      </c>
      <c r="BU11" s="66">
        <f t="shared" si="29"/>
        <v>13</v>
      </c>
    </row>
    <row r="12" spans="1:73" x14ac:dyDescent="0.3">
      <c r="A12" s="65">
        <v>10</v>
      </c>
      <c r="B12" s="9" t="s">
        <v>16</v>
      </c>
      <c r="C12" s="66">
        <v>19</v>
      </c>
      <c r="E12" s="137"/>
      <c r="F12" s="6">
        <v>7</v>
      </c>
      <c r="G12" s="9" t="s">
        <v>13</v>
      </c>
      <c r="H12" s="16">
        <v>5.8344807475805283E-2</v>
      </c>
      <c r="I12">
        <v>5.0571020692586899E-2</v>
      </c>
      <c r="J12" s="17">
        <v>0.14004108309745791</v>
      </c>
      <c r="K12" s="16">
        <v>3.7690259516239173E-2</v>
      </c>
      <c r="L12">
        <v>-3.1215287744998932E-3</v>
      </c>
      <c r="M12" s="17">
        <v>0.1009694039821625</v>
      </c>
      <c r="N12" s="13">
        <f t="shared" si="0"/>
        <v>18</v>
      </c>
      <c r="O12" s="14">
        <f t="shared" si="1"/>
        <v>16</v>
      </c>
      <c r="P12" s="15">
        <f t="shared" si="2"/>
        <v>15</v>
      </c>
      <c r="Q12" s="13">
        <f t="shared" si="3"/>
        <v>18</v>
      </c>
      <c r="R12" s="14">
        <f t="shared" si="4"/>
        <v>19</v>
      </c>
      <c r="S12" s="14">
        <f t="shared" si="5"/>
        <v>16</v>
      </c>
      <c r="T12" s="76">
        <f t="shared" si="6"/>
        <v>15</v>
      </c>
      <c r="U12" s="9">
        <f t="shared" si="7"/>
        <v>19</v>
      </c>
      <c r="V12" s="9">
        <f t="shared" si="8"/>
        <v>17</v>
      </c>
      <c r="W12" s="66">
        <f t="shared" si="9"/>
        <v>19</v>
      </c>
      <c r="Z12" s="65">
        <v>10</v>
      </c>
      <c r="AA12" s="9" t="s">
        <v>16</v>
      </c>
      <c r="AB12" s="66">
        <v>4</v>
      </c>
      <c r="AD12" s="136"/>
      <c r="AE12" s="6">
        <v>7</v>
      </c>
      <c r="AF12" s="9" t="s">
        <v>13</v>
      </c>
      <c r="AG12" s="16">
        <v>6.6404260694980621E-2</v>
      </c>
      <c r="AH12">
        <v>0.35239502787590032</v>
      </c>
      <c r="AI12" s="17">
        <v>0.35239526629447943</v>
      </c>
      <c r="AJ12" s="16">
        <v>-5.3683176636695862E-2</v>
      </c>
      <c r="AK12">
        <v>0.15885211527347559</v>
      </c>
      <c r="AL12" s="17">
        <v>0.15885211527347559</v>
      </c>
      <c r="AM12" s="13">
        <f t="shared" si="10"/>
        <v>19</v>
      </c>
      <c r="AN12" s="14">
        <f t="shared" si="11"/>
        <v>6</v>
      </c>
      <c r="AO12" s="15">
        <f t="shared" si="12"/>
        <v>5</v>
      </c>
      <c r="AP12" s="13">
        <f t="shared" si="13"/>
        <v>20</v>
      </c>
      <c r="AQ12" s="14">
        <f t="shared" si="14"/>
        <v>15</v>
      </c>
      <c r="AR12" s="14">
        <f t="shared" si="15"/>
        <v>14</v>
      </c>
      <c r="AS12" s="76">
        <f t="shared" si="16"/>
        <v>5</v>
      </c>
      <c r="AT12" s="9">
        <f t="shared" si="17"/>
        <v>20</v>
      </c>
      <c r="AU12" s="9">
        <f t="shared" si="18"/>
        <v>13.166666666666666</v>
      </c>
      <c r="AV12" s="66">
        <f t="shared" si="19"/>
        <v>16</v>
      </c>
      <c r="AY12" s="65">
        <v>10</v>
      </c>
      <c r="AZ12" s="9" t="s">
        <v>16</v>
      </c>
      <c r="BA12" s="66">
        <v>15</v>
      </c>
      <c r="BC12" s="133"/>
      <c r="BD12" s="6">
        <v>7</v>
      </c>
      <c r="BE12" s="9" t="s">
        <v>13</v>
      </c>
      <c r="BF12" s="16">
        <v>0.68540233373641968</v>
      </c>
      <c r="BG12">
        <v>0.74047970771789551</v>
      </c>
      <c r="BH12" s="17">
        <v>0.49537280201911932</v>
      </c>
      <c r="BI12" s="16">
        <v>0.60984480381011963</v>
      </c>
      <c r="BJ12">
        <v>0.72616863250732422</v>
      </c>
      <c r="BK12" s="17">
        <v>0.45380556583404541</v>
      </c>
      <c r="BL12" s="13">
        <f t="shared" si="20"/>
        <v>8</v>
      </c>
      <c r="BM12" s="14">
        <f t="shared" si="21"/>
        <v>6</v>
      </c>
      <c r="BN12" s="15">
        <f t="shared" si="22"/>
        <v>16</v>
      </c>
      <c r="BO12" s="13">
        <f t="shared" si="23"/>
        <v>11</v>
      </c>
      <c r="BP12" s="14">
        <f t="shared" si="24"/>
        <v>6</v>
      </c>
      <c r="BQ12" s="14">
        <f t="shared" si="25"/>
        <v>17</v>
      </c>
      <c r="BR12" s="76">
        <f t="shared" si="26"/>
        <v>6</v>
      </c>
      <c r="BS12" s="9">
        <f t="shared" si="27"/>
        <v>17</v>
      </c>
      <c r="BT12" s="9">
        <f t="shared" si="28"/>
        <v>10.666666666666666</v>
      </c>
      <c r="BU12" s="66">
        <f t="shared" si="29"/>
        <v>12</v>
      </c>
    </row>
    <row r="13" spans="1:73" x14ac:dyDescent="0.3">
      <c r="A13" s="65">
        <v>11</v>
      </c>
      <c r="B13" s="9" t="s">
        <v>17</v>
      </c>
      <c r="C13" s="66">
        <v>2</v>
      </c>
      <c r="E13" s="137"/>
      <c r="F13" s="6">
        <v>8</v>
      </c>
      <c r="G13" s="9" t="s">
        <v>14</v>
      </c>
      <c r="H13" s="16">
        <v>0.13262823224067691</v>
      </c>
      <c r="I13">
        <v>0.24869497120380399</v>
      </c>
      <c r="J13" s="17">
        <v>-5.9302292764186859E-2</v>
      </c>
      <c r="K13" s="16">
        <v>0.23223426938056951</v>
      </c>
      <c r="L13">
        <v>0.36673882603645319</v>
      </c>
      <c r="M13" s="17">
        <v>1.303493045270443E-2</v>
      </c>
      <c r="N13" s="13">
        <f t="shared" si="0"/>
        <v>13</v>
      </c>
      <c r="O13" s="14">
        <f t="shared" si="1"/>
        <v>8</v>
      </c>
      <c r="P13" s="15">
        <f t="shared" si="2"/>
        <v>20</v>
      </c>
      <c r="Q13" s="13">
        <f t="shared" si="3"/>
        <v>10</v>
      </c>
      <c r="R13" s="14">
        <f t="shared" si="4"/>
        <v>7</v>
      </c>
      <c r="S13" s="14">
        <f t="shared" si="5"/>
        <v>20</v>
      </c>
      <c r="T13" s="76">
        <f t="shared" si="6"/>
        <v>7</v>
      </c>
      <c r="U13" s="9">
        <f t="shared" si="7"/>
        <v>20</v>
      </c>
      <c r="V13" s="9">
        <f t="shared" si="8"/>
        <v>13</v>
      </c>
      <c r="W13" s="66">
        <f t="shared" si="9"/>
        <v>13</v>
      </c>
      <c r="Z13" s="65">
        <v>11</v>
      </c>
      <c r="AA13" s="9" t="s">
        <v>17</v>
      </c>
      <c r="AB13" s="66">
        <v>9</v>
      </c>
      <c r="AD13" s="136"/>
      <c r="AE13" s="6">
        <v>8</v>
      </c>
      <c r="AF13" s="9" t="s">
        <v>14</v>
      </c>
      <c r="AG13" s="16">
        <v>0.33426809310913091</v>
      </c>
      <c r="AH13">
        <v>0.16348180174827581</v>
      </c>
      <c r="AI13" s="17">
        <v>0.16348174214363101</v>
      </c>
      <c r="AJ13" s="16">
        <v>0.39844924211502081</v>
      </c>
      <c r="AK13">
        <v>0.21648252010345459</v>
      </c>
      <c r="AL13" s="17">
        <v>0.21648252010345459</v>
      </c>
      <c r="AM13" s="13">
        <f t="shared" si="10"/>
        <v>8</v>
      </c>
      <c r="AN13" s="14">
        <f t="shared" si="11"/>
        <v>16</v>
      </c>
      <c r="AO13" s="15">
        <f t="shared" si="12"/>
        <v>15</v>
      </c>
      <c r="AP13" s="13">
        <f t="shared" si="13"/>
        <v>6</v>
      </c>
      <c r="AQ13" s="14">
        <f t="shared" si="14"/>
        <v>13</v>
      </c>
      <c r="AR13" s="14">
        <f t="shared" si="15"/>
        <v>11</v>
      </c>
      <c r="AS13" s="76">
        <f t="shared" si="16"/>
        <v>6</v>
      </c>
      <c r="AT13" s="9">
        <f t="shared" si="17"/>
        <v>16</v>
      </c>
      <c r="AU13" s="9">
        <f t="shared" si="18"/>
        <v>11.5</v>
      </c>
      <c r="AV13" s="66">
        <f t="shared" si="19"/>
        <v>11</v>
      </c>
      <c r="AY13" s="65">
        <v>11</v>
      </c>
      <c r="AZ13" s="9" t="s">
        <v>17</v>
      </c>
      <c r="BA13" s="66">
        <v>4</v>
      </c>
      <c r="BC13" s="133"/>
      <c r="BD13" s="6">
        <v>8</v>
      </c>
      <c r="BE13" s="9" t="s">
        <v>14</v>
      </c>
      <c r="BF13" s="16">
        <v>0.31203937530517578</v>
      </c>
      <c r="BG13">
        <v>0.28855219483375549</v>
      </c>
      <c r="BH13" s="17">
        <v>0.28843158483505249</v>
      </c>
      <c r="BI13" s="16">
        <v>0.45003354549407959</v>
      </c>
      <c r="BJ13">
        <v>0.37901544570922852</v>
      </c>
      <c r="BK13" s="17">
        <v>0.38690972328186041</v>
      </c>
      <c r="BL13" s="13">
        <f t="shared" si="20"/>
        <v>20</v>
      </c>
      <c r="BM13" s="14">
        <f t="shared" si="21"/>
        <v>18</v>
      </c>
      <c r="BN13" s="15">
        <f t="shared" si="22"/>
        <v>20</v>
      </c>
      <c r="BO13" s="13">
        <f t="shared" si="23"/>
        <v>17</v>
      </c>
      <c r="BP13" s="14">
        <f t="shared" si="24"/>
        <v>20</v>
      </c>
      <c r="BQ13" s="14">
        <f t="shared" si="25"/>
        <v>19</v>
      </c>
      <c r="BR13" s="76">
        <f t="shared" si="26"/>
        <v>17</v>
      </c>
      <c r="BS13" s="9">
        <f t="shared" si="27"/>
        <v>20</v>
      </c>
      <c r="BT13" s="9">
        <f t="shared" si="28"/>
        <v>19</v>
      </c>
      <c r="BU13" s="66">
        <f t="shared" si="29"/>
        <v>20</v>
      </c>
    </row>
    <row r="14" spans="1:73" x14ac:dyDescent="0.3">
      <c r="A14" s="65">
        <v>12</v>
      </c>
      <c r="B14" s="9" t="s">
        <v>18</v>
      </c>
      <c r="C14" s="66">
        <v>11</v>
      </c>
      <c r="E14" s="137"/>
      <c r="F14" s="6">
        <v>9</v>
      </c>
      <c r="G14" s="9" t="s">
        <v>15</v>
      </c>
      <c r="H14" s="16">
        <v>0.25409695506095892</v>
      </c>
      <c r="I14">
        <v>1.3320607133209711E-2</v>
      </c>
      <c r="J14" s="17">
        <v>1.3320578262209891E-2</v>
      </c>
      <c r="K14" s="16">
        <v>0.38224315643310552</v>
      </c>
      <c r="L14">
        <v>3.63641157746315E-2</v>
      </c>
      <c r="M14" s="17">
        <v>3.6364056169986718E-2</v>
      </c>
      <c r="N14" s="13">
        <f t="shared" si="0"/>
        <v>9</v>
      </c>
      <c r="O14" s="14">
        <f t="shared" si="1"/>
        <v>19</v>
      </c>
      <c r="P14" s="15">
        <f t="shared" si="2"/>
        <v>18</v>
      </c>
      <c r="Q14" s="13">
        <f t="shared" si="3"/>
        <v>7</v>
      </c>
      <c r="R14" s="14">
        <f t="shared" si="4"/>
        <v>17</v>
      </c>
      <c r="S14" s="14">
        <f t="shared" si="5"/>
        <v>19</v>
      </c>
      <c r="T14" s="76">
        <f t="shared" si="6"/>
        <v>7</v>
      </c>
      <c r="U14" s="9">
        <f t="shared" si="7"/>
        <v>19</v>
      </c>
      <c r="V14" s="9">
        <f t="shared" si="8"/>
        <v>14.833333333333334</v>
      </c>
      <c r="W14" s="66">
        <f t="shared" si="9"/>
        <v>15</v>
      </c>
      <c r="Z14" s="65">
        <v>12</v>
      </c>
      <c r="AA14" s="9" t="s">
        <v>18</v>
      </c>
      <c r="AB14" s="66">
        <v>16</v>
      </c>
      <c r="AD14" s="136"/>
      <c r="AE14" s="6">
        <v>9</v>
      </c>
      <c r="AF14" s="9" t="s">
        <v>15</v>
      </c>
      <c r="AG14" s="16">
        <v>0.27718377113342291</v>
      </c>
      <c r="AH14">
        <v>0.29227668046951288</v>
      </c>
      <c r="AI14" s="17">
        <v>0.30387869477272028</v>
      </c>
      <c r="AJ14" s="16">
        <v>0.32359284162521362</v>
      </c>
      <c r="AK14">
        <v>0.31301960349082952</v>
      </c>
      <c r="AL14" s="17">
        <v>0.46040230989456182</v>
      </c>
      <c r="AM14" s="13">
        <f t="shared" si="10"/>
        <v>10</v>
      </c>
      <c r="AN14" s="14">
        <f t="shared" si="11"/>
        <v>12</v>
      </c>
      <c r="AO14" s="15">
        <f t="shared" si="12"/>
        <v>8</v>
      </c>
      <c r="AP14" s="13">
        <f t="shared" si="13"/>
        <v>10</v>
      </c>
      <c r="AQ14" s="14">
        <f t="shared" si="14"/>
        <v>8</v>
      </c>
      <c r="AR14" s="14">
        <f t="shared" si="15"/>
        <v>3</v>
      </c>
      <c r="AS14" s="76">
        <f t="shared" si="16"/>
        <v>3</v>
      </c>
      <c r="AT14" s="9">
        <f t="shared" si="17"/>
        <v>12</v>
      </c>
      <c r="AU14" s="9">
        <f t="shared" si="18"/>
        <v>8.5</v>
      </c>
      <c r="AV14" s="66">
        <f t="shared" si="19"/>
        <v>6</v>
      </c>
      <c r="AY14" s="65">
        <v>12</v>
      </c>
      <c r="AZ14" s="9" t="s">
        <v>18</v>
      </c>
      <c r="BA14" s="66">
        <v>14</v>
      </c>
      <c r="BC14" s="133"/>
      <c r="BD14" s="6">
        <v>9</v>
      </c>
      <c r="BE14" s="9" t="s">
        <v>15</v>
      </c>
      <c r="BF14" s="16">
        <v>0.69040381908416748</v>
      </c>
      <c r="BG14">
        <v>0.79019808769226074</v>
      </c>
      <c r="BH14" s="17">
        <v>0.79019796848297119</v>
      </c>
      <c r="BI14" s="16">
        <v>0.6701740026473999</v>
      </c>
      <c r="BJ14">
        <v>0.73892885446548462</v>
      </c>
      <c r="BK14" s="17">
        <v>0.73892879486083984</v>
      </c>
      <c r="BL14" s="13">
        <f t="shared" si="20"/>
        <v>7</v>
      </c>
      <c r="BM14" s="14">
        <f t="shared" si="21"/>
        <v>3</v>
      </c>
      <c r="BN14" s="15">
        <f t="shared" si="22"/>
        <v>6</v>
      </c>
      <c r="BO14" s="13">
        <f t="shared" si="23"/>
        <v>7</v>
      </c>
      <c r="BP14" s="14">
        <f t="shared" si="24"/>
        <v>5</v>
      </c>
      <c r="BQ14" s="14">
        <f t="shared" si="25"/>
        <v>6</v>
      </c>
      <c r="BR14" s="76">
        <f t="shared" si="26"/>
        <v>3</v>
      </c>
      <c r="BS14" s="9">
        <f t="shared" si="27"/>
        <v>7</v>
      </c>
      <c r="BT14" s="9">
        <f t="shared" si="28"/>
        <v>5.666666666666667</v>
      </c>
      <c r="BU14" s="66">
        <f t="shared" si="29"/>
        <v>4</v>
      </c>
    </row>
    <row r="15" spans="1:73" x14ac:dyDescent="0.3">
      <c r="A15" s="65">
        <v>13</v>
      </c>
      <c r="B15" s="9" t="s">
        <v>19</v>
      </c>
      <c r="C15" s="66">
        <v>3</v>
      </c>
      <c r="E15" s="137"/>
      <c r="F15" s="6">
        <v>10</v>
      </c>
      <c r="G15" s="9" t="s">
        <v>16</v>
      </c>
      <c r="H15" s="16">
        <v>7.8377909958362579E-3</v>
      </c>
      <c r="I15">
        <v>0.1437149494886398</v>
      </c>
      <c r="J15" s="17">
        <v>0.143714964389801</v>
      </c>
      <c r="K15" s="16">
        <v>7.1844048798084259E-3</v>
      </c>
      <c r="L15">
        <v>6.4919270575046539E-2</v>
      </c>
      <c r="M15" s="17">
        <v>6.4919263124465942E-2</v>
      </c>
      <c r="N15" s="13">
        <f t="shared" si="0"/>
        <v>19</v>
      </c>
      <c r="O15" s="14">
        <f t="shared" si="1"/>
        <v>11</v>
      </c>
      <c r="P15" s="15">
        <f t="shared" si="2"/>
        <v>14</v>
      </c>
      <c r="Q15" s="13">
        <f t="shared" si="3"/>
        <v>20</v>
      </c>
      <c r="R15" s="14">
        <f t="shared" si="4"/>
        <v>14</v>
      </c>
      <c r="S15" s="14">
        <f t="shared" si="5"/>
        <v>17</v>
      </c>
      <c r="T15" s="76">
        <f t="shared" si="6"/>
        <v>11</v>
      </c>
      <c r="U15" s="9">
        <f t="shared" si="7"/>
        <v>20</v>
      </c>
      <c r="V15" s="9">
        <f t="shared" si="8"/>
        <v>15.833333333333334</v>
      </c>
      <c r="W15" s="66">
        <f t="shared" si="9"/>
        <v>17</v>
      </c>
      <c r="Z15" s="65">
        <v>13</v>
      </c>
      <c r="AA15" s="9" t="s">
        <v>19</v>
      </c>
      <c r="AB15" s="66">
        <v>11</v>
      </c>
      <c r="AD15" s="136"/>
      <c r="AE15" s="6">
        <v>10</v>
      </c>
      <c r="AF15" s="9" t="s">
        <v>16</v>
      </c>
      <c r="AG15" s="16">
        <v>0.46175843477249151</v>
      </c>
      <c r="AH15">
        <v>0.38793653249740601</v>
      </c>
      <c r="AI15" s="17">
        <v>0.39732325077056879</v>
      </c>
      <c r="AJ15" s="16">
        <v>0.36177763342857361</v>
      </c>
      <c r="AK15">
        <v>0.23852777481079099</v>
      </c>
      <c r="AL15" s="17">
        <v>0.2386885732412338</v>
      </c>
      <c r="AM15" s="13">
        <f t="shared" si="10"/>
        <v>4</v>
      </c>
      <c r="AN15" s="14">
        <f t="shared" si="11"/>
        <v>4</v>
      </c>
      <c r="AO15" s="15">
        <f t="shared" si="12"/>
        <v>2</v>
      </c>
      <c r="AP15" s="13">
        <f t="shared" si="13"/>
        <v>8</v>
      </c>
      <c r="AQ15" s="14">
        <f t="shared" si="14"/>
        <v>12</v>
      </c>
      <c r="AR15" s="14">
        <f t="shared" si="15"/>
        <v>10</v>
      </c>
      <c r="AS15" s="76">
        <f t="shared" si="16"/>
        <v>2</v>
      </c>
      <c r="AT15" s="9">
        <f t="shared" si="17"/>
        <v>12</v>
      </c>
      <c r="AU15" s="9">
        <f t="shared" si="18"/>
        <v>6.666666666666667</v>
      </c>
      <c r="AV15" s="66">
        <f t="shared" si="19"/>
        <v>4</v>
      </c>
      <c r="AY15" s="65">
        <v>13</v>
      </c>
      <c r="AZ15" s="9" t="s">
        <v>19</v>
      </c>
      <c r="BA15" s="66">
        <v>2</v>
      </c>
      <c r="BC15" s="133"/>
      <c r="BD15" s="6">
        <v>10</v>
      </c>
      <c r="BE15" s="9" t="s">
        <v>16</v>
      </c>
      <c r="BF15" s="16">
        <v>0.59351605176925659</v>
      </c>
      <c r="BG15">
        <v>0.47920233011245728</v>
      </c>
      <c r="BH15" s="17">
        <v>0.46578532457351679</v>
      </c>
      <c r="BI15" s="16">
        <v>0.44330328702926641</v>
      </c>
      <c r="BJ15">
        <v>0.44117802381515497</v>
      </c>
      <c r="BK15" s="17">
        <v>0.27337899804115301</v>
      </c>
      <c r="BL15" s="13">
        <f t="shared" si="20"/>
        <v>15</v>
      </c>
      <c r="BM15" s="14">
        <f t="shared" si="21"/>
        <v>17</v>
      </c>
      <c r="BN15" s="15">
        <f t="shared" si="22"/>
        <v>17</v>
      </c>
      <c r="BO15" s="13">
        <f t="shared" si="23"/>
        <v>18</v>
      </c>
      <c r="BP15" s="14">
        <f t="shared" si="24"/>
        <v>16</v>
      </c>
      <c r="BQ15" s="14">
        <f t="shared" si="25"/>
        <v>20</v>
      </c>
      <c r="BR15" s="76">
        <f t="shared" si="26"/>
        <v>15</v>
      </c>
      <c r="BS15" s="9">
        <f t="shared" si="27"/>
        <v>20</v>
      </c>
      <c r="BT15" s="9">
        <f t="shared" si="28"/>
        <v>17.166666666666668</v>
      </c>
      <c r="BU15" s="66">
        <f t="shared" si="29"/>
        <v>17</v>
      </c>
    </row>
    <row r="16" spans="1:73" x14ac:dyDescent="0.3">
      <c r="A16" s="65">
        <v>14</v>
      </c>
      <c r="B16" s="9" t="s">
        <v>20</v>
      </c>
      <c r="C16" s="66">
        <v>6</v>
      </c>
      <c r="E16" s="137"/>
      <c r="F16" s="6">
        <v>11</v>
      </c>
      <c r="G16" s="9" t="s">
        <v>17</v>
      </c>
      <c r="H16" s="16">
        <v>0.63145434856414795</v>
      </c>
      <c r="I16">
        <v>0.32478880882263178</v>
      </c>
      <c r="J16" s="17">
        <v>0.67052149772644043</v>
      </c>
      <c r="K16" s="16">
        <v>0.72153770923614502</v>
      </c>
      <c r="L16">
        <v>0.33257889747619629</v>
      </c>
      <c r="M16" s="17">
        <v>0.71846401691436768</v>
      </c>
      <c r="N16" s="13">
        <f t="shared" si="0"/>
        <v>2</v>
      </c>
      <c r="O16" s="14">
        <f t="shared" si="1"/>
        <v>7</v>
      </c>
      <c r="P16" s="15">
        <f t="shared" si="2"/>
        <v>1</v>
      </c>
      <c r="Q16" s="13">
        <f t="shared" si="3"/>
        <v>2</v>
      </c>
      <c r="R16" s="14">
        <f t="shared" si="4"/>
        <v>9</v>
      </c>
      <c r="S16" s="14">
        <f t="shared" si="5"/>
        <v>2</v>
      </c>
      <c r="T16" s="76">
        <f t="shared" si="6"/>
        <v>1</v>
      </c>
      <c r="U16" s="9">
        <f t="shared" si="7"/>
        <v>9</v>
      </c>
      <c r="V16" s="9">
        <f t="shared" si="8"/>
        <v>3.8333333333333335</v>
      </c>
      <c r="W16" s="66">
        <f t="shared" si="9"/>
        <v>3</v>
      </c>
      <c r="Z16" s="65">
        <v>14</v>
      </c>
      <c r="AA16" s="9" t="s">
        <v>20</v>
      </c>
      <c r="AB16" s="66">
        <v>1</v>
      </c>
      <c r="AD16" s="136"/>
      <c r="AE16" s="6">
        <v>11</v>
      </c>
      <c r="AF16" s="9" t="s">
        <v>17</v>
      </c>
      <c r="AG16" s="16">
        <v>0.27769464254379272</v>
      </c>
      <c r="AH16">
        <v>1.6140010207891461E-2</v>
      </c>
      <c r="AI16" s="17">
        <v>0.22483907639980319</v>
      </c>
      <c r="AJ16" s="16">
        <v>0.33507826924324041</v>
      </c>
      <c r="AK16">
        <v>0.13629467785358429</v>
      </c>
      <c r="AL16" s="17">
        <v>0.25909924507141108</v>
      </c>
      <c r="AM16" s="13">
        <f t="shared" si="10"/>
        <v>9</v>
      </c>
      <c r="AN16" s="14">
        <f t="shared" si="11"/>
        <v>19</v>
      </c>
      <c r="AO16" s="15">
        <f t="shared" si="12"/>
        <v>11</v>
      </c>
      <c r="AP16" s="13">
        <f t="shared" si="13"/>
        <v>9</v>
      </c>
      <c r="AQ16" s="14">
        <f t="shared" si="14"/>
        <v>16</v>
      </c>
      <c r="AR16" s="14">
        <f t="shared" si="15"/>
        <v>9</v>
      </c>
      <c r="AS16" s="76">
        <f t="shared" si="16"/>
        <v>9</v>
      </c>
      <c r="AT16" s="9">
        <f t="shared" si="17"/>
        <v>19</v>
      </c>
      <c r="AU16" s="9">
        <f t="shared" si="18"/>
        <v>12.166666666666666</v>
      </c>
      <c r="AV16" s="66">
        <f t="shared" si="19"/>
        <v>13</v>
      </c>
      <c r="AY16" s="65">
        <v>14</v>
      </c>
      <c r="AZ16" s="9" t="s">
        <v>20</v>
      </c>
      <c r="BA16" s="66">
        <v>3</v>
      </c>
      <c r="BC16" s="133"/>
      <c r="BD16" s="6">
        <v>11</v>
      </c>
      <c r="BE16" s="9" t="s">
        <v>17</v>
      </c>
      <c r="BF16" s="16">
        <v>0.71144592761993408</v>
      </c>
      <c r="BG16">
        <v>0.54827481508255005</v>
      </c>
      <c r="BH16" s="17">
        <v>0.66650784015655518</v>
      </c>
      <c r="BI16" s="16">
        <v>0.74449950456619263</v>
      </c>
      <c r="BJ16">
        <v>0.71691042184829712</v>
      </c>
      <c r="BK16" s="17">
        <v>0.72630405426025391</v>
      </c>
      <c r="BL16" s="13">
        <f t="shared" si="20"/>
        <v>4</v>
      </c>
      <c r="BM16" s="14">
        <f t="shared" si="21"/>
        <v>15</v>
      </c>
      <c r="BN16" s="15">
        <f t="shared" si="22"/>
        <v>13</v>
      </c>
      <c r="BO16" s="13">
        <f t="shared" si="23"/>
        <v>4</v>
      </c>
      <c r="BP16" s="14">
        <f t="shared" si="24"/>
        <v>7</v>
      </c>
      <c r="BQ16" s="14">
        <f t="shared" si="25"/>
        <v>7</v>
      </c>
      <c r="BR16" s="76">
        <f t="shared" si="26"/>
        <v>4</v>
      </c>
      <c r="BS16" s="9">
        <f t="shared" si="27"/>
        <v>15</v>
      </c>
      <c r="BT16" s="9">
        <f t="shared" si="28"/>
        <v>8.3333333333333339</v>
      </c>
      <c r="BU16" s="66">
        <f t="shared" si="29"/>
        <v>7</v>
      </c>
    </row>
    <row r="17" spans="1:73" x14ac:dyDescent="0.3">
      <c r="A17" s="65">
        <v>15</v>
      </c>
      <c r="B17" s="9" t="s">
        <v>21</v>
      </c>
      <c r="C17" s="66">
        <v>15</v>
      </c>
      <c r="E17" s="137"/>
      <c r="F17" s="6">
        <v>12</v>
      </c>
      <c r="G17" s="9" t="s">
        <v>18</v>
      </c>
      <c r="H17" s="16">
        <v>0.15358088910579679</v>
      </c>
      <c r="I17">
        <v>0.36419427394866938</v>
      </c>
      <c r="J17" s="17">
        <v>0.34939402341842651</v>
      </c>
      <c r="K17" s="16">
        <v>0.15857113897800451</v>
      </c>
      <c r="L17">
        <v>0.37057852745056152</v>
      </c>
      <c r="M17" s="17">
        <v>0.41433697938919067</v>
      </c>
      <c r="N17" s="13">
        <f t="shared" si="0"/>
        <v>11</v>
      </c>
      <c r="O17" s="14">
        <f t="shared" si="1"/>
        <v>4</v>
      </c>
      <c r="P17" s="15">
        <f t="shared" si="2"/>
        <v>8</v>
      </c>
      <c r="Q17" s="13">
        <f t="shared" si="3"/>
        <v>13</v>
      </c>
      <c r="R17" s="14">
        <f t="shared" si="4"/>
        <v>6</v>
      </c>
      <c r="S17" s="14">
        <f t="shared" si="5"/>
        <v>7</v>
      </c>
      <c r="T17" s="76">
        <f t="shared" si="6"/>
        <v>4</v>
      </c>
      <c r="U17" s="9">
        <f t="shared" si="7"/>
        <v>13</v>
      </c>
      <c r="V17" s="9">
        <f t="shared" si="8"/>
        <v>8.1666666666666661</v>
      </c>
      <c r="W17" s="66">
        <f t="shared" si="9"/>
        <v>7</v>
      </c>
      <c r="Z17" s="65">
        <v>15</v>
      </c>
      <c r="AA17" s="9" t="s">
        <v>21</v>
      </c>
      <c r="AB17" s="66">
        <v>17</v>
      </c>
      <c r="AD17" s="136"/>
      <c r="AE17" s="6">
        <v>12</v>
      </c>
      <c r="AF17" s="9" t="s">
        <v>18</v>
      </c>
      <c r="AG17" s="16">
        <v>0.16307525336742401</v>
      </c>
      <c r="AH17">
        <v>0.35580572485923773</v>
      </c>
      <c r="AI17" s="17">
        <v>0.3558056652545929</v>
      </c>
      <c r="AJ17" s="16">
        <v>0.29806584119796747</v>
      </c>
      <c r="AK17">
        <v>0.34199261665344238</v>
      </c>
      <c r="AL17" s="17">
        <v>0.34199261665344238</v>
      </c>
      <c r="AM17" s="13">
        <f t="shared" si="10"/>
        <v>16</v>
      </c>
      <c r="AN17" s="14">
        <f t="shared" si="11"/>
        <v>5</v>
      </c>
      <c r="AO17" s="15">
        <f t="shared" si="12"/>
        <v>4</v>
      </c>
      <c r="AP17" s="13">
        <f t="shared" si="13"/>
        <v>11</v>
      </c>
      <c r="AQ17" s="14">
        <f t="shared" si="14"/>
        <v>6</v>
      </c>
      <c r="AR17" s="14">
        <f t="shared" si="15"/>
        <v>6</v>
      </c>
      <c r="AS17" s="76">
        <f t="shared" si="16"/>
        <v>4</v>
      </c>
      <c r="AT17" s="9">
        <f t="shared" si="17"/>
        <v>16</v>
      </c>
      <c r="AU17" s="9">
        <f t="shared" si="18"/>
        <v>8</v>
      </c>
      <c r="AV17" s="66">
        <f t="shared" si="19"/>
        <v>5</v>
      </c>
      <c r="AY17" s="65">
        <v>15</v>
      </c>
      <c r="AZ17" s="9" t="s">
        <v>21</v>
      </c>
      <c r="BA17" s="66">
        <v>1</v>
      </c>
      <c r="BC17" s="133"/>
      <c r="BD17" s="6">
        <v>12</v>
      </c>
      <c r="BE17" s="9" t="s">
        <v>18</v>
      </c>
      <c r="BF17" s="16">
        <v>0.62693643569946289</v>
      </c>
      <c r="BG17">
        <v>0.84799110889434814</v>
      </c>
      <c r="BH17" s="17">
        <v>0.87238317728042603</v>
      </c>
      <c r="BI17" s="16">
        <v>0.75194871425628662</v>
      </c>
      <c r="BJ17">
        <v>0.9392549991607666</v>
      </c>
      <c r="BK17" s="17">
        <v>0.84474277496337891</v>
      </c>
      <c r="BL17" s="13">
        <f t="shared" si="20"/>
        <v>14</v>
      </c>
      <c r="BM17" s="14">
        <f t="shared" si="21"/>
        <v>1</v>
      </c>
      <c r="BN17" s="15">
        <f t="shared" si="22"/>
        <v>2</v>
      </c>
      <c r="BO17" s="13">
        <f t="shared" si="23"/>
        <v>3</v>
      </c>
      <c r="BP17" s="14">
        <f t="shared" si="24"/>
        <v>1</v>
      </c>
      <c r="BQ17" s="14">
        <f t="shared" si="25"/>
        <v>2</v>
      </c>
      <c r="BR17" s="76">
        <f t="shared" si="26"/>
        <v>1</v>
      </c>
      <c r="BS17" s="9">
        <f t="shared" si="27"/>
        <v>14</v>
      </c>
      <c r="BT17" s="9">
        <f t="shared" si="28"/>
        <v>3.8333333333333335</v>
      </c>
      <c r="BU17" s="66">
        <f t="shared" si="29"/>
        <v>2</v>
      </c>
    </row>
    <row r="18" spans="1:73" x14ac:dyDescent="0.3">
      <c r="A18" s="65">
        <v>16</v>
      </c>
      <c r="B18" s="9" t="s">
        <v>22</v>
      </c>
      <c r="C18" s="66">
        <v>17</v>
      </c>
      <c r="E18" s="137"/>
      <c r="F18" s="6">
        <v>13</v>
      </c>
      <c r="G18" s="9" t="s">
        <v>19</v>
      </c>
      <c r="H18" s="16">
        <v>0.51257139444351196</v>
      </c>
      <c r="I18">
        <v>0.43493795394897461</v>
      </c>
      <c r="J18" s="17">
        <v>0.52353036403656006</v>
      </c>
      <c r="K18" s="16">
        <v>0.53444039821624756</v>
      </c>
      <c r="L18">
        <v>0.46492454409599299</v>
      </c>
      <c r="M18" s="17">
        <v>0.55408716201782227</v>
      </c>
      <c r="N18" s="13">
        <f t="shared" si="0"/>
        <v>3</v>
      </c>
      <c r="O18" s="14">
        <f t="shared" si="1"/>
        <v>2</v>
      </c>
      <c r="P18" s="15">
        <f t="shared" si="2"/>
        <v>3</v>
      </c>
      <c r="Q18" s="13">
        <f t="shared" si="3"/>
        <v>4</v>
      </c>
      <c r="R18" s="14">
        <f t="shared" si="4"/>
        <v>3</v>
      </c>
      <c r="S18" s="14">
        <f t="shared" si="5"/>
        <v>3</v>
      </c>
      <c r="T18" s="76">
        <f t="shared" si="6"/>
        <v>2</v>
      </c>
      <c r="U18" s="9">
        <f t="shared" si="7"/>
        <v>4</v>
      </c>
      <c r="V18" s="9">
        <f t="shared" si="8"/>
        <v>3</v>
      </c>
      <c r="W18" s="66">
        <f t="shared" si="9"/>
        <v>2</v>
      </c>
      <c r="Z18" s="65">
        <v>16</v>
      </c>
      <c r="AA18" s="9" t="s">
        <v>22</v>
      </c>
      <c r="AB18" s="66">
        <v>5</v>
      </c>
      <c r="AD18" s="136"/>
      <c r="AE18" s="6">
        <v>13</v>
      </c>
      <c r="AF18" s="9" t="s">
        <v>19</v>
      </c>
      <c r="AG18" s="16">
        <v>0.22845128178596499</v>
      </c>
      <c r="AH18">
        <v>0.33792257308959961</v>
      </c>
      <c r="AI18" s="17">
        <v>0.21686983108520511</v>
      </c>
      <c r="AJ18" s="16">
        <v>0.19028022885322571</v>
      </c>
      <c r="AK18">
        <v>0.35702702403068542</v>
      </c>
      <c r="AL18" s="17">
        <v>0.1097252666950226</v>
      </c>
      <c r="AM18" s="13">
        <f t="shared" si="10"/>
        <v>11</v>
      </c>
      <c r="AN18" s="14">
        <f t="shared" si="11"/>
        <v>8</v>
      </c>
      <c r="AO18" s="15">
        <f t="shared" si="12"/>
        <v>12</v>
      </c>
      <c r="AP18" s="13">
        <f t="shared" si="13"/>
        <v>15</v>
      </c>
      <c r="AQ18" s="14">
        <f t="shared" si="14"/>
        <v>4</v>
      </c>
      <c r="AR18" s="14">
        <f t="shared" si="15"/>
        <v>18</v>
      </c>
      <c r="AS18" s="76">
        <f t="shared" si="16"/>
        <v>4</v>
      </c>
      <c r="AT18" s="9">
        <f t="shared" si="17"/>
        <v>18</v>
      </c>
      <c r="AU18" s="9">
        <f t="shared" si="18"/>
        <v>11.333333333333334</v>
      </c>
      <c r="AV18" s="66">
        <f t="shared" si="19"/>
        <v>10</v>
      </c>
      <c r="AY18" s="65">
        <v>16</v>
      </c>
      <c r="AZ18" s="9" t="s">
        <v>22</v>
      </c>
      <c r="BA18" s="66">
        <v>16</v>
      </c>
      <c r="BC18" s="133"/>
      <c r="BD18" s="6">
        <v>13</v>
      </c>
      <c r="BE18" s="9" t="s">
        <v>19</v>
      </c>
      <c r="BF18" s="16">
        <v>0.81369072198867798</v>
      </c>
      <c r="BG18">
        <v>0.75560283660888672</v>
      </c>
      <c r="BH18" s="17">
        <v>0.83094906806945801</v>
      </c>
      <c r="BI18" s="16">
        <v>0.76316511631011963</v>
      </c>
      <c r="BJ18">
        <v>0.795787513256073</v>
      </c>
      <c r="BK18" s="17">
        <v>0.80043059587478638</v>
      </c>
      <c r="BL18" s="13">
        <f t="shared" si="20"/>
        <v>2</v>
      </c>
      <c r="BM18" s="14">
        <f t="shared" si="21"/>
        <v>4</v>
      </c>
      <c r="BN18" s="15">
        <f t="shared" si="22"/>
        <v>4</v>
      </c>
      <c r="BO18" s="13">
        <f t="shared" si="23"/>
        <v>2</v>
      </c>
      <c r="BP18" s="14">
        <f t="shared" si="24"/>
        <v>3</v>
      </c>
      <c r="BQ18" s="14">
        <f t="shared" si="25"/>
        <v>5</v>
      </c>
      <c r="BR18" s="76">
        <f t="shared" si="26"/>
        <v>2</v>
      </c>
      <c r="BS18" s="9">
        <f t="shared" si="27"/>
        <v>5</v>
      </c>
      <c r="BT18" s="9">
        <f t="shared" si="28"/>
        <v>3.3333333333333335</v>
      </c>
      <c r="BU18" s="66">
        <f t="shared" si="29"/>
        <v>1</v>
      </c>
    </row>
    <row r="19" spans="1:73" x14ac:dyDescent="0.3">
      <c r="A19" s="65">
        <v>17</v>
      </c>
      <c r="B19" s="9" t="s">
        <v>23</v>
      </c>
      <c r="C19" s="66">
        <v>10</v>
      </c>
      <c r="E19" s="137"/>
      <c r="F19" s="6">
        <v>14</v>
      </c>
      <c r="G19" s="9" t="s">
        <v>20</v>
      </c>
      <c r="H19" s="16">
        <v>0.32997101545333862</v>
      </c>
      <c r="I19">
        <v>3.5741694271564477E-2</v>
      </c>
      <c r="J19" s="17">
        <v>0.34621480107307429</v>
      </c>
      <c r="K19" s="16">
        <v>0.27911055088043207</v>
      </c>
      <c r="L19">
        <v>-2.365304529666901E-2</v>
      </c>
      <c r="M19" s="17">
        <v>0.29195758700370789</v>
      </c>
      <c r="N19" s="13">
        <f t="shared" si="0"/>
        <v>6</v>
      </c>
      <c r="O19" s="14">
        <f t="shared" si="1"/>
        <v>18</v>
      </c>
      <c r="P19" s="15">
        <f t="shared" si="2"/>
        <v>9</v>
      </c>
      <c r="Q19" s="13">
        <f t="shared" si="3"/>
        <v>9</v>
      </c>
      <c r="R19" s="14">
        <f t="shared" si="4"/>
        <v>20</v>
      </c>
      <c r="S19" s="14">
        <f t="shared" si="5"/>
        <v>10</v>
      </c>
      <c r="T19" s="76">
        <f t="shared" si="6"/>
        <v>6</v>
      </c>
      <c r="U19" s="9">
        <f t="shared" si="7"/>
        <v>20</v>
      </c>
      <c r="V19" s="9">
        <f t="shared" si="8"/>
        <v>12</v>
      </c>
      <c r="W19" s="66">
        <f t="shared" si="9"/>
        <v>11</v>
      </c>
      <c r="Z19" s="65">
        <v>17</v>
      </c>
      <c r="AA19" s="9" t="s">
        <v>23</v>
      </c>
      <c r="AB19" s="66">
        <v>12</v>
      </c>
      <c r="AD19" s="136"/>
      <c r="AE19" s="6">
        <v>14</v>
      </c>
      <c r="AF19" s="9" t="s">
        <v>20</v>
      </c>
      <c r="AG19" s="16">
        <v>0.58473169803619385</v>
      </c>
      <c r="AH19">
        <v>0.18920339643955231</v>
      </c>
      <c r="AI19" s="17">
        <v>0.18920342624187469</v>
      </c>
      <c r="AJ19" s="16">
        <v>0.47343111038208008</v>
      </c>
      <c r="AK19">
        <v>9.4898521900177002E-2</v>
      </c>
      <c r="AL19" s="17">
        <v>9.4898521900177002E-2</v>
      </c>
      <c r="AM19" s="13">
        <f t="shared" si="10"/>
        <v>1</v>
      </c>
      <c r="AN19" s="14">
        <f t="shared" si="11"/>
        <v>14</v>
      </c>
      <c r="AO19" s="15">
        <f t="shared" si="12"/>
        <v>13</v>
      </c>
      <c r="AP19" s="13">
        <f t="shared" si="13"/>
        <v>3</v>
      </c>
      <c r="AQ19" s="14">
        <f t="shared" si="14"/>
        <v>18</v>
      </c>
      <c r="AR19" s="14">
        <f t="shared" si="15"/>
        <v>20</v>
      </c>
      <c r="AS19" s="76">
        <f t="shared" si="16"/>
        <v>1</v>
      </c>
      <c r="AT19" s="9">
        <f t="shared" si="17"/>
        <v>20</v>
      </c>
      <c r="AU19" s="9">
        <f t="shared" si="18"/>
        <v>11.5</v>
      </c>
      <c r="AV19" s="66">
        <f t="shared" si="19"/>
        <v>11</v>
      </c>
      <c r="AY19" s="65">
        <v>17</v>
      </c>
      <c r="AZ19" s="9" t="s">
        <v>23</v>
      </c>
      <c r="BA19" s="66">
        <v>13</v>
      </c>
      <c r="BC19" s="133"/>
      <c r="BD19" s="6">
        <v>14</v>
      </c>
      <c r="BE19" s="9" t="s">
        <v>20</v>
      </c>
      <c r="BF19" s="16">
        <v>0.7481532096862793</v>
      </c>
      <c r="BG19">
        <v>0.69180917739868164</v>
      </c>
      <c r="BH19" s="17">
        <v>0.6982383131980896</v>
      </c>
      <c r="BI19" s="16">
        <v>0.70534908771514893</v>
      </c>
      <c r="BJ19">
        <v>0.55725228786468506</v>
      </c>
      <c r="BK19" s="17">
        <v>0.65652757883071899</v>
      </c>
      <c r="BL19" s="13">
        <f t="shared" si="20"/>
        <v>3</v>
      </c>
      <c r="BM19" s="14">
        <f t="shared" si="21"/>
        <v>9</v>
      </c>
      <c r="BN19" s="15">
        <f t="shared" si="22"/>
        <v>9</v>
      </c>
      <c r="BO19" s="13">
        <f t="shared" si="23"/>
        <v>6</v>
      </c>
      <c r="BP19" s="14">
        <f t="shared" si="24"/>
        <v>13</v>
      </c>
      <c r="BQ19" s="14">
        <f t="shared" si="25"/>
        <v>8</v>
      </c>
      <c r="BR19" s="76">
        <f t="shared" si="26"/>
        <v>3</v>
      </c>
      <c r="BS19" s="9">
        <f t="shared" si="27"/>
        <v>13</v>
      </c>
      <c r="BT19" s="9">
        <f t="shared" si="28"/>
        <v>8</v>
      </c>
      <c r="BU19" s="66">
        <f t="shared" si="29"/>
        <v>6</v>
      </c>
    </row>
    <row r="20" spans="1:73" x14ac:dyDescent="0.3">
      <c r="A20" s="65">
        <v>18</v>
      </c>
      <c r="B20" s="9" t="s">
        <v>24</v>
      </c>
      <c r="C20" s="66">
        <v>14</v>
      </c>
      <c r="E20" s="137"/>
      <c r="F20" s="6">
        <v>15</v>
      </c>
      <c r="G20" s="9" t="s">
        <v>21</v>
      </c>
      <c r="H20" s="16">
        <v>0.1164215505123138</v>
      </c>
      <c r="I20">
        <v>0.1164215505123138</v>
      </c>
      <c r="J20" s="17">
        <v>0.42222899198532099</v>
      </c>
      <c r="K20" s="16">
        <v>3.6431014537811279E-2</v>
      </c>
      <c r="L20">
        <v>3.6431062966585159E-2</v>
      </c>
      <c r="M20" s="17">
        <v>0.54562002420425415</v>
      </c>
      <c r="N20" s="13">
        <f t="shared" si="0"/>
        <v>15</v>
      </c>
      <c r="O20" s="14">
        <f t="shared" si="1"/>
        <v>13</v>
      </c>
      <c r="P20" s="15">
        <f t="shared" si="2"/>
        <v>6</v>
      </c>
      <c r="Q20" s="13">
        <f t="shared" si="3"/>
        <v>19</v>
      </c>
      <c r="R20" s="14">
        <f t="shared" si="4"/>
        <v>16</v>
      </c>
      <c r="S20" s="14">
        <f t="shared" si="5"/>
        <v>4</v>
      </c>
      <c r="T20" s="76">
        <f t="shared" si="6"/>
        <v>4</v>
      </c>
      <c r="U20" s="9">
        <f t="shared" si="7"/>
        <v>19</v>
      </c>
      <c r="V20" s="9">
        <f t="shared" si="8"/>
        <v>12.166666666666666</v>
      </c>
      <c r="W20" s="66">
        <f t="shared" si="9"/>
        <v>12</v>
      </c>
      <c r="Z20" s="65">
        <v>18</v>
      </c>
      <c r="AA20" s="9" t="s">
        <v>24</v>
      </c>
      <c r="AB20" s="66">
        <v>6</v>
      </c>
      <c r="AD20" s="136"/>
      <c r="AE20" s="6">
        <v>15</v>
      </c>
      <c r="AF20" s="9" t="s">
        <v>21</v>
      </c>
      <c r="AG20" s="16">
        <v>0.11398535221815111</v>
      </c>
      <c r="AH20">
        <v>0.29883301258087158</v>
      </c>
      <c r="AI20" s="17">
        <v>7.8690290451049805E-2</v>
      </c>
      <c r="AJ20" s="16">
        <v>0.13731804490089419</v>
      </c>
      <c r="AK20">
        <v>0.25296235084533691</v>
      </c>
      <c r="AL20" s="17">
        <v>0.18092831969261169</v>
      </c>
      <c r="AM20" s="13">
        <f t="shared" si="10"/>
        <v>17</v>
      </c>
      <c r="AN20" s="14">
        <f t="shared" si="11"/>
        <v>11</v>
      </c>
      <c r="AO20" s="15">
        <f t="shared" si="12"/>
        <v>19</v>
      </c>
      <c r="AP20" s="13">
        <f t="shared" si="13"/>
        <v>16</v>
      </c>
      <c r="AQ20" s="14">
        <f t="shared" si="14"/>
        <v>11</v>
      </c>
      <c r="AR20" s="14">
        <f t="shared" si="15"/>
        <v>13</v>
      </c>
      <c r="AS20" s="76">
        <f t="shared" si="16"/>
        <v>11</v>
      </c>
      <c r="AT20" s="9">
        <f t="shared" si="17"/>
        <v>19</v>
      </c>
      <c r="AU20" s="9">
        <f t="shared" si="18"/>
        <v>14.5</v>
      </c>
      <c r="AV20" s="66">
        <f t="shared" si="19"/>
        <v>18</v>
      </c>
      <c r="AY20" s="65">
        <v>18</v>
      </c>
      <c r="AZ20" s="9" t="s">
        <v>24</v>
      </c>
      <c r="BA20" s="66">
        <v>17</v>
      </c>
      <c r="BC20" s="133"/>
      <c r="BD20" s="6">
        <v>15</v>
      </c>
      <c r="BE20" s="9" t="s">
        <v>21</v>
      </c>
      <c r="BF20" s="16">
        <v>0.86210513114929199</v>
      </c>
      <c r="BG20">
        <v>0.69806587696075439</v>
      </c>
      <c r="BH20" s="17">
        <v>0.87297093868255615</v>
      </c>
      <c r="BI20" s="16">
        <v>0.88306224346160889</v>
      </c>
      <c r="BJ20">
        <v>0.63557171821594238</v>
      </c>
      <c r="BK20" s="17">
        <v>0.82835966348648071</v>
      </c>
      <c r="BL20" s="13">
        <f t="shared" si="20"/>
        <v>1</v>
      </c>
      <c r="BM20" s="14">
        <f t="shared" si="21"/>
        <v>8</v>
      </c>
      <c r="BN20" s="15">
        <f t="shared" si="22"/>
        <v>1</v>
      </c>
      <c r="BO20" s="13">
        <f t="shared" si="23"/>
        <v>1</v>
      </c>
      <c r="BP20" s="14">
        <f t="shared" si="24"/>
        <v>11</v>
      </c>
      <c r="BQ20" s="14">
        <f t="shared" si="25"/>
        <v>3</v>
      </c>
      <c r="BR20" s="76">
        <f t="shared" si="26"/>
        <v>1</v>
      </c>
      <c r="BS20" s="9">
        <f t="shared" si="27"/>
        <v>11</v>
      </c>
      <c r="BT20" s="9">
        <f t="shared" si="28"/>
        <v>4.166666666666667</v>
      </c>
      <c r="BU20" s="66">
        <f t="shared" si="29"/>
        <v>3</v>
      </c>
    </row>
    <row r="21" spans="1:73" ht="15" thickBot="1" x14ac:dyDescent="0.35">
      <c r="A21" s="67">
        <v>19</v>
      </c>
      <c r="B21" s="68" t="s">
        <v>25</v>
      </c>
      <c r="C21" s="69">
        <v>16</v>
      </c>
      <c r="E21" s="137"/>
      <c r="F21" s="6">
        <v>16</v>
      </c>
      <c r="G21" s="9" t="s">
        <v>22</v>
      </c>
      <c r="H21" s="16">
        <v>9.2310205101966858E-2</v>
      </c>
      <c r="I21">
        <v>9.2310205101966858E-2</v>
      </c>
      <c r="J21" s="17">
        <v>9.2310197651386261E-2</v>
      </c>
      <c r="K21" s="16">
        <v>0.1203624308109283</v>
      </c>
      <c r="L21">
        <v>0.12036241590976721</v>
      </c>
      <c r="M21" s="17">
        <v>0.120362401008606</v>
      </c>
      <c r="N21" s="13">
        <f t="shared" si="0"/>
        <v>17</v>
      </c>
      <c r="O21" s="14">
        <f t="shared" si="1"/>
        <v>15</v>
      </c>
      <c r="P21" s="15">
        <f t="shared" si="2"/>
        <v>17</v>
      </c>
      <c r="Q21" s="13">
        <f t="shared" si="3"/>
        <v>15</v>
      </c>
      <c r="R21" s="14">
        <f t="shared" si="4"/>
        <v>12</v>
      </c>
      <c r="S21" s="14">
        <f t="shared" si="5"/>
        <v>15</v>
      </c>
      <c r="T21" s="76">
        <f t="shared" si="6"/>
        <v>12</v>
      </c>
      <c r="U21" s="9">
        <f t="shared" si="7"/>
        <v>17</v>
      </c>
      <c r="V21" s="9">
        <f t="shared" si="8"/>
        <v>15.166666666666666</v>
      </c>
      <c r="W21" s="66">
        <f t="shared" si="9"/>
        <v>16</v>
      </c>
      <c r="Z21" s="67">
        <v>19</v>
      </c>
      <c r="AA21" s="68" t="s">
        <v>25</v>
      </c>
      <c r="AB21" s="69">
        <v>18</v>
      </c>
      <c r="AD21" s="136"/>
      <c r="AE21" s="6">
        <v>16</v>
      </c>
      <c r="AF21" s="9" t="s">
        <v>22</v>
      </c>
      <c r="AG21" s="16">
        <v>0.42025166749954218</v>
      </c>
      <c r="AH21">
        <v>-2.1896228194236759E-2</v>
      </c>
      <c r="AI21" s="17">
        <v>0.3141513466835022</v>
      </c>
      <c r="AJ21" s="16">
        <v>0.50547695159912109</v>
      </c>
      <c r="AK21">
        <v>8.5157707333564758E-2</v>
      </c>
      <c r="AL21" s="17">
        <v>0.36279454827308649</v>
      </c>
      <c r="AM21" s="13">
        <f t="shared" si="10"/>
        <v>5</v>
      </c>
      <c r="AN21" s="14">
        <f t="shared" si="11"/>
        <v>20</v>
      </c>
      <c r="AO21" s="15">
        <f t="shared" si="12"/>
        <v>7</v>
      </c>
      <c r="AP21" s="13">
        <f t="shared" si="13"/>
        <v>2</v>
      </c>
      <c r="AQ21" s="14">
        <f t="shared" si="14"/>
        <v>19</v>
      </c>
      <c r="AR21" s="14">
        <f t="shared" si="15"/>
        <v>4</v>
      </c>
      <c r="AS21" s="76">
        <f t="shared" si="16"/>
        <v>2</v>
      </c>
      <c r="AT21" s="9">
        <f t="shared" si="17"/>
        <v>20</v>
      </c>
      <c r="AU21" s="9">
        <f t="shared" si="18"/>
        <v>9.5</v>
      </c>
      <c r="AV21" s="66">
        <f t="shared" si="19"/>
        <v>8</v>
      </c>
      <c r="AY21" s="67">
        <v>19</v>
      </c>
      <c r="AZ21" s="68" t="s">
        <v>25</v>
      </c>
      <c r="BA21" s="69">
        <v>18</v>
      </c>
      <c r="BC21" s="133"/>
      <c r="BD21" s="6">
        <v>16</v>
      </c>
      <c r="BE21" s="9" t="s">
        <v>22</v>
      </c>
      <c r="BF21" s="16">
        <v>0.5645759105682373</v>
      </c>
      <c r="BG21">
        <v>0.54573535919189453</v>
      </c>
      <c r="BH21" s="17">
        <v>0.56802612543106079</v>
      </c>
      <c r="BI21" s="16">
        <v>0.56186485290527344</v>
      </c>
      <c r="BJ21">
        <v>0.59043979644775391</v>
      </c>
      <c r="BK21" s="17">
        <v>0.54389655590057373</v>
      </c>
      <c r="BL21" s="13">
        <f t="shared" si="20"/>
        <v>16</v>
      </c>
      <c r="BM21" s="14">
        <f t="shared" si="21"/>
        <v>16</v>
      </c>
      <c r="BN21" s="15">
        <f t="shared" si="22"/>
        <v>14</v>
      </c>
      <c r="BO21" s="13">
        <f t="shared" si="23"/>
        <v>13</v>
      </c>
      <c r="BP21" s="14">
        <f t="shared" si="24"/>
        <v>12</v>
      </c>
      <c r="BQ21" s="14">
        <f t="shared" si="25"/>
        <v>14</v>
      </c>
      <c r="BR21" s="76">
        <f t="shared" si="26"/>
        <v>12</v>
      </c>
      <c r="BS21" s="9">
        <f t="shared" si="27"/>
        <v>16</v>
      </c>
      <c r="BT21" s="9">
        <f t="shared" si="28"/>
        <v>14.166666666666666</v>
      </c>
      <c r="BU21" s="66">
        <f t="shared" si="29"/>
        <v>16</v>
      </c>
    </row>
    <row r="22" spans="1:73" x14ac:dyDescent="0.3">
      <c r="A22" s="71">
        <v>0</v>
      </c>
      <c r="B22" s="63" t="s">
        <v>6</v>
      </c>
      <c r="C22" s="64">
        <v>1</v>
      </c>
      <c r="E22" s="137"/>
      <c r="F22" s="6">
        <v>17</v>
      </c>
      <c r="G22" s="9" t="s">
        <v>23</v>
      </c>
      <c r="H22" s="16">
        <v>0.20697438716888431</v>
      </c>
      <c r="I22">
        <v>0.34887135028839111</v>
      </c>
      <c r="J22" s="17">
        <v>0.31821709871292109</v>
      </c>
      <c r="K22" s="16">
        <v>0.206035241484642</v>
      </c>
      <c r="L22">
        <v>0.3965531587600708</v>
      </c>
      <c r="M22" s="17">
        <v>0.24779732525348661</v>
      </c>
      <c r="N22" s="13">
        <f t="shared" si="0"/>
        <v>10</v>
      </c>
      <c r="O22" s="14">
        <f t="shared" si="1"/>
        <v>5</v>
      </c>
      <c r="P22" s="15">
        <f t="shared" si="2"/>
        <v>12</v>
      </c>
      <c r="Q22" s="13">
        <f t="shared" si="3"/>
        <v>12</v>
      </c>
      <c r="R22" s="14">
        <f t="shared" si="4"/>
        <v>5</v>
      </c>
      <c r="S22" s="14">
        <f t="shared" si="5"/>
        <v>11</v>
      </c>
      <c r="T22" s="76">
        <f t="shared" si="6"/>
        <v>5</v>
      </c>
      <c r="U22" s="9">
        <f t="shared" si="7"/>
        <v>12</v>
      </c>
      <c r="V22" s="9">
        <f t="shared" si="8"/>
        <v>9.1666666666666661</v>
      </c>
      <c r="W22" s="66">
        <f t="shared" si="9"/>
        <v>9</v>
      </c>
      <c r="Z22" s="71">
        <v>0</v>
      </c>
      <c r="AA22" s="63" t="s">
        <v>6</v>
      </c>
      <c r="AB22" s="64">
        <v>7</v>
      </c>
      <c r="AD22" s="136"/>
      <c r="AE22" s="6">
        <v>17</v>
      </c>
      <c r="AF22" s="9" t="s">
        <v>23</v>
      </c>
      <c r="AG22" s="16">
        <v>0.22334219515323639</v>
      </c>
      <c r="AH22">
        <v>0.18471045792102811</v>
      </c>
      <c r="AI22" s="17">
        <v>0.18471041321754461</v>
      </c>
      <c r="AJ22" s="16">
        <v>0.25179067254066467</v>
      </c>
      <c r="AK22">
        <v>0.1310295760631561</v>
      </c>
      <c r="AL22" s="17">
        <v>0.1310295760631561</v>
      </c>
      <c r="AM22" s="13">
        <f t="shared" si="10"/>
        <v>12</v>
      </c>
      <c r="AN22" s="14">
        <f t="shared" si="11"/>
        <v>15</v>
      </c>
      <c r="AO22" s="15">
        <f t="shared" si="12"/>
        <v>14</v>
      </c>
      <c r="AP22" s="13">
        <f t="shared" si="13"/>
        <v>12</v>
      </c>
      <c r="AQ22" s="14">
        <f t="shared" si="14"/>
        <v>17</v>
      </c>
      <c r="AR22" s="14">
        <f t="shared" si="15"/>
        <v>15</v>
      </c>
      <c r="AS22" s="76">
        <f t="shared" si="16"/>
        <v>12</v>
      </c>
      <c r="AT22" s="9">
        <f t="shared" si="17"/>
        <v>17</v>
      </c>
      <c r="AU22" s="9">
        <f t="shared" si="18"/>
        <v>14.166666666666666</v>
      </c>
      <c r="AV22" s="66">
        <f t="shared" si="19"/>
        <v>17</v>
      </c>
      <c r="AY22" s="71">
        <v>0</v>
      </c>
      <c r="AZ22" s="63" t="s">
        <v>6</v>
      </c>
      <c r="BA22" s="64">
        <v>10</v>
      </c>
      <c r="BC22" s="133"/>
      <c r="BD22" s="6">
        <v>17</v>
      </c>
      <c r="BE22" s="9" t="s">
        <v>23</v>
      </c>
      <c r="BF22" s="16">
        <v>0.65657323598861694</v>
      </c>
      <c r="BG22">
        <v>0.59050095081329346</v>
      </c>
      <c r="BH22" s="17">
        <v>0.75334954261779785</v>
      </c>
      <c r="BI22" s="16">
        <v>0.52232980728149414</v>
      </c>
      <c r="BJ22">
        <v>0.46167430281639099</v>
      </c>
      <c r="BK22" s="17">
        <v>0.60573232173919678</v>
      </c>
      <c r="BL22" s="13">
        <f t="shared" si="20"/>
        <v>13</v>
      </c>
      <c r="BM22" s="14">
        <f t="shared" si="21"/>
        <v>14</v>
      </c>
      <c r="BN22" s="15">
        <f t="shared" si="22"/>
        <v>7</v>
      </c>
      <c r="BO22" s="13">
        <f t="shared" si="23"/>
        <v>14</v>
      </c>
      <c r="BP22" s="14">
        <f t="shared" si="24"/>
        <v>15</v>
      </c>
      <c r="BQ22" s="14">
        <f t="shared" si="25"/>
        <v>11</v>
      </c>
      <c r="BR22" s="76">
        <f t="shared" si="26"/>
        <v>7</v>
      </c>
      <c r="BS22" s="9">
        <f t="shared" si="27"/>
        <v>15</v>
      </c>
      <c r="BT22" s="9">
        <f t="shared" si="28"/>
        <v>12.333333333333334</v>
      </c>
      <c r="BU22" s="66">
        <f t="shared" si="29"/>
        <v>15</v>
      </c>
    </row>
    <row r="23" spans="1:73" x14ac:dyDescent="0.3">
      <c r="A23" s="65">
        <v>1</v>
      </c>
      <c r="B23" s="9" t="s">
        <v>7</v>
      </c>
      <c r="C23" s="66">
        <v>9</v>
      </c>
      <c r="E23" s="137"/>
      <c r="F23" s="6">
        <v>18</v>
      </c>
      <c r="G23" s="9" t="s">
        <v>24</v>
      </c>
      <c r="H23" s="16">
        <v>0.12095601856708529</v>
      </c>
      <c r="I23">
        <v>-1.0681455954909319E-2</v>
      </c>
      <c r="J23" s="17">
        <v>0.15881192684173581</v>
      </c>
      <c r="K23" s="16">
        <v>7.2567783296108246E-2</v>
      </c>
      <c r="L23">
        <v>1.7244521528482441E-2</v>
      </c>
      <c r="M23" s="17">
        <v>0.1338689774274826</v>
      </c>
      <c r="N23" s="13">
        <f t="shared" si="0"/>
        <v>14</v>
      </c>
      <c r="O23" s="14">
        <f t="shared" si="1"/>
        <v>20</v>
      </c>
      <c r="P23" s="15">
        <f t="shared" si="2"/>
        <v>13</v>
      </c>
      <c r="Q23" s="13">
        <f t="shared" si="3"/>
        <v>16</v>
      </c>
      <c r="R23" s="14">
        <f t="shared" si="4"/>
        <v>18</v>
      </c>
      <c r="S23" s="14">
        <f t="shared" si="5"/>
        <v>14</v>
      </c>
      <c r="T23" s="76">
        <f t="shared" si="6"/>
        <v>13</v>
      </c>
      <c r="U23" s="9">
        <f t="shared" si="7"/>
        <v>20</v>
      </c>
      <c r="V23" s="9">
        <f t="shared" si="8"/>
        <v>15.833333333333334</v>
      </c>
      <c r="W23" s="66">
        <f t="shared" si="9"/>
        <v>17</v>
      </c>
      <c r="Z23" s="65">
        <v>1</v>
      </c>
      <c r="AA23" s="9" t="s">
        <v>7</v>
      </c>
      <c r="AB23" s="66">
        <v>2</v>
      </c>
      <c r="AD23" s="136"/>
      <c r="AE23" s="6">
        <v>18</v>
      </c>
      <c r="AF23" s="9" t="s">
        <v>24</v>
      </c>
      <c r="AG23" s="16">
        <v>0.41295504570007319</v>
      </c>
      <c r="AH23">
        <v>0.44016373157501221</v>
      </c>
      <c r="AI23" s="17">
        <v>0.14985685050487521</v>
      </c>
      <c r="AJ23" s="16">
        <v>0.45345842838287348</v>
      </c>
      <c r="AK23">
        <v>0.31490683555603027</v>
      </c>
      <c r="AL23" s="17">
        <v>0.1196228861808777</v>
      </c>
      <c r="AM23" s="13">
        <f t="shared" si="10"/>
        <v>6</v>
      </c>
      <c r="AN23" s="14">
        <f t="shared" si="11"/>
        <v>3</v>
      </c>
      <c r="AO23" s="15">
        <f t="shared" si="12"/>
        <v>16</v>
      </c>
      <c r="AP23" s="13">
        <f t="shared" si="13"/>
        <v>5</v>
      </c>
      <c r="AQ23" s="14">
        <f t="shared" si="14"/>
        <v>7</v>
      </c>
      <c r="AR23" s="14">
        <f t="shared" si="15"/>
        <v>17</v>
      </c>
      <c r="AS23" s="76">
        <f t="shared" si="16"/>
        <v>3</v>
      </c>
      <c r="AT23" s="9">
        <f t="shared" si="17"/>
        <v>17</v>
      </c>
      <c r="AU23" s="9">
        <f t="shared" si="18"/>
        <v>9</v>
      </c>
      <c r="AV23" s="66">
        <f t="shared" si="19"/>
        <v>7</v>
      </c>
      <c r="AY23" s="65">
        <v>1</v>
      </c>
      <c r="AZ23" s="9" t="s">
        <v>7</v>
      </c>
      <c r="BA23" s="66">
        <v>7</v>
      </c>
      <c r="BC23" s="133"/>
      <c r="BD23" s="6">
        <v>18</v>
      </c>
      <c r="BE23" s="9" t="s">
        <v>24</v>
      </c>
      <c r="BF23" s="16">
        <v>0.50286388397216797</v>
      </c>
      <c r="BG23">
        <v>0.27266800403594971</v>
      </c>
      <c r="BH23" s="17">
        <v>0.55562424659729004</v>
      </c>
      <c r="BI23" s="16">
        <v>0.46081608533859247</v>
      </c>
      <c r="BJ23">
        <v>0.39263561367988592</v>
      </c>
      <c r="BK23" s="17">
        <v>0.43033191561698908</v>
      </c>
      <c r="BL23" s="13">
        <f t="shared" si="20"/>
        <v>17</v>
      </c>
      <c r="BM23" s="14">
        <f t="shared" si="21"/>
        <v>19</v>
      </c>
      <c r="BN23" s="15">
        <f t="shared" si="22"/>
        <v>15</v>
      </c>
      <c r="BO23" s="13">
        <f t="shared" si="23"/>
        <v>16</v>
      </c>
      <c r="BP23" s="14">
        <f t="shared" si="24"/>
        <v>18</v>
      </c>
      <c r="BQ23" s="14">
        <f t="shared" si="25"/>
        <v>18</v>
      </c>
      <c r="BR23" s="76">
        <f t="shared" si="26"/>
        <v>15</v>
      </c>
      <c r="BS23" s="9">
        <f t="shared" si="27"/>
        <v>19</v>
      </c>
      <c r="BT23" s="9">
        <f t="shared" si="28"/>
        <v>17.166666666666668</v>
      </c>
      <c r="BU23" s="66">
        <f t="shared" si="29"/>
        <v>17</v>
      </c>
    </row>
    <row r="24" spans="1:73" ht="15" thickBot="1" x14ac:dyDescent="0.35">
      <c r="A24" s="65">
        <v>2</v>
      </c>
      <c r="B24" s="9" t="s">
        <v>8</v>
      </c>
      <c r="C24" s="44">
        <v>3</v>
      </c>
      <c r="D24" s="10"/>
      <c r="E24" s="137"/>
      <c r="F24" s="6">
        <v>19</v>
      </c>
      <c r="G24" s="9" t="s">
        <v>25</v>
      </c>
      <c r="H24" s="18">
        <v>9.470435231924057E-2</v>
      </c>
      <c r="I24" s="19">
        <v>9.470435231924057E-2</v>
      </c>
      <c r="J24" s="20">
        <v>9.470435231924057E-2</v>
      </c>
      <c r="K24" s="18">
        <v>0.21736091375350949</v>
      </c>
      <c r="L24" s="19">
        <v>0.21736086905002591</v>
      </c>
      <c r="M24" s="20">
        <v>0.21736092865467069</v>
      </c>
      <c r="N24" s="51">
        <f t="shared" si="0"/>
        <v>16</v>
      </c>
      <c r="O24" s="74">
        <f t="shared" si="1"/>
        <v>14</v>
      </c>
      <c r="P24" s="75">
        <f t="shared" si="2"/>
        <v>16</v>
      </c>
      <c r="Q24" s="51">
        <f t="shared" si="3"/>
        <v>11</v>
      </c>
      <c r="R24" s="74">
        <f t="shared" si="4"/>
        <v>11</v>
      </c>
      <c r="S24" s="14">
        <f t="shared" si="5"/>
        <v>12</v>
      </c>
      <c r="T24" s="101">
        <f t="shared" si="6"/>
        <v>11</v>
      </c>
      <c r="U24" s="41">
        <f t="shared" si="7"/>
        <v>16</v>
      </c>
      <c r="V24" s="68">
        <f t="shared" si="8"/>
        <v>13.333333333333334</v>
      </c>
      <c r="W24" s="69">
        <f t="shared" si="9"/>
        <v>14</v>
      </c>
      <c r="Z24" s="65">
        <v>2</v>
      </c>
      <c r="AA24" s="9" t="s">
        <v>8</v>
      </c>
      <c r="AB24" s="66">
        <v>10</v>
      </c>
      <c r="AC24" s="10"/>
      <c r="AD24" s="136"/>
      <c r="AE24" s="6">
        <v>19</v>
      </c>
      <c r="AF24" s="9" t="s">
        <v>25</v>
      </c>
      <c r="AG24" s="16">
        <v>8.4000751376152039E-2</v>
      </c>
      <c r="AH24">
        <v>8.3880752325057983E-2</v>
      </c>
      <c r="AI24" s="17">
        <v>8.4000714123249054E-2</v>
      </c>
      <c r="AJ24" s="16">
        <v>9.6908316016197205E-2</v>
      </c>
      <c r="AK24">
        <v>6.1866529285907752E-2</v>
      </c>
      <c r="AL24" s="17">
        <v>9.6908301115036011E-2</v>
      </c>
      <c r="AM24" s="13">
        <f t="shared" si="10"/>
        <v>18</v>
      </c>
      <c r="AN24" s="14">
        <f t="shared" si="11"/>
        <v>18</v>
      </c>
      <c r="AO24" s="15">
        <f t="shared" si="12"/>
        <v>18</v>
      </c>
      <c r="AP24" s="13">
        <f t="shared" si="13"/>
        <v>17</v>
      </c>
      <c r="AQ24" s="14">
        <f t="shared" si="14"/>
        <v>20</v>
      </c>
      <c r="AR24" s="14">
        <f t="shared" si="15"/>
        <v>19</v>
      </c>
      <c r="AS24" s="101">
        <f t="shared" si="16"/>
        <v>17</v>
      </c>
      <c r="AT24" s="41">
        <f t="shared" si="17"/>
        <v>20</v>
      </c>
      <c r="AU24" s="68">
        <f t="shared" si="18"/>
        <v>18.333333333333332</v>
      </c>
      <c r="AV24" s="66">
        <f t="shared" si="19"/>
        <v>20</v>
      </c>
      <c r="AY24" s="65">
        <v>2</v>
      </c>
      <c r="AZ24" s="9" t="s">
        <v>8</v>
      </c>
      <c r="BA24" s="44">
        <v>11</v>
      </c>
      <c r="BB24" s="10"/>
      <c r="BC24" s="133"/>
      <c r="BD24" s="6">
        <v>19</v>
      </c>
      <c r="BE24" s="9" t="s">
        <v>25</v>
      </c>
      <c r="BF24" s="18">
        <v>0.41366350650787348</v>
      </c>
      <c r="BG24" s="19">
        <v>0.23441535234451291</v>
      </c>
      <c r="BH24" s="20">
        <v>0.38355332612991327</v>
      </c>
      <c r="BI24" s="18">
        <v>0.51122647523880005</v>
      </c>
      <c r="BJ24" s="19">
        <v>0.38369235396385187</v>
      </c>
      <c r="BK24" s="20">
        <v>0.52685320377349854</v>
      </c>
      <c r="BL24" s="13">
        <f t="shared" si="20"/>
        <v>18</v>
      </c>
      <c r="BM24" s="14">
        <f t="shared" si="21"/>
        <v>20</v>
      </c>
      <c r="BN24" s="15">
        <f t="shared" si="22"/>
        <v>18</v>
      </c>
      <c r="BO24" s="13">
        <f t="shared" si="23"/>
        <v>15</v>
      </c>
      <c r="BP24" s="14">
        <f t="shared" si="24"/>
        <v>19</v>
      </c>
      <c r="BQ24" s="14">
        <f t="shared" si="25"/>
        <v>15</v>
      </c>
      <c r="BR24" s="101">
        <f t="shared" si="26"/>
        <v>15</v>
      </c>
      <c r="BS24" s="41">
        <f t="shared" si="27"/>
        <v>20</v>
      </c>
      <c r="BT24" s="68">
        <f t="shared" si="28"/>
        <v>17.5</v>
      </c>
      <c r="BU24" s="66">
        <f t="shared" si="29"/>
        <v>19</v>
      </c>
    </row>
    <row r="25" spans="1:73" ht="29.4" thickBot="1" x14ac:dyDescent="0.35">
      <c r="A25" s="65">
        <v>3</v>
      </c>
      <c r="B25" s="9" t="s">
        <v>9</v>
      </c>
      <c r="C25" s="66">
        <v>12</v>
      </c>
      <c r="S25" s="102" t="s">
        <v>77</v>
      </c>
      <c r="T25" s="134" cm="1">
        <f t="array" ref="T25">AVERAGE(U5:U23-T5:T23)</f>
        <v>7.9473684210526319</v>
      </c>
      <c r="U25" s="135"/>
      <c r="Z25" s="65">
        <v>3</v>
      </c>
      <c r="AA25" s="9" t="s">
        <v>9</v>
      </c>
      <c r="AB25" s="66">
        <v>9</v>
      </c>
      <c r="AQ25" s="14"/>
      <c r="AR25" s="102" t="s">
        <v>77</v>
      </c>
      <c r="AS25" s="134" cm="1">
        <f t="array" ref="AS25">AVERAGE(AT5:AT23-AS5:AS23)</f>
        <v>10.578947368421053</v>
      </c>
      <c r="AT25" s="135"/>
      <c r="AY25" s="65">
        <v>3</v>
      </c>
      <c r="AZ25" s="9" t="s">
        <v>9</v>
      </c>
      <c r="BA25" s="66">
        <v>12</v>
      </c>
      <c r="BQ25" s="102" t="s">
        <v>77</v>
      </c>
      <c r="BR25" s="134" cm="1">
        <f t="array" ref="BR25">AVERAGE(BS5:BS23-BR5:BR23)</f>
        <v>8.2105263157894743</v>
      </c>
      <c r="BS25" s="135"/>
    </row>
    <row r="26" spans="1:73" x14ac:dyDescent="0.3">
      <c r="A26" s="65">
        <v>4</v>
      </c>
      <c r="B26" s="9" t="s">
        <v>10</v>
      </c>
      <c r="C26" s="66">
        <v>17</v>
      </c>
      <c r="Z26" s="65">
        <v>4</v>
      </c>
      <c r="AA26" s="9" t="s">
        <v>10</v>
      </c>
      <c r="AB26" s="66">
        <v>13</v>
      </c>
      <c r="AY26" s="65">
        <v>4</v>
      </c>
      <c r="AZ26" s="9" t="s">
        <v>10</v>
      </c>
      <c r="BA26" s="66">
        <v>13</v>
      </c>
    </row>
    <row r="27" spans="1:73" x14ac:dyDescent="0.3">
      <c r="A27" s="65">
        <v>5</v>
      </c>
      <c r="B27" s="9" t="s">
        <v>11</v>
      </c>
      <c r="C27" s="66">
        <v>6</v>
      </c>
      <c r="Z27" s="65">
        <v>5</v>
      </c>
      <c r="AA27" s="9" t="s">
        <v>11</v>
      </c>
      <c r="AB27" s="66">
        <v>1</v>
      </c>
      <c r="AY27" s="65">
        <v>5</v>
      </c>
      <c r="AZ27" s="9" t="s">
        <v>11</v>
      </c>
      <c r="BA27" s="66">
        <v>5</v>
      </c>
    </row>
    <row r="28" spans="1:73" x14ac:dyDescent="0.3">
      <c r="A28" s="65">
        <v>6</v>
      </c>
      <c r="B28" s="9" t="s">
        <v>12</v>
      </c>
      <c r="C28" s="66">
        <v>10</v>
      </c>
      <c r="Z28" s="65">
        <v>6</v>
      </c>
      <c r="AA28" s="9" t="s">
        <v>12</v>
      </c>
      <c r="AB28" s="66">
        <v>17</v>
      </c>
      <c r="AY28" s="65">
        <v>6</v>
      </c>
      <c r="AZ28" s="9" t="s">
        <v>12</v>
      </c>
      <c r="BA28" s="66">
        <v>2</v>
      </c>
    </row>
    <row r="29" spans="1:73" x14ac:dyDescent="0.3">
      <c r="A29" s="65">
        <v>7</v>
      </c>
      <c r="B29" s="9" t="s">
        <v>13</v>
      </c>
      <c r="C29" s="66">
        <v>16</v>
      </c>
      <c r="Z29" s="65">
        <v>7</v>
      </c>
      <c r="AA29" s="9" t="s">
        <v>13</v>
      </c>
      <c r="AB29" s="66">
        <v>6</v>
      </c>
      <c r="AY29" s="65">
        <v>7</v>
      </c>
      <c r="AZ29" s="9" t="s">
        <v>13</v>
      </c>
      <c r="BA29" s="66">
        <v>6</v>
      </c>
    </row>
    <row r="30" spans="1:73" x14ac:dyDescent="0.3">
      <c r="A30" s="65">
        <v>8</v>
      </c>
      <c r="B30" s="9" t="s">
        <v>14</v>
      </c>
      <c r="C30" s="66">
        <v>8</v>
      </c>
      <c r="Z30" s="65">
        <v>8</v>
      </c>
      <c r="AA30" s="9" t="s">
        <v>14</v>
      </c>
      <c r="AB30" s="66">
        <v>16</v>
      </c>
      <c r="AY30" s="65">
        <v>8</v>
      </c>
      <c r="AZ30" s="9" t="s">
        <v>14</v>
      </c>
      <c r="BA30" s="66">
        <v>18</v>
      </c>
    </row>
    <row r="31" spans="1:73" x14ac:dyDescent="0.3">
      <c r="A31" s="65">
        <v>9</v>
      </c>
      <c r="B31" s="9" t="s">
        <v>15</v>
      </c>
      <c r="C31" s="66">
        <v>19</v>
      </c>
      <c r="Z31" s="65">
        <v>9</v>
      </c>
      <c r="AA31" s="9" t="s">
        <v>15</v>
      </c>
      <c r="AB31" s="66">
        <v>12</v>
      </c>
      <c r="AY31" s="65">
        <v>9</v>
      </c>
      <c r="AZ31" s="9" t="s">
        <v>15</v>
      </c>
      <c r="BA31" s="66">
        <v>3</v>
      </c>
    </row>
    <row r="32" spans="1:73" x14ac:dyDescent="0.3">
      <c r="A32" s="65">
        <v>10</v>
      </c>
      <c r="B32" s="9" t="s">
        <v>16</v>
      </c>
      <c r="C32" s="66">
        <v>11</v>
      </c>
      <c r="Z32" s="65">
        <v>10</v>
      </c>
      <c r="AA32" s="9" t="s">
        <v>16</v>
      </c>
      <c r="AB32" s="66">
        <v>4</v>
      </c>
      <c r="AY32" s="65">
        <v>10</v>
      </c>
      <c r="AZ32" s="9" t="s">
        <v>16</v>
      </c>
      <c r="BA32" s="66">
        <v>17</v>
      </c>
    </row>
    <row r="33" spans="1:53" x14ac:dyDescent="0.3">
      <c r="A33" s="65">
        <v>11</v>
      </c>
      <c r="B33" s="9" t="s">
        <v>17</v>
      </c>
      <c r="C33" s="66">
        <v>7</v>
      </c>
      <c r="Z33" s="65">
        <v>11</v>
      </c>
      <c r="AA33" s="9" t="s">
        <v>17</v>
      </c>
      <c r="AB33" s="66">
        <v>19</v>
      </c>
      <c r="AY33" s="65">
        <v>11</v>
      </c>
      <c r="AZ33" s="9" t="s">
        <v>17</v>
      </c>
      <c r="BA33" s="66">
        <v>15</v>
      </c>
    </row>
    <row r="34" spans="1:53" x14ac:dyDescent="0.3">
      <c r="A34" s="65">
        <v>12</v>
      </c>
      <c r="B34" s="9" t="s">
        <v>18</v>
      </c>
      <c r="C34" s="66">
        <v>4</v>
      </c>
      <c r="Z34" s="65">
        <v>12</v>
      </c>
      <c r="AA34" s="9" t="s">
        <v>18</v>
      </c>
      <c r="AB34" s="66">
        <v>5</v>
      </c>
      <c r="AY34" s="65">
        <v>12</v>
      </c>
      <c r="AZ34" s="9" t="s">
        <v>18</v>
      </c>
      <c r="BA34" s="66">
        <v>1</v>
      </c>
    </row>
    <row r="35" spans="1:53" x14ac:dyDescent="0.3">
      <c r="A35" s="65">
        <v>13</v>
      </c>
      <c r="B35" s="9" t="s">
        <v>19</v>
      </c>
      <c r="C35" s="66">
        <v>2</v>
      </c>
      <c r="Z35" s="65">
        <v>13</v>
      </c>
      <c r="AA35" s="9" t="s">
        <v>19</v>
      </c>
      <c r="AB35" s="66">
        <v>8</v>
      </c>
      <c r="AY35" s="65">
        <v>13</v>
      </c>
      <c r="AZ35" s="9" t="s">
        <v>19</v>
      </c>
      <c r="BA35" s="66">
        <v>4</v>
      </c>
    </row>
    <row r="36" spans="1:53" x14ac:dyDescent="0.3">
      <c r="A36" s="65">
        <v>14</v>
      </c>
      <c r="B36" s="9" t="s">
        <v>20</v>
      </c>
      <c r="C36" s="66">
        <v>18</v>
      </c>
      <c r="Z36" s="65">
        <v>14</v>
      </c>
      <c r="AA36" s="9" t="s">
        <v>20</v>
      </c>
      <c r="AB36" s="66">
        <v>14</v>
      </c>
      <c r="AY36" s="65">
        <v>14</v>
      </c>
      <c r="AZ36" s="9" t="s">
        <v>20</v>
      </c>
      <c r="BA36" s="66">
        <v>9</v>
      </c>
    </row>
    <row r="37" spans="1:53" x14ac:dyDescent="0.3">
      <c r="A37" s="65">
        <v>15</v>
      </c>
      <c r="B37" s="9" t="s">
        <v>21</v>
      </c>
      <c r="C37" s="66">
        <v>13</v>
      </c>
      <c r="Z37" s="65">
        <v>15</v>
      </c>
      <c r="AA37" s="9" t="s">
        <v>21</v>
      </c>
      <c r="AB37" s="66">
        <v>11</v>
      </c>
      <c r="AY37" s="65">
        <v>15</v>
      </c>
      <c r="AZ37" s="9" t="s">
        <v>21</v>
      </c>
      <c r="BA37" s="66">
        <v>8</v>
      </c>
    </row>
    <row r="38" spans="1:53" x14ac:dyDescent="0.3">
      <c r="A38" s="65">
        <v>16</v>
      </c>
      <c r="B38" s="9" t="s">
        <v>22</v>
      </c>
      <c r="C38" s="66">
        <v>15</v>
      </c>
      <c r="Z38" s="65">
        <v>16</v>
      </c>
      <c r="AA38" s="9" t="s">
        <v>22</v>
      </c>
      <c r="AB38" s="66">
        <v>20</v>
      </c>
      <c r="AY38" s="65">
        <v>16</v>
      </c>
      <c r="AZ38" s="9" t="s">
        <v>22</v>
      </c>
      <c r="BA38" s="66">
        <v>16</v>
      </c>
    </row>
    <row r="39" spans="1:53" x14ac:dyDescent="0.3">
      <c r="A39" s="65">
        <v>17</v>
      </c>
      <c r="B39" s="9" t="s">
        <v>23</v>
      </c>
      <c r="C39" s="66">
        <v>5</v>
      </c>
      <c r="Z39" s="65">
        <v>17</v>
      </c>
      <c r="AA39" s="9" t="s">
        <v>23</v>
      </c>
      <c r="AB39" s="66">
        <v>15</v>
      </c>
      <c r="AY39" s="65">
        <v>17</v>
      </c>
      <c r="AZ39" s="9" t="s">
        <v>23</v>
      </c>
      <c r="BA39" s="66">
        <v>14</v>
      </c>
    </row>
    <row r="40" spans="1:53" x14ac:dyDescent="0.3">
      <c r="A40" s="65">
        <v>18</v>
      </c>
      <c r="B40" s="9" t="s">
        <v>24</v>
      </c>
      <c r="C40" s="66">
        <v>20</v>
      </c>
      <c r="Z40" s="65">
        <v>18</v>
      </c>
      <c r="AA40" s="9" t="s">
        <v>24</v>
      </c>
      <c r="AB40" s="66">
        <v>3</v>
      </c>
      <c r="AY40" s="65">
        <v>18</v>
      </c>
      <c r="AZ40" s="9" t="s">
        <v>24</v>
      </c>
      <c r="BA40" s="66">
        <v>19</v>
      </c>
    </row>
    <row r="41" spans="1:53" ht="15" thickBot="1" x14ac:dyDescent="0.35">
      <c r="A41" s="67">
        <v>19</v>
      </c>
      <c r="B41" s="68" t="s">
        <v>25</v>
      </c>
      <c r="C41" s="69">
        <v>14</v>
      </c>
      <c r="Z41" s="67">
        <v>19</v>
      </c>
      <c r="AA41" s="68" t="s">
        <v>25</v>
      </c>
      <c r="AB41" s="69">
        <v>18</v>
      </c>
      <c r="AY41" s="67">
        <v>19</v>
      </c>
      <c r="AZ41" s="68" t="s">
        <v>25</v>
      </c>
      <c r="BA41" s="69">
        <v>20</v>
      </c>
    </row>
    <row r="42" spans="1:53" x14ac:dyDescent="0.3">
      <c r="A42" s="71">
        <v>0</v>
      </c>
      <c r="B42" s="63" t="s">
        <v>6</v>
      </c>
      <c r="C42" s="64">
        <v>2</v>
      </c>
      <c r="Z42" s="71">
        <v>0</v>
      </c>
      <c r="AA42" s="63" t="s">
        <v>6</v>
      </c>
      <c r="AB42" s="64">
        <v>6</v>
      </c>
      <c r="AY42" s="71">
        <v>0</v>
      </c>
      <c r="AZ42" s="63" t="s">
        <v>6</v>
      </c>
      <c r="BA42" s="64">
        <v>5</v>
      </c>
    </row>
    <row r="43" spans="1:53" x14ac:dyDescent="0.3">
      <c r="A43" s="65">
        <v>1</v>
      </c>
      <c r="B43" s="9" t="s">
        <v>7</v>
      </c>
      <c r="C43" s="66">
        <v>10</v>
      </c>
      <c r="Z43" s="65">
        <v>1</v>
      </c>
      <c r="AA43" s="9" t="s">
        <v>7</v>
      </c>
      <c r="AB43" s="66">
        <v>3</v>
      </c>
      <c r="AY43" s="65">
        <v>1</v>
      </c>
      <c r="AZ43" s="9" t="s">
        <v>7</v>
      </c>
      <c r="BA43" s="66">
        <v>19</v>
      </c>
    </row>
    <row r="44" spans="1:53" x14ac:dyDescent="0.3">
      <c r="A44" s="65">
        <v>2</v>
      </c>
      <c r="B44" s="9" t="s">
        <v>8</v>
      </c>
      <c r="C44" s="66">
        <v>5</v>
      </c>
      <c r="Z44" s="65">
        <v>2</v>
      </c>
      <c r="AA44" s="9" t="s">
        <v>8</v>
      </c>
      <c r="AB44" s="66">
        <v>10</v>
      </c>
      <c r="AY44" s="65">
        <v>2</v>
      </c>
      <c r="AZ44" s="9" t="s">
        <v>8</v>
      </c>
      <c r="BA44" s="66">
        <v>11</v>
      </c>
    </row>
    <row r="45" spans="1:53" x14ac:dyDescent="0.3">
      <c r="A45" s="65">
        <v>3</v>
      </c>
      <c r="B45" s="9" t="s">
        <v>9</v>
      </c>
      <c r="C45" s="66">
        <v>7</v>
      </c>
      <c r="Z45" s="65">
        <v>3</v>
      </c>
      <c r="AA45" s="9" t="s">
        <v>9</v>
      </c>
      <c r="AB45" s="66">
        <v>20</v>
      </c>
      <c r="AY45" s="65">
        <v>3</v>
      </c>
      <c r="AZ45" s="9" t="s">
        <v>9</v>
      </c>
      <c r="BA45" s="66">
        <v>12</v>
      </c>
    </row>
    <row r="46" spans="1:53" x14ac:dyDescent="0.3">
      <c r="A46" s="65">
        <v>4</v>
      </c>
      <c r="B46" s="9" t="s">
        <v>10</v>
      </c>
      <c r="C46" s="66">
        <v>19</v>
      </c>
      <c r="Z46" s="65">
        <v>4</v>
      </c>
      <c r="AA46" s="9" t="s">
        <v>10</v>
      </c>
      <c r="AB46" s="66">
        <v>9</v>
      </c>
      <c r="AY46" s="65">
        <v>4</v>
      </c>
      <c r="AZ46" s="9" t="s">
        <v>10</v>
      </c>
      <c r="BA46" s="66">
        <v>10</v>
      </c>
    </row>
    <row r="47" spans="1:53" x14ac:dyDescent="0.3">
      <c r="A47" s="65">
        <v>5</v>
      </c>
      <c r="B47" s="9" t="s">
        <v>11</v>
      </c>
      <c r="C47" s="66">
        <v>11</v>
      </c>
      <c r="Z47" s="65">
        <v>5</v>
      </c>
      <c r="AA47" s="9" t="s">
        <v>11</v>
      </c>
      <c r="AB47" s="66">
        <v>1</v>
      </c>
      <c r="AY47" s="65">
        <v>5</v>
      </c>
      <c r="AZ47" s="9" t="s">
        <v>11</v>
      </c>
      <c r="BA47" s="66">
        <v>8</v>
      </c>
    </row>
    <row r="48" spans="1:53" x14ac:dyDescent="0.3">
      <c r="A48" s="65">
        <v>6</v>
      </c>
      <c r="B48" s="9" t="s">
        <v>12</v>
      </c>
      <c r="C48" s="66">
        <v>4</v>
      </c>
      <c r="Z48" s="65">
        <v>6</v>
      </c>
      <c r="AA48" s="9" t="s">
        <v>12</v>
      </c>
      <c r="AB48" s="66">
        <v>17</v>
      </c>
      <c r="AY48" s="65">
        <v>6</v>
      </c>
      <c r="AZ48" s="9" t="s">
        <v>12</v>
      </c>
      <c r="BA48" s="66">
        <v>3</v>
      </c>
    </row>
    <row r="49" spans="1:53" x14ac:dyDescent="0.3">
      <c r="A49" s="65">
        <v>7</v>
      </c>
      <c r="B49" s="9" t="s">
        <v>13</v>
      </c>
      <c r="C49" s="66">
        <v>15</v>
      </c>
      <c r="Z49" s="65">
        <v>7</v>
      </c>
      <c r="AA49" s="9" t="s">
        <v>13</v>
      </c>
      <c r="AB49" s="66">
        <v>5</v>
      </c>
      <c r="AY49" s="65">
        <v>7</v>
      </c>
      <c r="AZ49" s="9" t="s">
        <v>13</v>
      </c>
      <c r="BA49" s="66">
        <v>16</v>
      </c>
    </row>
    <row r="50" spans="1:53" x14ac:dyDescent="0.3">
      <c r="A50" s="65">
        <v>8</v>
      </c>
      <c r="B50" s="9" t="s">
        <v>14</v>
      </c>
      <c r="C50" s="66">
        <v>20</v>
      </c>
      <c r="Z50" s="65">
        <v>8</v>
      </c>
      <c r="AA50" s="9" t="s">
        <v>14</v>
      </c>
      <c r="AB50" s="66">
        <v>15</v>
      </c>
      <c r="AY50" s="65">
        <v>8</v>
      </c>
      <c r="AZ50" s="9" t="s">
        <v>14</v>
      </c>
      <c r="BA50" s="66">
        <v>20</v>
      </c>
    </row>
    <row r="51" spans="1:53" x14ac:dyDescent="0.3">
      <c r="A51" s="65">
        <v>9</v>
      </c>
      <c r="B51" s="9" t="s">
        <v>15</v>
      </c>
      <c r="C51" s="66">
        <v>18</v>
      </c>
      <c r="Z51" s="65">
        <v>9</v>
      </c>
      <c r="AA51" s="9" t="s">
        <v>15</v>
      </c>
      <c r="AB51" s="66">
        <v>8</v>
      </c>
      <c r="AY51" s="65">
        <v>9</v>
      </c>
      <c r="AZ51" s="9" t="s">
        <v>15</v>
      </c>
      <c r="BA51" s="66">
        <v>6</v>
      </c>
    </row>
    <row r="52" spans="1:53" x14ac:dyDescent="0.3">
      <c r="A52" s="65">
        <v>10</v>
      </c>
      <c r="B52" s="9" t="s">
        <v>16</v>
      </c>
      <c r="C52" s="66">
        <v>14</v>
      </c>
      <c r="Z52" s="65">
        <v>10</v>
      </c>
      <c r="AA52" s="9" t="s">
        <v>16</v>
      </c>
      <c r="AB52" s="66">
        <v>2</v>
      </c>
      <c r="AY52" s="65">
        <v>10</v>
      </c>
      <c r="AZ52" s="9" t="s">
        <v>16</v>
      </c>
      <c r="BA52" s="66">
        <v>17</v>
      </c>
    </row>
    <row r="53" spans="1:53" x14ac:dyDescent="0.3">
      <c r="A53" s="65">
        <v>11</v>
      </c>
      <c r="B53" s="9" t="s">
        <v>17</v>
      </c>
      <c r="C53" s="66">
        <v>1</v>
      </c>
      <c r="Z53" s="65">
        <v>11</v>
      </c>
      <c r="AA53" s="9" t="s">
        <v>17</v>
      </c>
      <c r="AB53" s="66">
        <v>11</v>
      </c>
      <c r="AY53" s="65">
        <v>11</v>
      </c>
      <c r="AZ53" s="9" t="s">
        <v>17</v>
      </c>
      <c r="BA53" s="66">
        <v>13</v>
      </c>
    </row>
    <row r="54" spans="1:53" x14ac:dyDescent="0.3">
      <c r="A54" s="65">
        <v>12</v>
      </c>
      <c r="B54" s="9" t="s">
        <v>18</v>
      </c>
      <c r="C54" s="66">
        <v>8</v>
      </c>
      <c r="Z54" s="65">
        <v>12</v>
      </c>
      <c r="AA54" s="9" t="s">
        <v>18</v>
      </c>
      <c r="AB54" s="66">
        <v>4</v>
      </c>
      <c r="AY54" s="65">
        <v>12</v>
      </c>
      <c r="AZ54" s="9" t="s">
        <v>18</v>
      </c>
      <c r="BA54" s="66">
        <v>2</v>
      </c>
    </row>
    <row r="55" spans="1:53" x14ac:dyDescent="0.3">
      <c r="A55" s="65">
        <v>13</v>
      </c>
      <c r="B55" s="9" t="s">
        <v>19</v>
      </c>
      <c r="C55" s="66">
        <v>3</v>
      </c>
      <c r="Z55" s="65">
        <v>13</v>
      </c>
      <c r="AA55" s="9" t="s">
        <v>19</v>
      </c>
      <c r="AB55" s="66">
        <v>12</v>
      </c>
      <c r="AY55" s="65">
        <v>13</v>
      </c>
      <c r="AZ55" s="9" t="s">
        <v>19</v>
      </c>
      <c r="BA55" s="66">
        <v>4</v>
      </c>
    </row>
    <row r="56" spans="1:53" x14ac:dyDescent="0.3">
      <c r="A56" s="65">
        <v>14</v>
      </c>
      <c r="B56" s="9" t="s">
        <v>20</v>
      </c>
      <c r="C56" s="66">
        <v>9</v>
      </c>
      <c r="Z56" s="65">
        <v>14</v>
      </c>
      <c r="AA56" s="9" t="s">
        <v>20</v>
      </c>
      <c r="AB56" s="66">
        <v>13</v>
      </c>
      <c r="AY56" s="65">
        <v>14</v>
      </c>
      <c r="AZ56" s="9" t="s">
        <v>20</v>
      </c>
      <c r="BA56" s="66">
        <v>9</v>
      </c>
    </row>
    <row r="57" spans="1:53" x14ac:dyDescent="0.3">
      <c r="A57" s="65">
        <v>15</v>
      </c>
      <c r="B57" s="9" t="s">
        <v>21</v>
      </c>
      <c r="C57" s="66">
        <v>6</v>
      </c>
      <c r="Z57" s="65">
        <v>15</v>
      </c>
      <c r="AA57" s="9" t="s">
        <v>21</v>
      </c>
      <c r="AB57" s="66">
        <v>19</v>
      </c>
      <c r="AY57" s="65">
        <v>15</v>
      </c>
      <c r="AZ57" s="9" t="s">
        <v>21</v>
      </c>
      <c r="BA57" s="66">
        <v>1</v>
      </c>
    </row>
    <row r="58" spans="1:53" x14ac:dyDescent="0.3">
      <c r="A58" s="65">
        <v>16</v>
      </c>
      <c r="B58" s="9" t="s">
        <v>22</v>
      </c>
      <c r="C58" s="66">
        <v>17</v>
      </c>
      <c r="Z58" s="65">
        <v>16</v>
      </c>
      <c r="AA58" s="9" t="s">
        <v>22</v>
      </c>
      <c r="AB58" s="66">
        <v>7</v>
      </c>
      <c r="AY58" s="65">
        <v>16</v>
      </c>
      <c r="AZ58" s="9" t="s">
        <v>22</v>
      </c>
      <c r="BA58" s="66">
        <v>14</v>
      </c>
    </row>
    <row r="59" spans="1:53" x14ac:dyDescent="0.3">
      <c r="A59" s="65">
        <v>17</v>
      </c>
      <c r="B59" s="9" t="s">
        <v>23</v>
      </c>
      <c r="C59" s="66">
        <v>12</v>
      </c>
      <c r="Z59" s="65">
        <v>17</v>
      </c>
      <c r="AA59" s="9" t="s">
        <v>23</v>
      </c>
      <c r="AB59" s="66">
        <v>14</v>
      </c>
      <c r="AY59" s="65">
        <v>17</v>
      </c>
      <c r="AZ59" s="9" t="s">
        <v>23</v>
      </c>
      <c r="BA59" s="66">
        <v>7</v>
      </c>
    </row>
    <row r="60" spans="1:53" x14ac:dyDescent="0.3">
      <c r="A60" s="65">
        <v>18</v>
      </c>
      <c r="B60" s="9" t="s">
        <v>24</v>
      </c>
      <c r="C60" s="66">
        <v>13</v>
      </c>
      <c r="Z60" s="65">
        <v>18</v>
      </c>
      <c r="AA60" s="9" t="s">
        <v>24</v>
      </c>
      <c r="AB60" s="66">
        <v>16</v>
      </c>
      <c r="AY60" s="65">
        <v>18</v>
      </c>
      <c r="AZ60" s="9" t="s">
        <v>24</v>
      </c>
      <c r="BA60" s="66">
        <v>15</v>
      </c>
    </row>
    <row r="61" spans="1:53" ht="15" thickBot="1" x14ac:dyDescent="0.35">
      <c r="A61" s="67">
        <v>19</v>
      </c>
      <c r="B61" s="68" t="s">
        <v>25</v>
      </c>
      <c r="C61" s="69">
        <v>16</v>
      </c>
      <c r="Z61" s="67">
        <v>19</v>
      </c>
      <c r="AA61" s="68" t="s">
        <v>25</v>
      </c>
      <c r="AB61" s="69">
        <v>18</v>
      </c>
      <c r="AY61" s="67">
        <v>19</v>
      </c>
      <c r="AZ61" s="68" t="s">
        <v>25</v>
      </c>
      <c r="BA61" s="69">
        <v>18</v>
      </c>
    </row>
    <row r="62" spans="1:53" x14ac:dyDescent="0.3">
      <c r="A62" s="71">
        <v>0</v>
      </c>
      <c r="B62" s="63" t="s">
        <v>6</v>
      </c>
      <c r="C62" s="64">
        <v>1</v>
      </c>
      <c r="Z62" s="71">
        <v>0</v>
      </c>
      <c r="AA62" s="63" t="s">
        <v>6</v>
      </c>
      <c r="AB62" s="64">
        <v>1</v>
      </c>
      <c r="AY62" s="71">
        <v>0</v>
      </c>
      <c r="AZ62" s="63" t="s">
        <v>6</v>
      </c>
      <c r="BA62" s="64">
        <v>5</v>
      </c>
    </row>
    <row r="63" spans="1:53" x14ac:dyDescent="0.3">
      <c r="A63" s="65">
        <v>1</v>
      </c>
      <c r="B63" s="9" t="s">
        <v>7</v>
      </c>
      <c r="C63" s="66">
        <v>5</v>
      </c>
      <c r="Z63" s="65">
        <v>1</v>
      </c>
      <c r="AA63" s="9" t="s">
        <v>7</v>
      </c>
      <c r="AB63" s="66">
        <v>4</v>
      </c>
      <c r="AY63" s="65">
        <v>1</v>
      </c>
      <c r="AZ63" s="9" t="s">
        <v>7</v>
      </c>
      <c r="BA63" s="66">
        <v>8</v>
      </c>
    </row>
    <row r="64" spans="1:53" x14ac:dyDescent="0.3">
      <c r="A64" s="65">
        <v>2</v>
      </c>
      <c r="B64" s="9" t="s">
        <v>8</v>
      </c>
      <c r="C64" s="66">
        <v>3</v>
      </c>
      <c r="Z64" s="65">
        <v>2</v>
      </c>
      <c r="AA64" s="9" t="s">
        <v>8</v>
      </c>
      <c r="AB64" s="66">
        <v>18</v>
      </c>
      <c r="AY64" s="65">
        <v>2</v>
      </c>
      <c r="AZ64" s="9" t="s">
        <v>8</v>
      </c>
      <c r="BA64" s="66">
        <v>10</v>
      </c>
    </row>
    <row r="65" spans="1:53" x14ac:dyDescent="0.3">
      <c r="A65" s="65">
        <v>3</v>
      </c>
      <c r="B65" s="9" t="s">
        <v>9</v>
      </c>
      <c r="C65" s="66">
        <v>8</v>
      </c>
      <c r="Z65" s="65">
        <v>3</v>
      </c>
      <c r="AA65" s="9" t="s">
        <v>9</v>
      </c>
      <c r="AB65" s="66">
        <v>14</v>
      </c>
      <c r="AY65" s="65">
        <v>3</v>
      </c>
      <c r="AZ65" s="9" t="s">
        <v>9</v>
      </c>
      <c r="BA65" s="66">
        <v>9</v>
      </c>
    </row>
    <row r="66" spans="1:53" x14ac:dyDescent="0.3">
      <c r="A66" s="65">
        <v>4</v>
      </c>
      <c r="B66" s="9" t="s">
        <v>10</v>
      </c>
      <c r="C66" s="66">
        <v>14</v>
      </c>
      <c r="Z66" s="65">
        <v>4</v>
      </c>
      <c r="AA66" s="9" t="s">
        <v>10</v>
      </c>
      <c r="AB66" s="66">
        <v>13</v>
      </c>
      <c r="AY66" s="65">
        <v>4</v>
      </c>
      <c r="AZ66" s="9" t="s">
        <v>10</v>
      </c>
      <c r="BA66" s="66">
        <v>12</v>
      </c>
    </row>
    <row r="67" spans="1:53" x14ac:dyDescent="0.3">
      <c r="A67" s="65">
        <v>5</v>
      </c>
      <c r="B67" s="9" t="s">
        <v>11</v>
      </c>
      <c r="C67" s="66">
        <v>6</v>
      </c>
      <c r="Z67" s="65">
        <v>5</v>
      </c>
      <c r="AA67" s="9" t="s">
        <v>11</v>
      </c>
      <c r="AB67" s="66">
        <v>7</v>
      </c>
      <c r="AY67" s="65">
        <v>5</v>
      </c>
      <c r="AZ67" s="9" t="s">
        <v>11</v>
      </c>
      <c r="BA67" s="66">
        <v>19</v>
      </c>
    </row>
    <row r="68" spans="1:53" x14ac:dyDescent="0.3">
      <c r="A68" s="65">
        <v>6</v>
      </c>
      <c r="B68" s="9" t="s">
        <v>12</v>
      </c>
      <c r="C68" s="66">
        <v>17</v>
      </c>
      <c r="Z68" s="65">
        <v>6</v>
      </c>
      <c r="AA68" s="9" t="s">
        <v>12</v>
      </c>
      <c r="AB68" s="66">
        <v>19</v>
      </c>
      <c r="AY68" s="65">
        <v>6</v>
      </c>
      <c r="AZ68" s="9" t="s">
        <v>12</v>
      </c>
      <c r="BA68" s="66">
        <v>20</v>
      </c>
    </row>
    <row r="69" spans="1:53" x14ac:dyDescent="0.3">
      <c r="A69" s="65">
        <v>7</v>
      </c>
      <c r="B69" s="9" t="s">
        <v>13</v>
      </c>
      <c r="C69" s="66">
        <v>18</v>
      </c>
      <c r="Z69" s="65">
        <v>7</v>
      </c>
      <c r="AA69" s="9" t="s">
        <v>13</v>
      </c>
      <c r="AB69" s="66">
        <v>20</v>
      </c>
      <c r="AY69" s="65">
        <v>7</v>
      </c>
      <c r="AZ69" s="9" t="s">
        <v>13</v>
      </c>
      <c r="BA69" s="66">
        <v>11</v>
      </c>
    </row>
    <row r="70" spans="1:53" x14ac:dyDescent="0.3">
      <c r="A70" s="65">
        <v>8</v>
      </c>
      <c r="B70" s="9" t="s">
        <v>14</v>
      </c>
      <c r="C70" s="66">
        <v>10</v>
      </c>
      <c r="Z70" s="65">
        <v>8</v>
      </c>
      <c r="AA70" s="9" t="s">
        <v>14</v>
      </c>
      <c r="AB70" s="66">
        <v>6</v>
      </c>
      <c r="AY70" s="65">
        <v>8</v>
      </c>
      <c r="AZ70" s="9" t="s">
        <v>14</v>
      </c>
      <c r="BA70" s="66">
        <v>17</v>
      </c>
    </row>
    <row r="71" spans="1:53" x14ac:dyDescent="0.3">
      <c r="A71" s="65">
        <v>9</v>
      </c>
      <c r="B71" s="9" t="s">
        <v>15</v>
      </c>
      <c r="C71" s="66">
        <v>7</v>
      </c>
      <c r="Z71" s="65">
        <v>9</v>
      </c>
      <c r="AA71" s="9" t="s">
        <v>15</v>
      </c>
      <c r="AB71" s="66">
        <v>10</v>
      </c>
      <c r="AY71" s="65">
        <v>9</v>
      </c>
      <c r="AZ71" s="9" t="s">
        <v>15</v>
      </c>
      <c r="BA71" s="66">
        <v>7</v>
      </c>
    </row>
    <row r="72" spans="1:53" x14ac:dyDescent="0.3">
      <c r="A72" s="65">
        <v>10</v>
      </c>
      <c r="B72" s="9" t="s">
        <v>16</v>
      </c>
      <c r="C72" s="66">
        <v>20</v>
      </c>
      <c r="Z72" s="65">
        <v>10</v>
      </c>
      <c r="AA72" s="9" t="s">
        <v>16</v>
      </c>
      <c r="AB72" s="66">
        <v>8</v>
      </c>
      <c r="AY72" s="65">
        <v>10</v>
      </c>
      <c r="AZ72" s="9" t="s">
        <v>16</v>
      </c>
      <c r="BA72" s="66">
        <v>18</v>
      </c>
    </row>
    <row r="73" spans="1:53" x14ac:dyDescent="0.3">
      <c r="A73" s="65">
        <v>11</v>
      </c>
      <c r="B73" s="9" t="s">
        <v>17</v>
      </c>
      <c r="C73" s="66">
        <v>2</v>
      </c>
      <c r="Z73" s="65">
        <v>11</v>
      </c>
      <c r="AA73" s="9" t="s">
        <v>17</v>
      </c>
      <c r="AB73" s="66">
        <v>9</v>
      </c>
      <c r="AY73" s="65">
        <v>11</v>
      </c>
      <c r="AZ73" s="9" t="s">
        <v>17</v>
      </c>
      <c r="BA73" s="66">
        <v>4</v>
      </c>
    </row>
    <row r="74" spans="1:53" x14ac:dyDescent="0.3">
      <c r="A74" s="65">
        <v>12</v>
      </c>
      <c r="B74" s="9" t="s">
        <v>18</v>
      </c>
      <c r="C74" s="66">
        <v>13</v>
      </c>
      <c r="Z74" s="65">
        <v>12</v>
      </c>
      <c r="AA74" s="9" t="s">
        <v>18</v>
      </c>
      <c r="AB74" s="66">
        <v>11</v>
      </c>
      <c r="AY74" s="65">
        <v>12</v>
      </c>
      <c r="AZ74" s="9" t="s">
        <v>18</v>
      </c>
      <c r="BA74" s="66">
        <v>3</v>
      </c>
    </row>
    <row r="75" spans="1:53" x14ac:dyDescent="0.3">
      <c r="A75" s="65">
        <v>13</v>
      </c>
      <c r="B75" s="9" t="s">
        <v>19</v>
      </c>
      <c r="C75" s="66">
        <v>4</v>
      </c>
      <c r="Z75" s="65">
        <v>13</v>
      </c>
      <c r="AA75" s="9" t="s">
        <v>19</v>
      </c>
      <c r="AB75" s="66">
        <v>15</v>
      </c>
      <c r="AY75" s="65">
        <v>13</v>
      </c>
      <c r="AZ75" s="9" t="s">
        <v>19</v>
      </c>
      <c r="BA75" s="66">
        <v>2</v>
      </c>
    </row>
    <row r="76" spans="1:53" x14ac:dyDescent="0.3">
      <c r="A76" s="65">
        <v>14</v>
      </c>
      <c r="B76" s="9" t="s">
        <v>20</v>
      </c>
      <c r="C76" s="66">
        <v>9</v>
      </c>
      <c r="Z76" s="65">
        <v>14</v>
      </c>
      <c r="AA76" s="9" t="s">
        <v>20</v>
      </c>
      <c r="AB76" s="66">
        <v>3</v>
      </c>
      <c r="AY76" s="65">
        <v>14</v>
      </c>
      <c r="AZ76" s="9" t="s">
        <v>20</v>
      </c>
      <c r="BA76" s="66">
        <v>6</v>
      </c>
    </row>
    <row r="77" spans="1:53" x14ac:dyDescent="0.3">
      <c r="A77" s="65">
        <v>15</v>
      </c>
      <c r="B77" s="9" t="s">
        <v>21</v>
      </c>
      <c r="C77" s="66">
        <v>19</v>
      </c>
      <c r="Z77" s="65">
        <v>15</v>
      </c>
      <c r="AA77" s="9" t="s">
        <v>21</v>
      </c>
      <c r="AB77" s="66">
        <v>16</v>
      </c>
      <c r="AY77" s="65">
        <v>15</v>
      </c>
      <c r="AZ77" s="9" t="s">
        <v>21</v>
      </c>
      <c r="BA77" s="66">
        <v>1</v>
      </c>
    </row>
    <row r="78" spans="1:53" x14ac:dyDescent="0.3">
      <c r="A78" s="65">
        <v>16</v>
      </c>
      <c r="B78" s="9" t="s">
        <v>22</v>
      </c>
      <c r="C78" s="66">
        <v>15</v>
      </c>
      <c r="Z78" s="65">
        <v>16</v>
      </c>
      <c r="AA78" s="9" t="s">
        <v>22</v>
      </c>
      <c r="AB78" s="66">
        <v>2</v>
      </c>
      <c r="AY78" s="65">
        <v>16</v>
      </c>
      <c r="AZ78" s="9" t="s">
        <v>22</v>
      </c>
      <c r="BA78" s="66">
        <v>13</v>
      </c>
    </row>
    <row r="79" spans="1:53" x14ac:dyDescent="0.3">
      <c r="A79" s="65">
        <v>17</v>
      </c>
      <c r="B79" s="9" t="s">
        <v>23</v>
      </c>
      <c r="C79" s="66">
        <v>12</v>
      </c>
      <c r="Z79" s="65">
        <v>17</v>
      </c>
      <c r="AA79" s="9" t="s">
        <v>23</v>
      </c>
      <c r="AB79" s="66">
        <v>12</v>
      </c>
      <c r="AY79" s="65">
        <v>17</v>
      </c>
      <c r="AZ79" s="9" t="s">
        <v>23</v>
      </c>
      <c r="BA79" s="66">
        <v>14</v>
      </c>
    </row>
    <row r="80" spans="1:53" x14ac:dyDescent="0.3">
      <c r="A80" s="65">
        <v>18</v>
      </c>
      <c r="B80" s="9" t="s">
        <v>24</v>
      </c>
      <c r="C80" s="66">
        <v>16</v>
      </c>
      <c r="Z80" s="65">
        <v>18</v>
      </c>
      <c r="AA80" s="9" t="s">
        <v>24</v>
      </c>
      <c r="AB80" s="66">
        <v>5</v>
      </c>
      <c r="AY80" s="65">
        <v>18</v>
      </c>
      <c r="AZ80" s="9" t="s">
        <v>24</v>
      </c>
      <c r="BA80" s="66">
        <v>16</v>
      </c>
    </row>
    <row r="81" spans="1:53" ht="15" thickBot="1" x14ac:dyDescent="0.35">
      <c r="A81" s="67">
        <v>19</v>
      </c>
      <c r="B81" s="68" t="s">
        <v>25</v>
      </c>
      <c r="C81" s="69">
        <v>11</v>
      </c>
      <c r="Z81" s="67">
        <v>19</v>
      </c>
      <c r="AA81" s="68" t="s">
        <v>25</v>
      </c>
      <c r="AB81" s="69">
        <v>17</v>
      </c>
      <c r="AY81" s="67">
        <v>19</v>
      </c>
      <c r="AZ81" s="68" t="s">
        <v>25</v>
      </c>
      <c r="BA81" s="69">
        <v>15</v>
      </c>
    </row>
    <row r="82" spans="1:53" x14ac:dyDescent="0.3">
      <c r="A82" s="71">
        <v>0</v>
      </c>
      <c r="B82" s="63" t="s">
        <v>6</v>
      </c>
      <c r="C82" s="64">
        <v>1</v>
      </c>
      <c r="Z82" s="71">
        <v>0</v>
      </c>
      <c r="AA82" s="63" t="s">
        <v>6</v>
      </c>
      <c r="AB82" s="64">
        <v>5</v>
      </c>
      <c r="AY82" s="71">
        <v>0</v>
      </c>
      <c r="AZ82" s="63" t="s">
        <v>6</v>
      </c>
      <c r="BA82" s="64">
        <v>4</v>
      </c>
    </row>
    <row r="83" spans="1:53" x14ac:dyDescent="0.3">
      <c r="A83" s="65">
        <v>1</v>
      </c>
      <c r="B83" s="9" t="s">
        <v>7</v>
      </c>
      <c r="C83" s="66">
        <v>8</v>
      </c>
      <c r="Z83" s="65">
        <v>1</v>
      </c>
      <c r="AA83" s="9" t="s">
        <v>7</v>
      </c>
      <c r="AB83" s="66">
        <v>3</v>
      </c>
      <c r="AY83" s="65">
        <v>1</v>
      </c>
      <c r="AZ83" s="9" t="s">
        <v>7</v>
      </c>
      <c r="BA83" s="66">
        <v>8</v>
      </c>
    </row>
    <row r="84" spans="1:53" x14ac:dyDescent="0.3">
      <c r="A84" s="65">
        <v>2</v>
      </c>
      <c r="B84" s="9" t="s">
        <v>8</v>
      </c>
      <c r="C84" s="66">
        <v>2</v>
      </c>
      <c r="Z84" s="65">
        <v>2</v>
      </c>
      <c r="AA84" s="9" t="s">
        <v>8</v>
      </c>
      <c r="AB84" s="66">
        <v>9</v>
      </c>
      <c r="AY84" s="65">
        <v>2</v>
      </c>
      <c r="AZ84" s="9" t="s">
        <v>8</v>
      </c>
      <c r="BA84" s="66">
        <v>10</v>
      </c>
    </row>
    <row r="85" spans="1:53" x14ac:dyDescent="0.3">
      <c r="A85" s="65">
        <v>3</v>
      </c>
      <c r="B85" s="9" t="s">
        <v>9</v>
      </c>
      <c r="C85" s="66">
        <v>10</v>
      </c>
      <c r="Z85" s="65">
        <v>3</v>
      </c>
      <c r="AA85" s="9" t="s">
        <v>9</v>
      </c>
      <c r="AB85" s="66">
        <v>2</v>
      </c>
      <c r="AY85" s="65">
        <v>3</v>
      </c>
      <c r="AZ85" s="9" t="s">
        <v>9</v>
      </c>
      <c r="BA85" s="66">
        <v>9</v>
      </c>
    </row>
    <row r="86" spans="1:53" x14ac:dyDescent="0.3">
      <c r="A86" s="65">
        <v>4</v>
      </c>
      <c r="B86" s="9" t="s">
        <v>10</v>
      </c>
      <c r="C86" s="66">
        <v>15</v>
      </c>
      <c r="Z86" s="65">
        <v>4</v>
      </c>
      <c r="AA86" s="9" t="s">
        <v>10</v>
      </c>
      <c r="AB86" s="66">
        <v>10</v>
      </c>
      <c r="AY86" s="65">
        <v>4</v>
      </c>
      <c r="AZ86" s="9" t="s">
        <v>10</v>
      </c>
      <c r="BA86" s="66">
        <v>14</v>
      </c>
    </row>
    <row r="87" spans="1:53" x14ac:dyDescent="0.3">
      <c r="A87" s="65">
        <v>5</v>
      </c>
      <c r="B87" s="9" t="s">
        <v>11</v>
      </c>
      <c r="C87" s="66">
        <v>4</v>
      </c>
      <c r="Z87" s="65">
        <v>5</v>
      </c>
      <c r="AA87" s="9" t="s">
        <v>11</v>
      </c>
      <c r="AB87" s="66">
        <v>1</v>
      </c>
      <c r="AY87" s="65">
        <v>5</v>
      </c>
      <c r="AZ87" s="9" t="s">
        <v>11</v>
      </c>
      <c r="BA87" s="66">
        <v>2</v>
      </c>
    </row>
    <row r="88" spans="1:53" x14ac:dyDescent="0.3">
      <c r="A88" s="65">
        <v>6</v>
      </c>
      <c r="B88" s="9" t="s">
        <v>12</v>
      </c>
      <c r="C88" s="66">
        <v>13</v>
      </c>
      <c r="Z88" s="65">
        <v>6</v>
      </c>
      <c r="AA88" s="9" t="s">
        <v>12</v>
      </c>
      <c r="AB88" s="66">
        <v>14</v>
      </c>
      <c r="AY88" s="65">
        <v>6</v>
      </c>
      <c r="AZ88" s="9" t="s">
        <v>12</v>
      </c>
      <c r="BA88" s="66">
        <v>17</v>
      </c>
    </row>
    <row r="89" spans="1:53" x14ac:dyDescent="0.3">
      <c r="A89" s="65">
        <v>7</v>
      </c>
      <c r="B89" s="9" t="s">
        <v>13</v>
      </c>
      <c r="C89" s="66">
        <v>19</v>
      </c>
      <c r="Z89" s="65">
        <v>7</v>
      </c>
      <c r="AA89" s="9" t="s">
        <v>13</v>
      </c>
      <c r="AB89" s="66">
        <v>15</v>
      </c>
      <c r="AY89" s="65">
        <v>7</v>
      </c>
      <c r="AZ89" s="9" t="s">
        <v>13</v>
      </c>
      <c r="BA89" s="66">
        <v>6</v>
      </c>
    </row>
    <row r="90" spans="1:53" x14ac:dyDescent="0.3">
      <c r="A90" s="65">
        <v>8</v>
      </c>
      <c r="B90" s="9" t="s">
        <v>14</v>
      </c>
      <c r="C90" s="66">
        <v>7</v>
      </c>
      <c r="Z90" s="65">
        <v>8</v>
      </c>
      <c r="AA90" s="9" t="s">
        <v>14</v>
      </c>
      <c r="AB90" s="66">
        <v>13</v>
      </c>
      <c r="AY90" s="65">
        <v>8</v>
      </c>
      <c r="AZ90" s="9" t="s">
        <v>14</v>
      </c>
      <c r="BA90" s="66">
        <v>20</v>
      </c>
    </row>
    <row r="91" spans="1:53" x14ac:dyDescent="0.3">
      <c r="A91" s="65">
        <v>9</v>
      </c>
      <c r="B91" s="9" t="s">
        <v>15</v>
      </c>
      <c r="C91" s="66">
        <v>17</v>
      </c>
      <c r="Z91" s="65">
        <v>9</v>
      </c>
      <c r="AA91" s="9" t="s">
        <v>15</v>
      </c>
      <c r="AB91" s="66">
        <v>8</v>
      </c>
      <c r="AY91" s="65">
        <v>9</v>
      </c>
      <c r="AZ91" s="9" t="s">
        <v>15</v>
      </c>
      <c r="BA91" s="66">
        <v>5</v>
      </c>
    </row>
    <row r="92" spans="1:53" x14ac:dyDescent="0.3">
      <c r="A92" s="65">
        <v>10</v>
      </c>
      <c r="B92" s="9" t="s">
        <v>16</v>
      </c>
      <c r="C92" s="66">
        <v>14</v>
      </c>
      <c r="Z92" s="65">
        <v>10</v>
      </c>
      <c r="AA92" s="9" t="s">
        <v>16</v>
      </c>
      <c r="AB92" s="66">
        <v>12</v>
      </c>
      <c r="AY92" s="65">
        <v>10</v>
      </c>
      <c r="AZ92" s="9" t="s">
        <v>16</v>
      </c>
      <c r="BA92" s="66">
        <v>16</v>
      </c>
    </row>
    <row r="93" spans="1:53" x14ac:dyDescent="0.3">
      <c r="A93" s="65">
        <v>11</v>
      </c>
      <c r="B93" s="9" t="s">
        <v>17</v>
      </c>
      <c r="C93" s="66">
        <v>9</v>
      </c>
      <c r="Z93" s="65">
        <v>11</v>
      </c>
      <c r="AA93" s="9" t="s">
        <v>17</v>
      </c>
      <c r="AB93" s="66">
        <v>16</v>
      </c>
      <c r="AY93" s="65">
        <v>11</v>
      </c>
      <c r="AZ93" s="9" t="s">
        <v>17</v>
      </c>
      <c r="BA93" s="66">
        <v>7</v>
      </c>
    </row>
    <row r="94" spans="1:53" x14ac:dyDescent="0.3">
      <c r="A94" s="65">
        <v>12</v>
      </c>
      <c r="B94" s="9" t="s">
        <v>18</v>
      </c>
      <c r="C94" s="66">
        <v>6</v>
      </c>
      <c r="Z94" s="65">
        <v>12</v>
      </c>
      <c r="AA94" s="9" t="s">
        <v>18</v>
      </c>
      <c r="AB94" s="66">
        <v>6</v>
      </c>
      <c r="AY94" s="65">
        <v>12</v>
      </c>
      <c r="AZ94" s="9" t="s">
        <v>18</v>
      </c>
      <c r="BA94" s="66">
        <v>1</v>
      </c>
    </row>
    <row r="95" spans="1:53" x14ac:dyDescent="0.3">
      <c r="A95" s="65">
        <v>13</v>
      </c>
      <c r="B95" s="9" t="s">
        <v>19</v>
      </c>
      <c r="C95" s="66">
        <v>3</v>
      </c>
      <c r="Z95" s="65">
        <v>13</v>
      </c>
      <c r="AA95" s="9" t="s">
        <v>19</v>
      </c>
      <c r="AB95" s="66">
        <v>4</v>
      </c>
      <c r="AY95" s="65">
        <v>13</v>
      </c>
      <c r="AZ95" s="9" t="s">
        <v>19</v>
      </c>
      <c r="BA95" s="66">
        <v>3</v>
      </c>
    </row>
    <row r="96" spans="1:53" x14ac:dyDescent="0.3">
      <c r="A96" s="65">
        <v>14</v>
      </c>
      <c r="B96" s="9" t="s">
        <v>20</v>
      </c>
      <c r="C96" s="66">
        <v>20</v>
      </c>
      <c r="Z96" s="65">
        <v>14</v>
      </c>
      <c r="AA96" s="9" t="s">
        <v>20</v>
      </c>
      <c r="AB96" s="66">
        <v>18</v>
      </c>
      <c r="AY96" s="65">
        <v>14</v>
      </c>
      <c r="AZ96" s="9" t="s">
        <v>20</v>
      </c>
      <c r="BA96" s="66">
        <v>13</v>
      </c>
    </row>
    <row r="97" spans="1:53" x14ac:dyDescent="0.3">
      <c r="A97" s="65">
        <v>15</v>
      </c>
      <c r="B97" s="9" t="s">
        <v>21</v>
      </c>
      <c r="C97" s="66">
        <v>16</v>
      </c>
      <c r="Z97" s="65">
        <v>15</v>
      </c>
      <c r="AA97" s="9" t="s">
        <v>21</v>
      </c>
      <c r="AB97" s="66">
        <v>11</v>
      </c>
      <c r="AY97" s="65">
        <v>15</v>
      </c>
      <c r="AZ97" s="9" t="s">
        <v>21</v>
      </c>
      <c r="BA97" s="66">
        <v>11</v>
      </c>
    </row>
    <row r="98" spans="1:53" x14ac:dyDescent="0.3">
      <c r="A98" s="65">
        <v>16</v>
      </c>
      <c r="B98" s="9" t="s">
        <v>22</v>
      </c>
      <c r="C98" s="66">
        <v>12</v>
      </c>
      <c r="Z98" s="65">
        <v>16</v>
      </c>
      <c r="AA98" s="9" t="s">
        <v>22</v>
      </c>
      <c r="AB98" s="66">
        <v>19</v>
      </c>
      <c r="AY98" s="65">
        <v>16</v>
      </c>
      <c r="AZ98" s="9" t="s">
        <v>22</v>
      </c>
      <c r="BA98" s="66">
        <v>12</v>
      </c>
    </row>
    <row r="99" spans="1:53" x14ac:dyDescent="0.3">
      <c r="A99" s="65">
        <v>17</v>
      </c>
      <c r="B99" s="9" t="s">
        <v>23</v>
      </c>
      <c r="C99" s="66">
        <v>5</v>
      </c>
      <c r="Z99" s="65">
        <v>17</v>
      </c>
      <c r="AA99" s="9" t="s">
        <v>23</v>
      </c>
      <c r="AB99" s="66">
        <v>17</v>
      </c>
      <c r="AY99" s="65">
        <v>17</v>
      </c>
      <c r="AZ99" s="9" t="s">
        <v>23</v>
      </c>
      <c r="BA99" s="66">
        <v>15</v>
      </c>
    </row>
    <row r="100" spans="1:53" x14ac:dyDescent="0.3">
      <c r="A100" s="65">
        <v>18</v>
      </c>
      <c r="B100" s="9" t="s">
        <v>24</v>
      </c>
      <c r="C100" s="66">
        <v>18</v>
      </c>
      <c r="Z100" s="65">
        <v>18</v>
      </c>
      <c r="AA100" s="9" t="s">
        <v>24</v>
      </c>
      <c r="AB100" s="66">
        <v>7</v>
      </c>
      <c r="AY100" s="65">
        <v>18</v>
      </c>
      <c r="AZ100" s="9" t="s">
        <v>24</v>
      </c>
      <c r="BA100" s="66">
        <v>18</v>
      </c>
    </row>
    <row r="101" spans="1:53" ht="15" thickBot="1" x14ac:dyDescent="0.35">
      <c r="A101" s="67">
        <v>19</v>
      </c>
      <c r="B101" s="68" t="s">
        <v>25</v>
      </c>
      <c r="C101" s="69">
        <v>11</v>
      </c>
      <c r="Z101" s="67">
        <v>19</v>
      </c>
      <c r="AA101" s="68" t="s">
        <v>25</v>
      </c>
      <c r="AB101" s="69">
        <v>20</v>
      </c>
      <c r="AY101" s="67">
        <v>19</v>
      </c>
      <c r="AZ101" s="68" t="s">
        <v>25</v>
      </c>
      <c r="BA101" s="69">
        <v>19</v>
      </c>
    </row>
    <row r="102" spans="1:53" x14ac:dyDescent="0.3">
      <c r="A102" s="71">
        <v>0</v>
      </c>
      <c r="B102" s="63" t="s">
        <v>6</v>
      </c>
      <c r="C102" s="64">
        <v>1</v>
      </c>
      <c r="Z102" s="71">
        <v>0</v>
      </c>
      <c r="AA102" s="63" t="s">
        <v>6</v>
      </c>
      <c r="AB102" s="64">
        <v>5</v>
      </c>
      <c r="AY102" s="71">
        <v>0</v>
      </c>
      <c r="AZ102" s="63" t="s">
        <v>6</v>
      </c>
      <c r="BA102" s="64">
        <v>1</v>
      </c>
    </row>
    <row r="103" spans="1:53" x14ac:dyDescent="0.3">
      <c r="A103" s="65">
        <v>1</v>
      </c>
      <c r="B103" s="9" t="s">
        <v>7</v>
      </c>
      <c r="C103" s="66">
        <v>6</v>
      </c>
      <c r="Z103" s="65">
        <v>1</v>
      </c>
      <c r="AA103" s="9" t="s">
        <v>7</v>
      </c>
      <c r="AB103" s="66">
        <v>2</v>
      </c>
      <c r="AY103" s="65">
        <v>1</v>
      </c>
      <c r="AZ103" s="9" t="s">
        <v>7</v>
      </c>
      <c r="BA103" s="66">
        <v>12</v>
      </c>
    </row>
    <row r="104" spans="1:53" x14ac:dyDescent="0.3">
      <c r="A104" s="65">
        <v>2</v>
      </c>
      <c r="B104" s="9" t="s">
        <v>8</v>
      </c>
      <c r="C104" s="66">
        <v>9</v>
      </c>
      <c r="Z104" s="65">
        <v>2</v>
      </c>
      <c r="AA104" s="9" t="s">
        <v>8</v>
      </c>
      <c r="AB104" s="66">
        <v>7</v>
      </c>
      <c r="AY104" s="65">
        <v>2</v>
      </c>
      <c r="AZ104" s="9" t="s">
        <v>8</v>
      </c>
      <c r="BA104" s="66">
        <v>10</v>
      </c>
    </row>
    <row r="105" spans="1:53" x14ac:dyDescent="0.3">
      <c r="A105" s="65">
        <v>3</v>
      </c>
      <c r="B105" s="9" t="s">
        <v>9</v>
      </c>
      <c r="C105" s="66">
        <v>5</v>
      </c>
      <c r="Z105" s="65">
        <v>3</v>
      </c>
      <c r="AA105" s="9" t="s">
        <v>9</v>
      </c>
      <c r="AB105" s="66">
        <v>16</v>
      </c>
      <c r="AY105" s="65">
        <v>3</v>
      </c>
      <c r="AZ105" s="9" t="s">
        <v>9</v>
      </c>
      <c r="BA105" s="66">
        <v>9</v>
      </c>
    </row>
    <row r="106" spans="1:53" x14ac:dyDescent="0.3">
      <c r="A106" s="65">
        <v>4</v>
      </c>
      <c r="B106" s="9" t="s">
        <v>10</v>
      </c>
      <c r="C106" s="66">
        <v>18</v>
      </c>
      <c r="Z106" s="65">
        <v>4</v>
      </c>
      <c r="AA106" s="9" t="s">
        <v>10</v>
      </c>
      <c r="AB106" s="66">
        <v>8</v>
      </c>
      <c r="AY106" s="65">
        <v>4</v>
      </c>
      <c r="AZ106" s="9" t="s">
        <v>10</v>
      </c>
      <c r="BA106" s="66">
        <v>13</v>
      </c>
    </row>
    <row r="107" spans="1:53" x14ac:dyDescent="0.3">
      <c r="A107" s="65">
        <v>5</v>
      </c>
      <c r="B107" s="9" t="s">
        <v>11</v>
      </c>
      <c r="C107" s="66">
        <v>8</v>
      </c>
      <c r="Z107" s="65">
        <v>5</v>
      </c>
      <c r="AA107" s="9" t="s">
        <v>11</v>
      </c>
      <c r="AB107" s="66">
        <v>1</v>
      </c>
      <c r="AY107" s="65">
        <v>5</v>
      </c>
      <c r="AZ107" s="9" t="s">
        <v>11</v>
      </c>
      <c r="BA107" s="66">
        <v>4</v>
      </c>
    </row>
    <row r="108" spans="1:53" x14ac:dyDescent="0.3">
      <c r="A108" s="65">
        <v>6</v>
      </c>
      <c r="B108" s="9" t="s">
        <v>12</v>
      </c>
      <c r="C108" s="66">
        <v>13</v>
      </c>
      <c r="Z108" s="65">
        <v>6</v>
      </c>
      <c r="AA108" s="9" t="s">
        <v>12</v>
      </c>
      <c r="AB108" s="66">
        <v>12</v>
      </c>
      <c r="AY108" s="65">
        <v>6</v>
      </c>
      <c r="AZ108" s="9" t="s">
        <v>12</v>
      </c>
      <c r="BA108" s="66">
        <v>16</v>
      </c>
    </row>
    <row r="109" spans="1:53" x14ac:dyDescent="0.3">
      <c r="A109" s="65">
        <v>7</v>
      </c>
      <c r="B109" s="9" t="s">
        <v>13</v>
      </c>
      <c r="C109" s="66">
        <v>16</v>
      </c>
      <c r="Z109" s="65">
        <v>7</v>
      </c>
      <c r="AA109" s="9" t="s">
        <v>13</v>
      </c>
      <c r="AB109" s="66">
        <v>14</v>
      </c>
      <c r="AY109" s="65">
        <v>7</v>
      </c>
      <c r="AZ109" s="9" t="s">
        <v>13</v>
      </c>
      <c r="BA109" s="66">
        <v>17</v>
      </c>
    </row>
    <row r="110" spans="1:53" x14ac:dyDescent="0.3">
      <c r="A110" s="65">
        <v>8</v>
      </c>
      <c r="B110" s="9" t="s">
        <v>14</v>
      </c>
      <c r="C110" s="66">
        <v>20</v>
      </c>
      <c r="Z110" s="65">
        <v>8</v>
      </c>
      <c r="AA110" s="9" t="s">
        <v>14</v>
      </c>
      <c r="AB110" s="66">
        <v>11</v>
      </c>
      <c r="AY110" s="65">
        <v>8</v>
      </c>
      <c r="AZ110" s="9" t="s">
        <v>14</v>
      </c>
      <c r="BA110" s="66">
        <v>19</v>
      </c>
    </row>
    <row r="111" spans="1:53" x14ac:dyDescent="0.3">
      <c r="A111" s="65">
        <v>9</v>
      </c>
      <c r="B111" s="9" t="s">
        <v>15</v>
      </c>
      <c r="C111" s="66">
        <v>19</v>
      </c>
      <c r="Z111" s="65">
        <v>9</v>
      </c>
      <c r="AA111" s="9" t="s">
        <v>15</v>
      </c>
      <c r="AB111" s="66">
        <v>3</v>
      </c>
      <c r="AY111" s="65">
        <v>9</v>
      </c>
      <c r="AZ111" s="9" t="s">
        <v>15</v>
      </c>
      <c r="BA111" s="66">
        <v>6</v>
      </c>
    </row>
    <row r="112" spans="1:53" x14ac:dyDescent="0.3">
      <c r="A112" s="65">
        <v>10</v>
      </c>
      <c r="B112" s="9" t="s">
        <v>16</v>
      </c>
      <c r="C112" s="66">
        <v>17</v>
      </c>
      <c r="Z112" s="65">
        <v>10</v>
      </c>
      <c r="AA112" s="9" t="s">
        <v>16</v>
      </c>
      <c r="AB112" s="66">
        <v>10</v>
      </c>
      <c r="AY112" s="65">
        <v>10</v>
      </c>
      <c r="AZ112" s="9" t="s">
        <v>16</v>
      </c>
      <c r="BA112" s="66">
        <v>20</v>
      </c>
    </row>
    <row r="113" spans="1:53" x14ac:dyDescent="0.3">
      <c r="A113" s="65">
        <v>11</v>
      </c>
      <c r="B113" s="9" t="s">
        <v>17</v>
      </c>
      <c r="C113" s="66">
        <v>2</v>
      </c>
      <c r="Z113" s="65">
        <v>11</v>
      </c>
      <c r="AA113" s="9" t="s">
        <v>17</v>
      </c>
      <c r="AB113" s="66">
        <v>9</v>
      </c>
      <c r="AY113" s="65">
        <v>11</v>
      </c>
      <c r="AZ113" s="9" t="s">
        <v>17</v>
      </c>
      <c r="BA113" s="66">
        <v>7</v>
      </c>
    </row>
    <row r="114" spans="1:53" x14ac:dyDescent="0.3">
      <c r="A114" s="65">
        <v>12</v>
      </c>
      <c r="B114" s="9" t="s">
        <v>18</v>
      </c>
      <c r="C114" s="66">
        <v>7</v>
      </c>
      <c r="Z114" s="65">
        <v>12</v>
      </c>
      <c r="AA114" s="9" t="s">
        <v>18</v>
      </c>
      <c r="AB114" s="66">
        <v>6</v>
      </c>
      <c r="AY114" s="65">
        <v>12</v>
      </c>
      <c r="AZ114" s="9" t="s">
        <v>18</v>
      </c>
      <c r="BA114" s="66">
        <v>2</v>
      </c>
    </row>
    <row r="115" spans="1:53" x14ac:dyDescent="0.3">
      <c r="A115" s="65">
        <v>13</v>
      </c>
      <c r="B115" s="9" t="s">
        <v>19</v>
      </c>
      <c r="C115" s="66">
        <v>3</v>
      </c>
      <c r="Z115" s="65">
        <v>13</v>
      </c>
      <c r="AA115" s="9" t="s">
        <v>19</v>
      </c>
      <c r="AB115" s="66">
        <v>18</v>
      </c>
      <c r="AY115" s="65">
        <v>13</v>
      </c>
      <c r="AZ115" s="9" t="s">
        <v>19</v>
      </c>
      <c r="BA115" s="66">
        <v>5</v>
      </c>
    </row>
    <row r="116" spans="1:53" x14ac:dyDescent="0.3">
      <c r="A116" s="65">
        <v>14</v>
      </c>
      <c r="B116" s="9" t="s">
        <v>20</v>
      </c>
      <c r="C116" s="66">
        <v>10</v>
      </c>
      <c r="Z116" s="65">
        <v>14</v>
      </c>
      <c r="AA116" s="9" t="s">
        <v>20</v>
      </c>
      <c r="AB116" s="66">
        <v>20</v>
      </c>
      <c r="AY116" s="65">
        <v>14</v>
      </c>
      <c r="AZ116" s="9" t="s">
        <v>20</v>
      </c>
      <c r="BA116" s="66">
        <v>8</v>
      </c>
    </row>
    <row r="117" spans="1:53" x14ac:dyDescent="0.3">
      <c r="A117" s="65">
        <v>15</v>
      </c>
      <c r="B117" s="9" t="s">
        <v>21</v>
      </c>
      <c r="C117" s="66">
        <v>4</v>
      </c>
      <c r="Z117" s="65">
        <v>15</v>
      </c>
      <c r="AA117" s="9" t="s">
        <v>21</v>
      </c>
      <c r="AB117" s="66">
        <v>13</v>
      </c>
      <c r="AY117" s="65">
        <v>15</v>
      </c>
      <c r="AZ117" s="9" t="s">
        <v>21</v>
      </c>
      <c r="BA117" s="66">
        <v>3</v>
      </c>
    </row>
    <row r="118" spans="1:53" x14ac:dyDescent="0.3">
      <c r="A118" s="65">
        <v>16</v>
      </c>
      <c r="B118" s="9" t="s">
        <v>22</v>
      </c>
      <c r="C118" s="66">
        <v>15</v>
      </c>
      <c r="Z118" s="65">
        <v>16</v>
      </c>
      <c r="AA118" s="9" t="s">
        <v>22</v>
      </c>
      <c r="AB118" s="66">
        <v>4</v>
      </c>
      <c r="AY118" s="65">
        <v>16</v>
      </c>
      <c r="AZ118" s="9" t="s">
        <v>22</v>
      </c>
      <c r="BA118" s="66">
        <v>14</v>
      </c>
    </row>
    <row r="119" spans="1:53" x14ac:dyDescent="0.3">
      <c r="A119" s="65">
        <v>17</v>
      </c>
      <c r="B119" s="9" t="s">
        <v>23</v>
      </c>
      <c r="C119" s="66">
        <v>11</v>
      </c>
      <c r="Z119" s="65">
        <v>17</v>
      </c>
      <c r="AA119" s="9" t="s">
        <v>23</v>
      </c>
      <c r="AB119" s="66">
        <v>15</v>
      </c>
      <c r="AY119" s="65">
        <v>17</v>
      </c>
      <c r="AZ119" s="9" t="s">
        <v>23</v>
      </c>
      <c r="BA119" s="66">
        <v>11</v>
      </c>
    </row>
    <row r="120" spans="1:53" x14ac:dyDescent="0.3">
      <c r="A120" s="65">
        <v>18</v>
      </c>
      <c r="B120" s="9" t="s">
        <v>24</v>
      </c>
      <c r="C120" s="66">
        <v>14</v>
      </c>
      <c r="Z120" s="65">
        <v>18</v>
      </c>
      <c r="AA120" s="9" t="s">
        <v>24</v>
      </c>
      <c r="AB120" s="66">
        <v>17</v>
      </c>
      <c r="AY120" s="65">
        <v>18</v>
      </c>
      <c r="AZ120" s="9" t="s">
        <v>24</v>
      </c>
      <c r="BA120" s="66">
        <v>18</v>
      </c>
    </row>
    <row r="121" spans="1:53" ht="15" thickBot="1" x14ac:dyDescent="0.35">
      <c r="A121" s="67">
        <v>19</v>
      </c>
      <c r="B121" s="68" t="s">
        <v>25</v>
      </c>
      <c r="C121" s="69">
        <v>12</v>
      </c>
      <c r="Z121" s="67">
        <v>19</v>
      </c>
      <c r="AA121" s="68" t="s">
        <v>25</v>
      </c>
      <c r="AB121" s="69">
        <v>19</v>
      </c>
      <c r="AY121" s="67">
        <v>19</v>
      </c>
      <c r="AZ121" s="68" t="s">
        <v>25</v>
      </c>
      <c r="BA121" s="69">
        <v>15</v>
      </c>
    </row>
  </sheetData>
  <mergeCells count="39">
    <mergeCell ref="A1:B1"/>
    <mergeCell ref="H3:J3"/>
    <mergeCell ref="K3:M3"/>
    <mergeCell ref="N3:P3"/>
    <mergeCell ref="Q3:S3"/>
    <mergeCell ref="H2:M2"/>
    <mergeCell ref="Z1:AA1"/>
    <mergeCell ref="AD1:AD4"/>
    <mergeCell ref="AE1:AE4"/>
    <mergeCell ref="AF1:AV1"/>
    <mergeCell ref="AG2:AL2"/>
    <mergeCell ref="AM2:AR2"/>
    <mergeCell ref="AS2:AV3"/>
    <mergeCell ref="AG3:AI3"/>
    <mergeCell ref="AJ3:AL3"/>
    <mergeCell ref="AM3:AO3"/>
    <mergeCell ref="AP3:AR3"/>
    <mergeCell ref="E5:E24"/>
    <mergeCell ref="E1:E4"/>
    <mergeCell ref="F1:F4"/>
    <mergeCell ref="G1:W1"/>
    <mergeCell ref="T2:W3"/>
    <mergeCell ref="N2:S2"/>
    <mergeCell ref="BC5:BC24"/>
    <mergeCell ref="T25:U25"/>
    <mergeCell ref="AS25:AT25"/>
    <mergeCell ref="BR25:BS25"/>
    <mergeCell ref="AD5:AD24"/>
    <mergeCell ref="AY1:AZ1"/>
    <mergeCell ref="BC1:BC4"/>
    <mergeCell ref="BD1:BD4"/>
    <mergeCell ref="BE1:BU1"/>
    <mergeCell ref="BF2:BK2"/>
    <mergeCell ref="BL2:BQ2"/>
    <mergeCell ref="BR2:BU3"/>
    <mergeCell ref="BF3:BH3"/>
    <mergeCell ref="BI3:BK3"/>
    <mergeCell ref="BL3:BN3"/>
    <mergeCell ref="BO3:BQ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56F0-3857-4AD7-BBAD-63A07150B74C}">
  <dimension ref="A1:BR121"/>
  <sheetViews>
    <sheetView topLeftCell="K1" zoomScale="35" zoomScaleNormal="85" workbookViewId="0">
      <selection activeCell="BW34" sqref="BW34"/>
    </sheetView>
  </sheetViews>
  <sheetFormatPr defaultRowHeight="14.4" x14ac:dyDescent="0.3"/>
  <cols>
    <col min="2" max="2" width="25.77734375" customWidth="1"/>
    <col min="26" max="26" width="23.109375" customWidth="1"/>
    <col min="50" max="50" width="25.33203125" customWidth="1"/>
  </cols>
  <sheetData>
    <row r="1" spans="1:70" ht="29.4" thickBot="1" x14ac:dyDescent="0.35">
      <c r="A1" s="152" t="s">
        <v>66</v>
      </c>
      <c r="B1" s="152"/>
      <c r="C1" s="70" t="s">
        <v>78</v>
      </c>
      <c r="Y1" s="152" t="s">
        <v>66</v>
      </c>
      <c r="Z1" s="152"/>
      <c r="AA1" s="70" t="s">
        <v>84</v>
      </c>
      <c r="AW1" s="152" t="s">
        <v>66</v>
      </c>
      <c r="AX1" s="152"/>
      <c r="AY1" s="70" t="s">
        <v>83</v>
      </c>
      <c r="AZ1" s="107"/>
    </row>
    <row r="2" spans="1:70" x14ac:dyDescent="0.3">
      <c r="A2" s="71">
        <v>0</v>
      </c>
      <c r="B2" s="63" t="s">
        <v>6</v>
      </c>
      <c r="C2" s="64">
        <v>1</v>
      </c>
      <c r="E2" s="1"/>
      <c r="F2" s="1" t="s">
        <v>0</v>
      </c>
      <c r="G2" s="154">
        <v>4</v>
      </c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9"/>
      <c r="T2" s="9"/>
      <c r="U2" s="9"/>
      <c r="V2" s="9"/>
      <c r="Y2" s="71">
        <v>0</v>
      </c>
      <c r="Z2" s="63" t="s">
        <v>6</v>
      </c>
      <c r="AA2" s="64">
        <v>1</v>
      </c>
      <c r="AC2" s="1"/>
      <c r="AD2" s="1" t="s">
        <v>0</v>
      </c>
      <c r="AE2" s="154">
        <v>9</v>
      </c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9"/>
      <c r="AR2" s="9"/>
      <c r="AS2" s="9"/>
      <c r="AT2" s="9"/>
      <c r="AW2" s="71">
        <v>0</v>
      </c>
      <c r="AX2" s="63" t="s">
        <v>6</v>
      </c>
      <c r="AY2" s="64">
        <v>2</v>
      </c>
      <c r="BA2" s="1"/>
      <c r="BB2" s="1" t="s">
        <v>0</v>
      </c>
      <c r="BC2" s="154">
        <v>10</v>
      </c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9"/>
      <c r="BP2" s="9"/>
      <c r="BQ2" s="9"/>
      <c r="BR2" s="9"/>
    </row>
    <row r="3" spans="1:70" ht="72" x14ac:dyDescent="0.3">
      <c r="A3" s="65">
        <v>1</v>
      </c>
      <c r="B3" s="9" t="s">
        <v>7</v>
      </c>
      <c r="C3" s="66">
        <v>7</v>
      </c>
      <c r="E3" s="3"/>
      <c r="F3" s="3" t="s">
        <v>2</v>
      </c>
      <c r="G3" s="4" t="s">
        <v>3</v>
      </c>
      <c r="H3" s="4" t="s">
        <v>4</v>
      </c>
      <c r="I3" s="4" t="s">
        <v>5</v>
      </c>
      <c r="J3" s="4" t="s">
        <v>3</v>
      </c>
      <c r="K3" s="4" t="s">
        <v>4</v>
      </c>
      <c r="L3" s="4" t="s">
        <v>5</v>
      </c>
      <c r="M3" s="4" t="s">
        <v>3</v>
      </c>
      <c r="N3" s="4" t="s">
        <v>4</v>
      </c>
      <c r="O3" s="4" t="s">
        <v>5</v>
      </c>
      <c r="P3" s="4" t="s">
        <v>3</v>
      </c>
      <c r="Q3" s="4" t="s">
        <v>4</v>
      </c>
      <c r="R3" s="4" t="s">
        <v>5</v>
      </c>
      <c r="S3" s="103" t="s">
        <v>39</v>
      </c>
      <c r="T3" s="103" t="s">
        <v>40</v>
      </c>
      <c r="U3" s="103" t="s">
        <v>51</v>
      </c>
      <c r="V3" s="103" t="s">
        <v>41</v>
      </c>
      <c r="Y3" s="65">
        <v>1</v>
      </c>
      <c r="Z3" s="9" t="s">
        <v>7</v>
      </c>
      <c r="AA3" s="66">
        <v>9</v>
      </c>
      <c r="AC3" s="3"/>
      <c r="AD3" s="3" t="s">
        <v>2</v>
      </c>
      <c r="AE3" s="4" t="s">
        <v>3</v>
      </c>
      <c r="AF3" s="4" t="s">
        <v>4</v>
      </c>
      <c r="AG3" s="4" t="s">
        <v>5</v>
      </c>
      <c r="AH3" s="4" t="s">
        <v>3</v>
      </c>
      <c r="AI3" s="4" t="s">
        <v>4</v>
      </c>
      <c r="AJ3" s="4" t="s">
        <v>5</v>
      </c>
      <c r="AK3" s="4" t="s">
        <v>3</v>
      </c>
      <c r="AL3" s="4" t="s">
        <v>4</v>
      </c>
      <c r="AM3" s="4" t="s">
        <v>5</v>
      </c>
      <c r="AN3" s="4" t="s">
        <v>3</v>
      </c>
      <c r="AO3" s="4" t="s">
        <v>4</v>
      </c>
      <c r="AP3" s="4" t="s">
        <v>5</v>
      </c>
      <c r="AQ3" s="103" t="s">
        <v>39</v>
      </c>
      <c r="AR3" s="103" t="s">
        <v>40</v>
      </c>
      <c r="AS3" s="103" t="s">
        <v>51</v>
      </c>
      <c r="AT3" s="103" t="s">
        <v>41</v>
      </c>
      <c r="AW3" s="65">
        <v>1</v>
      </c>
      <c r="AX3" s="9" t="s">
        <v>7</v>
      </c>
      <c r="AY3" s="66">
        <v>10</v>
      </c>
      <c r="BA3" s="3"/>
      <c r="BB3" s="3" t="s">
        <v>2</v>
      </c>
      <c r="BC3" s="4" t="s">
        <v>3</v>
      </c>
      <c r="BD3" s="4" t="s">
        <v>4</v>
      </c>
      <c r="BE3" s="4" t="s">
        <v>5</v>
      </c>
      <c r="BF3" s="4" t="s">
        <v>3</v>
      </c>
      <c r="BG3" s="4" t="s">
        <v>4</v>
      </c>
      <c r="BH3" s="4" t="s">
        <v>5</v>
      </c>
      <c r="BI3" s="4" t="s">
        <v>3</v>
      </c>
      <c r="BJ3" s="4" t="s">
        <v>4</v>
      </c>
      <c r="BK3" s="4" t="s">
        <v>5</v>
      </c>
      <c r="BL3" s="4" t="s">
        <v>3</v>
      </c>
      <c r="BM3" s="4" t="s">
        <v>4</v>
      </c>
      <c r="BN3" s="4" t="s">
        <v>5</v>
      </c>
      <c r="BO3" s="103" t="s">
        <v>39</v>
      </c>
      <c r="BP3" s="103" t="s">
        <v>40</v>
      </c>
      <c r="BQ3" s="103" t="s">
        <v>51</v>
      </c>
      <c r="BR3" s="103" t="s">
        <v>41</v>
      </c>
    </row>
    <row r="4" spans="1:70" x14ac:dyDescent="0.3">
      <c r="A4" s="65">
        <v>2</v>
      </c>
      <c r="B4" s="9" t="s">
        <v>8</v>
      </c>
      <c r="C4" s="66">
        <v>4</v>
      </c>
      <c r="E4" s="6">
        <v>0</v>
      </c>
      <c r="F4" s="9" t="s">
        <v>6</v>
      </c>
      <c r="G4" s="9">
        <v>0.66779106855392456</v>
      </c>
      <c r="H4" s="9">
        <v>0.57071954011917114</v>
      </c>
      <c r="I4" s="9">
        <v>0.68355530500411987</v>
      </c>
      <c r="J4" s="9">
        <v>0.76533609628677368</v>
      </c>
      <c r="K4" s="9">
        <v>0.63869118690490723</v>
      </c>
      <c r="L4" s="9">
        <v>0.74444890022277832</v>
      </c>
      <c r="M4" s="9">
        <f>RANK(G4,$G$4:$G$23,0)</f>
        <v>1</v>
      </c>
      <c r="N4" s="9">
        <f>RANK(H4,$H$4:$H$23,0)</f>
        <v>2</v>
      </c>
      <c r="O4" s="9">
        <f>RANK(I4,$I$4:$I$23,0)</f>
        <v>10</v>
      </c>
      <c r="P4" s="9">
        <f>RANK(J4,$J$4:$J$23,0)</f>
        <v>1</v>
      </c>
      <c r="Q4" s="9">
        <f>RANK(K4,$K$4:$K$23,0)</f>
        <v>1</v>
      </c>
      <c r="R4" s="9">
        <f>RANK(L4,$L$4:$L$23,0)</f>
        <v>5</v>
      </c>
      <c r="S4" s="9">
        <f>MIN(M4:R4)</f>
        <v>1</v>
      </c>
      <c r="T4" s="9">
        <f>MAX(M4:R4)</f>
        <v>10</v>
      </c>
      <c r="U4" s="9">
        <f t="shared" ref="U4:U23" si="0">AVERAGE(M4:R4)</f>
        <v>3.3333333333333335</v>
      </c>
      <c r="V4" s="9">
        <f>RANK(U4,$U$4:$U$23,1)</f>
        <v>1</v>
      </c>
      <c r="Y4" s="65">
        <v>2</v>
      </c>
      <c r="Z4" s="9" t="s">
        <v>8</v>
      </c>
      <c r="AA4" s="66">
        <v>3</v>
      </c>
      <c r="AC4" s="6">
        <v>0</v>
      </c>
      <c r="AD4" s="9" t="s">
        <v>6</v>
      </c>
      <c r="AE4" s="9">
        <v>0.66779106855392456</v>
      </c>
      <c r="AF4" s="9">
        <v>0.35193970799446112</v>
      </c>
      <c r="AG4" s="9">
        <v>0.6835552453994751</v>
      </c>
      <c r="AH4" s="9">
        <v>0.76533615589141846</v>
      </c>
      <c r="AI4" s="9">
        <v>0.34545493125915527</v>
      </c>
      <c r="AJ4" s="9">
        <v>0.74444884061813354</v>
      </c>
      <c r="AK4" s="9">
        <f>RANK(AE4,$AE$4:$AE$23,0)</f>
        <v>1</v>
      </c>
      <c r="AL4" s="9">
        <f>RANK(AF4,$AF$4:$AF$23,0)</f>
        <v>7</v>
      </c>
      <c r="AM4" s="9">
        <f>RANK(AG4,$AG$4:$AG$23,0)</f>
        <v>10</v>
      </c>
      <c r="AN4" s="9">
        <f>RANK(AH4,$AH$4:$AH$23,0)</f>
        <v>1</v>
      </c>
      <c r="AO4" s="9">
        <f>RANK(AI4,$AI$4:$AI$23,0)</f>
        <v>5</v>
      </c>
      <c r="AP4" s="9">
        <f>RANK(AJ4,$AJ$4:$AJ$23,0)</f>
        <v>4</v>
      </c>
      <c r="AQ4" s="9">
        <f>MIN(AK4:AP4)</f>
        <v>1</v>
      </c>
      <c r="AR4" s="9">
        <f>MAX(AK4:AP4)</f>
        <v>10</v>
      </c>
      <c r="AS4" s="9">
        <f t="shared" ref="AS4:AS23" si="1">AVERAGE(AK4:AP4)</f>
        <v>4.666666666666667</v>
      </c>
      <c r="AT4" s="9">
        <f>RANK(AS4,$AS$4:$AS$23,1)</f>
        <v>4</v>
      </c>
      <c r="AW4" s="65">
        <v>2</v>
      </c>
      <c r="AX4" s="9" t="s">
        <v>8</v>
      </c>
      <c r="AY4" s="66">
        <v>5</v>
      </c>
      <c r="BA4" s="6">
        <v>0</v>
      </c>
      <c r="BB4" s="9" t="s">
        <v>6</v>
      </c>
      <c r="BC4" s="9">
        <v>0.66779112815856934</v>
      </c>
      <c r="BD4" s="9">
        <v>0.35193967819213873</v>
      </c>
      <c r="BE4" s="9">
        <v>0.82280451059341431</v>
      </c>
      <c r="BF4" s="9">
        <v>0.76533615589141846</v>
      </c>
      <c r="BG4" s="9">
        <v>0.34545493125915527</v>
      </c>
      <c r="BH4" s="9">
        <v>0.89874684810638428</v>
      </c>
      <c r="BI4" s="9">
        <f>RANK(BC4,$BC$4:$BC$23,0)</f>
        <v>2</v>
      </c>
      <c r="BJ4" s="9">
        <f>RANK(BD4,$BD$4:$BD$23,0)</f>
        <v>6</v>
      </c>
      <c r="BK4" s="9">
        <f>RANK(BE4,$BE$4:$BE$23,0)</f>
        <v>5</v>
      </c>
      <c r="BL4" s="9">
        <f>RANK(BF4,$BF$4:$BF$23,0)</f>
        <v>1</v>
      </c>
      <c r="BM4" s="9">
        <f>RANK(BG4,$BG$4:$BG$23,0)</f>
        <v>5</v>
      </c>
      <c r="BN4" s="9">
        <f>RANK(BH4,$BH$4:$BH$23,0)</f>
        <v>1</v>
      </c>
      <c r="BO4" s="9">
        <f>MIN(BI4:BN4)</f>
        <v>1</v>
      </c>
      <c r="BP4" s="9">
        <f>MAX(BI4:BN4)</f>
        <v>6</v>
      </c>
      <c r="BQ4" s="9">
        <f t="shared" ref="BQ4:BQ23" si="2">AVERAGE(BI4:BN4)</f>
        <v>3.3333333333333335</v>
      </c>
      <c r="BR4" s="9">
        <f>RANK(BQ4,$BQ$4:$BQ$23,1)</f>
        <v>1</v>
      </c>
    </row>
    <row r="5" spans="1:70" x14ac:dyDescent="0.3">
      <c r="A5" s="65">
        <v>3</v>
      </c>
      <c r="B5" s="9" t="s">
        <v>9</v>
      </c>
      <c r="C5" s="66">
        <v>8</v>
      </c>
      <c r="E5" s="6">
        <v>1</v>
      </c>
      <c r="F5" s="9" t="s">
        <v>7</v>
      </c>
      <c r="G5" s="9">
        <v>0.3070347011089325</v>
      </c>
      <c r="H5" s="9">
        <v>0.53015714883804321</v>
      </c>
      <c r="I5" s="9">
        <v>0.71044903993606567</v>
      </c>
      <c r="J5" s="9">
        <v>0.40963968634605408</v>
      </c>
      <c r="K5" s="9">
        <v>0.46397647261619568</v>
      </c>
      <c r="L5" s="9">
        <v>0.64873075485229492</v>
      </c>
      <c r="M5" s="9">
        <f t="shared" ref="M5:M23" si="3">RANK(G5,$G$4:$G$23,0)</f>
        <v>7</v>
      </c>
      <c r="N5" s="9">
        <f t="shared" ref="N5:N23" si="4">RANK(H5,$H$4:$H$23,0)</f>
        <v>3</v>
      </c>
      <c r="O5" s="9">
        <f t="shared" ref="O5:O23" si="5">RANK(I5,$I$4:$I$23,0)</f>
        <v>5</v>
      </c>
      <c r="P5" s="9">
        <f t="shared" ref="P5:P23" si="6">RANK(J5,$J$4:$J$23,0)</f>
        <v>5</v>
      </c>
      <c r="Q5" s="9">
        <f t="shared" ref="Q5:Q23" si="7">RANK(K5,$K$4:$K$23,0)</f>
        <v>4</v>
      </c>
      <c r="R5" s="9">
        <f t="shared" ref="R5:R23" si="8">RANK(L5,$L$4:$L$23,0)</f>
        <v>8</v>
      </c>
      <c r="S5" s="9">
        <f t="shared" ref="S5:S23" si="9">MIN(M5:R5)</f>
        <v>3</v>
      </c>
      <c r="T5" s="9">
        <f t="shared" ref="T5:T23" si="10">MAX(M5:R5)</f>
        <v>8</v>
      </c>
      <c r="U5" s="9">
        <f t="shared" si="0"/>
        <v>5.333333333333333</v>
      </c>
      <c r="V5" s="9">
        <f t="shared" ref="V5:V23" si="11">RANK(U5,$U$4:$U$23,1)</f>
        <v>4</v>
      </c>
      <c r="Y5" s="65">
        <v>3</v>
      </c>
      <c r="Z5" s="9" t="s">
        <v>9</v>
      </c>
      <c r="AA5" s="66">
        <v>12</v>
      </c>
      <c r="AC5" s="6">
        <v>1</v>
      </c>
      <c r="AD5" s="9" t="s">
        <v>7</v>
      </c>
      <c r="AE5" s="9">
        <v>0.24128490686416629</v>
      </c>
      <c r="AF5" s="9">
        <v>0.53015720844268799</v>
      </c>
      <c r="AG5" s="9">
        <v>0.71044903993606567</v>
      </c>
      <c r="AH5" s="9">
        <v>0.33487853407859802</v>
      </c>
      <c r="AI5" s="9">
        <v>0.46397638320922852</v>
      </c>
      <c r="AJ5" s="9">
        <v>0.64873075485229492</v>
      </c>
      <c r="AK5" s="9">
        <f t="shared" ref="AK5:AK23" si="12">RANK(AE5,$AE$4:$AE$23,0)</f>
        <v>9</v>
      </c>
      <c r="AL5" s="9">
        <f t="shared" ref="AL5:AL23" si="13">RANK(AF5,$AF$4:$AF$23,0)</f>
        <v>2</v>
      </c>
      <c r="AM5" s="9">
        <f t="shared" ref="AM5:AM23" si="14">RANK(AG5,$AG$4:$AG$23,0)</f>
        <v>7</v>
      </c>
      <c r="AN5" s="9">
        <f t="shared" ref="AN5:AN23" si="15">RANK(AH5,$AH$4:$AH$23,0)</f>
        <v>8</v>
      </c>
      <c r="AO5" s="9">
        <f t="shared" ref="AO5:AO23" si="16">RANK(AI5,$AI$4:$AI$23,0)</f>
        <v>3</v>
      </c>
      <c r="AP5" s="9">
        <f t="shared" ref="AP5:AP23" si="17">RANK(AJ5,$AJ$4:$AJ$23,0)</f>
        <v>8</v>
      </c>
      <c r="AQ5" s="9">
        <f t="shared" ref="AQ5:AQ23" si="18">MIN(AK5:AP5)</f>
        <v>2</v>
      </c>
      <c r="AR5" s="9">
        <f t="shared" ref="AR5:AR23" si="19">MAX(AK5:AP5)</f>
        <v>9</v>
      </c>
      <c r="AS5" s="9">
        <f t="shared" si="1"/>
        <v>6.166666666666667</v>
      </c>
      <c r="AT5" s="9">
        <f t="shared" ref="AT5:AT23" si="20">RANK(AS5,$AS$4:$AS$23,1)</f>
        <v>5</v>
      </c>
      <c r="AW5" s="65">
        <v>3</v>
      </c>
      <c r="AX5" s="9" t="s">
        <v>9</v>
      </c>
      <c r="AY5" s="66">
        <v>7</v>
      </c>
      <c r="BA5" s="6">
        <v>1</v>
      </c>
      <c r="BB5" s="9" t="s">
        <v>7</v>
      </c>
      <c r="BC5" s="9">
        <v>0.3405526876449585</v>
      </c>
      <c r="BD5" s="9">
        <v>0.39171615242958069</v>
      </c>
      <c r="BE5" s="9">
        <v>0.37268120050430298</v>
      </c>
      <c r="BF5" s="9">
        <v>0.45275396108627319</v>
      </c>
      <c r="BG5" s="9">
        <v>0.48208928108215332</v>
      </c>
      <c r="BH5" s="9">
        <v>0.57591813802719116</v>
      </c>
      <c r="BI5" s="9">
        <f t="shared" ref="BI5:BI23" si="21">RANK(BC5,$BC$4:$BC$23,0)</f>
        <v>10</v>
      </c>
      <c r="BJ5" s="9">
        <f t="shared" ref="BJ5:BJ23" si="22">RANK(BD5,$BD$4:$BD$23,0)</f>
        <v>3</v>
      </c>
      <c r="BK5" s="9">
        <f t="shared" ref="BK5:BK23" si="23">RANK(BE5,$BE$4:$BE$23,0)</f>
        <v>19</v>
      </c>
      <c r="BL5" s="9">
        <f t="shared" ref="BL5:BL23" si="24">RANK(BF5,$BF$4:$BF$23,0)</f>
        <v>6</v>
      </c>
      <c r="BM5" s="9">
        <f t="shared" ref="BM5:BM23" si="25">RANK(BG5,$BG$4:$BG$23,0)</f>
        <v>2</v>
      </c>
      <c r="BN5" s="9">
        <f t="shared" ref="BN5:BN23" si="26">RANK(BH5,$BH$4:$BH$23,0)</f>
        <v>12</v>
      </c>
      <c r="BO5" s="9">
        <f t="shared" ref="BO5:BO23" si="27">MIN(BI5:BN5)</f>
        <v>2</v>
      </c>
      <c r="BP5" s="9">
        <f t="shared" ref="BP5:BP23" si="28">MAX(BI5:BN5)</f>
        <v>19</v>
      </c>
      <c r="BQ5" s="9">
        <f t="shared" si="2"/>
        <v>8.6666666666666661</v>
      </c>
      <c r="BR5" s="9">
        <f t="shared" ref="BR5:BR23" si="29">RANK(BQ5,$BQ$4:$BQ$23,1)</f>
        <v>7</v>
      </c>
    </row>
    <row r="6" spans="1:70" x14ac:dyDescent="0.3">
      <c r="A6" s="65">
        <v>4</v>
      </c>
      <c r="B6" s="9" t="s">
        <v>10</v>
      </c>
      <c r="C6" s="66">
        <v>20</v>
      </c>
      <c r="E6" s="6">
        <v>2</v>
      </c>
      <c r="F6" s="9" t="s">
        <v>8</v>
      </c>
      <c r="G6" s="9">
        <v>0.39207372069358831</v>
      </c>
      <c r="H6" s="9">
        <v>2.0607864484190941E-2</v>
      </c>
      <c r="I6" s="9">
        <v>0.68238705396652222</v>
      </c>
      <c r="J6" s="9">
        <v>0.54291468858718872</v>
      </c>
      <c r="K6" s="9">
        <v>4.8859052360057831E-2</v>
      </c>
      <c r="L6" s="9">
        <v>0.64219319820404053</v>
      </c>
      <c r="M6" s="9">
        <f t="shared" si="3"/>
        <v>4</v>
      </c>
      <c r="N6" s="9">
        <f t="shared" si="4"/>
        <v>20</v>
      </c>
      <c r="O6" s="9">
        <f t="shared" si="5"/>
        <v>11</v>
      </c>
      <c r="P6" s="9">
        <f t="shared" si="6"/>
        <v>3</v>
      </c>
      <c r="Q6" s="9">
        <f t="shared" si="7"/>
        <v>18</v>
      </c>
      <c r="R6" s="9">
        <f t="shared" si="8"/>
        <v>10</v>
      </c>
      <c r="S6" s="9">
        <f t="shared" si="9"/>
        <v>3</v>
      </c>
      <c r="T6" s="9">
        <f t="shared" si="10"/>
        <v>20</v>
      </c>
      <c r="U6" s="9">
        <f t="shared" si="0"/>
        <v>11</v>
      </c>
      <c r="V6" s="9">
        <f t="shared" si="11"/>
        <v>9</v>
      </c>
      <c r="Y6" s="65">
        <v>4</v>
      </c>
      <c r="Z6" s="9" t="s">
        <v>10</v>
      </c>
      <c r="AA6" s="66">
        <v>17</v>
      </c>
      <c r="AC6" s="6">
        <v>2</v>
      </c>
      <c r="AD6" s="9" t="s">
        <v>8</v>
      </c>
      <c r="AE6" s="9">
        <v>0.39207372069358831</v>
      </c>
      <c r="AF6" s="9">
        <v>0.30221337080001831</v>
      </c>
      <c r="AG6" s="9">
        <v>0.68238711357116699</v>
      </c>
      <c r="AH6" s="9">
        <v>0.5429147481918335</v>
      </c>
      <c r="AI6" s="9">
        <v>0.29366177320480352</v>
      </c>
      <c r="AJ6" s="9">
        <v>0.6421932578086853</v>
      </c>
      <c r="AK6" s="9">
        <f t="shared" si="12"/>
        <v>3</v>
      </c>
      <c r="AL6" s="9">
        <f t="shared" si="13"/>
        <v>10</v>
      </c>
      <c r="AM6" s="9">
        <f t="shared" si="14"/>
        <v>11</v>
      </c>
      <c r="AN6" s="9">
        <f t="shared" si="15"/>
        <v>2</v>
      </c>
      <c r="AO6" s="9">
        <f t="shared" si="16"/>
        <v>9</v>
      </c>
      <c r="AP6" s="9">
        <f t="shared" si="17"/>
        <v>10</v>
      </c>
      <c r="AQ6" s="9">
        <f t="shared" si="18"/>
        <v>2</v>
      </c>
      <c r="AR6" s="9">
        <f t="shared" si="19"/>
        <v>11</v>
      </c>
      <c r="AS6" s="9">
        <f t="shared" si="1"/>
        <v>7.5</v>
      </c>
      <c r="AT6" s="9">
        <f t="shared" si="20"/>
        <v>6</v>
      </c>
      <c r="AW6" s="65">
        <v>4</v>
      </c>
      <c r="AX6" s="9" t="s">
        <v>10</v>
      </c>
      <c r="AY6" s="66">
        <v>19</v>
      </c>
      <c r="BA6" s="6">
        <v>2</v>
      </c>
      <c r="BB6" s="9" t="s">
        <v>8</v>
      </c>
      <c r="BC6" s="9">
        <v>0.44336092472076422</v>
      </c>
      <c r="BD6" s="9">
        <v>0.22531816363334661</v>
      </c>
      <c r="BE6" s="9">
        <v>0.68238723278045654</v>
      </c>
      <c r="BF6" s="9">
        <v>0.38306519389152532</v>
      </c>
      <c r="BG6" s="9">
        <v>0.32197248935699457</v>
      </c>
      <c r="BH6" s="9">
        <v>0.6421932578086853</v>
      </c>
      <c r="BI6" s="9">
        <f t="shared" si="21"/>
        <v>5</v>
      </c>
      <c r="BJ6" s="9">
        <f t="shared" si="22"/>
        <v>10</v>
      </c>
      <c r="BK6" s="9">
        <f t="shared" si="23"/>
        <v>11</v>
      </c>
      <c r="BL6" s="9">
        <f t="shared" si="24"/>
        <v>9</v>
      </c>
      <c r="BM6" s="9">
        <f t="shared" si="25"/>
        <v>7</v>
      </c>
      <c r="BN6" s="9">
        <f t="shared" si="26"/>
        <v>10</v>
      </c>
      <c r="BO6" s="9">
        <f t="shared" si="27"/>
        <v>5</v>
      </c>
      <c r="BP6" s="9">
        <f t="shared" si="28"/>
        <v>11</v>
      </c>
      <c r="BQ6" s="9">
        <f t="shared" si="2"/>
        <v>8.6666666666666661</v>
      </c>
      <c r="BR6" s="9">
        <f t="shared" si="29"/>
        <v>7</v>
      </c>
    </row>
    <row r="7" spans="1:70" x14ac:dyDescent="0.3">
      <c r="A7" s="65">
        <v>5</v>
      </c>
      <c r="B7" s="9" t="s">
        <v>11</v>
      </c>
      <c r="C7" s="66">
        <v>5</v>
      </c>
      <c r="E7" s="6">
        <v>3</v>
      </c>
      <c r="F7" s="9" t="s">
        <v>9</v>
      </c>
      <c r="G7" s="9">
        <v>0.26020193099975591</v>
      </c>
      <c r="H7" s="9">
        <v>0.2020033597946167</v>
      </c>
      <c r="I7" s="9">
        <v>0.66918283700942993</v>
      </c>
      <c r="J7" s="9">
        <v>0.3141721785068512</v>
      </c>
      <c r="K7" s="9">
        <v>0.20652478933334351</v>
      </c>
      <c r="L7" s="9">
        <v>0.64463859796524048</v>
      </c>
      <c r="M7" s="9">
        <f t="shared" si="3"/>
        <v>8</v>
      </c>
      <c r="N7" s="9">
        <f t="shared" si="4"/>
        <v>14</v>
      </c>
      <c r="O7" s="9">
        <f t="shared" si="5"/>
        <v>12</v>
      </c>
      <c r="P7" s="9">
        <f t="shared" si="6"/>
        <v>8</v>
      </c>
      <c r="Q7" s="9">
        <f t="shared" si="7"/>
        <v>14</v>
      </c>
      <c r="R7" s="9">
        <f t="shared" si="8"/>
        <v>9</v>
      </c>
      <c r="S7" s="9">
        <f t="shared" si="9"/>
        <v>8</v>
      </c>
      <c r="T7" s="9">
        <f t="shared" si="10"/>
        <v>14</v>
      </c>
      <c r="U7" s="9">
        <f t="shared" si="0"/>
        <v>10.833333333333334</v>
      </c>
      <c r="V7" s="9">
        <f t="shared" si="11"/>
        <v>8</v>
      </c>
      <c r="Y7" s="65">
        <v>5</v>
      </c>
      <c r="Z7" s="9" t="s">
        <v>11</v>
      </c>
      <c r="AA7" s="66">
        <v>6</v>
      </c>
      <c r="AC7" s="6">
        <v>3</v>
      </c>
      <c r="AD7" s="9" t="s">
        <v>9</v>
      </c>
      <c r="AE7" s="9">
        <v>0.14284086227416989</v>
      </c>
      <c r="AF7" s="9">
        <v>0.30284842848777771</v>
      </c>
      <c r="AG7" s="9">
        <v>0.66918277740478516</v>
      </c>
      <c r="AH7" s="9">
        <v>0.27007091045379639</v>
      </c>
      <c r="AI7" s="9">
        <v>0.46696010231971741</v>
      </c>
      <c r="AJ7" s="9">
        <v>0.6446385383605957</v>
      </c>
      <c r="AK7" s="9">
        <f t="shared" si="12"/>
        <v>12</v>
      </c>
      <c r="AL7" s="9">
        <f t="shared" si="13"/>
        <v>9</v>
      </c>
      <c r="AM7" s="9">
        <f t="shared" si="14"/>
        <v>12</v>
      </c>
      <c r="AN7" s="9">
        <f t="shared" si="15"/>
        <v>10</v>
      </c>
      <c r="AO7" s="9">
        <f t="shared" si="16"/>
        <v>2</v>
      </c>
      <c r="AP7" s="9">
        <f t="shared" si="17"/>
        <v>9</v>
      </c>
      <c r="AQ7" s="9">
        <f t="shared" si="18"/>
        <v>2</v>
      </c>
      <c r="AR7" s="9">
        <f t="shared" si="19"/>
        <v>12</v>
      </c>
      <c r="AS7" s="9">
        <f t="shared" si="1"/>
        <v>9</v>
      </c>
      <c r="AT7" s="9">
        <f t="shared" si="20"/>
        <v>7</v>
      </c>
      <c r="AW7" s="65">
        <v>5</v>
      </c>
      <c r="AX7" s="9" t="s">
        <v>11</v>
      </c>
      <c r="AY7" s="66">
        <v>11</v>
      </c>
      <c r="BA7" s="6">
        <v>3</v>
      </c>
      <c r="BB7" s="9" t="s">
        <v>9</v>
      </c>
      <c r="BC7" s="9">
        <v>0.41912680864334112</v>
      </c>
      <c r="BD7" s="9">
        <v>-1.016493234783411E-2</v>
      </c>
      <c r="BE7" s="9">
        <v>0.66918289661407471</v>
      </c>
      <c r="BF7" s="9">
        <v>0.48038607835769648</v>
      </c>
      <c r="BG7" s="9">
        <v>0.1205591708421707</v>
      </c>
      <c r="BH7" s="9">
        <v>0.64463859796524048</v>
      </c>
      <c r="BI7" s="9">
        <f t="shared" si="21"/>
        <v>7</v>
      </c>
      <c r="BJ7" s="9">
        <f t="shared" si="22"/>
        <v>20</v>
      </c>
      <c r="BK7" s="9">
        <f t="shared" si="23"/>
        <v>12</v>
      </c>
      <c r="BL7" s="9">
        <f t="shared" si="24"/>
        <v>5</v>
      </c>
      <c r="BM7" s="9">
        <f t="shared" si="25"/>
        <v>16</v>
      </c>
      <c r="BN7" s="9">
        <f t="shared" si="26"/>
        <v>9</v>
      </c>
      <c r="BO7" s="9">
        <f t="shared" si="27"/>
        <v>5</v>
      </c>
      <c r="BP7" s="9">
        <f t="shared" si="28"/>
        <v>20</v>
      </c>
      <c r="BQ7" s="9">
        <f t="shared" si="2"/>
        <v>11.5</v>
      </c>
      <c r="BR7" s="9">
        <f t="shared" si="29"/>
        <v>11</v>
      </c>
    </row>
    <row r="8" spans="1:70" x14ac:dyDescent="0.3">
      <c r="A8" s="65">
        <v>6</v>
      </c>
      <c r="B8" s="9" t="s">
        <v>12</v>
      </c>
      <c r="C8" s="66">
        <v>12</v>
      </c>
      <c r="E8" s="6">
        <v>4</v>
      </c>
      <c r="F8" s="9" t="s">
        <v>10</v>
      </c>
      <c r="G8" s="9">
        <v>-1.4507763087749479E-2</v>
      </c>
      <c r="H8" s="9">
        <v>0.2144659012556076</v>
      </c>
      <c r="I8" s="9">
        <v>0.69697624444961548</v>
      </c>
      <c r="J8" s="9">
        <v>0.13656178116798401</v>
      </c>
      <c r="K8" s="9">
        <v>0.20931512117385859</v>
      </c>
      <c r="L8" s="9">
        <v>0.57205712795257568</v>
      </c>
      <c r="M8" s="9">
        <f t="shared" si="3"/>
        <v>20</v>
      </c>
      <c r="N8" s="9">
        <f t="shared" si="4"/>
        <v>13</v>
      </c>
      <c r="O8" s="9">
        <f t="shared" si="5"/>
        <v>6</v>
      </c>
      <c r="P8" s="9">
        <f t="shared" si="6"/>
        <v>14</v>
      </c>
      <c r="Q8" s="9">
        <f t="shared" si="7"/>
        <v>13</v>
      </c>
      <c r="R8" s="9">
        <f t="shared" si="8"/>
        <v>12</v>
      </c>
      <c r="S8" s="9">
        <f t="shared" si="9"/>
        <v>6</v>
      </c>
      <c r="T8" s="9">
        <f t="shared" si="10"/>
        <v>20</v>
      </c>
      <c r="U8" s="9">
        <f t="shared" si="0"/>
        <v>13</v>
      </c>
      <c r="V8" s="9">
        <f t="shared" si="11"/>
        <v>16</v>
      </c>
      <c r="Y8" s="65">
        <v>6</v>
      </c>
      <c r="Z8" s="9" t="s">
        <v>12</v>
      </c>
      <c r="AA8" s="66">
        <v>10</v>
      </c>
      <c r="AC8" s="6">
        <v>4</v>
      </c>
      <c r="AD8" s="9" t="s">
        <v>10</v>
      </c>
      <c r="AE8" s="9">
        <v>3.693661093711853E-2</v>
      </c>
      <c r="AF8" s="9">
        <v>0.24489887058734891</v>
      </c>
      <c r="AG8" s="9">
        <v>0.66172480583190918</v>
      </c>
      <c r="AH8" s="9">
        <v>4.0087137371301651E-2</v>
      </c>
      <c r="AI8" s="9">
        <v>0.26436680555343628</v>
      </c>
      <c r="AJ8" s="9">
        <v>0.53183984756469727</v>
      </c>
      <c r="AK8" s="9">
        <f t="shared" si="12"/>
        <v>17</v>
      </c>
      <c r="AL8" s="9">
        <f t="shared" si="13"/>
        <v>13</v>
      </c>
      <c r="AM8" s="9">
        <f t="shared" si="14"/>
        <v>13</v>
      </c>
      <c r="AN8" s="9">
        <f t="shared" si="15"/>
        <v>15</v>
      </c>
      <c r="AO8" s="9">
        <f t="shared" si="16"/>
        <v>10</v>
      </c>
      <c r="AP8" s="9">
        <f t="shared" si="17"/>
        <v>14</v>
      </c>
      <c r="AQ8" s="9">
        <f t="shared" si="18"/>
        <v>10</v>
      </c>
      <c r="AR8" s="9">
        <f t="shared" si="19"/>
        <v>17</v>
      </c>
      <c r="AS8" s="9">
        <f t="shared" si="1"/>
        <v>13.666666666666666</v>
      </c>
      <c r="AT8" s="9">
        <f t="shared" si="20"/>
        <v>15</v>
      </c>
      <c r="AW8" s="65">
        <v>6</v>
      </c>
      <c r="AX8" s="9" t="s">
        <v>12</v>
      </c>
      <c r="AY8" s="66">
        <v>4</v>
      </c>
      <c r="BA8" s="6">
        <v>4</v>
      </c>
      <c r="BB8" s="9" t="s">
        <v>10</v>
      </c>
      <c r="BC8" s="9">
        <v>-1.8152099102735519E-2</v>
      </c>
      <c r="BD8" s="9">
        <v>0.24489885568618769</v>
      </c>
      <c r="BE8" s="9">
        <v>0.69697624444961548</v>
      </c>
      <c r="BF8" s="9">
        <v>3.8667764514684677E-2</v>
      </c>
      <c r="BG8" s="9">
        <v>0.26436680555343628</v>
      </c>
      <c r="BH8" s="9">
        <v>0.57205712795257568</v>
      </c>
      <c r="BI8" s="9">
        <f t="shared" si="21"/>
        <v>19</v>
      </c>
      <c r="BJ8" s="9">
        <f t="shared" si="22"/>
        <v>9</v>
      </c>
      <c r="BK8" s="9">
        <f t="shared" si="23"/>
        <v>10</v>
      </c>
      <c r="BL8" s="9">
        <f t="shared" si="24"/>
        <v>18</v>
      </c>
      <c r="BM8" s="9">
        <f t="shared" si="25"/>
        <v>8</v>
      </c>
      <c r="BN8" s="9">
        <f t="shared" si="26"/>
        <v>13</v>
      </c>
      <c r="BO8" s="9">
        <f t="shared" si="27"/>
        <v>8</v>
      </c>
      <c r="BP8" s="9">
        <f t="shared" si="28"/>
        <v>19</v>
      </c>
      <c r="BQ8" s="9">
        <f t="shared" si="2"/>
        <v>12.833333333333334</v>
      </c>
      <c r="BR8" s="9">
        <f t="shared" si="29"/>
        <v>15</v>
      </c>
    </row>
    <row r="9" spans="1:70" x14ac:dyDescent="0.3">
      <c r="A9" s="65">
        <v>7</v>
      </c>
      <c r="B9" s="9" t="s">
        <v>13</v>
      </c>
      <c r="C9" s="66">
        <v>18</v>
      </c>
      <c r="E9" s="6">
        <v>5</v>
      </c>
      <c r="F9" s="9" t="s">
        <v>11</v>
      </c>
      <c r="G9" s="9">
        <v>0.33049458265304571</v>
      </c>
      <c r="H9" s="9">
        <v>0.3927944004535675</v>
      </c>
      <c r="I9" s="9">
        <v>0.37512695789337158</v>
      </c>
      <c r="J9" s="9">
        <v>0.38720494508743292</v>
      </c>
      <c r="K9" s="9">
        <v>0.36712884902954102</v>
      </c>
      <c r="L9" s="9">
        <v>0.36811643838882452</v>
      </c>
      <c r="M9" s="9">
        <f t="shared" si="3"/>
        <v>5</v>
      </c>
      <c r="N9" s="9">
        <f t="shared" si="4"/>
        <v>7</v>
      </c>
      <c r="O9" s="9">
        <f t="shared" si="5"/>
        <v>19</v>
      </c>
      <c r="P9" s="9">
        <f t="shared" si="6"/>
        <v>6</v>
      </c>
      <c r="Q9" s="9">
        <f t="shared" si="7"/>
        <v>7</v>
      </c>
      <c r="R9" s="9">
        <f t="shared" si="8"/>
        <v>19</v>
      </c>
      <c r="S9" s="9">
        <f t="shared" si="9"/>
        <v>5</v>
      </c>
      <c r="T9" s="9">
        <f t="shared" si="10"/>
        <v>19</v>
      </c>
      <c r="U9" s="9">
        <f t="shared" si="0"/>
        <v>10.5</v>
      </c>
      <c r="V9" s="9">
        <f t="shared" si="11"/>
        <v>7</v>
      </c>
      <c r="Y9" s="65">
        <v>7</v>
      </c>
      <c r="Z9" s="9" t="s">
        <v>13</v>
      </c>
      <c r="AA9" s="66">
        <v>16</v>
      </c>
      <c r="AC9" s="6">
        <v>5</v>
      </c>
      <c r="AD9" s="9" t="s">
        <v>11</v>
      </c>
      <c r="AE9" s="9">
        <v>0.33902296423912048</v>
      </c>
      <c r="AF9" s="9">
        <v>0.64692890644073486</v>
      </c>
      <c r="AG9" s="9">
        <v>0.75000083446502686</v>
      </c>
      <c r="AH9" s="9">
        <v>0.41411572694778442</v>
      </c>
      <c r="AI9" s="9">
        <v>0.6816408634185791</v>
      </c>
      <c r="AJ9" s="9">
        <v>0.80260646343231201</v>
      </c>
      <c r="AK9" s="9">
        <f t="shared" si="12"/>
        <v>6</v>
      </c>
      <c r="AL9" s="9">
        <f t="shared" si="13"/>
        <v>1</v>
      </c>
      <c r="AM9" s="9">
        <f t="shared" si="14"/>
        <v>5</v>
      </c>
      <c r="AN9" s="9">
        <f t="shared" si="15"/>
        <v>4</v>
      </c>
      <c r="AO9" s="9">
        <f t="shared" si="16"/>
        <v>1</v>
      </c>
      <c r="AP9" s="9">
        <f t="shared" si="17"/>
        <v>2</v>
      </c>
      <c r="AQ9" s="9">
        <f t="shared" si="18"/>
        <v>1</v>
      </c>
      <c r="AR9" s="9">
        <f t="shared" si="19"/>
        <v>6</v>
      </c>
      <c r="AS9" s="9">
        <f t="shared" si="1"/>
        <v>3.1666666666666665</v>
      </c>
      <c r="AT9" s="9">
        <f t="shared" si="20"/>
        <v>1</v>
      </c>
      <c r="AW9" s="65">
        <v>7</v>
      </c>
      <c r="AX9" s="9" t="s">
        <v>13</v>
      </c>
      <c r="AY9" s="66">
        <v>15</v>
      </c>
      <c r="BA9" s="6">
        <v>5</v>
      </c>
      <c r="BB9" s="9" t="s">
        <v>11</v>
      </c>
      <c r="BC9" s="9">
        <v>0.33902299404144293</v>
      </c>
      <c r="BD9" s="9">
        <v>0.6421697735786438</v>
      </c>
      <c r="BE9" s="9">
        <v>0.7500007152557373</v>
      </c>
      <c r="BF9" s="9">
        <v>0.41411563754081732</v>
      </c>
      <c r="BG9" s="9">
        <v>0.70257002115249634</v>
      </c>
      <c r="BH9" s="9">
        <v>0.80260658264160156</v>
      </c>
      <c r="BI9" s="9">
        <f t="shared" si="21"/>
        <v>11</v>
      </c>
      <c r="BJ9" s="9">
        <f t="shared" si="22"/>
        <v>1</v>
      </c>
      <c r="BK9" s="9">
        <f t="shared" si="23"/>
        <v>8</v>
      </c>
      <c r="BL9" s="9">
        <f t="shared" si="24"/>
        <v>8</v>
      </c>
      <c r="BM9" s="9">
        <f t="shared" si="25"/>
        <v>1</v>
      </c>
      <c r="BN9" s="9">
        <f t="shared" si="26"/>
        <v>4</v>
      </c>
      <c r="BO9" s="9">
        <f t="shared" si="27"/>
        <v>1</v>
      </c>
      <c r="BP9" s="9">
        <f t="shared" si="28"/>
        <v>11</v>
      </c>
      <c r="BQ9" s="9">
        <f t="shared" si="2"/>
        <v>5.5</v>
      </c>
      <c r="BR9" s="9">
        <f t="shared" si="29"/>
        <v>3</v>
      </c>
    </row>
    <row r="10" spans="1:70" x14ac:dyDescent="0.3">
      <c r="A10" s="65">
        <v>8</v>
      </c>
      <c r="B10" s="9" t="s">
        <v>14</v>
      </c>
      <c r="C10" s="66">
        <v>13</v>
      </c>
      <c r="E10" s="6">
        <v>6</v>
      </c>
      <c r="F10" s="9" t="s">
        <v>12</v>
      </c>
      <c r="G10" s="9">
        <v>0.14476025104522711</v>
      </c>
      <c r="H10" s="9">
        <v>0.181685745716095</v>
      </c>
      <c r="I10" s="9">
        <v>0.68375957012176514</v>
      </c>
      <c r="J10" s="9">
        <v>5.0109278410673141E-2</v>
      </c>
      <c r="K10" s="9">
        <v>3.4945551306009293E-2</v>
      </c>
      <c r="L10" s="9">
        <v>0.31486895680427551</v>
      </c>
      <c r="M10" s="9">
        <f t="shared" si="3"/>
        <v>12</v>
      </c>
      <c r="N10" s="9">
        <f t="shared" si="4"/>
        <v>15</v>
      </c>
      <c r="O10" s="9">
        <f t="shared" si="5"/>
        <v>9</v>
      </c>
      <c r="P10" s="9">
        <f t="shared" si="6"/>
        <v>17</v>
      </c>
      <c r="Q10" s="9">
        <f t="shared" si="7"/>
        <v>19</v>
      </c>
      <c r="R10" s="9">
        <f t="shared" si="8"/>
        <v>20</v>
      </c>
      <c r="S10" s="9">
        <f t="shared" si="9"/>
        <v>9</v>
      </c>
      <c r="T10" s="9">
        <f t="shared" si="10"/>
        <v>20</v>
      </c>
      <c r="U10" s="9">
        <f t="shared" si="0"/>
        <v>15.333333333333334</v>
      </c>
      <c r="V10" s="9">
        <f t="shared" si="11"/>
        <v>18</v>
      </c>
      <c r="Y10" s="65">
        <v>8</v>
      </c>
      <c r="Z10" s="9" t="s">
        <v>14</v>
      </c>
      <c r="AA10" s="66">
        <v>8</v>
      </c>
      <c r="AC10" s="6">
        <v>6</v>
      </c>
      <c r="AD10" s="9" t="s">
        <v>12</v>
      </c>
      <c r="AE10" s="9">
        <v>0.18085598945617681</v>
      </c>
      <c r="AF10" s="9">
        <v>0.11428020894527439</v>
      </c>
      <c r="AG10" s="9">
        <v>0.79424172639846802</v>
      </c>
      <c r="AH10" s="9">
        <v>7.6840005815029144E-2</v>
      </c>
      <c r="AI10" s="9">
        <v>0.215506911277771</v>
      </c>
      <c r="AJ10" s="9">
        <v>0.42143133282661438</v>
      </c>
      <c r="AK10" s="9">
        <f t="shared" si="12"/>
        <v>10</v>
      </c>
      <c r="AL10" s="9">
        <f t="shared" si="13"/>
        <v>17</v>
      </c>
      <c r="AM10" s="9">
        <f t="shared" si="14"/>
        <v>2</v>
      </c>
      <c r="AN10" s="9">
        <f t="shared" si="15"/>
        <v>13</v>
      </c>
      <c r="AO10" s="9">
        <f t="shared" si="16"/>
        <v>14</v>
      </c>
      <c r="AP10" s="9">
        <f t="shared" si="17"/>
        <v>17</v>
      </c>
      <c r="AQ10" s="9">
        <f t="shared" si="18"/>
        <v>2</v>
      </c>
      <c r="AR10" s="9">
        <f t="shared" si="19"/>
        <v>17</v>
      </c>
      <c r="AS10" s="9">
        <f t="shared" si="1"/>
        <v>12.166666666666666</v>
      </c>
      <c r="AT10" s="9">
        <f t="shared" si="20"/>
        <v>12</v>
      </c>
      <c r="AW10" s="65">
        <v>8</v>
      </c>
      <c r="AX10" s="9" t="s">
        <v>14</v>
      </c>
      <c r="AY10" s="66">
        <v>20</v>
      </c>
      <c r="BA10" s="6">
        <v>6</v>
      </c>
      <c r="BB10" s="9" t="s">
        <v>12</v>
      </c>
      <c r="BC10" s="9">
        <v>0.44514733552932739</v>
      </c>
      <c r="BD10" s="9">
        <v>0.11428021639585489</v>
      </c>
      <c r="BE10" s="9">
        <v>0.87233114242553711</v>
      </c>
      <c r="BF10" s="9">
        <v>0.21165275573730469</v>
      </c>
      <c r="BG10" s="9">
        <v>0.215506911277771</v>
      </c>
      <c r="BH10" s="9">
        <v>0.47598004341125488</v>
      </c>
      <c r="BI10" s="9">
        <f t="shared" si="21"/>
        <v>4</v>
      </c>
      <c r="BJ10" s="9">
        <f t="shared" si="22"/>
        <v>17</v>
      </c>
      <c r="BK10" s="9">
        <f t="shared" si="23"/>
        <v>3</v>
      </c>
      <c r="BL10" s="9">
        <f t="shared" si="24"/>
        <v>13</v>
      </c>
      <c r="BM10" s="9">
        <f t="shared" si="25"/>
        <v>12</v>
      </c>
      <c r="BN10" s="9">
        <f t="shared" si="26"/>
        <v>16</v>
      </c>
      <c r="BO10" s="9">
        <f t="shared" si="27"/>
        <v>3</v>
      </c>
      <c r="BP10" s="9">
        <f t="shared" si="28"/>
        <v>17</v>
      </c>
      <c r="BQ10" s="9">
        <f t="shared" si="2"/>
        <v>10.833333333333334</v>
      </c>
      <c r="BR10" s="9">
        <f t="shared" si="29"/>
        <v>10</v>
      </c>
    </row>
    <row r="11" spans="1:70" x14ac:dyDescent="0.3">
      <c r="A11" s="65">
        <v>9</v>
      </c>
      <c r="B11" s="9" t="s">
        <v>15</v>
      </c>
      <c r="C11" s="66">
        <v>9</v>
      </c>
      <c r="E11" s="6">
        <v>7</v>
      </c>
      <c r="F11" s="9" t="s">
        <v>13</v>
      </c>
      <c r="G11" s="9">
        <v>5.8344807475805283E-2</v>
      </c>
      <c r="H11" s="9">
        <v>6.6404260694980621E-2</v>
      </c>
      <c r="I11" s="9">
        <v>0.68540233373641968</v>
      </c>
      <c r="J11" s="9">
        <v>3.7690259516239173E-2</v>
      </c>
      <c r="K11" s="9">
        <v>-5.3683176636695862E-2</v>
      </c>
      <c r="L11" s="9">
        <v>0.60984480381011963</v>
      </c>
      <c r="M11" s="9">
        <f t="shared" si="3"/>
        <v>18</v>
      </c>
      <c r="N11" s="9">
        <f t="shared" si="4"/>
        <v>19</v>
      </c>
      <c r="O11" s="9">
        <f t="shared" si="5"/>
        <v>8</v>
      </c>
      <c r="P11" s="9">
        <f t="shared" si="6"/>
        <v>18</v>
      </c>
      <c r="Q11" s="9">
        <f t="shared" si="7"/>
        <v>20</v>
      </c>
      <c r="R11" s="9">
        <f t="shared" si="8"/>
        <v>11</v>
      </c>
      <c r="S11" s="9">
        <f t="shared" si="9"/>
        <v>8</v>
      </c>
      <c r="T11" s="9">
        <f t="shared" si="10"/>
        <v>20</v>
      </c>
      <c r="U11" s="9">
        <f t="shared" si="0"/>
        <v>15.666666666666666</v>
      </c>
      <c r="V11" s="9">
        <f t="shared" si="11"/>
        <v>19</v>
      </c>
      <c r="Y11" s="65">
        <v>9</v>
      </c>
      <c r="Z11" s="9" t="s">
        <v>15</v>
      </c>
      <c r="AA11" s="66">
        <v>19</v>
      </c>
      <c r="AC11" s="6">
        <v>7</v>
      </c>
      <c r="AD11" s="9" t="s">
        <v>13</v>
      </c>
      <c r="AE11" s="9">
        <v>5.0571020692586899E-2</v>
      </c>
      <c r="AF11" s="9">
        <v>0.35239502787590032</v>
      </c>
      <c r="AG11" s="9">
        <v>0.74047970771789551</v>
      </c>
      <c r="AH11" s="9">
        <v>-3.1215287744998932E-3</v>
      </c>
      <c r="AI11" s="9">
        <v>0.15885211527347559</v>
      </c>
      <c r="AJ11" s="9">
        <v>0.72616863250732422</v>
      </c>
      <c r="AK11" s="9">
        <f t="shared" si="12"/>
        <v>16</v>
      </c>
      <c r="AL11" s="9">
        <f t="shared" si="13"/>
        <v>6</v>
      </c>
      <c r="AM11" s="9">
        <f t="shared" si="14"/>
        <v>6</v>
      </c>
      <c r="AN11" s="9">
        <f t="shared" si="15"/>
        <v>19</v>
      </c>
      <c r="AO11" s="9">
        <f t="shared" si="16"/>
        <v>15</v>
      </c>
      <c r="AP11" s="9">
        <f t="shared" si="17"/>
        <v>6</v>
      </c>
      <c r="AQ11" s="9">
        <f t="shared" si="18"/>
        <v>6</v>
      </c>
      <c r="AR11" s="9">
        <f t="shared" si="19"/>
        <v>19</v>
      </c>
      <c r="AS11" s="9">
        <f t="shared" si="1"/>
        <v>11.333333333333334</v>
      </c>
      <c r="AT11" s="9">
        <f t="shared" si="20"/>
        <v>9</v>
      </c>
      <c r="AW11" s="65">
        <v>9</v>
      </c>
      <c r="AX11" s="9" t="s">
        <v>15</v>
      </c>
      <c r="AY11" s="66">
        <v>18</v>
      </c>
      <c r="BA11" s="6">
        <v>7</v>
      </c>
      <c r="BB11" s="9" t="s">
        <v>13</v>
      </c>
      <c r="BC11" s="9">
        <v>0.14004108309745791</v>
      </c>
      <c r="BD11" s="9">
        <v>0.35239526629447943</v>
      </c>
      <c r="BE11" s="9">
        <v>0.49537280201911932</v>
      </c>
      <c r="BF11" s="9">
        <v>0.1009694039821625</v>
      </c>
      <c r="BG11" s="9">
        <v>0.15885211527347559</v>
      </c>
      <c r="BH11" s="9">
        <v>0.45380556583404541</v>
      </c>
      <c r="BI11" s="9">
        <f t="shared" si="21"/>
        <v>15</v>
      </c>
      <c r="BJ11" s="9">
        <f t="shared" si="22"/>
        <v>5</v>
      </c>
      <c r="BK11" s="9">
        <f t="shared" si="23"/>
        <v>16</v>
      </c>
      <c r="BL11" s="9">
        <f t="shared" si="24"/>
        <v>16</v>
      </c>
      <c r="BM11" s="9">
        <f t="shared" si="25"/>
        <v>14</v>
      </c>
      <c r="BN11" s="9">
        <f t="shared" si="26"/>
        <v>17</v>
      </c>
      <c r="BO11" s="9">
        <f t="shared" si="27"/>
        <v>5</v>
      </c>
      <c r="BP11" s="9">
        <f t="shared" si="28"/>
        <v>17</v>
      </c>
      <c r="BQ11" s="9">
        <f t="shared" si="2"/>
        <v>13.833333333333334</v>
      </c>
      <c r="BR11" s="9">
        <f t="shared" si="29"/>
        <v>17</v>
      </c>
    </row>
    <row r="12" spans="1:70" x14ac:dyDescent="0.3">
      <c r="A12" s="65">
        <v>10</v>
      </c>
      <c r="B12" s="9" t="s">
        <v>16</v>
      </c>
      <c r="C12" s="66">
        <v>19</v>
      </c>
      <c r="E12" s="6">
        <v>8</v>
      </c>
      <c r="F12" s="9" t="s">
        <v>14</v>
      </c>
      <c r="G12" s="9">
        <v>0.13262823224067691</v>
      </c>
      <c r="H12" s="9">
        <v>0.33426809310913091</v>
      </c>
      <c r="I12" s="9">
        <v>0.31203937530517578</v>
      </c>
      <c r="J12" s="9">
        <v>0.23223426938056951</v>
      </c>
      <c r="K12" s="9">
        <v>0.39844924211502081</v>
      </c>
      <c r="L12" s="9">
        <v>0.45003354549407959</v>
      </c>
      <c r="M12" s="9">
        <f t="shared" si="3"/>
        <v>13</v>
      </c>
      <c r="N12" s="9">
        <f t="shared" si="4"/>
        <v>8</v>
      </c>
      <c r="O12" s="9">
        <f t="shared" si="5"/>
        <v>20</v>
      </c>
      <c r="P12" s="9">
        <f t="shared" si="6"/>
        <v>10</v>
      </c>
      <c r="Q12" s="9">
        <f t="shared" si="7"/>
        <v>6</v>
      </c>
      <c r="R12" s="9">
        <f t="shared" si="8"/>
        <v>17</v>
      </c>
      <c r="S12" s="9">
        <f t="shared" si="9"/>
        <v>6</v>
      </c>
      <c r="T12" s="9">
        <f t="shared" si="10"/>
        <v>20</v>
      </c>
      <c r="U12" s="9">
        <f t="shared" si="0"/>
        <v>12.333333333333334</v>
      </c>
      <c r="V12" s="9">
        <f t="shared" si="11"/>
        <v>14</v>
      </c>
      <c r="Y12" s="65">
        <v>10</v>
      </c>
      <c r="Z12" s="9" t="s">
        <v>16</v>
      </c>
      <c r="AA12" s="66">
        <v>11</v>
      </c>
      <c r="AC12" s="6">
        <v>8</v>
      </c>
      <c r="AD12" s="9" t="s">
        <v>14</v>
      </c>
      <c r="AE12" s="9">
        <v>0.24869497120380399</v>
      </c>
      <c r="AF12" s="9">
        <v>0.16348180174827581</v>
      </c>
      <c r="AG12" s="9">
        <v>0.28855219483375549</v>
      </c>
      <c r="AH12" s="9">
        <v>0.36673882603645319</v>
      </c>
      <c r="AI12" s="9">
        <v>0.21648252010345459</v>
      </c>
      <c r="AJ12" s="9">
        <v>0.37901544570922852</v>
      </c>
      <c r="AK12" s="9">
        <f t="shared" si="12"/>
        <v>8</v>
      </c>
      <c r="AL12" s="9">
        <f t="shared" si="13"/>
        <v>16</v>
      </c>
      <c r="AM12" s="9">
        <f t="shared" si="14"/>
        <v>18</v>
      </c>
      <c r="AN12" s="9">
        <f t="shared" si="15"/>
        <v>7</v>
      </c>
      <c r="AO12" s="9">
        <f t="shared" si="16"/>
        <v>13</v>
      </c>
      <c r="AP12" s="9">
        <f t="shared" si="17"/>
        <v>20</v>
      </c>
      <c r="AQ12" s="9">
        <f t="shared" si="18"/>
        <v>7</v>
      </c>
      <c r="AR12" s="9">
        <f t="shared" si="19"/>
        <v>20</v>
      </c>
      <c r="AS12" s="9">
        <f t="shared" si="1"/>
        <v>13.666666666666666</v>
      </c>
      <c r="AT12" s="9">
        <f t="shared" si="20"/>
        <v>15</v>
      </c>
      <c r="AW12" s="65">
        <v>10</v>
      </c>
      <c r="AX12" s="9" t="s">
        <v>16</v>
      </c>
      <c r="AY12" s="66">
        <v>14</v>
      </c>
      <c r="BA12" s="6">
        <v>8</v>
      </c>
      <c r="BB12" s="9" t="s">
        <v>14</v>
      </c>
      <c r="BC12" s="9">
        <v>-5.9302292764186859E-2</v>
      </c>
      <c r="BD12" s="9">
        <v>0.16348174214363101</v>
      </c>
      <c r="BE12" s="9">
        <v>0.28843158483505249</v>
      </c>
      <c r="BF12" s="9">
        <v>1.303493045270443E-2</v>
      </c>
      <c r="BG12" s="9">
        <v>0.21648252010345459</v>
      </c>
      <c r="BH12" s="9">
        <v>0.38690972328186041</v>
      </c>
      <c r="BI12" s="9">
        <f t="shared" si="21"/>
        <v>20</v>
      </c>
      <c r="BJ12" s="9">
        <f t="shared" si="22"/>
        <v>15</v>
      </c>
      <c r="BK12" s="9">
        <f t="shared" si="23"/>
        <v>20</v>
      </c>
      <c r="BL12" s="9">
        <f t="shared" si="24"/>
        <v>20</v>
      </c>
      <c r="BM12" s="9">
        <f t="shared" si="25"/>
        <v>11</v>
      </c>
      <c r="BN12" s="9">
        <f t="shared" si="26"/>
        <v>19</v>
      </c>
      <c r="BO12" s="9">
        <f t="shared" si="27"/>
        <v>11</v>
      </c>
      <c r="BP12" s="9">
        <f t="shared" si="28"/>
        <v>20</v>
      </c>
      <c r="BQ12" s="9">
        <f t="shared" si="2"/>
        <v>17.5</v>
      </c>
      <c r="BR12" s="9">
        <f t="shared" si="29"/>
        <v>20</v>
      </c>
    </row>
    <row r="13" spans="1:70" x14ac:dyDescent="0.3">
      <c r="A13" s="65">
        <v>11</v>
      </c>
      <c r="B13" s="9" t="s">
        <v>17</v>
      </c>
      <c r="C13" s="66">
        <v>2</v>
      </c>
      <c r="E13" s="6">
        <v>9</v>
      </c>
      <c r="F13" s="9" t="s">
        <v>15</v>
      </c>
      <c r="G13" s="9">
        <v>0.25409695506095892</v>
      </c>
      <c r="H13" s="9">
        <v>0.27718377113342291</v>
      </c>
      <c r="I13" s="9">
        <v>0.69040381908416748</v>
      </c>
      <c r="J13" s="9">
        <v>0.38224315643310552</v>
      </c>
      <c r="K13" s="9">
        <v>0.32359284162521362</v>
      </c>
      <c r="L13" s="9">
        <v>0.6701740026473999</v>
      </c>
      <c r="M13" s="9">
        <f t="shared" si="3"/>
        <v>9</v>
      </c>
      <c r="N13" s="9">
        <f t="shared" si="4"/>
        <v>10</v>
      </c>
      <c r="O13" s="9">
        <f t="shared" si="5"/>
        <v>7</v>
      </c>
      <c r="P13" s="9">
        <f t="shared" si="6"/>
        <v>7</v>
      </c>
      <c r="Q13" s="9">
        <f t="shared" si="7"/>
        <v>10</v>
      </c>
      <c r="R13" s="9">
        <f t="shared" si="8"/>
        <v>7</v>
      </c>
      <c r="S13" s="9">
        <f t="shared" si="9"/>
        <v>7</v>
      </c>
      <c r="T13" s="9">
        <f t="shared" si="10"/>
        <v>10</v>
      </c>
      <c r="U13" s="9">
        <f t="shared" si="0"/>
        <v>8.3333333333333339</v>
      </c>
      <c r="V13" s="9">
        <f t="shared" si="11"/>
        <v>6</v>
      </c>
      <c r="Y13" s="65">
        <v>11</v>
      </c>
      <c r="Z13" s="9" t="s">
        <v>17</v>
      </c>
      <c r="AA13" s="66">
        <v>7</v>
      </c>
      <c r="AC13" s="6">
        <v>9</v>
      </c>
      <c r="AD13" s="9" t="s">
        <v>15</v>
      </c>
      <c r="AE13" s="9">
        <v>1.3320607133209711E-2</v>
      </c>
      <c r="AF13" s="9">
        <v>0.29227668046951288</v>
      </c>
      <c r="AG13" s="9">
        <v>0.79019808769226074</v>
      </c>
      <c r="AH13" s="9">
        <v>3.63641157746315E-2</v>
      </c>
      <c r="AI13" s="9">
        <v>0.31301960349082952</v>
      </c>
      <c r="AJ13" s="9">
        <v>0.73892885446548462</v>
      </c>
      <c r="AK13" s="9">
        <f t="shared" si="12"/>
        <v>19</v>
      </c>
      <c r="AL13" s="9">
        <f t="shared" si="13"/>
        <v>12</v>
      </c>
      <c r="AM13" s="9">
        <f t="shared" si="14"/>
        <v>3</v>
      </c>
      <c r="AN13" s="9">
        <f t="shared" si="15"/>
        <v>17</v>
      </c>
      <c r="AO13" s="9">
        <f t="shared" si="16"/>
        <v>8</v>
      </c>
      <c r="AP13" s="9">
        <f t="shared" si="17"/>
        <v>5</v>
      </c>
      <c r="AQ13" s="9">
        <f t="shared" si="18"/>
        <v>3</v>
      </c>
      <c r="AR13" s="9">
        <f t="shared" si="19"/>
        <v>19</v>
      </c>
      <c r="AS13" s="9">
        <f t="shared" si="1"/>
        <v>10.666666666666666</v>
      </c>
      <c r="AT13" s="9">
        <f t="shared" si="20"/>
        <v>8</v>
      </c>
      <c r="AW13" s="65">
        <v>11</v>
      </c>
      <c r="AX13" s="9" t="s">
        <v>17</v>
      </c>
      <c r="AY13" s="66">
        <v>1</v>
      </c>
      <c r="BA13" s="6">
        <v>9</v>
      </c>
      <c r="BB13" s="9" t="s">
        <v>15</v>
      </c>
      <c r="BC13" s="9">
        <v>1.3320578262209891E-2</v>
      </c>
      <c r="BD13" s="9">
        <v>0.30387869477272028</v>
      </c>
      <c r="BE13" s="9">
        <v>0.79019796848297119</v>
      </c>
      <c r="BF13" s="9">
        <v>3.6364056169986718E-2</v>
      </c>
      <c r="BG13" s="9">
        <v>0.46040230989456182</v>
      </c>
      <c r="BH13" s="9">
        <v>0.73892879486083984</v>
      </c>
      <c r="BI13" s="9">
        <f t="shared" si="21"/>
        <v>18</v>
      </c>
      <c r="BJ13" s="9">
        <f t="shared" si="22"/>
        <v>8</v>
      </c>
      <c r="BK13" s="9">
        <f t="shared" si="23"/>
        <v>6</v>
      </c>
      <c r="BL13" s="9">
        <f t="shared" si="24"/>
        <v>19</v>
      </c>
      <c r="BM13" s="9">
        <f t="shared" si="25"/>
        <v>3</v>
      </c>
      <c r="BN13" s="9">
        <f t="shared" si="26"/>
        <v>6</v>
      </c>
      <c r="BO13" s="9">
        <f t="shared" si="27"/>
        <v>3</v>
      </c>
      <c r="BP13" s="9">
        <f t="shared" si="28"/>
        <v>19</v>
      </c>
      <c r="BQ13" s="9">
        <f t="shared" si="2"/>
        <v>10</v>
      </c>
      <c r="BR13" s="9">
        <f t="shared" si="29"/>
        <v>9</v>
      </c>
    </row>
    <row r="14" spans="1:70" x14ac:dyDescent="0.3">
      <c r="A14" s="65">
        <v>12</v>
      </c>
      <c r="B14" s="9" t="s">
        <v>18</v>
      </c>
      <c r="C14" s="66">
        <v>11</v>
      </c>
      <c r="E14" s="6">
        <v>10</v>
      </c>
      <c r="F14" s="9" t="s">
        <v>16</v>
      </c>
      <c r="G14" s="9">
        <v>7.8377909958362579E-3</v>
      </c>
      <c r="H14" s="9">
        <v>0.46175843477249151</v>
      </c>
      <c r="I14" s="9">
        <v>0.59351605176925659</v>
      </c>
      <c r="J14" s="9">
        <v>7.1844048798084259E-3</v>
      </c>
      <c r="K14" s="9">
        <v>0.36177763342857361</v>
      </c>
      <c r="L14" s="9">
        <v>0.44330328702926641</v>
      </c>
      <c r="M14" s="9">
        <f t="shared" si="3"/>
        <v>19</v>
      </c>
      <c r="N14" s="9">
        <f t="shared" si="4"/>
        <v>4</v>
      </c>
      <c r="O14" s="9">
        <f t="shared" si="5"/>
        <v>15</v>
      </c>
      <c r="P14" s="9">
        <f t="shared" si="6"/>
        <v>20</v>
      </c>
      <c r="Q14" s="9">
        <f t="shared" si="7"/>
        <v>8</v>
      </c>
      <c r="R14" s="9">
        <f t="shared" si="8"/>
        <v>18</v>
      </c>
      <c r="S14" s="9">
        <f t="shared" si="9"/>
        <v>4</v>
      </c>
      <c r="T14" s="9">
        <f t="shared" si="10"/>
        <v>20</v>
      </c>
      <c r="U14" s="9">
        <f t="shared" si="0"/>
        <v>14</v>
      </c>
      <c r="V14" s="9">
        <f t="shared" si="11"/>
        <v>17</v>
      </c>
      <c r="Y14" s="65">
        <v>12</v>
      </c>
      <c r="Z14" s="9" t="s">
        <v>18</v>
      </c>
      <c r="AA14" s="66">
        <v>4</v>
      </c>
      <c r="AC14" s="6">
        <v>10</v>
      </c>
      <c r="AD14" s="9" t="s">
        <v>16</v>
      </c>
      <c r="AE14" s="9">
        <v>0.1437149494886398</v>
      </c>
      <c r="AF14" s="9">
        <v>0.38793653249740601</v>
      </c>
      <c r="AG14" s="9">
        <v>0.47920233011245728</v>
      </c>
      <c r="AH14" s="9">
        <v>6.4919270575046539E-2</v>
      </c>
      <c r="AI14" s="9">
        <v>0.23852777481079099</v>
      </c>
      <c r="AJ14" s="9">
        <v>0.44117802381515497</v>
      </c>
      <c r="AK14" s="9">
        <f t="shared" si="12"/>
        <v>11</v>
      </c>
      <c r="AL14" s="9">
        <f t="shared" si="13"/>
        <v>4</v>
      </c>
      <c r="AM14" s="9">
        <f t="shared" si="14"/>
        <v>17</v>
      </c>
      <c r="AN14" s="9">
        <f t="shared" si="15"/>
        <v>14</v>
      </c>
      <c r="AO14" s="9">
        <f t="shared" si="16"/>
        <v>12</v>
      </c>
      <c r="AP14" s="9">
        <f t="shared" si="17"/>
        <v>16</v>
      </c>
      <c r="AQ14" s="9">
        <f t="shared" si="18"/>
        <v>4</v>
      </c>
      <c r="AR14" s="9">
        <f t="shared" si="19"/>
        <v>17</v>
      </c>
      <c r="AS14" s="9">
        <f t="shared" si="1"/>
        <v>12.333333333333334</v>
      </c>
      <c r="AT14" s="9">
        <f t="shared" si="20"/>
        <v>14</v>
      </c>
      <c r="AW14" s="65">
        <v>12</v>
      </c>
      <c r="AX14" s="9" t="s">
        <v>18</v>
      </c>
      <c r="AY14" s="66">
        <v>8</v>
      </c>
      <c r="BA14" s="6">
        <v>10</v>
      </c>
      <c r="BB14" s="9" t="s">
        <v>16</v>
      </c>
      <c r="BC14" s="9">
        <v>0.143714964389801</v>
      </c>
      <c r="BD14" s="9">
        <v>0.39732325077056879</v>
      </c>
      <c r="BE14" s="9">
        <v>0.46578532457351679</v>
      </c>
      <c r="BF14" s="9">
        <v>6.4919263124465942E-2</v>
      </c>
      <c r="BG14" s="9">
        <v>0.2386885732412338</v>
      </c>
      <c r="BH14" s="9">
        <v>0.27337899804115301</v>
      </c>
      <c r="BI14" s="9">
        <f t="shared" si="21"/>
        <v>14</v>
      </c>
      <c r="BJ14" s="9">
        <f t="shared" si="22"/>
        <v>2</v>
      </c>
      <c r="BK14" s="9">
        <f t="shared" si="23"/>
        <v>17</v>
      </c>
      <c r="BL14" s="9">
        <f t="shared" si="24"/>
        <v>17</v>
      </c>
      <c r="BM14" s="9">
        <f t="shared" si="25"/>
        <v>10</v>
      </c>
      <c r="BN14" s="9">
        <f t="shared" si="26"/>
        <v>20</v>
      </c>
      <c r="BO14" s="9">
        <f t="shared" si="27"/>
        <v>2</v>
      </c>
      <c r="BP14" s="9">
        <f t="shared" si="28"/>
        <v>20</v>
      </c>
      <c r="BQ14" s="9">
        <f t="shared" si="2"/>
        <v>13.333333333333334</v>
      </c>
      <c r="BR14" s="9">
        <f t="shared" si="29"/>
        <v>16</v>
      </c>
    </row>
    <row r="15" spans="1:70" x14ac:dyDescent="0.3">
      <c r="A15" s="65">
        <v>13</v>
      </c>
      <c r="B15" s="9" t="s">
        <v>19</v>
      </c>
      <c r="C15" s="66">
        <v>3</v>
      </c>
      <c r="E15" s="6">
        <v>11</v>
      </c>
      <c r="F15" s="9" t="s">
        <v>17</v>
      </c>
      <c r="G15" s="9">
        <v>0.63145434856414795</v>
      </c>
      <c r="H15" s="9">
        <v>0.27769464254379272</v>
      </c>
      <c r="I15" s="9">
        <v>0.71144592761993408</v>
      </c>
      <c r="J15" s="9">
        <v>0.72153770923614502</v>
      </c>
      <c r="K15" s="9">
        <v>0.33507826924324041</v>
      </c>
      <c r="L15" s="9">
        <v>0.74449950456619263</v>
      </c>
      <c r="M15" s="9">
        <f t="shared" si="3"/>
        <v>2</v>
      </c>
      <c r="N15" s="9">
        <f t="shared" si="4"/>
        <v>9</v>
      </c>
      <c r="O15" s="9">
        <f t="shared" si="5"/>
        <v>4</v>
      </c>
      <c r="P15" s="9">
        <f t="shared" si="6"/>
        <v>2</v>
      </c>
      <c r="Q15" s="9">
        <f t="shared" si="7"/>
        <v>9</v>
      </c>
      <c r="R15" s="9">
        <f t="shared" si="8"/>
        <v>4</v>
      </c>
      <c r="S15" s="9">
        <f t="shared" si="9"/>
        <v>2</v>
      </c>
      <c r="T15" s="9">
        <f t="shared" si="10"/>
        <v>9</v>
      </c>
      <c r="U15" s="9">
        <f t="shared" si="0"/>
        <v>5</v>
      </c>
      <c r="V15" s="9">
        <f t="shared" si="11"/>
        <v>3</v>
      </c>
      <c r="Y15" s="65">
        <v>13</v>
      </c>
      <c r="Z15" s="9" t="s">
        <v>19</v>
      </c>
      <c r="AA15" s="66">
        <v>2</v>
      </c>
      <c r="AC15" s="6">
        <v>11</v>
      </c>
      <c r="AD15" s="9" t="s">
        <v>17</v>
      </c>
      <c r="AE15" s="9">
        <v>0.32478880882263178</v>
      </c>
      <c r="AF15" s="9">
        <v>1.6140010207891461E-2</v>
      </c>
      <c r="AG15" s="9">
        <v>0.54827481508255005</v>
      </c>
      <c r="AH15" s="9">
        <v>0.33257889747619629</v>
      </c>
      <c r="AI15" s="9">
        <v>0.13629467785358429</v>
      </c>
      <c r="AJ15" s="9">
        <v>0.71691042184829712</v>
      </c>
      <c r="AK15" s="9">
        <f t="shared" si="12"/>
        <v>7</v>
      </c>
      <c r="AL15" s="9">
        <f t="shared" si="13"/>
        <v>19</v>
      </c>
      <c r="AM15" s="9">
        <f t="shared" si="14"/>
        <v>15</v>
      </c>
      <c r="AN15" s="9">
        <f t="shared" si="15"/>
        <v>9</v>
      </c>
      <c r="AO15" s="9">
        <f t="shared" si="16"/>
        <v>16</v>
      </c>
      <c r="AP15" s="9">
        <f t="shared" si="17"/>
        <v>7</v>
      </c>
      <c r="AQ15" s="9">
        <f t="shared" si="18"/>
        <v>7</v>
      </c>
      <c r="AR15" s="9">
        <f t="shared" si="19"/>
        <v>19</v>
      </c>
      <c r="AS15" s="9">
        <f t="shared" si="1"/>
        <v>12.166666666666666</v>
      </c>
      <c r="AT15" s="9">
        <f t="shared" si="20"/>
        <v>12</v>
      </c>
      <c r="AW15" s="65">
        <v>13</v>
      </c>
      <c r="AX15" s="9" t="s">
        <v>19</v>
      </c>
      <c r="AY15" s="66">
        <v>3</v>
      </c>
      <c r="BA15" s="6">
        <v>11</v>
      </c>
      <c r="BB15" s="9" t="s">
        <v>17</v>
      </c>
      <c r="BC15" s="9">
        <v>0.67052149772644043</v>
      </c>
      <c r="BD15" s="9">
        <v>0.22483907639980319</v>
      </c>
      <c r="BE15" s="9">
        <v>0.66650784015655518</v>
      </c>
      <c r="BF15" s="9">
        <v>0.71846401691436768</v>
      </c>
      <c r="BG15" s="9">
        <v>0.25909924507141108</v>
      </c>
      <c r="BH15" s="9">
        <v>0.72630405426025391</v>
      </c>
      <c r="BI15" s="9">
        <f t="shared" si="21"/>
        <v>1</v>
      </c>
      <c r="BJ15" s="9">
        <f t="shared" si="22"/>
        <v>11</v>
      </c>
      <c r="BK15" s="9">
        <f t="shared" si="23"/>
        <v>13</v>
      </c>
      <c r="BL15" s="9">
        <f t="shared" si="24"/>
        <v>2</v>
      </c>
      <c r="BM15" s="9">
        <f t="shared" si="25"/>
        <v>9</v>
      </c>
      <c r="BN15" s="9">
        <f t="shared" si="26"/>
        <v>7</v>
      </c>
      <c r="BO15" s="9">
        <f t="shared" si="27"/>
        <v>1</v>
      </c>
      <c r="BP15" s="9">
        <f t="shared" si="28"/>
        <v>13</v>
      </c>
      <c r="BQ15" s="9">
        <f t="shared" si="2"/>
        <v>7.166666666666667</v>
      </c>
      <c r="BR15" s="9">
        <f t="shared" si="29"/>
        <v>4</v>
      </c>
    </row>
    <row r="16" spans="1:70" x14ac:dyDescent="0.3">
      <c r="A16" s="65">
        <v>14</v>
      </c>
      <c r="B16" s="9" t="s">
        <v>20</v>
      </c>
      <c r="C16" s="66">
        <v>6</v>
      </c>
      <c r="E16" s="6">
        <v>12</v>
      </c>
      <c r="F16" s="9" t="s">
        <v>18</v>
      </c>
      <c r="G16" s="9">
        <v>0.15358088910579679</v>
      </c>
      <c r="H16" s="9">
        <v>0.16307525336742401</v>
      </c>
      <c r="I16" s="9">
        <v>0.62693643569946289</v>
      </c>
      <c r="J16" s="9">
        <v>0.15857113897800451</v>
      </c>
      <c r="K16" s="9">
        <v>0.29806584119796747</v>
      </c>
      <c r="L16" s="9">
        <v>0.75194871425628662</v>
      </c>
      <c r="M16" s="9">
        <f t="shared" si="3"/>
        <v>11</v>
      </c>
      <c r="N16" s="9">
        <f t="shared" si="4"/>
        <v>16</v>
      </c>
      <c r="O16" s="9">
        <f t="shared" si="5"/>
        <v>14</v>
      </c>
      <c r="P16" s="9">
        <f t="shared" si="6"/>
        <v>13</v>
      </c>
      <c r="Q16" s="9">
        <f t="shared" si="7"/>
        <v>11</v>
      </c>
      <c r="R16" s="9">
        <f t="shared" si="8"/>
        <v>3</v>
      </c>
      <c r="S16" s="9">
        <f t="shared" si="9"/>
        <v>3</v>
      </c>
      <c r="T16" s="9">
        <f t="shared" si="10"/>
        <v>16</v>
      </c>
      <c r="U16" s="9">
        <f t="shared" si="0"/>
        <v>11.333333333333334</v>
      </c>
      <c r="V16" s="9">
        <f t="shared" si="11"/>
        <v>10</v>
      </c>
      <c r="Y16" s="65">
        <v>14</v>
      </c>
      <c r="Z16" s="9" t="s">
        <v>20</v>
      </c>
      <c r="AA16" s="66">
        <v>18</v>
      </c>
      <c r="AC16" s="6">
        <v>12</v>
      </c>
      <c r="AD16" s="9" t="s">
        <v>18</v>
      </c>
      <c r="AE16" s="9">
        <v>0.36419427394866938</v>
      </c>
      <c r="AF16" s="9">
        <v>0.35580572485923773</v>
      </c>
      <c r="AG16" s="9">
        <v>0.84799110889434814</v>
      </c>
      <c r="AH16" s="9">
        <v>0.37057852745056152</v>
      </c>
      <c r="AI16" s="9">
        <v>0.34199261665344238</v>
      </c>
      <c r="AJ16" s="9">
        <v>0.9392549991607666</v>
      </c>
      <c r="AK16" s="9">
        <f t="shared" si="12"/>
        <v>4</v>
      </c>
      <c r="AL16" s="9">
        <f t="shared" si="13"/>
        <v>5</v>
      </c>
      <c r="AM16" s="9">
        <f t="shared" si="14"/>
        <v>1</v>
      </c>
      <c r="AN16" s="9">
        <f t="shared" si="15"/>
        <v>6</v>
      </c>
      <c r="AO16" s="9">
        <f t="shared" si="16"/>
        <v>6</v>
      </c>
      <c r="AP16" s="9">
        <f t="shared" si="17"/>
        <v>1</v>
      </c>
      <c r="AQ16" s="9">
        <f t="shared" si="18"/>
        <v>1</v>
      </c>
      <c r="AR16" s="9">
        <f t="shared" si="19"/>
        <v>6</v>
      </c>
      <c r="AS16" s="9">
        <f t="shared" si="1"/>
        <v>3.8333333333333335</v>
      </c>
      <c r="AT16" s="9">
        <f t="shared" si="20"/>
        <v>2</v>
      </c>
      <c r="AW16" s="65">
        <v>14</v>
      </c>
      <c r="AX16" s="9" t="s">
        <v>20</v>
      </c>
      <c r="AY16" s="66">
        <v>9</v>
      </c>
      <c r="BA16" s="6">
        <v>12</v>
      </c>
      <c r="BB16" s="9" t="s">
        <v>18</v>
      </c>
      <c r="BC16" s="9">
        <v>0.34939402341842651</v>
      </c>
      <c r="BD16" s="9">
        <v>0.3558056652545929</v>
      </c>
      <c r="BE16" s="9">
        <v>0.87238317728042603</v>
      </c>
      <c r="BF16" s="9">
        <v>0.41433697938919067</v>
      </c>
      <c r="BG16" s="9">
        <v>0.34199261665344238</v>
      </c>
      <c r="BH16" s="9">
        <v>0.84474277496337891</v>
      </c>
      <c r="BI16" s="9">
        <f t="shared" si="21"/>
        <v>8</v>
      </c>
      <c r="BJ16" s="9">
        <f t="shared" si="22"/>
        <v>4</v>
      </c>
      <c r="BK16" s="9">
        <f t="shared" si="23"/>
        <v>2</v>
      </c>
      <c r="BL16" s="9">
        <f t="shared" si="24"/>
        <v>7</v>
      </c>
      <c r="BM16" s="9">
        <f t="shared" si="25"/>
        <v>6</v>
      </c>
      <c r="BN16" s="9">
        <f t="shared" si="26"/>
        <v>2</v>
      </c>
      <c r="BO16" s="9">
        <f t="shared" si="27"/>
        <v>2</v>
      </c>
      <c r="BP16" s="9">
        <f t="shared" si="28"/>
        <v>8</v>
      </c>
      <c r="BQ16" s="9">
        <f t="shared" si="2"/>
        <v>4.833333333333333</v>
      </c>
      <c r="BR16" s="9">
        <f t="shared" si="29"/>
        <v>2</v>
      </c>
    </row>
    <row r="17" spans="1:70" x14ac:dyDescent="0.3">
      <c r="A17" s="65">
        <v>15</v>
      </c>
      <c r="B17" s="9" t="s">
        <v>21</v>
      </c>
      <c r="C17" s="66">
        <v>15</v>
      </c>
      <c r="E17" s="6">
        <v>13</v>
      </c>
      <c r="F17" s="9" t="s">
        <v>19</v>
      </c>
      <c r="G17" s="9">
        <v>0.51257139444351196</v>
      </c>
      <c r="H17" s="9">
        <v>0.22845128178596499</v>
      </c>
      <c r="I17" s="9">
        <v>0.81369072198867798</v>
      </c>
      <c r="J17" s="9">
        <v>0.53444039821624756</v>
      </c>
      <c r="K17" s="9">
        <v>0.19028022885322571</v>
      </c>
      <c r="L17" s="9">
        <v>0.76316511631011963</v>
      </c>
      <c r="M17" s="9">
        <f t="shared" si="3"/>
        <v>3</v>
      </c>
      <c r="N17" s="9">
        <f t="shared" si="4"/>
        <v>11</v>
      </c>
      <c r="O17" s="9">
        <f t="shared" si="5"/>
        <v>2</v>
      </c>
      <c r="P17" s="9">
        <f t="shared" si="6"/>
        <v>4</v>
      </c>
      <c r="Q17" s="9">
        <f t="shared" si="7"/>
        <v>15</v>
      </c>
      <c r="R17" s="9">
        <f t="shared" si="8"/>
        <v>2</v>
      </c>
      <c r="S17" s="9">
        <f t="shared" si="9"/>
        <v>2</v>
      </c>
      <c r="T17" s="9">
        <f t="shared" si="10"/>
        <v>15</v>
      </c>
      <c r="U17" s="9">
        <f t="shared" si="0"/>
        <v>6.166666666666667</v>
      </c>
      <c r="V17" s="9">
        <f t="shared" si="11"/>
        <v>5</v>
      </c>
      <c r="Y17" s="65">
        <v>15</v>
      </c>
      <c r="Z17" s="9" t="s">
        <v>21</v>
      </c>
      <c r="AA17" s="66">
        <v>13</v>
      </c>
      <c r="AC17" s="6">
        <v>13</v>
      </c>
      <c r="AD17" s="9" t="s">
        <v>19</v>
      </c>
      <c r="AE17" s="9">
        <v>0.43493795394897461</v>
      </c>
      <c r="AF17" s="9">
        <v>0.33792257308959961</v>
      </c>
      <c r="AG17" s="9">
        <v>0.75560283660888672</v>
      </c>
      <c r="AH17" s="9">
        <v>0.46492454409599299</v>
      </c>
      <c r="AI17" s="9">
        <v>0.35702702403068542</v>
      </c>
      <c r="AJ17" s="9">
        <v>0.795787513256073</v>
      </c>
      <c r="AK17" s="9">
        <f t="shared" si="12"/>
        <v>2</v>
      </c>
      <c r="AL17" s="9">
        <f t="shared" si="13"/>
        <v>8</v>
      </c>
      <c r="AM17" s="9">
        <f t="shared" si="14"/>
        <v>4</v>
      </c>
      <c r="AN17" s="9">
        <f t="shared" si="15"/>
        <v>3</v>
      </c>
      <c r="AO17" s="9">
        <f t="shared" si="16"/>
        <v>4</v>
      </c>
      <c r="AP17" s="9">
        <f t="shared" si="17"/>
        <v>3</v>
      </c>
      <c r="AQ17" s="9">
        <f t="shared" si="18"/>
        <v>2</v>
      </c>
      <c r="AR17" s="9">
        <f t="shared" si="19"/>
        <v>8</v>
      </c>
      <c r="AS17" s="9">
        <f t="shared" si="1"/>
        <v>4</v>
      </c>
      <c r="AT17" s="9">
        <f t="shared" si="20"/>
        <v>3</v>
      </c>
      <c r="AW17" s="65">
        <v>15</v>
      </c>
      <c r="AX17" s="9" t="s">
        <v>21</v>
      </c>
      <c r="AY17" s="66">
        <v>6</v>
      </c>
      <c r="BA17" s="6">
        <v>13</v>
      </c>
      <c r="BB17" s="9" t="s">
        <v>19</v>
      </c>
      <c r="BC17" s="9">
        <v>0.52353036403656006</v>
      </c>
      <c r="BD17" s="9">
        <v>0.21686983108520511</v>
      </c>
      <c r="BE17" s="9">
        <v>0.83094906806945801</v>
      </c>
      <c r="BF17" s="9">
        <v>0.55408716201782227</v>
      </c>
      <c r="BG17" s="9">
        <v>0.1097252666950226</v>
      </c>
      <c r="BH17" s="9">
        <v>0.80043059587478638</v>
      </c>
      <c r="BI17" s="9">
        <f t="shared" si="21"/>
        <v>3</v>
      </c>
      <c r="BJ17" s="9">
        <f t="shared" si="22"/>
        <v>12</v>
      </c>
      <c r="BK17" s="9">
        <f t="shared" si="23"/>
        <v>4</v>
      </c>
      <c r="BL17" s="9">
        <f t="shared" si="24"/>
        <v>3</v>
      </c>
      <c r="BM17" s="9">
        <f t="shared" si="25"/>
        <v>18</v>
      </c>
      <c r="BN17" s="9">
        <f t="shared" si="26"/>
        <v>5</v>
      </c>
      <c r="BO17" s="9">
        <f t="shared" si="27"/>
        <v>3</v>
      </c>
      <c r="BP17" s="9">
        <f t="shared" si="28"/>
        <v>18</v>
      </c>
      <c r="BQ17" s="9">
        <f t="shared" si="2"/>
        <v>7.5</v>
      </c>
      <c r="BR17" s="9">
        <f t="shared" si="29"/>
        <v>5</v>
      </c>
    </row>
    <row r="18" spans="1:70" x14ac:dyDescent="0.3">
      <c r="A18" s="65">
        <v>16</v>
      </c>
      <c r="B18" s="9" t="s">
        <v>22</v>
      </c>
      <c r="C18" s="66">
        <v>17</v>
      </c>
      <c r="E18" s="6">
        <v>14</v>
      </c>
      <c r="F18" s="9" t="s">
        <v>20</v>
      </c>
      <c r="G18" s="9">
        <v>0.32997101545333862</v>
      </c>
      <c r="H18" s="9">
        <v>0.58473169803619385</v>
      </c>
      <c r="I18" s="9">
        <v>0.7481532096862793</v>
      </c>
      <c r="J18" s="9">
        <v>0.27911055088043207</v>
      </c>
      <c r="K18" s="9">
        <v>0.47343111038208008</v>
      </c>
      <c r="L18" s="9">
        <v>0.70534908771514893</v>
      </c>
      <c r="M18" s="9">
        <f t="shared" si="3"/>
        <v>6</v>
      </c>
      <c r="N18" s="9">
        <f t="shared" si="4"/>
        <v>1</v>
      </c>
      <c r="O18" s="9">
        <f t="shared" si="5"/>
        <v>3</v>
      </c>
      <c r="P18" s="9">
        <f t="shared" si="6"/>
        <v>9</v>
      </c>
      <c r="Q18" s="9">
        <f t="shared" si="7"/>
        <v>3</v>
      </c>
      <c r="R18" s="9">
        <f t="shared" si="8"/>
        <v>6</v>
      </c>
      <c r="S18" s="9">
        <f t="shared" si="9"/>
        <v>1</v>
      </c>
      <c r="T18" s="9">
        <f t="shared" si="10"/>
        <v>9</v>
      </c>
      <c r="U18" s="9">
        <f t="shared" si="0"/>
        <v>4.666666666666667</v>
      </c>
      <c r="V18" s="9">
        <f t="shared" si="11"/>
        <v>2</v>
      </c>
      <c r="Y18" s="65">
        <v>16</v>
      </c>
      <c r="Z18" s="9" t="s">
        <v>22</v>
      </c>
      <c r="AA18" s="66">
        <v>15</v>
      </c>
      <c r="AC18" s="6">
        <v>14</v>
      </c>
      <c r="AD18" s="9" t="s">
        <v>20</v>
      </c>
      <c r="AE18" s="9">
        <v>3.5741694271564477E-2</v>
      </c>
      <c r="AF18" s="9">
        <v>0.18920339643955231</v>
      </c>
      <c r="AG18" s="9">
        <v>0.69180917739868164</v>
      </c>
      <c r="AH18" s="9">
        <v>-2.365304529666901E-2</v>
      </c>
      <c r="AI18" s="9">
        <v>9.4898521900177002E-2</v>
      </c>
      <c r="AJ18" s="9">
        <v>0.55725228786468506</v>
      </c>
      <c r="AK18" s="9">
        <f t="shared" si="12"/>
        <v>18</v>
      </c>
      <c r="AL18" s="9">
        <f t="shared" si="13"/>
        <v>14</v>
      </c>
      <c r="AM18" s="9">
        <f t="shared" si="14"/>
        <v>9</v>
      </c>
      <c r="AN18" s="9">
        <f t="shared" si="15"/>
        <v>20</v>
      </c>
      <c r="AO18" s="9">
        <f t="shared" si="16"/>
        <v>18</v>
      </c>
      <c r="AP18" s="9">
        <f t="shared" si="17"/>
        <v>13</v>
      </c>
      <c r="AQ18" s="9">
        <f t="shared" si="18"/>
        <v>9</v>
      </c>
      <c r="AR18" s="9">
        <f t="shared" si="19"/>
        <v>20</v>
      </c>
      <c r="AS18" s="9">
        <f t="shared" si="1"/>
        <v>15.333333333333334</v>
      </c>
      <c r="AT18" s="9">
        <f t="shared" si="20"/>
        <v>18</v>
      </c>
      <c r="AW18" s="65">
        <v>16</v>
      </c>
      <c r="AX18" s="9" t="s">
        <v>22</v>
      </c>
      <c r="AY18" s="66">
        <v>17</v>
      </c>
      <c r="BA18" s="6">
        <v>14</v>
      </c>
      <c r="BB18" s="9" t="s">
        <v>20</v>
      </c>
      <c r="BC18" s="9">
        <v>0.34621480107307429</v>
      </c>
      <c r="BD18" s="9">
        <v>0.18920342624187469</v>
      </c>
      <c r="BE18" s="9">
        <v>0.6982383131980896</v>
      </c>
      <c r="BF18" s="9">
        <v>0.29195758700370789</v>
      </c>
      <c r="BG18" s="9">
        <v>9.4898521900177002E-2</v>
      </c>
      <c r="BH18" s="9">
        <v>0.65652757883071899</v>
      </c>
      <c r="BI18" s="9">
        <f t="shared" si="21"/>
        <v>9</v>
      </c>
      <c r="BJ18" s="9">
        <f t="shared" si="22"/>
        <v>13</v>
      </c>
      <c r="BK18" s="9">
        <f t="shared" si="23"/>
        <v>9</v>
      </c>
      <c r="BL18" s="9">
        <f t="shared" si="24"/>
        <v>10</v>
      </c>
      <c r="BM18" s="9">
        <f t="shared" si="25"/>
        <v>20</v>
      </c>
      <c r="BN18" s="9">
        <f t="shared" si="26"/>
        <v>8</v>
      </c>
      <c r="BO18" s="9">
        <f t="shared" si="27"/>
        <v>8</v>
      </c>
      <c r="BP18" s="9">
        <f t="shared" si="28"/>
        <v>20</v>
      </c>
      <c r="BQ18" s="9">
        <f t="shared" si="2"/>
        <v>11.5</v>
      </c>
      <c r="BR18" s="9">
        <f t="shared" si="29"/>
        <v>11</v>
      </c>
    </row>
    <row r="19" spans="1:70" x14ac:dyDescent="0.3">
      <c r="A19" s="65">
        <v>17</v>
      </c>
      <c r="B19" s="9" t="s">
        <v>23</v>
      </c>
      <c r="C19" s="66">
        <v>10</v>
      </c>
      <c r="E19" s="6">
        <v>15</v>
      </c>
      <c r="F19" s="9" t="s">
        <v>21</v>
      </c>
      <c r="G19" s="9">
        <v>0.1164215505123138</v>
      </c>
      <c r="H19" s="9">
        <v>0.11398535221815111</v>
      </c>
      <c r="I19" s="9">
        <v>0.86210513114929199</v>
      </c>
      <c r="J19" s="9">
        <v>3.6431014537811279E-2</v>
      </c>
      <c r="K19" s="9">
        <v>0.13731804490089419</v>
      </c>
      <c r="L19" s="9">
        <v>0.88306224346160889</v>
      </c>
      <c r="M19" s="9">
        <f t="shared" si="3"/>
        <v>15</v>
      </c>
      <c r="N19" s="9">
        <f t="shared" si="4"/>
        <v>17</v>
      </c>
      <c r="O19" s="9">
        <f t="shared" si="5"/>
        <v>1</v>
      </c>
      <c r="P19" s="9">
        <f t="shared" si="6"/>
        <v>19</v>
      </c>
      <c r="Q19" s="9">
        <f t="shared" si="7"/>
        <v>16</v>
      </c>
      <c r="R19" s="9">
        <f t="shared" si="8"/>
        <v>1</v>
      </c>
      <c r="S19" s="9">
        <f t="shared" si="9"/>
        <v>1</v>
      </c>
      <c r="T19" s="9">
        <f t="shared" si="10"/>
        <v>19</v>
      </c>
      <c r="U19" s="9">
        <f t="shared" si="0"/>
        <v>11.5</v>
      </c>
      <c r="V19" s="9">
        <f t="shared" si="11"/>
        <v>12</v>
      </c>
      <c r="Y19" s="65">
        <v>17</v>
      </c>
      <c r="Z19" s="9" t="s">
        <v>23</v>
      </c>
      <c r="AA19" s="66">
        <v>5</v>
      </c>
      <c r="AC19" s="6">
        <v>15</v>
      </c>
      <c r="AD19" s="9" t="s">
        <v>21</v>
      </c>
      <c r="AE19" s="9">
        <v>0.1164215505123138</v>
      </c>
      <c r="AF19" s="9">
        <v>0.29883301258087158</v>
      </c>
      <c r="AG19" s="9">
        <v>0.69806587696075439</v>
      </c>
      <c r="AH19" s="9">
        <v>3.6431062966585159E-2</v>
      </c>
      <c r="AI19" s="9">
        <v>0.25296235084533691</v>
      </c>
      <c r="AJ19" s="9">
        <v>0.63557171821594238</v>
      </c>
      <c r="AK19" s="9">
        <f t="shared" si="12"/>
        <v>13</v>
      </c>
      <c r="AL19" s="9">
        <f t="shared" si="13"/>
        <v>11</v>
      </c>
      <c r="AM19" s="9">
        <f t="shared" si="14"/>
        <v>8</v>
      </c>
      <c r="AN19" s="9">
        <f t="shared" si="15"/>
        <v>16</v>
      </c>
      <c r="AO19" s="9">
        <f t="shared" si="16"/>
        <v>11</v>
      </c>
      <c r="AP19" s="9">
        <f t="shared" si="17"/>
        <v>11</v>
      </c>
      <c r="AQ19" s="9">
        <f t="shared" si="18"/>
        <v>8</v>
      </c>
      <c r="AR19" s="9">
        <f t="shared" si="19"/>
        <v>16</v>
      </c>
      <c r="AS19" s="9">
        <f t="shared" si="1"/>
        <v>11.666666666666666</v>
      </c>
      <c r="AT19" s="9">
        <f t="shared" si="20"/>
        <v>10</v>
      </c>
      <c r="AW19" s="65">
        <v>17</v>
      </c>
      <c r="AX19" s="9" t="s">
        <v>23</v>
      </c>
      <c r="AY19" s="66">
        <v>12</v>
      </c>
      <c r="BA19" s="6">
        <v>15</v>
      </c>
      <c r="BB19" s="9" t="s">
        <v>21</v>
      </c>
      <c r="BC19" s="9">
        <v>0.42222899198532099</v>
      </c>
      <c r="BD19" s="9">
        <v>7.8690290451049805E-2</v>
      </c>
      <c r="BE19" s="9">
        <v>0.87297093868255615</v>
      </c>
      <c r="BF19" s="9">
        <v>0.54562002420425415</v>
      </c>
      <c r="BG19" s="9">
        <v>0.18092831969261169</v>
      </c>
      <c r="BH19" s="9">
        <v>0.82835966348648071</v>
      </c>
      <c r="BI19" s="9">
        <f t="shared" si="21"/>
        <v>6</v>
      </c>
      <c r="BJ19" s="9">
        <f t="shared" si="22"/>
        <v>19</v>
      </c>
      <c r="BK19" s="9">
        <f t="shared" si="23"/>
        <v>1</v>
      </c>
      <c r="BL19" s="9">
        <f t="shared" si="24"/>
        <v>4</v>
      </c>
      <c r="BM19" s="9">
        <f t="shared" si="25"/>
        <v>13</v>
      </c>
      <c r="BN19" s="9">
        <f t="shared" si="26"/>
        <v>3</v>
      </c>
      <c r="BO19" s="9">
        <f t="shared" si="27"/>
        <v>1</v>
      </c>
      <c r="BP19" s="9">
        <f t="shared" si="28"/>
        <v>19</v>
      </c>
      <c r="BQ19" s="9">
        <f t="shared" si="2"/>
        <v>7.666666666666667</v>
      </c>
      <c r="BR19" s="9">
        <f t="shared" si="29"/>
        <v>6</v>
      </c>
    </row>
    <row r="20" spans="1:70" x14ac:dyDescent="0.3">
      <c r="A20" s="65">
        <v>18</v>
      </c>
      <c r="B20" s="9" t="s">
        <v>24</v>
      </c>
      <c r="C20" s="66">
        <v>14</v>
      </c>
      <c r="E20" s="6">
        <v>16</v>
      </c>
      <c r="F20" s="9" t="s">
        <v>22</v>
      </c>
      <c r="G20" s="9">
        <v>9.2310205101966858E-2</v>
      </c>
      <c r="H20" s="9">
        <v>0.42025166749954218</v>
      </c>
      <c r="I20" s="9">
        <v>0.5645759105682373</v>
      </c>
      <c r="J20" s="9">
        <v>0.1203624308109283</v>
      </c>
      <c r="K20" s="9">
        <v>0.50547695159912109</v>
      </c>
      <c r="L20" s="9">
        <v>0.56186485290527344</v>
      </c>
      <c r="M20" s="9">
        <f t="shared" si="3"/>
        <v>17</v>
      </c>
      <c r="N20" s="9">
        <f t="shared" si="4"/>
        <v>5</v>
      </c>
      <c r="O20" s="9">
        <f t="shared" si="5"/>
        <v>16</v>
      </c>
      <c r="P20" s="9">
        <f t="shared" si="6"/>
        <v>15</v>
      </c>
      <c r="Q20" s="9">
        <f t="shared" si="7"/>
        <v>2</v>
      </c>
      <c r="R20" s="9">
        <f t="shared" si="8"/>
        <v>13</v>
      </c>
      <c r="S20" s="9">
        <f t="shared" si="9"/>
        <v>2</v>
      </c>
      <c r="T20" s="9">
        <f t="shared" si="10"/>
        <v>17</v>
      </c>
      <c r="U20" s="9">
        <f t="shared" si="0"/>
        <v>11.333333333333334</v>
      </c>
      <c r="V20" s="9">
        <f t="shared" si="11"/>
        <v>10</v>
      </c>
      <c r="Y20" s="65">
        <v>18</v>
      </c>
      <c r="Z20" s="9" t="s">
        <v>24</v>
      </c>
      <c r="AA20" s="66">
        <v>20</v>
      </c>
      <c r="AC20" s="6">
        <v>16</v>
      </c>
      <c r="AD20" s="9" t="s">
        <v>22</v>
      </c>
      <c r="AE20" s="9">
        <v>9.2310205101966858E-2</v>
      </c>
      <c r="AF20" s="9">
        <v>-2.1896228194236759E-2</v>
      </c>
      <c r="AG20" s="9">
        <v>0.54573535919189453</v>
      </c>
      <c r="AH20" s="9">
        <v>0.12036241590976721</v>
      </c>
      <c r="AI20" s="9">
        <v>8.5157707333564758E-2</v>
      </c>
      <c r="AJ20" s="9">
        <v>0.59043979644775391</v>
      </c>
      <c r="AK20" s="9">
        <f t="shared" si="12"/>
        <v>15</v>
      </c>
      <c r="AL20" s="9">
        <f t="shared" si="13"/>
        <v>20</v>
      </c>
      <c r="AM20" s="9">
        <f t="shared" si="14"/>
        <v>16</v>
      </c>
      <c r="AN20" s="9">
        <f t="shared" si="15"/>
        <v>12</v>
      </c>
      <c r="AO20" s="9">
        <f t="shared" si="16"/>
        <v>19</v>
      </c>
      <c r="AP20" s="9">
        <f t="shared" si="17"/>
        <v>12</v>
      </c>
      <c r="AQ20" s="9">
        <f t="shared" si="18"/>
        <v>12</v>
      </c>
      <c r="AR20" s="9">
        <f t="shared" si="19"/>
        <v>20</v>
      </c>
      <c r="AS20" s="9">
        <f t="shared" si="1"/>
        <v>15.666666666666666</v>
      </c>
      <c r="AT20" s="9">
        <f t="shared" si="20"/>
        <v>19</v>
      </c>
      <c r="AW20" s="65">
        <v>18</v>
      </c>
      <c r="AX20" s="9" t="s">
        <v>24</v>
      </c>
      <c r="AY20" s="66">
        <v>13</v>
      </c>
      <c r="BA20" s="6">
        <v>16</v>
      </c>
      <c r="BB20" s="9" t="s">
        <v>22</v>
      </c>
      <c r="BC20" s="9">
        <v>9.2310197651386261E-2</v>
      </c>
      <c r="BD20" s="9">
        <v>0.3141513466835022</v>
      </c>
      <c r="BE20" s="9">
        <v>0.56802612543106079</v>
      </c>
      <c r="BF20" s="9">
        <v>0.120362401008606</v>
      </c>
      <c r="BG20" s="9">
        <v>0.36279454827308649</v>
      </c>
      <c r="BH20" s="9">
        <v>0.54389655590057373</v>
      </c>
      <c r="BI20" s="9">
        <f t="shared" si="21"/>
        <v>17</v>
      </c>
      <c r="BJ20" s="9">
        <f t="shared" si="22"/>
        <v>7</v>
      </c>
      <c r="BK20" s="9">
        <f t="shared" si="23"/>
        <v>14</v>
      </c>
      <c r="BL20" s="9">
        <f t="shared" si="24"/>
        <v>15</v>
      </c>
      <c r="BM20" s="9">
        <f t="shared" si="25"/>
        <v>4</v>
      </c>
      <c r="BN20" s="9">
        <f t="shared" si="26"/>
        <v>14</v>
      </c>
      <c r="BO20" s="9">
        <f t="shared" si="27"/>
        <v>4</v>
      </c>
      <c r="BP20" s="9">
        <f t="shared" si="28"/>
        <v>17</v>
      </c>
      <c r="BQ20" s="9">
        <f t="shared" si="2"/>
        <v>11.833333333333334</v>
      </c>
      <c r="BR20" s="9">
        <f t="shared" si="29"/>
        <v>14</v>
      </c>
    </row>
    <row r="21" spans="1:70" ht="15" thickBot="1" x14ac:dyDescent="0.35">
      <c r="A21" s="67">
        <v>19</v>
      </c>
      <c r="B21" s="68" t="s">
        <v>25</v>
      </c>
      <c r="C21" s="69">
        <v>16</v>
      </c>
      <c r="E21" s="6">
        <v>17</v>
      </c>
      <c r="F21" s="9" t="s">
        <v>23</v>
      </c>
      <c r="G21" s="9">
        <v>0.20697438716888431</v>
      </c>
      <c r="H21" s="9">
        <v>0.22334219515323639</v>
      </c>
      <c r="I21" s="9">
        <v>0.65657323598861694</v>
      </c>
      <c r="J21" s="9">
        <v>0.206035241484642</v>
      </c>
      <c r="K21" s="9">
        <v>0.25179067254066467</v>
      </c>
      <c r="L21" s="9">
        <v>0.52232980728149414</v>
      </c>
      <c r="M21" s="9">
        <f t="shared" si="3"/>
        <v>10</v>
      </c>
      <c r="N21" s="9">
        <f t="shared" si="4"/>
        <v>12</v>
      </c>
      <c r="O21" s="9">
        <f t="shared" si="5"/>
        <v>13</v>
      </c>
      <c r="P21" s="9">
        <f t="shared" si="6"/>
        <v>12</v>
      </c>
      <c r="Q21" s="9">
        <f t="shared" si="7"/>
        <v>12</v>
      </c>
      <c r="R21" s="9">
        <f t="shared" si="8"/>
        <v>14</v>
      </c>
      <c r="S21" s="9">
        <f t="shared" si="9"/>
        <v>10</v>
      </c>
      <c r="T21" s="9">
        <f t="shared" si="10"/>
        <v>14</v>
      </c>
      <c r="U21" s="9">
        <f t="shared" si="0"/>
        <v>12.166666666666666</v>
      </c>
      <c r="V21" s="9">
        <f t="shared" si="11"/>
        <v>13</v>
      </c>
      <c r="Y21" s="67">
        <v>19</v>
      </c>
      <c r="Z21" s="68" t="s">
        <v>25</v>
      </c>
      <c r="AA21" s="69">
        <v>14</v>
      </c>
      <c r="AC21" s="6">
        <v>17</v>
      </c>
      <c r="AD21" s="9" t="s">
        <v>23</v>
      </c>
      <c r="AE21" s="9">
        <v>0.34887135028839111</v>
      </c>
      <c r="AF21" s="9">
        <v>0.18471045792102811</v>
      </c>
      <c r="AG21" s="9">
        <v>0.59050095081329346</v>
      </c>
      <c r="AH21" s="9">
        <v>0.3965531587600708</v>
      </c>
      <c r="AI21" s="9">
        <v>0.1310295760631561</v>
      </c>
      <c r="AJ21" s="9">
        <v>0.46167430281639099</v>
      </c>
      <c r="AK21" s="9">
        <f t="shared" si="12"/>
        <v>5</v>
      </c>
      <c r="AL21" s="9">
        <f t="shared" si="13"/>
        <v>15</v>
      </c>
      <c r="AM21" s="9">
        <f t="shared" si="14"/>
        <v>14</v>
      </c>
      <c r="AN21" s="9">
        <f t="shared" si="15"/>
        <v>5</v>
      </c>
      <c r="AO21" s="9">
        <f t="shared" si="16"/>
        <v>17</v>
      </c>
      <c r="AP21" s="9">
        <f t="shared" si="17"/>
        <v>15</v>
      </c>
      <c r="AQ21" s="9">
        <f t="shared" si="18"/>
        <v>5</v>
      </c>
      <c r="AR21" s="9">
        <f t="shared" si="19"/>
        <v>17</v>
      </c>
      <c r="AS21" s="9">
        <f t="shared" si="1"/>
        <v>11.833333333333334</v>
      </c>
      <c r="AT21" s="9">
        <f t="shared" si="20"/>
        <v>11</v>
      </c>
      <c r="AW21" s="67">
        <v>19</v>
      </c>
      <c r="AX21" s="68" t="s">
        <v>25</v>
      </c>
      <c r="AY21" s="69">
        <v>16</v>
      </c>
      <c r="BA21" s="6">
        <v>17</v>
      </c>
      <c r="BB21" s="9" t="s">
        <v>23</v>
      </c>
      <c r="BC21" s="9">
        <v>0.31821709871292109</v>
      </c>
      <c r="BD21" s="9">
        <v>0.18471041321754461</v>
      </c>
      <c r="BE21" s="9">
        <v>0.75334954261779785</v>
      </c>
      <c r="BF21" s="9">
        <v>0.24779732525348661</v>
      </c>
      <c r="BG21" s="9">
        <v>0.1310295760631561</v>
      </c>
      <c r="BH21" s="9">
        <v>0.60573232173919678</v>
      </c>
      <c r="BI21" s="9">
        <f t="shared" si="21"/>
        <v>12</v>
      </c>
      <c r="BJ21" s="9">
        <f t="shared" si="22"/>
        <v>14</v>
      </c>
      <c r="BK21" s="9">
        <f t="shared" si="23"/>
        <v>7</v>
      </c>
      <c r="BL21" s="9">
        <f t="shared" si="24"/>
        <v>11</v>
      </c>
      <c r="BM21" s="9">
        <f t="shared" si="25"/>
        <v>15</v>
      </c>
      <c r="BN21" s="9">
        <f t="shared" si="26"/>
        <v>11</v>
      </c>
      <c r="BO21" s="9">
        <f t="shared" si="27"/>
        <v>7</v>
      </c>
      <c r="BP21" s="9">
        <f t="shared" si="28"/>
        <v>15</v>
      </c>
      <c r="BQ21" s="9">
        <f t="shared" si="2"/>
        <v>11.666666666666666</v>
      </c>
      <c r="BR21" s="9">
        <f t="shared" si="29"/>
        <v>13</v>
      </c>
    </row>
    <row r="22" spans="1:70" x14ac:dyDescent="0.3">
      <c r="A22" s="71">
        <v>0</v>
      </c>
      <c r="B22" s="63" t="s">
        <v>6</v>
      </c>
      <c r="C22" s="64">
        <v>2</v>
      </c>
      <c r="E22" s="6">
        <v>18</v>
      </c>
      <c r="F22" s="9" t="s">
        <v>24</v>
      </c>
      <c r="G22" s="9">
        <v>0.12095601856708529</v>
      </c>
      <c r="H22" s="9">
        <v>0.41295504570007319</v>
      </c>
      <c r="I22" s="9">
        <v>0.50286388397216797</v>
      </c>
      <c r="J22" s="9">
        <v>7.2567783296108246E-2</v>
      </c>
      <c r="K22" s="9">
        <v>0.45345842838287348</v>
      </c>
      <c r="L22" s="9">
        <v>0.46081608533859247</v>
      </c>
      <c r="M22" s="9">
        <f t="shared" si="3"/>
        <v>14</v>
      </c>
      <c r="N22" s="9">
        <f t="shared" si="4"/>
        <v>6</v>
      </c>
      <c r="O22" s="9">
        <f t="shared" si="5"/>
        <v>17</v>
      </c>
      <c r="P22" s="9">
        <f t="shared" si="6"/>
        <v>16</v>
      </c>
      <c r="Q22" s="9">
        <f t="shared" si="7"/>
        <v>5</v>
      </c>
      <c r="R22" s="9">
        <f t="shared" si="8"/>
        <v>16</v>
      </c>
      <c r="S22" s="9">
        <f t="shared" si="9"/>
        <v>5</v>
      </c>
      <c r="T22" s="9">
        <f t="shared" si="10"/>
        <v>17</v>
      </c>
      <c r="U22" s="9">
        <f t="shared" si="0"/>
        <v>12.333333333333334</v>
      </c>
      <c r="V22" s="9">
        <f t="shared" si="11"/>
        <v>14</v>
      </c>
      <c r="Y22" s="71">
        <v>0</v>
      </c>
      <c r="Z22" s="63" t="s">
        <v>6</v>
      </c>
      <c r="AA22" s="64">
        <v>7</v>
      </c>
      <c r="AC22" s="6">
        <v>18</v>
      </c>
      <c r="AD22" s="9" t="s">
        <v>24</v>
      </c>
      <c r="AE22" s="9">
        <v>-1.0681455954909319E-2</v>
      </c>
      <c r="AF22" s="9">
        <v>0.44016373157501221</v>
      </c>
      <c r="AG22" s="9">
        <v>0.27266800403594971</v>
      </c>
      <c r="AH22" s="9">
        <v>1.7244521528482441E-2</v>
      </c>
      <c r="AI22" s="9">
        <v>0.31490683555603027</v>
      </c>
      <c r="AJ22" s="9">
        <v>0.39263561367988592</v>
      </c>
      <c r="AK22" s="9">
        <f t="shared" si="12"/>
        <v>20</v>
      </c>
      <c r="AL22" s="9">
        <f t="shared" si="13"/>
        <v>3</v>
      </c>
      <c r="AM22" s="9">
        <f t="shared" si="14"/>
        <v>19</v>
      </c>
      <c r="AN22" s="9">
        <f t="shared" si="15"/>
        <v>18</v>
      </c>
      <c r="AO22" s="9">
        <f t="shared" si="16"/>
        <v>7</v>
      </c>
      <c r="AP22" s="9">
        <f t="shared" si="17"/>
        <v>18</v>
      </c>
      <c r="AQ22" s="9">
        <f t="shared" si="18"/>
        <v>3</v>
      </c>
      <c r="AR22" s="9">
        <f t="shared" si="19"/>
        <v>20</v>
      </c>
      <c r="AS22" s="9">
        <f t="shared" si="1"/>
        <v>14.166666666666666</v>
      </c>
      <c r="AT22" s="9">
        <f t="shared" si="20"/>
        <v>17</v>
      </c>
      <c r="AW22" s="71">
        <v>0</v>
      </c>
      <c r="AX22" s="63" t="s">
        <v>6</v>
      </c>
      <c r="AY22" s="64">
        <v>6</v>
      </c>
      <c r="BA22" s="6">
        <v>18</v>
      </c>
      <c r="BB22" s="9" t="s">
        <v>24</v>
      </c>
      <c r="BC22" s="9">
        <v>0.15881192684173581</v>
      </c>
      <c r="BD22" s="9">
        <v>0.14985685050487521</v>
      </c>
      <c r="BE22" s="9">
        <v>0.55562424659729004</v>
      </c>
      <c r="BF22" s="9">
        <v>0.1338689774274826</v>
      </c>
      <c r="BG22" s="9">
        <v>0.1196228861808777</v>
      </c>
      <c r="BH22" s="9">
        <v>0.43033191561698908</v>
      </c>
      <c r="BI22" s="9">
        <f t="shared" si="21"/>
        <v>13</v>
      </c>
      <c r="BJ22" s="9">
        <f t="shared" si="22"/>
        <v>16</v>
      </c>
      <c r="BK22" s="9">
        <f t="shared" si="23"/>
        <v>15</v>
      </c>
      <c r="BL22" s="9">
        <f t="shared" si="24"/>
        <v>14</v>
      </c>
      <c r="BM22" s="9">
        <f t="shared" si="25"/>
        <v>17</v>
      </c>
      <c r="BN22" s="9">
        <f t="shared" si="26"/>
        <v>18</v>
      </c>
      <c r="BO22" s="9">
        <f t="shared" si="27"/>
        <v>13</v>
      </c>
      <c r="BP22" s="9">
        <f t="shared" si="28"/>
        <v>18</v>
      </c>
      <c r="BQ22" s="9">
        <f t="shared" si="2"/>
        <v>15.5</v>
      </c>
      <c r="BR22" s="9">
        <f t="shared" si="29"/>
        <v>18</v>
      </c>
    </row>
    <row r="23" spans="1:70" ht="15" thickBot="1" x14ac:dyDescent="0.35">
      <c r="A23" s="65">
        <v>1</v>
      </c>
      <c r="B23" s="9" t="s">
        <v>7</v>
      </c>
      <c r="C23" s="66">
        <v>3</v>
      </c>
      <c r="E23" s="6">
        <v>19</v>
      </c>
      <c r="F23" s="9" t="s">
        <v>25</v>
      </c>
      <c r="G23" s="9">
        <v>9.470435231924057E-2</v>
      </c>
      <c r="H23" s="9">
        <v>8.4000751376152039E-2</v>
      </c>
      <c r="I23" s="9">
        <v>0.41366350650787348</v>
      </c>
      <c r="J23" s="9">
        <v>0.21736091375350949</v>
      </c>
      <c r="K23" s="9">
        <v>9.6908316016197205E-2</v>
      </c>
      <c r="L23" s="9">
        <v>0.51122647523880005</v>
      </c>
      <c r="M23" s="9">
        <f t="shared" si="3"/>
        <v>16</v>
      </c>
      <c r="N23" s="9">
        <f t="shared" si="4"/>
        <v>18</v>
      </c>
      <c r="O23" s="9">
        <f t="shared" si="5"/>
        <v>18</v>
      </c>
      <c r="P23" s="9">
        <f t="shared" si="6"/>
        <v>11</v>
      </c>
      <c r="Q23" s="9">
        <f t="shared" si="7"/>
        <v>17</v>
      </c>
      <c r="R23" s="9">
        <f t="shared" si="8"/>
        <v>15</v>
      </c>
      <c r="S23" s="9">
        <f t="shared" si="9"/>
        <v>11</v>
      </c>
      <c r="T23" s="9">
        <f t="shared" si="10"/>
        <v>18</v>
      </c>
      <c r="U23" s="9">
        <f t="shared" si="0"/>
        <v>15.833333333333334</v>
      </c>
      <c r="V23" s="9">
        <f t="shared" si="11"/>
        <v>20</v>
      </c>
      <c r="Y23" s="65">
        <v>1</v>
      </c>
      <c r="Z23" s="9" t="s">
        <v>7</v>
      </c>
      <c r="AA23" s="66">
        <v>2</v>
      </c>
      <c r="AC23" s="6">
        <v>19</v>
      </c>
      <c r="AD23" s="9" t="s">
        <v>25</v>
      </c>
      <c r="AE23" s="9">
        <v>9.470435231924057E-2</v>
      </c>
      <c r="AF23" s="9">
        <v>8.3880752325057983E-2</v>
      </c>
      <c r="AG23" s="9">
        <v>0.23441535234451291</v>
      </c>
      <c r="AH23" s="9">
        <v>0.21736086905002591</v>
      </c>
      <c r="AI23" s="9">
        <v>6.1866529285907752E-2</v>
      </c>
      <c r="AJ23" s="9">
        <v>0.38369235396385187</v>
      </c>
      <c r="AK23" s="9">
        <f t="shared" si="12"/>
        <v>14</v>
      </c>
      <c r="AL23" s="9">
        <f t="shared" si="13"/>
        <v>18</v>
      </c>
      <c r="AM23" s="9">
        <f t="shared" si="14"/>
        <v>20</v>
      </c>
      <c r="AN23" s="9">
        <f t="shared" si="15"/>
        <v>11</v>
      </c>
      <c r="AO23" s="9">
        <f t="shared" si="16"/>
        <v>20</v>
      </c>
      <c r="AP23" s="9">
        <f t="shared" si="17"/>
        <v>19</v>
      </c>
      <c r="AQ23" s="9">
        <f t="shared" si="18"/>
        <v>11</v>
      </c>
      <c r="AR23" s="9">
        <f t="shared" si="19"/>
        <v>20</v>
      </c>
      <c r="AS23" s="9">
        <f t="shared" si="1"/>
        <v>17</v>
      </c>
      <c r="AT23" s="9">
        <f t="shared" si="20"/>
        <v>20</v>
      </c>
      <c r="AW23" s="65">
        <v>1</v>
      </c>
      <c r="AX23" s="9" t="s">
        <v>7</v>
      </c>
      <c r="AY23" s="66">
        <v>3</v>
      </c>
      <c r="BA23" s="6">
        <v>19</v>
      </c>
      <c r="BB23" s="9" t="s">
        <v>25</v>
      </c>
      <c r="BC23" s="9">
        <v>9.470435231924057E-2</v>
      </c>
      <c r="BD23" s="9">
        <v>8.4000714123249054E-2</v>
      </c>
      <c r="BE23" s="9">
        <v>0.38355332612991327</v>
      </c>
      <c r="BF23" s="9">
        <v>0.21736092865467069</v>
      </c>
      <c r="BG23" s="9">
        <v>9.6908301115036011E-2</v>
      </c>
      <c r="BH23" s="9">
        <v>0.52685320377349854</v>
      </c>
      <c r="BI23" s="9">
        <f t="shared" si="21"/>
        <v>16</v>
      </c>
      <c r="BJ23" s="9">
        <f t="shared" si="22"/>
        <v>18</v>
      </c>
      <c r="BK23" s="9">
        <f t="shared" si="23"/>
        <v>18</v>
      </c>
      <c r="BL23" s="9">
        <f t="shared" si="24"/>
        <v>12</v>
      </c>
      <c r="BM23" s="9">
        <f t="shared" si="25"/>
        <v>19</v>
      </c>
      <c r="BN23" s="9">
        <f t="shared" si="26"/>
        <v>15</v>
      </c>
      <c r="BO23" s="9">
        <f t="shared" si="27"/>
        <v>12</v>
      </c>
      <c r="BP23" s="9">
        <f t="shared" si="28"/>
        <v>19</v>
      </c>
      <c r="BQ23" s="9">
        <f t="shared" si="2"/>
        <v>16.333333333333332</v>
      </c>
      <c r="BR23" s="9">
        <f t="shared" si="29"/>
        <v>19</v>
      </c>
    </row>
    <row r="24" spans="1:70" ht="58.2" thickBot="1" x14ac:dyDescent="0.35">
      <c r="A24" s="65">
        <v>2</v>
      </c>
      <c r="B24" s="9" t="s">
        <v>8</v>
      </c>
      <c r="C24" s="66">
        <v>20</v>
      </c>
      <c r="R24" s="102" t="s">
        <v>77</v>
      </c>
      <c r="S24" s="134" cm="1">
        <f t="array" ref="S24">AVERAGE(T4:T22-S4:S22)</f>
        <v>11.105263157894736</v>
      </c>
      <c r="T24" s="135"/>
      <c r="Y24" s="65">
        <v>2</v>
      </c>
      <c r="Z24" s="9" t="s">
        <v>8</v>
      </c>
      <c r="AA24" s="66">
        <v>10</v>
      </c>
      <c r="AP24" s="102" t="s">
        <v>77</v>
      </c>
      <c r="AQ24" s="134" cm="1">
        <f t="array" ref="AQ24">AVERAGE(AR4:AR22-AQ4:AQ22)</f>
        <v>10.315789473684211</v>
      </c>
      <c r="AR24" s="135"/>
      <c r="AW24" s="65">
        <v>2</v>
      </c>
      <c r="AX24" s="9" t="s">
        <v>8</v>
      </c>
      <c r="AY24" s="66">
        <v>10</v>
      </c>
      <c r="BN24" s="102" t="s">
        <v>77</v>
      </c>
      <c r="BO24" s="134" cm="1">
        <f t="array" ref="BO24">AVERAGE(BP4:BP22-BO4:BO22)</f>
        <v>11.684210526315789</v>
      </c>
      <c r="BP24" s="135"/>
    </row>
    <row r="25" spans="1:70" x14ac:dyDescent="0.3">
      <c r="A25" s="65">
        <v>3</v>
      </c>
      <c r="B25" s="9" t="s">
        <v>9</v>
      </c>
      <c r="C25" s="66">
        <v>14</v>
      </c>
      <c r="Y25" s="65">
        <v>3</v>
      </c>
      <c r="Z25" s="9" t="s">
        <v>9</v>
      </c>
      <c r="AA25" s="66">
        <v>9</v>
      </c>
      <c r="AW25" s="65">
        <v>3</v>
      </c>
      <c r="AX25" s="9" t="s">
        <v>9</v>
      </c>
      <c r="AY25" s="66">
        <v>20</v>
      </c>
    </row>
    <row r="26" spans="1:70" x14ac:dyDescent="0.3">
      <c r="A26" s="65">
        <v>4</v>
      </c>
      <c r="B26" s="9" t="s">
        <v>10</v>
      </c>
      <c r="C26" s="66">
        <v>13</v>
      </c>
      <c r="Y26" s="65">
        <v>4</v>
      </c>
      <c r="Z26" s="9" t="s">
        <v>10</v>
      </c>
      <c r="AA26" s="66">
        <v>13</v>
      </c>
      <c r="AW26" s="65">
        <v>4</v>
      </c>
      <c r="AX26" s="9" t="s">
        <v>10</v>
      </c>
      <c r="AY26" s="66">
        <v>9</v>
      </c>
    </row>
    <row r="27" spans="1:70" x14ac:dyDescent="0.3">
      <c r="A27" s="65">
        <v>5</v>
      </c>
      <c r="B27" s="9" t="s">
        <v>11</v>
      </c>
      <c r="C27" s="66">
        <v>7</v>
      </c>
      <c r="Y27" s="65">
        <v>5</v>
      </c>
      <c r="Z27" s="9" t="s">
        <v>11</v>
      </c>
      <c r="AA27" s="66">
        <v>1</v>
      </c>
      <c r="AW27" s="65">
        <v>5</v>
      </c>
      <c r="AX27" s="9" t="s">
        <v>11</v>
      </c>
      <c r="AY27" s="66">
        <v>1</v>
      </c>
    </row>
    <row r="28" spans="1:70" x14ac:dyDescent="0.3">
      <c r="A28" s="65">
        <v>6</v>
      </c>
      <c r="B28" s="9" t="s">
        <v>12</v>
      </c>
      <c r="C28" s="66">
        <v>15</v>
      </c>
      <c r="Y28" s="65">
        <v>6</v>
      </c>
      <c r="Z28" s="9" t="s">
        <v>12</v>
      </c>
      <c r="AA28" s="66">
        <v>17</v>
      </c>
      <c r="AW28" s="65">
        <v>6</v>
      </c>
      <c r="AX28" s="9" t="s">
        <v>12</v>
      </c>
      <c r="AY28" s="66">
        <v>17</v>
      </c>
    </row>
    <row r="29" spans="1:70" x14ac:dyDescent="0.3">
      <c r="A29" s="65">
        <v>7</v>
      </c>
      <c r="B29" s="9" t="s">
        <v>13</v>
      </c>
      <c r="C29" s="66">
        <v>19</v>
      </c>
      <c r="Y29" s="65">
        <v>7</v>
      </c>
      <c r="Z29" s="9" t="s">
        <v>13</v>
      </c>
      <c r="AA29" s="66">
        <v>6</v>
      </c>
      <c r="AW29" s="65">
        <v>7</v>
      </c>
      <c r="AX29" s="9" t="s">
        <v>13</v>
      </c>
      <c r="AY29" s="66">
        <v>5</v>
      </c>
    </row>
    <row r="30" spans="1:70" x14ac:dyDescent="0.3">
      <c r="A30" s="65">
        <v>8</v>
      </c>
      <c r="B30" s="9" t="s">
        <v>14</v>
      </c>
      <c r="C30" s="66">
        <v>8</v>
      </c>
      <c r="Y30" s="65">
        <v>8</v>
      </c>
      <c r="Z30" s="9" t="s">
        <v>14</v>
      </c>
      <c r="AA30" s="66">
        <v>16</v>
      </c>
      <c r="AW30" s="65">
        <v>8</v>
      </c>
      <c r="AX30" s="9" t="s">
        <v>14</v>
      </c>
      <c r="AY30" s="66">
        <v>15</v>
      </c>
    </row>
    <row r="31" spans="1:70" x14ac:dyDescent="0.3">
      <c r="A31" s="65">
        <v>9</v>
      </c>
      <c r="B31" s="9" t="s">
        <v>15</v>
      </c>
      <c r="C31" s="66">
        <v>10</v>
      </c>
      <c r="Y31" s="65">
        <v>9</v>
      </c>
      <c r="Z31" s="9" t="s">
        <v>15</v>
      </c>
      <c r="AA31" s="66">
        <v>12</v>
      </c>
      <c r="AW31" s="65">
        <v>9</v>
      </c>
      <c r="AX31" s="9" t="s">
        <v>15</v>
      </c>
      <c r="AY31" s="66">
        <v>8</v>
      </c>
    </row>
    <row r="32" spans="1:70" x14ac:dyDescent="0.3">
      <c r="A32" s="65">
        <v>10</v>
      </c>
      <c r="B32" s="9" t="s">
        <v>16</v>
      </c>
      <c r="C32" s="66">
        <v>4</v>
      </c>
      <c r="Y32" s="65">
        <v>10</v>
      </c>
      <c r="Z32" s="9" t="s">
        <v>16</v>
      </c>
      <c r="AA32" s="66">
        <v>4</v>
      </c>
      <c r="AW32" s="65">
        <v>10</v>
      </c>
      <c r="AX32" s="9" t="s">
        <v>16</v>
      </c>
      <c r="AY32" s="66">
        <v>2</v>
      </c>
    </row>
    <row r="33" spans="1:51" x14ac:dyDescent="0.3">
      <c r="A33" s="65">
        <v>11</v>
      </c>
      <c r="B33" s="9" t="s">
        <v>17</v>
      </c>
      <c r="C33" s="66">
        <v>9</v>
      </c>
      <c r="Y33" s="65">
        <v>11</v>
      </c>
      <c r="Z33" s="9" t="s">
        <v>17</v>
      </c>
      <c r="AA33" s="66">
        <v>19</v>
      </c>
      <c r="AW33" s="65">
        <v>11</v>
      </c>
      <c r="AX33" s="9" t="s">
        <v>17</v>
      </c>
      <c r="AY33" s="66">
        <v>11</v>
      </c>
    </row>
    <row r="34" spans="1:51" x14ac:dyDescent="0.3">
      <c r="A34" s="65">
        <v>12</v>
      </c>
      <c r="B34" s="9" t="s">
        <v>18</v>
      </c>
      <c r="C34" s="66">
        <v>16</v>
      </c>
      <c r="Y34" s="65">
        <v>12</v>
      </c>
      <c r="Z34" s="9" t="s">
        <v>18</v>
      </c>
      <c r="AA34" s="66">
        <v>5</v>
      </c>
      <c r="AW34" s="65">
        <v>12</v>
      </c>
      <c r="AX34" s="9" t="s">
        <v>18</v>
      </c>
      <c r="AY34" s="66">
        <v>4</v>
      </c>
    </row>
    <row r="35" spans="1:51" x14ac:dyDescent="0.3">
      <c r="A35" s="65">
        <v>13</v>
      </c>
      <c r="B35" s="9" t="s">
        <v>19</v>
      </c>
      <c r="C35" s="66">
        <v>11</v>
      </c>
      <c r="Y35" s="65">
        <v>13</v>
      </c>
      <c r="Z35" s="9" t="s">
        <v>19</v>
      </c>
      <c r="AA35" s="66">
        <v>8</v>
      </c>
      <c r="AW35" s="65">
        <v>13</v>
      </c>
      <c r="AX35" s="9" t="s">
        <v>19</v>
      </c>
      <c r="AY35" s="66">
        <v>12</v>
      </c>
    </row>
    <row r="36" spans="1:51" x14ac:dyDescent="0.3">
      <c r="A36" s="65">
        <v>14</v>
      </c>
      <c r="B36" s="9" t="s">
        <v>20</v>
      </c>
      <c r="C36" s="66">
        <v>1</v>
      </c>
      <c r="Y36" s="65">
        <v>14</v>
      </c>
      <c r="Z36" s="9" t="s">
        <v>20</v>
      </c>
      <c r="AA36" s="66">
        <v>14</v>
      </c>
      <c r="AW36" s="65">
        <v>14</v>
      </c>
      <c r="AX36" s="9" t="s">
        <v>20</v>
      </c>
      <c r="AY36" s="66">
        <v>13</v>
      </c>
    </row>
    <row r="37" spans="1:51" x14ac:dyDescent="0.3">
      <c r="A37" s="65">
        <v>15</v>
      </c>
      <c r="B37" s="9" t="s">
        <v>21</v>
      </c>
      <c r="C37" s="66">
        <v>17</v>
      </c>
      <c r="Y37" s="65">
        <v>15</v>
      </c>
      <c r="Z37" s="9" t="s">
        <v>21</v>
      </c>
      <c r="AA37" s="66">
        <v>11</v>
      </c>
      <c r="AW37" s="65">
        <v>15</v>
      </c>
      <c r="AX37" s="9" t="s">
        <v>21</v>
      </c>
      <c r="AY37" s="66">
        <v>19</v>
      </c>
    </row>
    <row r="38" spans="1:51" x14ac:dyDescent="0.3">
      <c r="A38" s="65">
        <v>16</v>
      </c>
      <c r="B38" s="9" t="s">
        <v>22</v>
      </c>
      <c r="C38" s="66">
        <v>5</v>
      </c>
      <c r="Y38" s="65">
        <v>16</v>
      </c>
      <c r="Z38" s="9" t="s">
        <v>22</v>
      </c>
      <c r="AA38" s="66">
        <v>20</v>
      </c>
      <c r="AW38" s="65">
        <v>16</v>
      </c>
      <c r="AX38" s="9" t="s">
        <v>22</v>
      </c>
      <c r="AY38" s="66">
        <v>7</v>
      </c>
    </row>
    <row r="39" spans="1:51" x14ac:dyDescent="0.3">
      <c r="A39" s="65">
        <v>17</v>
      </c>
      <c r="B39" s="9" t="s">
        <v>23</v>
      </c>
      <c r="C39" s="66">
        <v>12</v>
      </c>
      <c r="Y39" s="65">
        <v>17</v>
      </c>
      <c r="Z39" s="9" t="s">
        <v>23</v>
      </c>
      <c r="AA39" s="66">
        <v>15</v>
      </c>
      <c r="AW39" s="65">
        <v>17</v>
      </c>
      <c r="AX39" s="9" t="s">
        <v>23</v>
      </c>
      <c r="AY39" s="66">
        <v>14</v>
      </c>
    </row>
    <row r="40" spans="1:51" x14ac:dyDescent="0.3">
      <c r="A40" s="65">
        <v>18</v>
      </c>
      <c r="B40" s="9" t="s">
        <v>24</v>
      </c>
      <c r="C40" s="66">
        <v>6</v>
      </c>
      <c r="Y40" s="65">
        <v>18</v>
      </c>
      <c r="Z40" s="9" t="s">
        <v>24</v>
      </c>
      <c r="AA40" s="66">
        <v>3</v>
      </c>
      <c r="AW40" s="65">
        <v>18</v>
      </c>
      <c r="AX40" s="9" t="s">
        <v>24</v>
      </c>
      <c r="AY40" s="66">
        <v>16</v>
      </c>
    </row>
    <row r="41" spans="1:51" ht="15" thickBot="1" x14ac:dyDescent="0.35">
      <c r="A41" s="67">
        <v>19</v>
      </c>
      <c r="B41" s="68" t="s">
        <v>25</v>
      </c>
      <c r="C41" s="69">
        <v>18</v>
      </c>
      <c r="Y41" s="67">
        <v>19</v>
      </c>
      <c r="Z41" s="68" t="s">
        <v>25</v>
      </c>
      <c r="AA41" s="69">
        <v>18</v>
      </c>
      <c r="AW41" s="67">
        <v>19</v>
      </c>
      <c r="AX41" s="68" t="s">
        <v>25</v>
      </c>
      <c r="AY41" s="69">
        <v>18</v>
      </c>
    </row>
    <row r="42" spans="1:51" x14ac:dyDescent="0.3">
      <c r="A42" s="71">
        <v>0</v>
      </c>
      <c r="B42" s="63" t="s">
        <v>6</v>
      </c>
      <c r="C42" s="64">
        <v>10</v>
      </c>
      <c r="Y42" s="71">
        <v>0</v>
      </c>
      <c r="Z42" s="63" t="s">
        <v>6</v>
      </c>
      <c r="AA42" s="64">
        <v>10</v>
      </c>
      <c r="AW42" s="71">
        <v>0</v>
      </c>
      <c r="AX42" s="63" t="s">
        <v>6</v>
      </c>
      <c r="AY42" s="64">
        <v>5</v>
      </c>
    </row>
    <row r="43" spans="1:51" x14ac:dyDescent="0.3">
      <c r="A43" s="65">
        <v>1</v>
      </c>
      <c r="B43" s="9" t="s">
        <v>7</v>
      </c>
      <c r="C43" s="66">
        <v>5</v>
      </c>
      <c r="Y43" s="65">
        <v>1</v>
      </c>
      <c r="Z43" s="9" t="s">
        <v>7</v>
      </c>
      <c r="AA43" s="66">
        <v>7</v>
      </c>
      <c r="AW43" s="65">
        <v>1</v>
      </c>
      <c r="AX43" s="9" t="s">
        <v>7</v>
      </c>
      <c r="AY43" s="66">
        <v>19</v>
      </c>
    </row>
    <row r="44" spans="1:51" x14ac:dyDescent="0.3">
      <c r="A44" s="65">
        <v>2</v>
      </c>
      <c r="B44" s="9" t="s">
        <v>8</v>
      </c>
      <c r="C44" s="66">
        <v>11</v>
      </c>
      <c r="Y44" s="65">
        <v>2</v>
      </c>
      <c r="Z44" s="9" t="s">
        <v>8</v>
      </c>
      <c r="AA44" s="66">
        <v>11</v>
      </c>
      <c r="AW44" s="65">
        <v>2</v>
      </c>
      <c r="AX44" s="9" t="s">
        <v>8</v>
      </c>
      <c r="AY44" s="66">
        <v>11</v>
      </c>
    </row>
    <row r="45" spans="1:51" x14ac:dyDescent="0.3">
      <c r="A45" s="65">
        <v>3</v>
      </c>
      <c r="B45" s="9" t="s">
        <v>9</v>
      </c>
      <c r="C45" s="66">
        <v>12</v>
      </c>
      <c r="Y45" s="65">
        <v>3</v>
      </c>
      <c r="Z45" s="9" t="s">
        <v>9</v>
      </c>
      <c r="AA45" s="66">
        <v>12</v>
      </c>
      <c r="AW45" s="65">
        <v>3</v>
      </c>
      <c r="AX45" s="9" t="s">
        <v>9</v>
      </c>
      <c r="AY45" s="66">
        <v>12</v>
      </c>
    </row>
    <row r="46" spans="1:51" x14ac:dyDescent="0.3">
      <c r="A46" s="65">
        <v>4</v>
      </c>
      <c r="B46" s="9" t="s">
        <v>10</v>
      </c>
      <c r="C46" s="66">
        <v>6</v>
      </c>
      <c r="Y46" s="65">
        <v>4</v>
      </c>
      <c r="Z46" s="9" t="s">
        <v>10</v>
      </c>
      <c r="AA46" s="66">
        <v>13</v>
      </c>
      <c r="AW46" s="65">
        <v>4</v>
      </c>
      <c r="AX46" s="9" t="s">
        <v>10</v>
      </c>
      <c r="AY46" s="66">
        <v>10</v>
      </c>
    </row>
    <row r="47" spans="1:51" x14ac:dyDescent="0.3">
      <c r="A47" s="65">
        <v>5</v>
      </c>
      <c r="B47" s="9" t="s">
        <v>11</v>
      </c>
      <c r="C47" s="66">
        <v>19</v>
      </c>
      <c r="Y47" s="65">
        <v>5</v>
      </c>
      <c r="Z47" s="9" t="s">
        <v>11</v>
      </c>
      <c r="AA47" s="66">
        <v>5</v>
      </c>
      <c r="AW47" s="65">
        <v>5</v>
      </c>
      <c r="AX47" s="9" t="s">
        <v>11</v>
      </c>
      <c r="AY47" s="66">
        <v>8</v>
      </c>
    </row>
    <row r="48" spans="1:51" x14ac:dyDescent="0.3">
      <c r="A48" s="65">
        <v>6</v>
      </c>
      <c r="B48" s="9" t="s">
        <v>12</v>
      </c>
      <c r="C48" s="66">
        <v>9</v>
      </c>
      <c r="Y48" s="65">
        <v>6</v>
      </c>
      <c r="Z48" s="9" t="s">
        <v>12</v>
      </c>
      <c r="AA48" s="66">
        <v>2</v>
      </c>
      <c r="AW48" s="65">
        <v>6</v>
      </c>
      <c r="AX48" s="9" t="s">
        <v>12</v>
      </c>
      <c r="AY48" s="66">
        <v>3</v>
      </c>
    </row>
    <row r="49" spans="1:51" x14ac:dyDescent="0.3">
      <c r="A49" s="65">
        <v>7</v>
      </c>
      <c r="B49" s="9" t="s">
        <v>13</v>
      </c>
      <c r="C49" s="66">
        <v>8</v>
      </c>
      <c r="Y49" s="65">
        <v>7</v>
      </c>
      <c r="Z49" s="9" t="s">
        <v>13</v>
      </c>
      <c r="AA49" s="66">
        <v>6</v>
      </c>
      <c r="AW49" s="65">
        <v>7</v>
      </c>
      <c r="AX49" s="9" t="s">
        <v>13</v>
      </c>
      <c r="AY49" s="66">
        <v>16</v>
      </c>
    </row>
    <row r="50" spans="1:51" x14ac:dyDescent="0.3">
      <c r="A50" s="65">
        <v>8</v>
      </c>
      <c r="B50" s="9" t="s">
        <v>14</v>
      </c>
      <c r="C50" s="66">
        <v>20</v>
      </c>
      <c r="Y50" s="65">
        <v>8</v>
      </c>
      <c r="Z50" s="9" t="s">
        <v>14</v>
      </c>
      <c r="AA50" s="66">
        <v>18</v>
      </c>
      <c r="AW50" s="65">
        <v>8</v>
      </c>
      <c r="AX50" s="9" t="s">
        <v>14</v>
      </c>
      <c r="AY50" s="66">
        <v>20</v>
      </c>
    </row>
    <row r="51" spans="1:51" x14ac:dyDescent="0.3">
      <c r="A51" s="65">
        <v>9</v>
      </c>
      <c r="B51" s="9" t="s">
        <v>15</v>
      </c>
      <c r="C51" s="66">
        <v>7</v>
      </c>
      <c r="Y51" s="65">
        <v>9</v>
      </c>
      <c r="Z51" s="9" t="s">
        <v>15</v>
      </c>
      <c r="AA51" s="66">
        <v>3</v>
      </c>
      <c r="AW51" s="65">
        <v>9</v>
      </c>
      <c r="AX51" s="9" t="s">
        <v>15</v>
      </c>
      <c r="AY51" s="66">
        <v>6</v>
      </c>
    </row>
    <row r="52" spans="1:51" x14ac:dyDescent="0.3">
      <c r="A52" s="65">
        <v>10</v>
      </c>
      <c r="B52" s="9" t="s">
        <v>16</v>
      </c>
      <c r="C52" s="66">
        <v>15</v>
      </c>
      <c r="Y52" s="65">
        <v>10</v>
      </c>
      <c r="Z52" s="9" t="s">
        <v>16</v>
      </c>
      <c r="AA52" s="66">
        <v>17</v>
      </c>
      <c r="AW52" s="65">
        <v>10</v>
      </c>
      <c r="AX52" s="9" t="s">
        <v>16</v>
      </c>
      <c r="AY52" s="66">
        <v>17</v>
      </c>
    </row>
    <row r="53" spans="1:51" x14ac:dyDescent="0.3">
      <c r="A53" s="65">
        <v>11</v>
      </c>
      <c r="B53" s="9" t="s">
        <v>17</v>
      </c>
      <c r="C53" s="66">
        <v>4</v>
      </c>
      <c r="Y53" s="65">
        <v>11</v>
      </c>
      <c r="Z53" s="9" t="s">
        <v>17</v>
      </c>
      <c r="AA53" s="66">
        <v>15</v>
      </c>
      <c r="AW53" s="65">
        <v>11</v>
      </c>
      <c r="AX53" s="9" t="s">
        <v>17</v>
      </c>
      <c r="AY53" s="66">
        <v>13</v>
      </c>
    </row>
    <row r="54" spans="1:51" x14ac:dyDescent="0.3">
      <c r="A54" s="65">
        <v>12</v>
      </c>
      <c r="B54" s="9" t="s">
        <v>18</v>
      </c>
      <c r="C54" s="66">
        <v>14</v>
      </c>
      <c r="Y54" s="65">
        <v>12</v>
      </c>
      <c r="Z54" s="9" t="s">
        <v>18</v>
      </c>
      <c r="AA54" s="66">
        <v>1</v>
      </c>
      <c r="AW54" s="65">
        <v>12</v>
      </c>
      <c r="AX54" s="9" t="s">
        <v>18</v>
      </c>
      <c r="AY54" s="66">
        <v>2</v>
      </c>
    </row>
    <row r="55" spans="1:51" x14ac:dyDescent="0.3">
      <c r="A55" s="65">
        <v>13</v>
      </c>
      <c r="B55" s="9" t="s">
        <v>19</v>
      </c>
      <c r="C55" s="66">
        <v>2</v>
      </c>
      <c r="Y55" s="65">
        <v>13</v>
      </c>
      <c r="Z55" s="9" t="s">
        <v>19</v>
      </c>
      <c r="AA55" s="66">
        <v>4</v>
      </c>
      <c r="AW55" s="65">
        <v>13</v>
      </c>
      <c r="AX55" s="9" t="s">
        <v>19</v>
      </c>
      <c r="AY55" s="66">
        <v>4</v>
      </c>
    </row>
    <row r="56" spans="1:51" x14ac:dyDescent="0.3">
      <c r="A56" s="65">
        <v>14</v>
      </c>
      <c r="B56" s="9" t="s">
        <v>20</v>
      </c>
      <c r="C56" s="66">
        <v>3</v>
      </c>
      <c r="Y56" s="65">
        <v>14</v>
      </c>
      <c r="Z56" s="9" t="s">
        <v>20</v>
      </c>
      <c r="AA56" s="66">
        <v>9</v>
      </c>
      <c r="AW56" s="65">
        <v>14</v>
      </c>
      <c r="AX56" s="9" t="s">
        <v>20</v>
      </c>
      <c r="AY56" s="66">
        <v>9</v>
      </c>
    </row>
    <row r="57" spans="1:51" x14ac:dyDescent="0.3">
      <c r="A57" s="65">
        <v>15</v>
      </c>
      <c r="B57" s="9" t="s">
        <v>21</v>
      </c>
      <c r="C57" s="66">
        <v>1</v>
      </c>
      <c r="Y57" s="65">
        <v>15</v>
      </c>
      <c r="Z57" s="9" t="s">
        <v>21</v>
      </c>
      <c r="AA57" s="66">
        <v>8</v>
      </c>
      <c r="AW57" s="65">
        <v>15</v>
      </c>
      <c r="AX57" s="9" t="s">
        <v>21</v>
      </c>
      <c r="AY57" s="66">
        <v>1</v>
      </c>
    </row>
    <row r="58" spans="1:51" x14ac:dyDescent="0.3">
      <c r="A58" s="65">
        <v>16</v>
      </c>
      <c r="B58" s="9" t="s">
        <v>22</v>
      </c>
      <c r="C58" s="66">
        <v>16</v>
      </c>
      <c r="Y58" s="65">
        <v>16</v>
      </c>
      <c r="Z58" s="9" t="s">
        <v>22</v>
      </c>
      <c r="AA58" s="66">
        <v>16</v>
      </c>
      <c r="AW58" s="65">
        <v>16</v>
      </c>
      <c r="AX58" s="9" t="s">
        <v>22</v>
      </c>
      <c r="AY58" s="66">
        <v>14</v>
      </c>
    </row>
    <row r="59" spans="1:51" x14ac:dyDescent="0.3">
      <c r="A59" s="65">
        <v>17</v>
      </c>
      <c r="B59" s="9" t="s">
        <v>23</v>
      </c>
      <c r="C59" s="66">
        <v>13</v>
      </c>
      <c r="Y59" s="65">
        <v>17</v>
      </c>
      <c r="Z59" s="9" t="s">
        <v>23</v>
      </c>
      <c r="AA59" s="66">
        <v>14</v>
      </c>
      <c r="AW59" s="65">
        <v>17</v>
      </c>
      <c r="AX59" s="9" t="s">
        <v>23</v>
      </c>
      <c r="AY59" s="66">
        <v>7</v>
      </c>
    </row>
    <row r="60" spans="1:51" x14ac:dyDescent="0.3">
      <c r="A60" s="65">
        <v>18</v>
      </c>
      <c r="B60" s="9" t="s">
        <v>24</v>
      </c>
      <c r="C60" s="66">
        <v>17</v>
      </c>
      <c r="Y60" s="65">
        <v>18</v>
      </c>
      <c r="Z60" s="9" t="s">
        <v>24</v>
      </c>
      <c r="AA60" s="66">
        <v>19</v>
      </c>
      <c r="AW60" s="65">
        <v>18</v>
      </c>
      <c r="AX60" s="9" t="s">
        <v>24</v>
      </c>
      <c r="AY60" s="66">
        <v>15</v>
      </c>
    </row>
    <row r="61" spans="1:51" ht="15" thickBot="1" x14ac:dyDescent="0.35">
      <c r="A61" s="67">
        <v>19</v>
      </c>
      <c r="B61" s="68" t="s">
        <v>25</v>
      </c>
      <c r="C61" s="69">
        <v>18</v>
      </c>
      <c r="Y61" s="67">
        <v>19</v>
      </c>
      <c r="Z61" s="68" t="s">
        <v>25</v>
      </c>
      <c r="AA61" s="69">
        <v>20</v>
      </c>
      <c r="AW61" s="67">
        <v>19</v>
      </c>
      <c r="AX61" s="68" t="s">
        <v>25</v>
      </c>
      <c r="AY61" s="69">
        <v>18</v>
      </c>
    </row>
    <row r="62" spans="1:51" x14ac:dyDescent="0.3">
      <c r="A62" s="71">
        <v>0</v>
      </c>
      <c r="B62" s="63" t="s">
        <v>6</v>
      </c>
      <c r="C62" s="64">
        <v>1</v>
      </c>
      <c r="Y62" s="71">
        <v>0</v>
      </c>
      <c r="Z62" s="63" t="s">
        <v>6</v>
      </c>
      <c r="AA62" s="64">
        <v>1</v>
      </c>
      <c r="AW62" s="71">
        <v>0</v>
      </c>
      <c r="AX62" s="63" t="s">
        <v>6</v>
      </c>
      <c r="AY62" s="64">
        <v>1</v>
      </c>
    </row>
    <row r="63" spans="1:51" x14ac:dyDescent="0.3">
      <c r="A63" s="65">
        <v>1</v>
      </c>
      <c r="B63" s="9" t="s">
        <v>7</v>
      </c>
      <c r="C63" s="66">
        <v>5</v>
      </c>
      <c r="Y63" s="65">
        <v>1</v>
      </c>
      <c r="Z63" s="9" t="s">
        <v>7</v>
      </c>
      <c r="AA63" s="66">
        <v>8</v>
      </c>
      <c r="AW63" s="65">
        <v>1</v>
      </c>
      <c r="AX63" s="9" t="s">
        <v>7</v>
      </c>
      <c r="AY63" s="66">
        <v>6</v>
      </c>
    </row>
    <row r="64" spans="1:51" x14ac:dyDescent="0.3">
      <c r="A64" s="65">
        <v>2</v>
      </c>
      <c r="B64" s="9" t="s">
        <v>8</v>
      </c>
      <c r="C64" s="66">
        <v>3</v>
      </c>
      <c r="Y64" s="65">
        <v>2</v>
      </c>
      <c r="Z64" s="9" t="s">
        <v>8</v>
      </c>
      <c r="AA64" s="66">
        <v>2</v>
      </c>
      <c r="AW64" s="65">
        <v>2</v>
      </c>
      <c r="AX64" s="9" t="s">
        <v>8</v>
      </c>
      <c r="AY64" s="66">
        <v>9</v>
      </c>
    </row>
    <row r="65" spans="1:51" x14ac:dyDescent="0.3">
      <c r="A65" s="65">
        <v>3</v>
      </c>
      <c r="B65" s="9" t="s">
        <v>9</v>
      </c>
      <c r="C65" s="66">
        <v>8</v>
      </c>
      <c r="Y65" s="65">
        <v>3</v>
      </c>
      <c r="Z65" s="9" t="s">
        <v>9</v>
      </c>
      <c r="AA65" s="66">
        <v>10</v>
      </c>
      <c r="AW65" s="65">
        <v>3</v>
      </c>
      <c r="AX65" s="9" t="s">
        <v>9</v>
      </c>
      <c r="AY65" s="66">
        <v>5</v>
      </c>
    </row>
    <row r="66" spans="1:51" x14ac:dyDescent="0.3">
      <c r="A66" s="65">
        <v>4</v>
      </c>
      <c r="B66" s="9" t="s">
        <v>10</v>
      </c>
      <c r="C66" s="66">
        <v>14</v>
      </c>
      <c r="Y66" s="65">
        <v>4</v>
      </c>
      <c r="Z66" s="9" t="s">
        <v>10</v>
      </c>
      <c r="AA66" s="66">
        <v>15</v>
      </c>
      <c r="AW66" s="65">
        <v>4</v>
      </c>
      <c r="AX66" s="9" t="s">
        <v>10</v>
      </c>
      <c r="AY66" s="66">
        <v>18</v>
      </c>
    </row>
    <row r="67" spans="1:51" x14ac:dyDescent="0.3">
      <c r="A67" s="65">
        <v>5</v>
      </c>
      <c r="B67" s="9" t="s">
        <v>11</v>
      </c>
      <c r="C67" s="66">
        <v>6</v>
      </c>
      <c r="Y67" s="65">
        <v>5</v>
      </c>
      <c r="Z67" s="9" t="s">
        <v>11</v>
      </c>
      <c r="AA67" s="66">
        <v>4</v>
      </c>
      <c r="AW67" s="65">
        <v>5</v>
      </c>
      <c r="AX67" s="9" t="s">
        <v>11</v>
      </c>
      <c r="AY67" s="66">
        <v>8</v>
      </c>
    </row>
    <row r="68" spans="1:51" x14ac:dyDescent="0.3">
      <c r="A68" s="65">
        <v>6</v>
      </c>
      <c r="B68" s="9" t="s">
        <v>12</v>
      </c>
      <c r="C68" s="66">
        <v>17</v>
      </c>
      <c r="Y68" s="65">
        <v>6</v>
      </c>
      <c r="Z68" s="9" t="s">
        <v>12</v>
      </c>
      <c r="AA68" s="66">
        <v>13</v>
      </c>
      <c r="AW68" s="65">
        <v>6</v>
      </c>
      <c r="AX68" s="9" t="s">
        <v>12</v>
      </c>
      <c r="AY68" s="66">
        <v>13</v>
      </c>
    </row>
    <row r="69" spans="1:51" x14ac:dyDescent="0.3">
      <c r="A69" s="65">
        <v>7</v>
      </c>
      <c r="B69" s="9" t="s">
        <v>13</v>
      </c>
      <c r="C69" s="66">
        <v>18</v>
      </c>
      <c r="Y69" s="65">
        <v>7</v>
      </c>
      <c r="Z69" s="9" t="s">
        <v>13</v>
      </c>
      <c r="AA69" s="66">
        <v>19</v>
      </c>
      <c r="AW69" s="65">
        <v>7</v>
      </c>
      <c r="AX69" s="9" t="s">
        <v>13</v>
      </c>
      <c r="AY69" s="66">
        <v>16</v>
      </c>
    </row>
    <row r="70" spans="1:51" x14ac:dyDescent="0.3">
      <c r="A70" s="65">
        <v>8</v>
      </c>
      <c r="B70" s="9" t="s">
        <v>14</v>
      </c>
      <c r="C70" s="66">
        <v>10</v>
      </c>
      <c r="Y70" s="65">
        <v>8</v>
      </c>
      <c r="Z70" s="9" t="s">
        <v>14</v>
      </c>
      <c r="AA70" s="66">
        <v>7</v>
      </c>
      <c r="AW70" s="65">
        <v>8</v>
      </c>
      <c r="AX70" s="9" t="s">
        <v>14</v>
      </c>
      <c r="AY70" s="66">
        <v>20</v>
      </c>
    </row>
    <row r="71" spans="1:51" x14ac:dyDescent="0.3">
      <c r="A71" s="65">
        <v>9</v>
      </c>
      <c r="B71" s="9" t="s">
        <v>15</v>
      </c>
      <c r="C71" s="66">
        <v>7</v>
      </c>
      <c r="Y71" s="65">
        <v>9</v>
      </c>
      <c r="Z71" s="9" t="s">
        <v>15</v>
      </c>
      <c r="AA71" s="66">
        <v>17</v>
      </c>
      <c r="AW71" s="65">
        <v>9</v>
      </c>
      <c r="AX71" s="9" t="s">
        <v>15</v>
      </c>
      <c r="AY71" s="66">
        <v>19</v>
      </c>
    </row>
    <row r="72" spans="1:51" x14ac:dyDescent="0.3">
      <c r="A72" s="65">
        <v>10</v>
      </c>
      <c r="B72" s="9" t="s">
        <v>16</v>
      </c>
      <c r="C72" s="66">
        <v>20</v>
      </c>
      <c r="Y72" s="65">
        <v>10</v>
      </c>
      <c r="Z72" s="9" t="s">
        <v>16</v>
      </c>
      <c r="AA72" s="66">
        <v>14</v>
      </c>
      <c r="AW72" s="65">
        <v>10</v>
      </c>
      <c r="AX72" s="9" t="s">
        <v>16</v>
      </c>
      <c r="AY72" s="66">
        <v>17</v>
      </c>
    </row>
    <row r="73" spans="1:51" x14ac:dyDescent="0.3">
      <c r="A73" s="65">
        <v>11</v>
      </c>
      <c r="B73" s="9" t="s">
        <v>17</v>
      </c>
      <c r="C73" s="66">
        <v>2</v>
      </c>
      <c r="Y73" s="65">
        <v>11</v>
      </c>
      <c r="Z73" s="9" t="s">
        <v>17</v>
      </c>
      <c r="AA73" s="66">
        <v>9</v>
      </c>
      <c r="AW73" s="65">
        <v>11</v>
      </c>
      <c r="AX73" s="9" t="s">
        <v>17</v>
      </c>
      <c r="AY73" s="66">
        <v>2</v>
      </c>
    </row>
    <row r="74" spans="1:51" x14ac:dyDescent="0.3">
      <c r="A74" s="65">
        <v>12</v>
      </c>
      <c r="B74" s="9" t="s">
        <v>18</v>
      </c>
      <c r="C74" s="66">
        <v>13</v>
      </c>
      <c r="Y74" s="65">
        <v>12</v>
      </c>
      <c r="Z74" s="9" t="s">
        <v>18</v>
      </c>
      <c r="AA74" s="66">
        <v>6</v>
      </c>
      <c r="AW74" s="65">
        <v>12</v>
      </c>
      <c r="AX74" s="9" t="s">
        <v>18</v>
      </c>
      <c r="AY74" s="66">
        <v>7</v>
      </c>
    </row>
    <row r="75" spans="1:51" x14ac:dyDescent="0.3">
      <c r="A75" s="65">
        <v>13</v>
      </c>
      <c r="B75" s="9" t="s">
        <v>19</v>
      </c>
      <c r="C75" s="66">
        <v>4</v>
      </c>
      <c r="Y75" s="65">
        <v>13</v>
      </c>
      <c r="Z75" s="9" t="s">
        <v>19</v>
      </c>
      <c r="AA75" s="66">
        <v>3</v>
      </c>
      <c r="AW75" s="65">
        <v>13</v>
      </c>
      <c r="AX75" s="9" t="s">
        <v>19</v>
      </c>
      <c r="AY75" s="66">
        <v>3</v>
      </c>
    </row>
    <row r="76" spans="1:51" x14ac:dyDescent="0.3">
      <c r="A76" s="65">
        <v>14</v>
      </c>
      <c r="B76" s="9" t="s">
        <v>20</v>
      </c>
      <c r="C76" s="66">
        <v>9</v>
      </c>
      <c r="Y76" s="65">
        <v>14</v>
      </c>
      <c r="Z76" s="9" t="s">
        <v>20</v>
      </c>
      <c r="AA76" s="66">
        <v>20</v>
      </c>
      <c r="AW76" s="65">
        <v>14</v>
      </c>
      <c r="AX76" s="9" t="s">
        <v>20</v>
      </c>
      <c r="AY76" s="66">
        <v>10</v>
      </c>
    </row>
    <row r="77" spans="1:51" x14ac:dyDescent="0.3">
      <c r="A77" s="65">
        <v>15</v>
      </c>
      <c r="B77" s="9" t="s">
        <v>21</v>
      </c>
      <c r="C77" s="66">
        <v>19</v>
      </c>
      <c r="Y77" s="65">
        <v>15</v>
      </c>
      <c r="Z77" s="9" t="s">
        <v>21</v>
      </c>
      <c r="AA77" s="66">
        <v>16</v>
      </c>
      <c r="AW77" s="65">
        <v>15</v>
      </c>
      <c r="AX77" s="9" t="s">
        <v>21</v>
      </c>
      <c r="AY77" s="66">
        <v>4</v>
      </c>
    </row>
    <row r="78" spans="1:51" x14ac:dyDescent="0.3">
      <c r="A78" s="65">
        <v>16</v>
      </c>
      <c r="B78" s="9" t="s">
        <v>22</v>
      </c>
      <c r="C78" s="66">
        <v>15</v>
      </c>
      <c r="Y78" s="65">
        <v>16</v>
      </c>
      <c r="Z78" s="9" t="s">
        <v>22</v>
      </c>
      <c r="AA78" s="66">
        <v>12</v>
      </c>
      <c r="AW78" s="65">
        <v>16</v>
      </c>
      <c r="AX78" s="9" t="s">
        <v>22</v>
      </c>
      <c r="AY78" s="66">
        <v>15</v>
      </c>
    </row>
    <row r="79" spans="1:51" x14ac:dyDescent="0.3">
      <c r="A79" s="65">
        <v>17</v>
      </c>
      <c r="B79" s="9" t="s">
        <v>23</v>
      </c>
      <c r="C79" s="66">
        <v>12</v>
      </c>
      <c r="Y79" s="65">
        <v>17</v>
      </c>
      <c r="Z79" s="9" t="s">
        <v>23</v>
      </c>
      <c r="AA79" s="66">
        <v>5</v>
      </c>
      <c r="AW79" s="65">
        <v>17</v>
      </c>
      <c r="AX79" s="9" t="s">
        <v>23</v>
      </c>
      <c r="AY79" s="66">
        <v>11</v>
      </c>
    </row>
    <row r="80" spans="1:51" x14ac:dyDescent="0.3">
      <c r="A80" s="65">
        <v>18</v>
      </c>
      <c r="B80" s="9" t="s">
        <v>24</v>
      </c>
      <c r="C80" s="66">
        <v>16</v>
      </c>
      <c r="Y80" s="65">
        <v>18</v>
      </c>
      <c r="Z80" s="9" t="s">
        <v>24</v>
      </c>
      <c r="AA80" s="66">
        <v>18</v>
      </c>
      <c r="AW80" s="65">
        <v>18</v>
      </c>
      <c r="AX80" s="9" t="s">
        <v>24</v>
      </c>
      <c r="AY80" s="66">
        <v>14</v>
      </c>
    </row>
    <row r="81" spans="1:51" ht="15" thickBot="1" x14ac:dyDescent="0.35">
      <c r="A81" s="78">
        <v>19</v>
      </c>
      <c r="B81" s="41" t="s">
        <v>25</v>
      </c>
      <c r="C81" s="104">
        <v>11</v>
      </c>
      <c r="Y81" s="78">
        <v>19</v>
      </c>
      <c r="Z81" s="41" t="s">
        <v>25</v>
      </c>
      <c r="AA81" s="104">
        <v>11</v>
      </c>
      <c r="AW81" s="78">
        <v>19</v>
      </c>
      <c r="AX81" s="41" t="s">
        <v>25</v>
      </c>
      <c r="AY81" s="104">
        <v>12</v>
      </c>
    </row>
    <row r="82" spans="1:51" x14ac:dyDescent="0.3">
      <c r="A82" s="71">
        <v>0</v>
      </c>
      <c r="B82" s="63" t="s">
        <v>6</v>
      </c>
      <c r="C82" s="64">
        <v>1</v>
      </c>
      <c r="Y82" s="71">
        <v>0</v>
      </c>
      <c r="Z82" s="63" t="s">
        <v>6</v>
      </c>
      <c r="AA82" s="64">
        <v>5</v>
      </c>
      <c r="AW82" s="71">
        <v>0</v>
      </c>
      <c r="AX82" s="63" t="s">
        <v>6</v>
      </c>
      <c r="AY82" s="64">
        <v>5</v>
      </c>
    </row>
    <row r="83" spans="1:51" x14ac:dyDescent="0.3">
      <c r="A83" s="65">
        <v>1</v>
      </c>
      <c r="B83" s="9" t="s">
        <v>7</v>
      </c>
      <c r="C83" s="66">
        <v>4</v>
      </c>
      <c r="Y83" s="65">
        <v>1</v>
      </c>
      <c r="Z83" s="9" t="s">
        <v>7</v>
      </c>
      <c r="AA83" s="66">
        <v>3</v>
      </c>
      <c r="AW83" s="65">
        <v>1</v>
      </c>
      <c r="AX83" s="9" t="s">
        <v>7</v>
      </c>
      <c r="AY83" s="66">
        <v>2</v>
      </c>
    </row>
    <row r="84" spans="1:51" x14ac:dyDescent="0.3">
      <c r="A84" s="65">
        <v>2</v>
      </c>
      <c r="B84" s="9" t="s">
        <v>8</v>
      </c>
      <c r="C84" s="66">
        <v>18</v>
      </c>
      <c r="Y84" s="65">
        <v>2</v>
      </c>
      <c r="Z84" s="9" t="s">
        <v>8</v>
      </c>
      <c r="AA84" s="66">
        <v>9</v>
      </c>
      <c r="AW84" s="65">
        <v>2</v>
      </c>
      <c r="AX84" s="9" t="s">
        <v>8</v>
      </c>
      <c r="AY84" s="66">
        <v>7</v>
      </c>
    </row>
    <row r="85" spans="1:51" x14ac:dyDescent="0.3">
      <c r="A85" s="65">
        <v>3</v>
      </c>
      <c r="B85" s="9" t="s">
        <v>9</v>
      </c>
      <c r="C85" s="66">
        <v>14</v>
      </c>
      <c r="Y85" s="65">
        <v>3</v>
      </c>
      <c r="Z85" s="9" t="s">
        <v>9</v>
      </c>
      <c r="AA85" s="66">
        <v>2</v>
      </c>
      <c r="AW85" s="65">
        <v>3</v>
      </c>
      <c r="AX85" s="9" t="s">
        <v>9</v>
      </c>
      <c r="AY85" s="66">
        <v>16</v>
      </c>
    </row>
    <row r="86" spans="1:51" x14ac:dyDescent="0.3">
      <c r="A86" s="65">
        <v>4</v>
      </c>
      <c r="B86" s="9" t="s">
        <v>10</v>
      </c>
      <c r="C86" s="66">
        <v>13</v>
      </c>
      <c r="Y86" s="65">
        <v>4</v>
      </c>
      <c r="Z86" s="9" t="s">
        <v>10</v>
      </c>
      <c r="AA86" s="66">
        <v>10</v>
      </c>
      <c r="AW86" s="65">
        <v>4</v>
      </c>
      <c r="AX86" s="9" t="s">
        <v>10</v>
      </c>
      <c r="AY86" s="66">
        <v>8</v>
      </c>
    </row>
    <row r="87" spans="1:51" x14ac:dyDescent="0.3">
      <c r="A87" s="65">
        <v>5</v>
      </c>
      <c r="B87" s="9" t="s">
        <v>11</v>
      </c>
      <c r="C87" s="66">
        <v>7</v>
      </c>
      <c r="Y87" s="65">
        <v>5</v>
      </c>
      <c r="Z87" s="9" t="s">
        <v>11</v>
      </c>
      <c r="AA87" s="66">
        <v>1</v>
      </c>
      <c r="AW87" s="65">
        <v>5</v>
      </c>
      <c r="AX87" s="9" t="s">
        <v>11</v>
      </c>
      <c r="AY87" s="66">
        <v>1</v>
      </c>
    </row>
    <row r="88" spans="1:51" x14ac:dyDescent="0.3">
      <c r="A88" s="65">
        <v>6</v>
      </c>
      <c r="B88" s="9" t="s">
        <v>12</v>
      </c>
      <c r="C88" s="66">
        <v>19</v>
      </c>
      <c r="Y88" s="65">
        <v>6</v>
      </c>
      <c r="Z88" s="9" t="s">
        <v>12</v>
      </c>
      <c r="AA88" s="66">
        <v>14</v>
      </c>
      <c r="AW88" s="65">
        <v>6</v>
      </c>
      <c r="AX88" s="9" t="s">
        <v>12</v>
      </c>
      <c r="AY88" s="66">
        <v>12</v>
      </c>
    </row>
    <row r="89" spans="1:51" x14ac:dyDescent="0.3">
      <c r="A89" s="65">
        <v>7</v>
      </c>
      <c r="B89" s="9" t="s">
        <v>13</v>
      </c>
      <c r="C89" s="66">
        <v>20</v>
      </c>
      <c r="Y89" s="65">
        <v>7</v>
      </c>
      <c r="Z89" s="9" t="s">
        <v>13</v>
      </c>
      <c r="AA89" s="66">
        <v>15</v>
      </c>
      <c r="AW89" s="65">
        <v>7</v>
      </c>
      <c r="AX89" s="9" t="s">
        <v>13</v>
      </c>
      <c r="AY89" s="66">
        <v>14</v>
      </c>
    </row>
    <row r="90" spans="1:51" x14ac:dyDescent="0.3">
      <c r="A90" s="65">
        <v>8</v>
      </c>
      <c r="B90" s="9" t="s">
        <v>14</v>
      </c>
      <c r="C90" s="66">
        <v>6</v>
      </c>
      <c r="Y90" s="65">
        <v>8</v>
      </c>
      <c r="Z90" s="9" t="s">
        <v>14</v>
      </c>
      <c r="AA90" s="66">
        <v>13</v>
      </c>
      <c r="AW90" s="65">
        <v>8</v>
      </c>
      <c r="AX90" s="9" t="s">
        <v>14</v>
      </c>
      <c r="AY90" s="66">
        <v>11</v>
      </c>
    </row>
    <row r="91" spans="1:51" x14ac:dyDescent="0.3">
      <c r="A91" s="65">
        <v>9</v>
      </c>
      <c r="B91" s="9" t="s">
        <v>15</v>
      </c>
      <c r="C91" s="66">
        <v>10</v>
      </c>
      <c r="Y91" s="65">
        <v>9</v>
      </c>
      <c r="Z91" s="9" t="s">
        <v>15</v>
      </c>
      <c r="AA91" s="66">
        <v>8</v>
      </c>
      <c r="AW91" s="65">
        <v>9</v>
      </c>
      <c r="AX91" s="9" t="s">
        <v>15</v>
      </c>
      <c r="AY91" s="66">
        <v>3</v>
      </c>
    </row>
    <row r="92" spans="1:51" x14ac:dyDescent="0.3">
      <c r="A92" s="65">
        <v>10</v>
      </c>
      <c r="B92" s="9" t="s">
        <v>16</v>
      </c>
      <c r="C92" s="66">
        <v>8</v>
      </c>
      <c r="Y92" s="65">
        <v>10</v>
      </c>
      <c r="Z92" s="9" t="s">
        <v>16</v>
      </c>
      <c r="AA92" s="66">
        <v>12</v>
      </c>
      <c r="AW92" s="65">
        <v>10</v>
      </c>
      <c r="AX92" s="9" t="s">
        <v>16</v>
      </c>
      <c r="AY92" s="66">
        <v>10</v>
      </c>
    </row>
    <row r="93" spans="1:51" x14ac:dyDescent="0.3">
      <c r="A93" s="65">
        <v>11</v>
      </c>
      <c r="B93" s="9" t="s">
        <v>17</v>
      </c>
      <c r="C93" s="66">
        <v>9</v>
      </c>
      <c r="Y93" s="65">
        <v>11</v>
      </c>
      <c r="Z93" s="9" t="s">
        <v>17</v>
      </c>
      <c r="AA93" s="66">
        <v>16</v>
      </c>
      <c r="AW93" s="65">
        <v>11</v>
      </c>
      <c r="AX93" s="9" t="s">
        <v>17</v>
      </c>
      <c r="AY93" s="66">
        <v>9</v>
      </c>
    </row>
    <row r="94" spans="1:51" x14ac:dyDescent="0.3">
      <c r="A94" s="65">
        <v>12</v>
      </c>
      <c r="B94" s="9" t="s">
        <v>18</v>
      </c>
      <c r="C94" s="66">
        <v>11</v>
      </c>
      <c r="Y94" s="65">
        <v>12</v>
      </c>
      <c r="Z94" s="9" t="s">
        <v>18</v>
      </c>
      <c r="AA94" s="66">
        <v>6</v>
      </c>
      <c r="AW94" s="65">
        <v>12</v>
      </c>
      <c r="AX94" s="9" t="s">
        <v>18</v>
      </c>
      <c r="AY94" s="66">
        <v>6</v>
      </c>
    </row>
    <row r="95" spans="1:51" x14ac:dyDescent="0.3">
      <c r="A95" s="65">
        <v>13</v>
      </c>
      <c r="B95" s="9" t="s">
        <v>19</v>
      </c>
      <c r="C95" s="66">
        <v>15</v>
      </c>
      <c r="Y95" s="65">
        <v>13</v>
      </c>
      <c r="Z95" s="9" t="s">
        <v>19</v>
      </c>
      <c r="AA95" s="66">
        <v>4</v>
      </c>
      <c r="AW95" s="65">
        <v>13</v>
      </c>
      <c r="AX95" s="9" t="s">
        <v>19</v>
      </c>
      <c r="AY95" s="66">
        <v>18</v>
      </c>
    </row>
    <row r="96" spans="1:51" x14ac:dyDescent="0.3">
      <c r="A96" s="65">
        <v>14</v>
      </c>
      <c r="B96" s="9" t="s">
        <v>20</v>
      </c>
      <c r="C96" s="66">
        <v>3</v>
      </c>
      <c r="Y96" s="65">
        <v>14</v>
      </c>
      <c r="Z96" s="9" t="s">
        <v>20</v>
      </c>
      <c r="AA96" s="66">
        <v>18</v>
      </c>
      <c r="AW96" s="65">
        <v>14</v>
      </c>
      <c r="AX96" s="9" t="s">
        <v>20</v>
      </c>
      <c r="AY96" s="66">
        <v>20</v>
      </c>
    </row>
    <row r="97" spans="1:51" x14ac:dyDescent="0.3">
      <c r="A97" s="65">
        <v>15</v>
      </c>
      <c r="B97" s="9" t="s">
        <v>21</v>
      </c>
      <c r="C97" s="66">
        <v>16</v>
      </c>
      <c r="Y97" s="65">
        <v>15</v>
      </c>
      <c r="Z97" s="9" t="s">
        <v>21</v>
      </c>
      <c r="AA97" s="66">
        <v>11</v>
      </c>
      <c r="AW97" s="65">
        <v>15</v>
      </c>
      <c r="AX97" s="9" t="s">
        <v>21</v>
      </c>
      <c r="AY97" s="66">
        <v>13</v>
      </c>
    </row>
    <row r="98" spans="1:51" x14ac:dyDescent="0.3">
      <c r="A98" s="65">
        <v>16</v>
      </c>
      <c r="B98" s="9" t="s">
        <v>22</v>
      </c>
      <c r="C98" s="66">
        <v>2</v>
      </c>
      <c r="Y98" s="65">
        <v>16</v>
      </c>
      <c r="Z98" s="9" t="s">
        <v>22</v>
      </c>
      <c r="AA98" s="66">
        <v>19</v>
      </c>
      <c r="AW98" s="65">
        <v>16</v>
      </c>
      <c r="AX98" s="9" t="s">
        <v>22</v>
      </c>
      <c r="AY98" s="66">
        <v>4</v>
      </c>
    </row>
    <row r="99" spans="1:51" x14ac:dyDescent="0.3">
      <c r="A99" s="65">
        <v>17</v>
      </c>
      <c r="B99" s="9" t="s">
        <v>23</v>
      </c>
      <c r="C99" s="66">
        <v>12</v>
      </c>
      <c r="Y99" s="65">
        <v>17</v>
      </c>
      <c r="Z99" s="9" t="s">
        <v>23</v>
      </c>
      <c r="AA99" s="66">
        <v>17</v>
      </c>
      <c r="AW99" s="65">
        <v>17</v>
      </c>
      <c r="AX99" s="9" t="s">
        <v>23</v>
      </c>
      <c r="AY99" s="66">
        <v>15</v>
      </c>
    </row>
    <row r="100" spans="1:51" x14ac:dyDescent="0.3">
      <c r="A100" s="65">
        <v>18</v>
      </c>
      <c r="B100" s="9" t="s">
        <v>24</v>
      </c>
      <c r="C100" s="66">
        <v>5</v>
      </c>
      <c r="Y100" s="65">
        <v>18</v>
      </c>
      <c r="Z100" s="9" t="s">
        <v>24</v>
      </c>
      <c r="AA100" s="66">
        <v>7</v>
      </c>
      <c r="AW100" s="65">
        <v>18</v>
      </c>
      <c r="AX100" s="9" t="s">
        <v>24</v>
      </c>
      <c r="AY100" s="66">
        <v>17</v>
      </c>
    </row>
    <row r="101" spans="1:51" ht="15" thickBot="1" x14ac:dyDescent="0.35">
      <c r="A101" s="67">
        <v>19</v>
      </c>
      <c r="B101" s="68" t="s">
        <v>25</v>
      </c>
      <c r="C101" s="69">
        <v>17</v>
      </c>
      <c r="Y101" s="67">
        <v>19</v>
      </c>
      <c r="Z101" s="68" t="s">
        <v>25</v>
      </c>
      <c r="AA101" s="69">
        <v>20</v>
      </c>
      <c r="AW101" s="67">
        <v>19</v>
      </c>
      <c r="AX101" s="68" t="s">
        <v>25</v>
      </c>
      <c r="AY101" s="69">
        <v>19</v>
      </c>
    </row>
    <row r="102" spans="1:51" x14ac:dyDescent="0.3">
      <c r="A102" s="105">
        <v>0</v>
      </c>
      <c r="B102" s="73" t="s">
        <v>6</v>
      </c>
      <c r="C102" s="106">
        <v>5</v>
      </c>
      <c r="Y102" s="105">
        <v>0</v>
      </c>
      <c r="Z102" s="73" t="s">
        <v>6</v>
      </c>
      <c r="AA102" s="106">
        <v>4</v>
      </c>
      <c r="AW102" s="105">
        <v>0</v>
      </c>
      <c r="AX102" s="73" t="s">
        <v>6</v>
      </c>
      <c r="AY102" s="106">
        <v>1</v>
      </c>
    </row>
    <row r="103" spans="1:51" x14ac:dyDescent="0.3">
      <c r="A103" s="65">
        <v>1</v>
      </c>
      <c r="B103" s="9" t="s">
        <v>7</v>
      </c>
      <c r="C103" s="66">
        <v>8</v>
      </c>
      <c r="Y103" s="65">
        <v>1</v>
      </c>
      <c r="Z103" s="9" t="s">
        <v>7</v>
      </c>
      <c r="AA103" s="66">
        <v>8</v>
      </c>
      <c r="AW103" s="65">
        <v>1</v>
      </c>
      <c r="AX103" s="9" t="s">
        <v>7</v>
      </c>
      <c r="AY103" s="66">
        <v>12</v>
      </c>
    </row>
    <row r="104" spans="1:51" x14ac:dyDescent="0.3">
      <c r="A104" s="65">
        <v>2</v>
      </c>
      <c r="B104" s="9" t="s">
        <v>8</v>
      </c>
      <c r="C104" s="66">
        <v>10</v>
      </c>
      <c r="Y104" s="65">
        <v>2</v>
      </c>
      <c r="Z104" s="9" t="s">
        <v>8</v>
      </c>
      <c r="AA104" s="66">
        <v>10</v>
      </c>
      <c r="AW104" s="65">
        <v>2</v>
      </c>
      <c r="AX104" s="9" t="s">
        <v>8</v>
      </c>
      <c r="AY104" s="66">
        <v>10</v>
      </c>
    </row>
    <row r="105" spans="1:51" x14ac:dyDescent="0.3">
      <c r="A105" s="65">
        <v>3</v>
      </c>
      <c r="B105" s="9" t="s">
        <v>9</v>
      </c>
      <c r="C105" s="66">
        <v>9</v>
      </c>
      <c r="Y105" s="65">
        <v>3</v>
      </c>
      <c r="Z105" s="9" t="s">
        <v>9</v>
      </c>
      <c r="AA105" s="66">
        <v>9</v>
      </c>
      <c r="AW105" s="65">
        <v>3</v>
      </c>
      <c r="AX105" s="9" t="s">
        <v>9</v>
      </c>
      <c r="AY105" s="66">
        <v>9</v>
      </c>
    </row>
    <row r="106" spans="1:51" x14ac:dyDescent="0.3">
      <c r="A106" s="65">
        <v>4</v>
      </c>
      <c r="B106" s="9" t="s">
        <v>10</v>
      </c>
      <c r="C106" s="66">
        <v>12</v>
      </c>
      <c r="Y106" s="65">
        <v>4</v>
      </c>
      <c r="Z106" s="9" t="s">
        <v>10</v>
      </c>
      <c r="AA106" s="66">
        <v>14</v>
      </c>
      <c r="AW106" s="65">
        <v>4</v>
      </c>
      <c r="AX106" s="9" t="s">
        <v>10</v>
      </c>
      <c r="AY106" s="66">
        <v>13</v>
      </c>
    </row>
    <row r="107" spans="1:51" x14ac:dyDescent="0.3">
      <c r="A107" s="65">
        <v>5</v>
      </c>
      <c r="B107" s="9" t="s">
        <v>11</v>
      </c>
      <c r="C107" s="66">
        <v>19</v>
      </c>
      <c r="Y107" s="65">
        <v>5</v>
      </c>
      <c r="Z107" s="9" t="s">
        <v>11</v>
      </c>
      <c r="AA107" s="66">
        <v>2</v>
      </c>
      <c r="AW107" s="65">
        <v>5</v>
      </c>
      <c r="AX107" s="9" t="s">
        <v>11</v>
      </c>
      <c r="AY107" s="66">
        <v>4</v>
      </c>
    </row>
    <row r="108" spans="1:51" x14ac:dyDescent="0.3">
      <c r="A108" s="65">
        <v>6</v>
      </c>
      <c r="B108" s="9" t="s">
        <v>12</v>
      </c>
      <c r="C108" s="66">
        <v>20</v>
      </c>
      <c r="Y108" s="65">
        <v>6</v>
      </c>
      <c r="Z108" s="9" t="s">
        <v>12</v>
      </c>
      <c r="AA108" s="66">
        <v>17</v>
      </c>
      <c r="AW108" s="65">
        <v>6</v>
      </c>
      <c r="AX108" s="9" t="s">
        <v>12</v>
      </c>
      <c r="AY108" s="66">
        <v>16</v>
      </c>
    </row>
    <row r="109" spans="1:51" x14ac:dyDescent="0.3">
      <c r="A109" s="65">
        <v>7</v>
      </c>
      <c r="B109" s="9" t="s">
        <v>13</v>
      </c>
      <c r="C109" s="66">
        <v>11</v>
      </c>
      <c r="Y109" s="65">
        <v>7</v>
      </c>
      <c r="Z109" s="9" t="s">
        <v>13</v>
      </c>
      <c r="AA109" s="66">
        <v>6</v>
      </c>
      <c r="AW109" s="65">
        <v>7</v>
      </c>
      <c r="AX109" s="9" t="s">
        <v>13</v>
      </c>
      <c r="AY109" s="66">
        <v>17</v>
      </c>
    </row>
    <row r="110" spans="1:51" x14ac:dyDescent="0.3">
      <c r="A110" s="65">
        <v>8</v>
      </c>
      <c r="B110" s="9" t="s">
        <v>14</v>
      </c>
      <c r="C110" s="66">
        <v>17</v>
      </c>
      <c r="Y110" s="65">
        <v>8</v>
      </c>
      <c r="Z110" s="9" t="s">
        <v>14</v>
      </c>
      <c r="AA110" s="66">
        <v>20</v>
      </c>
      <c r="AW110" s="65">
        <v>8</v>
      </c>
      <c r="AX110" s="9" t="s">
        <v>14</v>
      </c>
      <c r="AY110" s="66">
        <v>19</v>
      </c>
    </row>
    <row r="111" spans="1:51" x14ac:dyDescent="0.3">
      <c r="A111" s="65">
        <v>9</v>
      </c>
      <c r="B111" s="9" t="s">
        <v>15</v>
      </c>
      <c r="C111" s="66">
        <v>7</v>
      </c>
      <c r="Y111" s="65">
        <v>9</v>
      </c>
      <c r="Z111" s="9" t="s">
        <v>15</v>
      </c>
      <c r="AA111" s="66">
        <v>5</v>
      </c>
      <c r="AW111" s="65">
        <v>9</v>
      </c>
      <c r="AX111" s="9" t="s">
        <v>15</v>
      </c>
      <c r="AY111" s="66">
        <v>6</v>
      </c>
    </row>
    <row r="112" spans="1:51" x14ac:dyDescent="0.3">
      <c r="A112" s="65">
        <v>10</v>
      </c>
      <c r="B112" s="9" t="s">
        <v>16</v>
      </c>
      <c r="C112" s="66">
        <v>18</v>
      </c>
      <c r="Y112" s="65">
        <v>10</v>
      </c>
      <c r="Z112" s="9" t="s">
        <v>16</v>
      </c>
      <c r="AA112" s="66">
        <v>16</v>
      </c>
      <c r="AW112" s="65">
        <v>10</v>
      </c>
      <c r="AX112" s="9" t="s">
        <v>16</v>
      </c>
      <c r="AY112" s="66">
        <v>20</v>
      </c>
    </row>
    <row r="113" spans="1:51" x14ac:dyDescent="0.3">
      <c r="A113" s="65">
        <v>11</v>
      </c>
      <c r="B113" s="9" t="s">
        <v>17</v>
      </c>
      <c r="C113" s="66">
        <v>4</v>
      </c>
      <c r="Y113" s="65">
        <v>11</v>
      </c>
      <c r="Z113" s="9" t="s">
        <v>17</v>
      </c>
      <c r="AA113" s="66">
        <v>7</v>
      </c>
      <c r="AW113" s="65">
        <v>11</v>
      </c>
      <c r="AX113" s="9" t="s">
        <v>17</v>
      </c>
      <c r="AY113" s="66">
        <v>7</v>
      </c>
    </row>
    <row r="114" spans="1:51" x14ac:dyDescent="0.3">
      <c r="A114" s="65">
        <v>12</v>
      </c>
      <c r="B114" s="9" t="s">
        <v>18</v>
      </c>
      <c r="C114" s="66">
        <v>3</v>
      </c>
      <c r="Y114" s="65">
        <v>12</v>
      </c>
      <c r="Z114" s="9" t="s">
        <v>18</v>
      </c>
      <c r="AA114" s="66">
        <v>1</v>
      </c>
      <c r="AW114" s="65">
        <v>12</v>
      </c>
      <c r="AX114" s="9" t="s">
        <v>18</v>
      </c>
      <c r="AY114" s="66">
        <v>2</v>
      </c>
    </row>
    <row r="115" spans="1:51" x14ac:dyDescent="0.3">
      <c r="A115" s="65">
        <v>13</v>
      </c>
      <c r="B115" s="9" t="s">
        <v>19</v>
      </c>
      <c r="C115" s="66">
        <v>2</v>
      </c>
      <c r="Y115" s="65">
        <v>13</v>
      </c>
      <c r="Z115" s="9" t="s">
        <v>19</v>
      </c>
      <c r="AA115" s="66">
        <v>3</v>
      </c>
      <c r="AW115" s="65">
        <v>13</v>
      </c>
      <c r="AX115" s="9" t="s">
        <v>19</v>
      </c>
      <c r="AY115" s="66">
        <v>5</v>
      </c>
    </row>
    <row r="116" spans="1:51" x14ac:dyDescent="0.3">
      <c r="A116" s="65">
        <v>14</v>
      </c>
      <c r="B116" s="9" t="s">
        <v>20</v>
      </c>
      <c r="C116" s="66">
        <v>6</v>
      </c>
      <c r="Y116" s="65">
        <v>14</v>
      </c>
      <c r="Z116" s="9" t="s">
        <v>20</v>
      </c>
      <c r="AA116" s="66">
        <v>13</v>
      </c>
      <c r="AW116" s="65">
        <v>14</v>
      </c>
      <c r="AX116" s="9" t="s">
        <v>20</v>
      </c>
      <c r="AY116" s="66">
        <v>8</v>
      </c>
    </row>
    <row r="117" spans="1:51" x14ac:dyDescent="0.3">
      <c r="A117" s="65">
        <v>15</v>
      </c>
      <c r="B117" s="9" t="s">
        <v>21</v>
      </c>
      <c r="C117" s="66">
        <v>1</v>
      </c>
      <c r="Y117" s="65">
        <v>15</v>
      </c>
      <c r="Z117" s="9" t="s">
        <v>21</v>
      </c>
      <c r="AA117" s="66">
        <v>11</v>
      </c>
      <c r="AW117" s="65">
        <v>15</v>
      </c>
      <c r="AX117" s="9" t="s">
        <v>21</v>
      </c>
      <c r="AY117" s="66">
        <v>3</v>
      </c>
    </row>
    <row r="118" spans="1:51" x14ac:dyDescent="0.3">
      <c r="A118" s="65">
        <v>16</v>
      </c>
      <c r="B118" s="9" t="s">
        <v>22</v>
      </c>
      <c r="C118" s="66">
        <v>13</v>
      </c>
      <c r="Y118" s="65">
        <v>16</v>
      </c>
      <c r="Z118" s="9" t="s">
        <v>22</v>
      </c>
      <c r="AA118" s="66">
        <v>12</v>
      </c>
      <c r="AW118" s="65">
        <v>16</v>
      </c>
      <c r="AX118" s="9" t="s">
        <v>22</v>
      </c>
      <c r="AY118" s="66">
        <v>14</v>
      </c>
    </row>
    <row r="119" spans="1:51" x14ac:dyDescent="0.3">
      <c r="A119" s="65">
        <v>17</v>
      </c>
      <c r="B119" s="9" t="s">
        <v>23</v>
      </c>
      <c r="C119" s="66">
        <v>14</v>
      </c>
      <c r="Y119" s="65">
        <v>17</v>
      </c>
      <c r="Z119" s="9" t="s">
        <v>23</v>
      </c>
      <c r="AA119" s="66">
        <v>15</v>
      </c>
      <c r="AW119" s="65">
        <v>17</v>
      </c>
      <c r="AX119" s="9" t="s">
        <v>23</v>
      </c>
      <c r="AY119" s="66">
        <v>11</v>
      </c>
    </row>
    <row r="120" spans="1:51" x14ac:dyDescent="0.3">
      <c r="A120" s="65">
        <v>18</v>
      </c>
      <c r="B120" s="9" t="s">
        <v>24</v>
      </c>
      <c r="C120" s="66">
        <v>16</v>
      </c>
      <c r="Y120" s="65">
        <v>18</v>
      </c>
      <c r="Z120" s="9" t="s">
        <v>24</v>
      </c>
      <c r="AA120" s="66">
        <v>18</v>
      </c>
      <c r="AW120" s="65">
        <v>18</v>
      </c>
      <c r="AX120" s="9" t="s">
        <v>24</v>
      </c>
      <c r="AY120" s="66">
        <v>18</v>
      </c>
    </row>
    <row r="121" spans="1:51" ht="15" thickBot="1" x14ac:dyDescent="0.35">
      <c r="A121" s="67">
        <v>19</v>
      </c>
      <c r="B121" s="68" t="s">
        <v>25</v>
      </c>
      <c r="C121" s="69">
        <v>15</v>
      </c>
      <c r="Y121" s="67">
        <v>19</v>
      </c>
      <c r="Z121" s="68" t="s">
        <v>25</v>
      </c>
      <c r="AA121" s="69">
        <v>19</v>
      </c>
      <c r="AW121" s="67">
        <v>19</v>
      </c>
      <c r="AX121" s="68" t="s">
        <v>25</v>
      </c>
      <c r="AY121" s="69">
        <v>15</v>
      </c>
    </row>
  </sheetData>
  <mergeCells count="9">
    <mergeCell ref="BO24:BP24"/>
    <mergeCell ref="S24:T24"/>
    <mergeCell ref="A1:B1"/>
    <mergeCell ref="Y1:Z1"/>
    <mergeCell ref="AW1:AX1"/>
    <mergeCell ref="BC2:BN2"/>
    <mergeCell ref="AE2:AP2"/>
    <mergeCell ref="G2:R2"/>
    <mergeCell ref="AQ24:AR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84FC-E9EA-42D2-83FF-C5CDACB812A3}">
  <dimension ref="A1:F15"/>
  <sheetViews>
    <sheetView zoomScale="116" workbookViewId="0">
      <selection activeCell="D28" sqref="D28"/>
    </sheetView>
  </sheetViews>
  <sheetFormatPr defaultRowHeight="14.4" x14ac:dyDescent="0.3"/>
  <cols>
    <col min="1" max="1" width="10.21875" bestFit="1" customWidth="1"/>
    <col min="2" max="2" width="16.5546875" bestFit="1" customWidth="1"/>
    <col min="3" max="3" width="41.88671875" customWidth="1"/>
  </cols>
  <sheetData>
    <row r="1" spans="1:6" x14ac:dyDescent="0.3">
      <c r="A1" s="154" t="s">
        <v>69</v>
      </c>
      <c r="B1" s="154"/>
      <c r="C1" s="154"/>
      <c r="D1" s="154"/>
      <c r="E1" s="154"/>
      <c r="F1" s="154"/>
    </row>
    <row r="2" spans="1:6" x14ac:dyDescent="0.3">
      <c r="A2" s="154" t="s">
        <v>42</v>
      </c>
      <c r="B2" s="154" t="s">
        <v>43</v>
      </c>
      <c r="C2" s="154" t="s">
        <v>44</v>
      </c>
      <c r="D2" s="154" t="s">
        <v>54</v>
      </c>
      <c r="E2" s="154"/>
      <c r="F2" s="154"/>
    </row>
    <row r="3" spans="1:6" x14ac:dyDescent="0.3">
      <c r="A3" s="154"/>
      <c r="B3" s="154"/>
      <c r="C3" s="154"/>
      <c r="D3" s="7">
        <v>4</v>
      </c>
      <c r="E3" s="7">
        <v>9</v>
      </c>
      <c r="F3" s="7">
        <v>10</v>
      </c>
    </row>
    <row r="4" spans="1:6" x14ac:dyDescent="0.3">
      <c r="A4" s="7" t="s">
        <v>45</v>
      </c>
      <c r="B4" s="7" t="s">
        <v>46</v>
      </c>
      <c r="C4" s="7" t="s">
        <v>49</v>
      </c>
      <c r="D4" s="9">
        <v>2</v>
      </c>
      <c r="E4" s="9">
        <v>3</v>
      </c>
      <c r="F4" s="9">
        <v>1</v>
      </c>
    </row>
    <row r="5" spans="1:6" x14ac:dyDescent="0.3">
      <c r="A5" s="7" t="s">
        <v>47</v>
      </c>
      <c r="B5" s="7" t="s">
        <v>48</v>
      </c>
      <c r="C5" s="7" t="s">
        <v>49</v>
      </c>
      <c r="D5" s="9">
        <v>2</v>
      </c>
      <c r="E5" s="9">
        <v>3</v>
      </c>
      <c r="F5" s="9">
        <v>1</v>
      </c>
    </row>
    <row r="6" spans="1:6" x14ac:dyDescent="0.3">
      <c r="A6" s="7" t="s">
        <v>50</v>
      </c>
      <c r="B6" s="7" t="s">
        <v>46</v>
      </c>
      <c r="C6" s="7" t="s">
        <v>27</v>
      </c>
      <c r="D6" s="9">
        <v>1</v>
      </c>
      <c r="E6" s="9">
        <v>3</v>
      </c>
      <c r="F6" s="9">
        <v>2</v>
      </c>
    </row>
    <row r="7" spans="1:6" x14ac:dyDescent="0.3">
      <c r="A7" s="7" t="s">
        <v>50</v>
      </c>
      <c r="B7" s="7" t="s">
        <v>48</v>
      </c>
      <c r="C7" s="7" t="s">
        <v>27</v>
      </c>
      <c r="D7" s="9">
        <v>1</v>
      </c>
      <c r="E7" s="9">
        <v>3</v>
      </c>
      <c r="F7" s="9">
        <v>1</v>
      </c>
    </row>
    <row r="8" spans="1:6" x14ac:dyDescent="0.3">
      <c r="A8" s="7" t="s">
        <v>50</v>
      </c>
      <c r="B8" s="7" t="s">
        <v>46</v>
      </c>
      <c r="C8" s="7" t="s">
        <v>28</v>
      </c>
      <c r="D8" s="9">
        <v>1</v>
      </c>
      <c r="E8" s="9">
        <v>3</v>
      </c>
      <c r="F8" s="9">
        <v>2</v>
      </c>
    </row>
    <row r="9" spans="1:6" x14ac:dyDescent="0.3">
      <c r="A9" s="7" t="s">
        <v>50</v>
      </c>
      <c r="B9" s="7" t="s">
        <v>48</v>
      </c>
      <c r="C9" s="7" t="s">
        <v>28</v>
      </c>
      <c r="D9" s="9">
        <v>2</v>
      </c>
      <c r="E9" s="9">
        <v>3</v>
      </c>
      <c r="F9" s="9">
        <v>1</v>
      </c>
    </row>
    <row r="10" spans="1:6" x14ac:dyDescent="0.3">
      <c r="A10" s="7" t="s">
        <v>50</v>
      </c>
      <c r="B10" s="7" t="s">
        <v>46</v>
      </c>
      <c r="C10" s="7" t="s">
        <v>29</v>
      </c>
      <c r="D10" s="9">
        <v>1</v>
      </c>
      <c r="E10" s="9">
        <v>3</v>
      </c>
      <c r="F10" s="9">
        <v>2</v>
      </c>
    </row>
    <row r="11" spans="1:6" ht="15" thickBot="1" x14ac:dyDescent="0.35">
      <c r="A11" s="35" t="s">
        <v>50</v>
      </c>
      <c r="B11" s="35" t="s">
        <v>48</v>
      </c>
      <c r="C11" s="35" t="s">
        <v>29</v>
      </c>
      <c r="D11" s="41">
        <v>1</v>
      </c>
      <c r="E11" s="41">
        <v>3</v>
      </c>
      <c r="F11" s="41">
        <v>2</v>
      </c>
    </row>
    <row r="12" spans="1:6" x14ac:dyDescent="0.3">
      <c r="A12" s="158" t="s">
        <v>37</v>
      </c>
      <c r="B12" s="159"/>
      <c r="C12" s="159"/>
      <c r="D12" s="36">
        <f>MIN(D4:D11)</f>
        <v>1</v>
      </c>
      <c r="E12" s="36">
        <f t="shared" ref="E12:F12" si="0">MIN(E4:E11)</f>
        <v>3</v>
      </c>
      <c r="F12" s="37">
        <f t="shared" si="0"/>
        <v>1</v>
      </c>
    </row>
    <row r="13" spans="1:6" x14ac:dyDescent="0.3">
      <c r="A13" s="155" t="s">
        <v>38</v>
      </c>
      <c r="B13" s="154"/>
      <c r="C13" s="154"/>
      <c r="D13" s="7">
        <f>MAX(D4:D11)</f>
        <v>2</v>
      </c>
      <c r="E13" s="7">
        <f t="shared" ref="E13:F13" si="1">MAX(E4:E11)</f>
        <v>3</v>
      </c>
      <c r="F13" s="44">
        <f t="shared" si="1"/>
        <v>2</v>
      </c>
    </row>
    <row r="14" spans="1:6" x14ac:dyDescent="0.3">
      <c r="A14" s="155" t="s">
        <v>51</v>
      </c>
      <c r="B14" s="154"/>
      <c r="C14" s="154"/>
      <c r="D14" s="7">
        <f>AVERAGE(D4:D11)</f>
        <v>1.375</v>
      </c>
      <c r="E14" s="7">
        <f t="shared" ref="E14:F14" si="2">AVERAGE(E4:E11)</f>
        <v>3</v>
      </c>
      <c r="F14" s="44">
        <f t="shared" si="2"/>
        <v>1.5</v>
      </c>
    </row>
    <row r="15" spans="1:6" ht="15" thickBot="1" x14ac:dyDescent="0.35">
      <c r="A15" s="156" t="s">
        <v>52</v>
      </c>
      <c r="B15" s="157"/>
      <c r="C15" s="157"/>
      <c r="D15" s="46">
        <f>RANK(D14,$D$14:$F$14,1)</f>
        <v>1</v>
      </c>
      <c r="E15" s="46">
        <f>RANK(E14,$D$14:$F$14,1)</f>
        <v>3</v>
      </c>
      <c r="F15" s="47">
        <f>RANK(F14,$D$14:$F$14,1)</f>
        <v>2</v>
      </c>
    </row>
  </sheetData>
  <mergeCells count="9">
    <mergeCell ref="A1:F1"/>
    <mergeCell ref="A14:C14"/>
    <mergeCell ref="A15:C15"/>
    <mergeCell ref="D2:F2"/>
    <mergeCell ref="C2:C3"/>
    <mergeCell ref="B2:B3"/>
    <mergeCell ref="A2:A3"/>
    <mergeCell ref="A12:C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1C89-4418-4E20-80CE-0C7492AE5FC5}">
  <dimension ref="A1:K12"/>
  <sheetViews>
    <sheetView zoomScale="126" zoomScaleNormal="115" workbookViewId="0">
      <selection activeCell="G1" sqref="G1:K11"/>
    </sheetView>
  </sheetViews>
  <sheetFormatPr defaultRowHeight="14.4" x14ac:dyDescent="0.3"/>
  <cols>
    <col min="1" max="1" width="17.5546875" customWidth="1"/>
    <col min="2" max="2" width="12.5546875" bestFit="1" customWidth="1"/>
  </cols>
  <sheetData>
    <row r="1" spans="1:11" x14ac:dyDescent="0.3">
      <c r="A1" s="154" t="s">
        <v>67</v>
      </c>
      <c r="B1" s="154"/>
      <c r="C1" s="154"/>
      <c r="D1" s="154"/>
      <c r="E1" s="154"/>
      <c r="G1" s="154" t="s">
        <v>67</v>
      </c>
      <c r="H1" s="154"/>
      <c r="I1" s="154"/>
      <c r="J1" s="154"/>
      <c r="K1" s="154"/>
    </row>
    <row r="2" spans="1:11" ht="43.2" x14ac:dyDescent="0.3">
      <c r="A2" s="7" t="s">
        <v>53</v>
      </c>
      <c r="B2" s="7" t="s">
        <v>54</v>
      </c>
      <c r="C2" s="4" t="s">
        <v>3</v>
      </c>
      <c r="D2" s="4" t="s">
        <v>4</v>
      </c>
      <c r="E2" s="4" t="s">
        <v>5</v>
      </c>
      <c r="G2" s="7" t="s">
        <v>53</v>
      </c>
      <c r="H2" s="7" t="s">
        <v>54</v>
      </c>
      <c r="I2" s="4" t="s">
        <v>3</v>
      </c>
      <c r="J2" s="4" t="s">
        <v>4</v>
      </c>
      <c r="K2" s="4" t="s">
        <v>5</v>
      </c>
    </row>
    <row r="3" spans="1:11" x14ac:dyDescent="0.3">
      <c r="A3" s="7" t="s">
        <v>46</v>
      </c>
      <c r="B3" s="7">
        <v>4</v>
      </c>
      <c r="C3" s="9">
        <v>3</v>
      </c>
      <c r="D3" s="9">
        <v>2</v>
      </c>
      <c r="E3" s="9">
        <v>1</v>
      </c>
      <c r="G3" s="7" t="s">
        <v>46</v>
      </c>
      <c r="H3" s="7">
        <v>4</v>
      </c>
      <c r="I3">
        <v>0.23998502194881438</v>
      </c>
      <c r="J3">
        <v>0.28802682040259242</v>
      </c>
      <c r="K3">
        <v>0.63414032757282257</v>
      </c>
    </row>
    <row r="4" spans="1:11" x14ac:dyDescent="0.3">
      <c r="A4" s="7" t="s">
        <v>46</v>
      </c>
      <c r="B4" s="7">
        <v>9</v>
      </c>
      <c r="C4" s="9">
        <v>3</v>
      </c>
      <c r="D4" s="9">
        <v>2</v>
      </c>
      <c r="E4" s="9">
        <v>1</v>
      </c>
      <c r="G4" s="7" t="s">
        <v>46</v>
      </c>
      <c r="H4" s="7">
        <v>9</v>
      </c>
      <c r="I4">
        <v>0.21291982023976744</v>
      </c>
      <c r="J4">
        <v>0.27870600875467061</v>
      </c>
      <c r="K4">
        <v>0.62175186723470688</v>
      </c>
    </row>
    <row r="5" spans="1:11" x14ac:dyDescent="0.3">
      <c r="A5" s="7" t="s">
        <v>46</v>
      </c>
      <c r="B5" s="7">
        <v>10</v>
      </c>
      <c r="C5" s="9">
        <v>2</v>
      </c>
      <c r="D5" s="9">
        <v>3</v>
      </c>
      <c r="E5" s="9">
        <v>1</v>
      </c>
      <c r="G5" s="7" t="s">
        <v>46</v>
      </c>
      <c r="H5" s="7">
        <v>10</v>
      </c>
      <c r="I5">
        <v>0.29252786831930278</v>
      </c>
      <c r="J5">
        <v>0.24876822377555072</v>
      </c>
      <c r="K5">
        <v>0.6553877100348473</v>
      </c>
    </row>
    <row r="6" spans="1:11" x14ac:dyDescent="0.3">
      <c r="A6" s="7" t="s">
        <v>48</v>
      </c>
      <c r="B6" s="7">
        <v>4</v>
      </c>
      <c r="C6" s="9">
        <v>3</v>
      </c>
      <c r="D6" s="9">
        <v>2</v>
      </c>
      <c r="E6" s="9">
        <v>1</v>
      </c>
      <c r="G6" s="7" t="s">
        <v>48</v>
      </c>
      <c r="H6" s="7">
        <v>4</v>
      </c>
      <c r="I6">
        <v>0.28058539628982543</v>
      </c>
      <c r="J6">
        <v>0.28706927131861448</v>
      </c>
      <c r="K6">
        <v>0.60063357502222059</v>
      </c>
    </row>
    <row r="7" spans="1:11" x14ac:dyDescent="0.3">
      <c r="A7" s="7" t="s">
        <v>48</v>
      </c>
      <c r="B7" s="7">
        <v>9</v>
      </c>
      <c r="C7" s="9">
        <v>3</v>
      </c>
      <c r="D7" s="9">
        <v>2</v>
      </c>
      <c r="E7" s="9">
        <v>1</v>
      </c>
      <c r="G7" s="7" t="s">
        <v>48</v>
      </c>
      <c r="H7" s="7">
        <v>9</v>
      </c>
      <c r="I7">
        <v>0.24207624271512032</v>
      </c>
      <c r="J7">
        <v>0.27172928117215633</v>
      </c>
      <c r="K7">
        <v>0.60971994996070866</v>
      </c>
    </row>
    <row r="8" spans="1:11" ht="15" thickBot="1" x14ac:dyDescent="0.35">
      <c r="A8" s="35" t="s">
        <v>48</v>
      </c>
      <c r="B8" s="35">
        <v>10</v>
      </c>
      <c r="C8" s="41">
        <v>2</v>
      </c>
      <c r="D8" s="41">
        <v>3</v>
      </c>
      <c r="E8" s="41">
        <v>1</v>
      </c>
      <c r="G8" s="35" t="s">
        <v>48</v>
      </c>
      <c r="H8" s="35">
        <v>10</v>
      </c>
      <c r="I8">
        <v>0.3102560301311314</v>
      </c>
      <c r="J8">
        <v>0.26119722053408623</v>
      </c>
      <c r="K8">
        <v>0.6214171171188354</v>
      </c>
    </row>
    <row r="9" spans="1:11" x14ac:dyDescent="0.3">
      <c r="A9" s="42" t="s">
        <v>37</v>
      </c>
      <c r="B9" s="40"/>
      <c r="C9" s="36">
        <f>MIN(C3:C8)</f>
        <v>2</v>
      </c>
      <c r="D9" s="36">
        <f>MIN(D3:D8)</f>
        <v>2</v>
      </c>
      <c r="E9" s="37">
        <f>MIN(E3:E8)</f>
        <v>1</v>
      </c>
      <c r="G9" s="42" t="s">
        <v>87</v>
      </c>
      <c r="H9" s="40"/>
      <c r="I9" s="36">
        <f>MIN(I3:I8)</f>
        <v>0.21291982023976744</v>
      </c>
      <c r="J9" s="36">
        <f>MIN(J3:J8)</f>
        <v>0.24876822377555072</v>
      </c>
      <c r="K9" s="37">
        <f>MIN(K3:K8)</f>
        <v>0.60063357502222059</v>
      </c>
    </row>
    <row r="10" spans="1:11" x14ac:dyDescent="0.3">
      <c r="A10" s="43" t="s">
        <v>38</v>
      </c>
      <c r="B10" s="2"/>
      <c r="C10" s="7">
        <f>MAX(C3:C8)</f>
        <v>3</v>
      </c>
      <c r="D10" s="7">
        <f>MAX(D3:D8)</f>
        <v>3</v>
      </c>
      <c r="E10" s="44">
        <f>MAX(E3:E8)</f>
        <v>1</v>
      </c>
      <c r="G10" s="43" t="s">
        <v>86</v>
      </c>
      <c r="H10" s="2"/>
      <c r="I10" s="7">
        <f>MAX(I3:I8)</f>
        <v>0.3102560301311314</v>
      </c>
      <c r="J10" s="7">
        <f>MAX(J3:J8)</f>
        <v>0.28802682040259242</v>
      </c>
      <c r="K10" s="44">
        <f>MAX(K3:K8)</f>
        <v>0.6553877100348473</v>
      </c>
    </row>
    <row r="11" spans="1:11" x14ac:dyDescent="0.3">
      <c r="A11" s="43" t="s">
        <v>51</v>
      </c>
      <c r="B11" s="2"/>
      <c r="C11" s="7">
        <f>AVERAGE(C3:C8)</f>
        <v>2.6666666666666665</v>
      </c>
      <c r="D11" s="7">
        <f>AVERAGE(D3:D8)</f>
        <v>2.3333333333333335</v>
      </c>
      <c r="E11" s="44">
        <f>AVERAGE(E3:E8)</f>
        <v>1</v>
      </c>
      <c r="G11" s="116" t="s">
        <v>88</v>
      </c>
      <c r="H11" s="113"/>
      <c r="I11" s="35">
        <f>AVERAGE(I3:I8)</f>
        <v>0.26305839660732699</v>
      </c>
      <c r="J11" s="35">
        <f>AVERAGE(J3:J8)</f>
        <v>0.27258280432627852</v>
      </c>
      <c r="K11" s="117">
        <f>AVERAGE(K3:K8)</f>
        <v>0.62384175782402362</v>
      </c>
    </row>
    <row r="12" spans="1:11" ht="15" thickBot="1" x14ac:dyDescent="0.35">
      <c r="A12" s="45" t="s">
        <v>52</v>
      </c>
      <c r="B12" s="38"/>
      <c r="C12" s="46">
        <f>RANK(C11,$C$11:$E$11,1)</f>
        <v>3</v>
      </c>
      <c r="D12" s="46">
        <f t="shared" ref="D12:E12" si="0">RANK(D11,$C$11:$E$11,1)</f>
        <v>2</v>
      </c>
      <c r="E12" s="47">
        <f t="shared" si="0"/>
        <v>1</v>
      </c>
      <c r="G12" s="115"/>
      <c r="H12" s="115"/>
      <c r="I12" s="10"/>
      <c r="J12" s="10"/>
      <c r="K12" s="10"/>
    </row>
  </sheetData>
  <mergeCells count="2">
    <mergeCell ref="A1:E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B2CE-764B-40D8-B200-EF3D15EBFF1D}">
  <dimension ref="A1:M16"/>
  <sheetViews>
    <sheetView topLeftCell="C1" zoomScale="104" workbookViewId="0">
      <selection activeCell="K7" sqref="K7"/>
    </sheetView>
  </sheetViews>
  <sheetFormatPr defaultRowHeight="14.4" x14ac:dyDescent="0.3"/>
  <cols>
    <col min="1" max="1" width="22.6640625" bestFit="1" customWidth="1"/>
    <col min="2" max="2" width="21.88671875" bestFit="1" customWidth="1"/>
    <col min="3" max="3" width="43" bestFit="1" customWidth="1"/>
    <col min="4" max="4" width="26.109375" bestFit="1" customWidth="1"/>
  </cols>
  <sheetData>
    <row r="1" spans="1:13" x14ac:dyDescent="0.3">
      <c r="A1" s="160" t="s">
        <v>68</v>
      </c>
      <c r="B1" s="161"/>
      <c r="C1" s="161"/>
      <c r="D1" s="162"/>
      <c r="E1" s="10"/>
      <c r="F1" s="160" t="s">
        <v>89</v>
      </c>
      <c r="G1" s="161"/>
      <c r="H1" s="161"/>
      <c r="I1" s="162"/>
    </row>
    <row r="2" spans="1:13" x14ac:dyDescent="0.3">
      <c r="A2" s="7"/>
      <c r="B2" s="7" t="s">
        <v>27</v>
      </c>
      <c r="C2" s="7" t="s">
        <v>28</v>
      </c>
      <c r="D2" s="7" t="s">
        <v>29</v>
      </c>
      <c r="F2" s="7"/>
      <c r="G2" s="7" t="s">
        <v>27</v>
      </c>
      <c r="H2" s="7" t="s">
        <v>28</v>
      </c>
      <c r="I2" s="7" t="s">
        <v>29</v>
      </c>
    </row>
    <row r="3" spans="1:13" x14ac:dyDescent="0.3">
      <c r="A3" s="7" t="s">
        <v>46</v>
      </c>
      <c r="B3" s="9">
        <v>3</v>
      </c>
      <c r="C3" s="9">
        <v>1</v>
      </c>
      <c r="D3" s="9">
        <v>2</v>
      </c>
      <c r="F3" s="7" t="s">
        <v>46</v>
      </c>
      <c r="G3">
        <f>AVERAGE(E10:M10)</f>
        <v>0.44598702567939963</v>
      </c>
      <c r="H3">
        <f>AVERAGE(E11:M11)</f>
        <v>0.47039262380244001</v>
      </c>
      <c r="I3">
        <f>AVERAGE(E12:M12)</f>
        <v>0.46169512862753531</v>
      </c>
    </row>
    <row r="4" spans="1:13" ht="15" thickBot="1" x14ac:dyDescent="0.35">
      <c r="A4" s="35" t="s">
        <v>48</v>
      </c>
      <c r="B4" s="41">
        <v>3</v>
      </c>
      <c r="C4" s="41">
        <v>1</v>
      </c>
      <c r="D4" s="41">
        <v>2</v>
      </c>
      <c r="F4" s="35" t="s">
        <v>48</v>
      </c>
      <c r="G4" s="41">
        <f>AVERAGE(E14:M14)</f>
        <v>0.45471075188575522</v>
      </c>
      <c r="H4" s="41">
        <f>AVERAGE(E15:M15)</f>
        <v>0.47928348572717777</v>
      </c>
      <c r="I4" s="41">
        <f>AVERAGE(E16:M16)</f>
        <v>0.46994534813695488</v>
      </c>
    </row>
    <row r="5" spans="1:13" x14ac:dyDescent="0.3">
      <c r="A5" s="48" t="s">
        <v>37</v>
      </c>
      <c r="B5" s="36">
        <f>MIN(B3:B4)</f>
        <v>3</v>
      </c>
      <c r="C5" s="36">
        <f t="shared" ref="C5:D5" si="0">MIN(C3:C4)</f>
        <v>1</v>
      </c>
      <c r="D5" s="37">
        <f t="shared" si="0"/>
        <v>2</v>
      </c>
      <c r="F5" s="48" t="s">
        <v>87</v>
      </c>
      <c r="G5" s="36">
        <f>MIN(G3:G4)</f>
        <v>0.44598702567939963</v>
      </c>
      <c r="H5" s="36">
        <f>MIN(H3:H4)</f>
        <v>0.47039262380244001</v>
      </c>
      <c r="I5" s="37">
        <f>MIN(I3:I4)</f>
        <v>0.46169512862753531</v>
      </c>
    </row>
    <row r="6" spans="1:13" x14ac:dyDescent="0.3">
      <c r="A6" s="49" t="s">
        <v>38</v>
      </c>
      <c r="B6" s="7">
        <f>MAX(B3:B4)</f>
        <v>3</v>
      </c>
      <c r="C6" s="7">
        <f t="shared" ref="C6:D6" si="1">MAX(C3:C4)</f>
        <v>1</v>
      </c>
      <c r="D6" s="44">
        <f t="shared" si="1"/>
        <v>2</v>
      </c>
      <c r="F6" s="49" t="s">
        <v>86</v>
      </c>
      <c r="G6" s="7">
        <f>MAX(G3:G4)</f>
        <v>0.45471075188575522</v>
      </c>
      <c r="H6" s="7">
        <f>MAX(H3:H4)</f>
        <v>0.47928348572717777</v>
      </c>
      <c r="I6" s="44">
        <f>MAX(I3:I4)</f>
        <v>0.46994534813695488</v>
      </c>
    </row>
    <row r="7" spans="1:13" x14ac:dyDescent="0.3">
      <c r="A7" s="49" t="s">
        <v>51</v>
      </c>
      <c r="B7" s="7">
        <f>AVERAGE(B3:B4)</f>
        <v>3</v>
      </c>
      <c r="C7" s="7">
        <f>AVERAGE(C3:C4)</f>
        <v>1</v>
      </c>
      <c r="D7" s="44">
        <f>AVERAGE(D3:D4)</f>
        <v>2</v>
      </c>
      <c r="F7" s="49" t="s">
        <v>88</v>
      </c>
      <c r="G7" s="7">
        <f>AVERAGE(G3:G4)</f>
        <v>0.45034888878257739</v>
      </c>
      <c r="H7" s="7">
        <f>AVERAGE(H3:H4)</f>
        <v>0.47483805476480889</v>
      </c>
      <c r="I7" s="44">
        <f>AVERAGE(I3:I4)</f>
        <v>0.46582023838224507</v>
      </c>
    </row>
    <row r="8" spans="1:13" ht="15" thickBot="1" x14ac:dyDescent="0.35">
      <c r="A8" s="50" t="s">
        <v>52</v>
      </c>
      <c r="B8" s="46">
        <f>RANK(B7,$B$7:$D$7,1)</f>
        <v>3</v>
      </c>
      <c r="C8" s="46">
        <f t="shared" ref="C8:D8" si="2">RANK(C7,$B$7:$D$7,1)</f>
        <v>1</v>
      </c>
      <c r="D8" s="47">
        <f t="shared" si="2"/>
        <v>2</v>
      </c>
      <c r="F8" s="10"/>
      <c r="G8" s="10"/>
      <c r="H8" s="10"/>
      <c r="I8" s="10"/>
    </row>
    <row r="9" spans="1:13" x14ac:dyDescent="0.3">
      <c r="A9" s="10"/>
      <c r="B9" s="10"/>
      <c r="C9" s="10"/>
      <c r="D9" s="10"/>
    </row>
    <row r="10" spans="1:13" x14ac:dyDescent="0.3">
      <c r="E10" s="7">
        <v>0.39446436502039434</v>
      </c>
      <c r="F10" s="7">
        <v>0.37569852676242588</v>
      </c>
      <c r="G10" s="7">
        <v>0.63644809424877169</v>
      </c>
      <c r="H10" s="7">
        <v>0.34701580405235288</v>
      </c>
      <c r="I10" s="7">
        <v>0.29570165211334826</v>
      </c>
      <c r="J10" s="7">
        <v>0.62175186723470688</v>
      </c>
      <c r="K10" s="7">
        <v>0.40524575207382441</v>
      </c>
      <c r="L10" s="7">
        <v>0.27546268682926894</v>
      </c>
      <c r="M10" s="7">
        <v>0.66209448277950289</v>
      </c>
    </row>
    <row r="11" spans="1:13" x14ac:dyDescent="0.3">
      <c r="E11" s="7">
        <v>0.43283005580306055</v>
      </c>
      <c r="F11" s="7">
        <v>0.41660353206098077</v>
      </c>
      <c r="G11" s="7">
        <v>0.63462309688329699</v>
      </c>
      <c r="H11" s="7">
        <v>0.3643486274406314</v>
      </c>
      <c r="I11" s="7">
        <v>0.32413659757003188</v>
      </c>
      <c r="J11" s="7">
        <v>0.62172155529260631</v>
      </c>
      <c r="K11" s="7">
        <v>0.45447031836956742</v>
      </c>
      <c r="L11" s="7">
        <v>0.3222634570673108</v>
      </c>
      <c r="M11" s="7">
        <v>0.66253637373447416</v>
      </c>
    </row>
    <row r="12" spans="1:13" x14ac:dyDescent="0.3">
      <c r="E12" s="7">
        <v>0.41052524223923681</v>
      </c>
      <c r="F12" s="7">
        <v>0.41248106248676775</v>
      </c>
      <c r="G12" s="7">
        <v>0.64202903658151622</v>
      </c>
      <c r="H12" s="7">
        <v>0.36039583049714563</v>
      </c>
      <c r="I12" s="7">
        <v>0.31361507354304197</v>
      </c>
      <c r="J12" s="7">
        <v>0.62618613690137859</v>
      </c>
      <c r="K12" s="7">
        <v>0.40669236145913601</v>
      </c>
      <c r="L12" s="7">
        <v>0.31672857291996481</v>
      </c>
      <c r="M12" s="7">
        <v>0.66660284101963041</v>
      </c>
    </row>
    <row r="14" spans="1:13" x14ac:dyDescent="0.3">
      <c r="E14">
        <v>0.41367008304223418</v>
      </c>
      <c r="F14">
        <v>0.38554318081587552</v>
      </c>
      <c r="G14">
        <v>0.60141926258802414</v>
      </c>
      <c r="H14">
        <v>0.36459075678139924</v>
      </c>
      <c r="I14">
        <v>0.33813083134591582</v>
      </c>
      <c r="J14">
        <v>0.60971994996070866</v>
      </c>
      <c r="K14">
        <v>0.42792452685534954</v>
      </c>
      <c r="L14">
        <v>0.32845248542726041</v>
      </c>
      <c r="M14">
        <v>0.62294569015502932</v>
      </c>
    </row>
    <row r="15" spans="1:13" x14ac:dyDescent="0.3">
      <c r="E15">
        <v>0.46079335324466231</v>
      </c>
      <c r="F15">
        <v>0.43428312391042712</v>
      </c>
      <c r="G15">
        <v>0.60617506355047224</v>
      </c>
      <c r="H15">
        <v>0.39373660720884801</v>
      </c>
      <c r="I15">
        <v>0.34927952960133551</v>
      </c>
      <c r="J15">
        <v>0.60978153198957441</v>
      </c>
      <c r="K15">
        <v>0.48627551719546319</v>
      </c>
      <c r="L15">
        <v>0.35205257013440133</v>
      </c>
      <c r="M15">
        <v>0.62117407470941544</v>
      </c>
    </row>
    <row r="16" spans="1:13" x14ac:dyDescent="0.3">
      <c r="E16">
        <v>0.43883306905627251</v>
      </c>
      <c r="F16">
        <v>0.4344646207988262</v>
      </c>
      <c r="G16">
        <v>0.60375369340181351</v>
      </c>
      <c r="H16">
        <v>0.4146481454372406</v>
      </c>
      <c r="I16">
        <v>0.32790352366864683</v>
      </c>
      <c r="J16">
        <v>0.6114376455545425</v>
      </c>
      <c r="K16">
        <v>0.43849206790328027</v>
      </c>
      <c r="L16">
        <v>0.33499387465417385</v>
      </c>
      <c r="M16">
        <v>0.62498149275779724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A686-124C-4137-9456-44774CE77454}">
  <dimension ref="A1:AB45"/>
  <sheetViews>
    <sheetView zoomScale="111" zoomScaleNormal="85" workbookViewId="0">
      <selection activeCell="J25" sqref="J25"/>
    </sheetView>
  </sheetViews>
  <sheetFormatPr defaultRowHeight="14.4" x14ac:dyDescent="0.3"/>
  <cols>
    <col min="1" max="1" width="14.109375" customWidth="1"/>
    <col min="2" max="2" width="22.88671875" bestFit="1" customWidth="1"/>
    <col min="3" max="3" width="26.33203125" customWidth="1"/>
    <col min="8" max="8" width="8.77734375" bestFit="1" customWidth="1"/>
    <col min="9" max="9" width="21.6640625" customWidth="1"/>
    <col min="10" max="10" width="16.5546875" bestFit="1" customWidth="1"/>
    <col min="11" max="11" width="12" bestFit="1" customWidth="1"/>
    <col min="12" max="12" width="14.6640625" bestFit="1" customWidth="1"/>
    <col min="13" max="13" width="8.33203125" bestFit="1" customWidth="1"/>
    <col min="15" max="15" width="11.109375" bestFit="1" customWidth="1"/>
    <col min="16" max="16" width="17.109375" bestFit="1" customWidth="1"/>
    <col min="17" max="17" width="13.5546875" bestFit="1" customWidth="1"/>
    <col min="18" max="18" width="11.21875" bestFit="1" customWidth="1"/>
    <col min="20" max="20" width="8.33203125" bestFit="1" customWidth="1"/>
  </cols>
  <sheetData>
    <row r="1" spans="1:28" x14ac:dyDescent="0.3">
      <c r="A1" s="163" t="s">
        <v>64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</row>
    <row r="2" spans="1:28" x14ac:dyDescent="0.3">
      <c r="A2" s="166" t="s">
        <v>42</v>
      </c>
      <c r="B2" s="166" t="s">
        <v>43</v>
      </c>
      <c r="C2" s="166" t="s">
        <v>44</v>
      </c>
      <c r="D2" s="165">
        <v>4</v>
      </c>
      <c r="E2" s="165"/>
      <c r="F2" s="165"/>
      <c r="G2" s="165">
        <v>9</v>
      </c>
      <c r="H2" s="165"/>
      <c r="I2" s="165"/>
      <c r="J2" s="165">
        <v>10</v>
      </c>
      <c r="K2" s="165"/>
      <c r="L2" s="165"/>
    </row>
    <row r="3" spans="1:28" ht="43.2" x14ac:dyDescent="0.3">
      <c r="A3" s="166"/>
      <c r="B3" s="166"/>
      <c r="C3" s="166"/>
      <c r="D3" s="60" t="s">
        <v>3</v>
      </c>
      <c r="E3" s="60" t="s">
        <v>4</v>
      </c>
      <c r="F3" s="60" t="s">
        <v>5</v>
      </c>
      <c r="G3" s="60" t="s">
        <v>3</v>
      </c>
      <c r="H3" s="60" t="s">
        <v>4</v>
      </c>
      <c r="I3" s="60" t="s">
        <v>5</v>
      </c>
      <c r="J3" s="60" t="s">
        <v>3</v>
      </c>
      <c r="K3" s="60" t="s">
        <v>4</v>
      </c>
      <c r="L3" s="60" t="s">
        <v>5</v>
      </c>
    </row>
    <row r="4" spans="1:28" x14ac:dyDescent="0.3">
      <c r="A4" s="7" t="s">
        <v>45</v>
      </c>
      <c r="B4" s="7" t="s">
        <v>46</v>
      </c>
      <c r="C4" s="7" t="s">
        <v>49</v>
      </c>
      <c r="D4" s="9">
        <v>0.23998502194881438</v>
      </c>
      <c r="E4" s="9">
        <v>0.28802682040259242</v>
      </c>
      <c r="F4" s="9">
        <v>0.63414032757282257</v>
      </c>
      <c r="G4" s="9">
        <v>0.21291982023976744</v>
      </c>
      <c r="H4" s="9">
        <v>0.27870600875467061</v>
      </c>
      <c r="I4" s="9">
        <v>0.62175186723470688</v>
      </c>
      <c r="J4" s="9">
        <v>0.29252786831930278</v>
      </c>
      <c r="K4" s="9">
        <v>0.24876822377555072</v>
      </c>
      <c r="L4" s="9">
        <v>0.6553877100348473</v>
      </c>
    </row>
    <row r="5" spans="1:28" x14ac:dyDescent="0.3">
      <c r="A5" s="7" t="s">
        <v>47</v>
      </c>
      <c r="B5" s="7" t="s">
        <v>48</v>
      </c>
      <c r="C5" s="7" t="s">
        <v>49</v>
      </c>
      <c r="D5" s="9">
        <v>0.28058539628982543</v>
      </c>
      <c r="E5" s="9">
        <v>0.28706927131861448</v>
      </c>
      <c r="F5" s="9">
        <v>0.60063357502222059</v>
      </c>
      <c r="G5" s="9">
        <v>0.24207624271512032</v>
      </c>
      <c r="H5" s="9">
        <v>0.27172928117215633</v>
      </c>
      <c r="I5" s="9">
        <v>0.60971994996070866</v>
      </c>
      <c r="J5" s="9">
        <v>0.3102560301311314</v>
      </c>
      <c r="K5" s="9">
        <v>0.26119722053408623</v>
      </c>
      <c r="L5" s="9">
        <v>0.6214171171188354</v>
      </c>
    </row>
    <row r="6" spans="1:28" x14ac:dyDescent="0.3">
      <c r="A6" s="7" t="s">
        <v>50</v>
      </c>
      <c r="B6" s="7" t="s">
        <v>46</v>
      </c>
      <c r="C6" s="7" t="s">
        <v>27</v>
      </c>
      <c r="D6" s="9">
        <v>0.39446436502039434</v>
      </c>
      <c r="E6" s="9">
        <v>0.37569852676242588</v>
      </c>
      <c r="F6" s="9">
        <v>0.63644809424877169</v>
      </c>
      <c r="G6" s="9">
        <v>0.34701580405235288</v>
      </c>
      <c r="H6" s="9">
        <v>0.29570165211334826</v>
      </c>
      <c r="I6" s="9">
        <v>0.62175186723470688</v>
      </c>
      <c r="J6" s="9">
        <v>0.40524575207382441</v>
      </c>
      <c r="K6" s="9">
        <v>0.27546268682926894</v>
      </c>
      <c r="L6" s="9">
        <v>0.66209448277950289</v>
      </c>
      <c r="P6" s="55"/>
    </row>
    <row r="7" spans="1:28" x14ac:dyDescent="0.3">
      <c r="A7" s="7" t="s">
        <v>50</v>
      </c>
      <c r="B7" s="7" t="s">
        <v>46</v>
      </c>
      <c r="C7" s="7" t="s">
        <v>28</v>
      </c>
      <c r="D7" s="9">
        <v>0.43283005580306055</v>
      </c>
      <c r="E7" s="9">
        <v>0.41660353206098077</v>
      </c>
      <c r="F7" s="9">
        <v>0.63462309688329699</v>
      </c>
      <c r="G7" s="9">
        <v>0.3643486274406314</v>
      </c>
      <c r="H7" s="9">
        <v>0.32413659757003188</v>
      </c>
      <c r="I7" s="9">
        <v>0.62172155529260631</v>
      </c>
      <c r="J7" s="9">
        <v>0.45447031836956742</v>
      </c>
      <c r="K7" s="9">
        <v>0.3222634570673108</v>
      </c>
      <c r="L7" s="9">
        <v>0.66253637373447416</v>
      </c>
    </row>
    <row r="8" spans="1:28" x14ac:dyDescent="0.3">
      <c r="A8" s="7" t="s">
        <v>50</v>
      </c>
      <c r="B8" s="7" t="s">
        <v>46</v>
      </c>
      <c r="C8" s="7" t="s">
        <v>29</v>
      </c>
      <c r="D8" s="9">
        <v>0.41052524223923681</v>
      </c>
      <c r="E8" s="9">
        <v>0.41248106248676775</v>
      </c>
      <c r="F8" s="9">
        <v>0.64202903658151622</v>
      </c>
      <c r="G8" s="9">
        <v>0.36039583049714563</v>
      </c>
      <c r="H8" s="9">
        <v>0.31361507354304197</v>
      </c>
      <c r="I8" s="9">
        <v>0.62618613690137859</v>
      </c>
      <c r="J8" s="9">
        <v>0.40669236145913601</v>
      </c>
      <c r="K8" s="9">
        <v>0.31672857291996481</v>
      </c>
      <c r="L8" s="9">
        <v>0.66660284101963041</v>
      </c>
    </row>
    <row r="9" spans="1:28" x14ac:dyDescent="0.3">
      <c r="A9" s="7" t="s">
        <v>50</v>
      </c>
      <c r="B9" s="7" t="s">
        <v>48</v>
      </c>
      <c r="C9" s="7" t="s">
        <v>27</v>
      </c>
      <c r="D9" s="9">
        <v>0.41367008304223418</v>
      </c>
      <c r="E9" s="9">
        <v>0.38554318081587552</v>
      </c>
      <c r="F9" s="9">
        <v>0.60141926258802414</v>
      </c>
      <c r="G9" s="9">
        <v>0.36459075678139924</v>
      </c>
      <c r="H9" s="9">
        <v>0.33813083134591582</v>
      </c>
      <c r="I9" s="9">
        <v>0.60971994996070866</v>
      </c>
      <c r="J9" s="9">
        <v>0.42792452685534954</v>
      </c>
      <c r="K9" s="9">
        <v>0.32845248542726041</v>
      </c>
      <c r="L9" s="9">
        <v>0.62294569015502932</v>
      </c>
    </row>
    <row r="10" spans="1:28" x14ac:dyDescent="0.3">
      <c r="A10" s="7" t="s">
        <v>50</v>
      </c>
      <c r="B10" s="7" t="s">
        <v>48</v>
      </c>
      <c r="C10" s="7" t="s">
        <v>28</v>
      </c>
      <c r="D10" s="9">
        <v>0.46079335324466231</v>
      </c>
      <c r="E10" s="9">
        <v>0.43428312391042712</v>
      </c>
      <c r="F10" s="9">
        <v>0.60617506355047224</v>
      </c>
      <c r="G10" s="9">
        <v>0.39373660720884801</v>
      </c>
      <c r="H10" s="9">
        <v>0.34927952960133551</v>
      </c>
      <c r="I10" s="9">
        <v>0.60978153198957441</v>
      </c>
      <c r="J10" s="9">
        <v>0.48627551719546319</v>
      </c>
      <c r="K10" s="9">
        <v>0.35205257013440133</v>
      </c>
      <c r="L10" s="9">
        <v>0.62117407470941544</v>
      </c>
    </row>
    <row r="11" spans="1:28" x14ac:dyDescent="0.3">
      <c r="A11" s="7" t="s">
        <v>50</v>
      </c>
      <c r="B11" s="7" t="s">
        <v>48</v>
      </c>
      <c r="C11" s="7" t="s">
        <v>29</v>
      </c>
      <c r="D11" s="9">
        <v>0.43883306905627251</v>
      </c>
      <c r="E11" s="9">
        <v>0.4344646207988262</v>
      </c>
      <c r="F11" s="9">
        <v>0.60375369340181351</v>
      </c>
      <c r="G11" s="9">
        <v>0.4146481454372406</v>
      </c>
      <c r="H11" s="9">
        <v>0.32790352366864683</v>
      </c>
      <c r="I11" s="9">
        <v>0.6114376455545425</v>
      </c>
      <c r="J11" s="9">
        <v>0.43849206790328027</v>
      </c>
      <c r="K11" s="9">
        <v>0.33499387465417385</v>
      </c>
      <c r="L11" s="9">
        <v>0.62498149275779724</v>
      </c>
    </row>
    <row r="13" spans="1:28" s="57" customFormat="1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</row>
    <row r="14" spans="1:28" s="57" customFormat="1" x14ac:dyDescent="0.3">
      <c r="A14" s="171" t="s">
        <v>62</v>
      </c>
      <c r="B14" s="171"/>
      <c r="C14" s="171"/>
      <c r="D14" s="171"/>
      <c r="E14" s="171"/>
      <c r="F14" s="171"/>
      <c r="G14" s="59"/>
      <c r="H14" s="123" t="s">
        <v>63</v>
      </c>
      <c r="I14" s="123"/>
      <c r="J14" s="123"/>
      <c r="K14" s="123"/>
      <c r="L14" s="123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 spans="1:28" s="57" customFormat="1" x14ac:dyDescent="0.3">
      <c r="A15" s="61" t="s">
        <v>54</v>
      </c>
      <c r="B15" s="61" t="s">
        <v>55</v>
      </c>
      <c r="C15" s="61"/>
      <c r="D15" s="61" t="s">
        <v>45</v>
      </c>
      <c r="E15" s="61" t="s">
        <v>50</v>
      </c>
      <c r="F15" s="61" t="s">
        <v>56</v>
      </c>
      <c r="G15" s="55"/>
      <c r="H15" s="3" t="s">
        <v>60</v>
      </c>
      <c r="I15" s="1" t="s">
        <v>3</v>
      </c>
      <c r="J15" s="1" t="s">
        <v>4</v>
      </c>
      <c r="K15" s="3" t="s">
        <v>5</v>
      </c>
      <c r="L15" s="1" t="s">
        <v>61</v>
      </c>
      <c r="M15" s="55"/>
      <c r="N15" s="56"/>
      <c r="O15" s="55"/>
      <c r="P15" s="55"/>
      <c r="Q15" s="56"/>
      <c r="R15" s="55"/>
      <c r="S15" s="55"/>
      <c r="T15" s="56"/>
      <c r="U15" s="55"/>
      <c r="V15" s="55"/>
      <c r="W15" s="56"/>
      <c r="X15" s="55"/>
      <c r="Y15" s="55"/>
      <c r="Z15" s="56"/>
      <c r="AA15" s="55"/>
      <c r="AB15" s="55"/>
    </row>
    <row r="16" spans="1:28" s="57" customFormat="1" x14ac:dyDescent="0.3">
      <c r="A16" s="167">
        <v>4</v>
      </c>
      <c r="B16" s="167" t="s">
        <v>3</v>
      </c>
      <c r="C16" s="1" t="s">
        <v>38</v>
      </c>
      <c r="D16" s="39">
        <f>MIN(D4:D5)</f>
        <v>0.23998502194881438</v>
      </c>
      <c r="E16" s="39">
        <f>MIN(D6:D11)</f>
        <v>0.39446436502039434</v>
      </c>
      <c r="F16" s="39">
        <f>E16-D16</f>
        <v>0.15447934307157996</v>
      </c>
      <c r="H16" s="1" t="s">
        <v>57</v>
      </c>
      <c r="I16" s="39">
        <f>AVERAGE(F16,F25,F34)</f>
        <v>0.13376440354622901</v>
      </c>
      <c r="J16" s="39">
        <f>AVERAGE(F19,F29,F37)</f>
        <v>0.10522676819624999</v>
      </c>
      <c r="K16" s="39">
        <f>AVERAGE(F22,F31,F40)</f>
        <v>1.80881718794527E-4</v>
      </c>
      <c r="L16" s="39">
        <v>7.4546112275372001E-2</v>
      </c>
      <c r="O16" s="55"/>
      <c r="P16" s="55"/>
      <c r="Q16" s="55"/>
      <c r="R16" s="56"/>
      <c r="S16" s="56"/>
      <c r="T16" s="56"/>
    </row>
    <row r="17" spans="1:20" s="57" customFormat="1" x14ac:dyDescent="0.3">
      <c r="A17" s="168"/>
      <c r="B17" s="168"/>
      <c r="C17" s="1" t="s">
        <v>37</v>
      </c>
      <c r="D17" s="39">
        <f>MAX(D4:D5)</f>
        <v>0.28058539628982543</v>
      </c>
      <c r="E17" s="39">
        <f>MAX(D6:D11)</f>
        <v>0.46079335324466231</v>
      </c>
      <c r="F17" s="39">
        <f t="shared" ref="F17:F45" si="0">E17-D17</f>
        <v>0.18020795695483688</v>
      </c>
      <c r="H17" s="1" t="s">
        <v>58</v>
      </c>
      <c r="I17" s="39">
        <f>AVERAGE(F17,F26,F35)</f>
        <v>0.17626644891376297</v>
      </c>
      <c r="J17" s="39">
        <f>AVERAGE(F20,F30,F38)</f>
        <v>0.14036432891152797</v>
      </c>
      <c r="K17" s="39">
        <f t="shared" ref="K17:K18" si="1">AVERAGE(F23,F32,F41)</f>
        <v>7.8460365533828211E-3</v>
      </c>
      <c r="L17" s="39">
        <v>0.11049189714507934</v>
      </c>
      <c r="O17" s="55"/>
      <c r="P17" s="55"/>
      <c r="Q17" s="55"/>
    </row>
    <row r="18" spans="1:20" s="57" customFormat="1" x14ac:dyDescent="0.3">
      <c r="A18" s="168"/>
      <c r="B18" s="169"/>
      <c r="C18" s="1" t="s">
        <v>36</v>
      </c>
      <c r="D18" s="39">
        <f>AVERAGE(D4:D5)</f>
        <v>0.2602852091193199</v>
      </c>
      <c r="E18" s="39">
        <f>AVERAGE(D6:D11)</f>
        <v>0.42518602806764344</v>
      </c>
      <c r="F18" s="39">
        <f t="shared" si="0"/>
        <v>0.16490081894832354</v>
      </c>
      <c r="H18" s="1" t="s">
        <v>59</v>
      </c>
      <c r="I18" s="39">
        <f>AVERAGE(F18,F27,F36)</f>
        <v>0.14888340804156744</v>
      </c>
      <c r="J18" s="39">
        <f>AVERAGE(F21,F31,F39)</f>
        <v>0.10127722125552181</v>
      </c>
      <c r="K18" s="39">
        <f t="shared" si="1"/>
        <v>3.1239026950465134E-3</v>
      </c>
      <c r="L18" s="39">
        <v>8.9936720628153277E-2</v>
      </c>
      <c r="O18" s="55"/>
      <c r="P18" s="55"/>
      <c r="Q18" s="55"/>
    </row>
    <row r="19" spans="1:20" s="57" customFormat="1" x14ac:dyDescent="0.3">
      <c r="A19" s="168"/>
      <c r="B19" s="167" t="s">
        <v>4</v>
      </c>
      <c r="C19" s="1" t="s">
        <v>38</v>
      </c>
      <c r="D19" s="39">
        <f>MIN(E4:E5)</f>
        <v>0.28706927131861448</v>
      </c>
      <c r="E19" s="39">
        <f>MIN(E6:E11)</f>
        <v>0.37569852676242588</v>
      </c>
      <c r="F19" s="39">
        <f>E19-D19</f>
        <v>8.8629255443811394E-2</v>
      </c>
      <c r="O19" s="55"/>
      <c r="P19" s="55"/>
      <c r="Q19" s="55"/>
    </row>
    <row r="20" spans="1:20" s="57" customFormat="1" x14ac:dyDescent="0.3">
      <c r="A20" s="168"/>
      <c r="B20" s="168"/>
      <c r="C20" s="1" t="s">
        <v>37</v>
      </c>
      <c r="D20" s="39">
        <f>MAX(E4:E5)</f>
        <v>0.28802682040259242</v>
      </c>
      <c r="E20" s="39">
        <f>MAX(E6:E11)</f>
        <v>0.4344646207988262</v>
      </c>
      <c r="F20" s="39">
        <f t="shared" si="0"/>
        <v>0.14643780039623377</v>
      </c>
      <c r="O20" s="55"/>
      <c r="P20" s="55"/>
      <c r="Q20" s="55"/>
    </row>
    <row r="21" spans="1:20" s="57" customFormat="1" x14ac:dyDescent="0.3">
      <c r="A21" s="168"/>
      <c r="B21" s="169"/>
      <c r="C21" s="1" t="s">
        <v>36</v>
      </c>
      <c r="D21" s="39">
        <f>AVERAGE(E4:E5)</f>
        <v>0.28754804586060345</v>
      </c>
      <c r="E21" s="39">
        <f>AVERAGE(E6:E11)</f>
        <v>0.40984567447255055</v>
      </c>
      <c r="F21" s="39">
        <f t="shared" si="0"/>
        <v>0.1222976286119471</v>
      </c>
      <c r="O21" s="55"/>
      <c r="P21" s="55"/>
      <c r="Q21" s="55"/>
    </row>
    <row r="22" spans="1:20" s="57" customFormat="1" x14ac:dyDescent="0.3">
      <c r="A22" s="168"/>
      <c r="B22" s="167" t="s">
        <v>5</v>
      </c>
      <c r="C22" s="1" t="s">
        <v>38</v>
      </c>
      <c r="D22" s="39">
        <f>MIN(F4:F5)</f>
        <v>0.60063357502222059</v>
      </c>
      <c r="E22" s="57">
        <f>MIN(F6:F11)</f>
        <v>0.60141926258802414</v>
      </c>
      <c r="F22" s="39">
        <f t="shared" si="0"/>
        <v>7.8568756580355004E-4</v>
      </c>
      <c r="O22" s="55"/>
      <c r="P22" s="55"/>
      <c r="Q22" s="55"/>
    </row>
    <row r="23" spans="1:20" s="57" customFormat="1" x14ac:dyDescent="0.3">
      <c r="A23" s="168"/>
      <c r="B23" s="168"/>
      <c r="C23" s="1" t="s">
        <v>37</v>
      </c>
      <c r="D23" s="39">
        <f>MAX(F4:F5)</f>
        <v>0.63414032757282257</v>
      </c>
      <c r="E23" s="39">
        <f>MAX(F6:F11)</f>
        <v>0.64202903658151622</v>
      </c>
      <c r="F23" s="39">
        <f t="shared" si="0"/>
        <v>7.8887090086936507E-3</v>
      </c>
      <c r="O23" s="55"/>
      <c r="P23" s="55"/>
      <c r="Q23" s="55"/>
    </row>
    <row r="24" spans="1:20" x14ac:dyDescent="0.3">
      <c r="A24" s="169"/>
      <c r="B24" s="169"/>
      <c r="C24" s="2" t="s">
        <v>36</v>
      </c>
      <c r="D24" s="9">
        <f>AVERAGE(F4:F5)</f>
        <v>0.61738695129752164</v>
      </c>
      <c r="E24" s="9">
        <f>AVERAGE(F6:F11)</f>
        <v>0.62074137454231582</v>
      </c>
      <c r="F24" s="39">
        <f t="shared" si="0"/>
        <v>3.3544232447941802E-3</v>
      </c>
      <c r="H24" s="55"/>
      <c r="I24" s="55"/>
      <c r="J24" s="55"/>
      <c r="K24" s="57"/>
      <c r="L24" s="57"/>
      <c r="M24" s="57"/>
      <c r="O24" s="55"/>
      <c r="P24" s="55"/>
      <c r="Q24" s="55"/>
      <c r="R24" s="57"/>
      <c r="S24" s="57"/>
      <c r="T24" s="57"/>
    </row>
    <row r="25" spans="1:20" x14ac:dyDescent="0.3">
      <c r="A25" s="167">
        <v>9</v>
      </c>
      <c r="B25" s="167" t="s">
        <v>3</v>
      </c>
      <c r="C25" s="2" t="s">
        <v>38</v>
      </c>
      <c r="D25" s="9">
        <f>MIN(G4:G5)</f>
        <v>0.21291982023976744</v>
      </c>
      <c r="E25" s="9">
        <f>MIN(G6:G11)</f>
        <v>0.34701580405235288</v>
      </c>
      <c r="F25" s="39">
        <f t="shared" si="0"/>
        <v>0.13409598381258545</v>
      </c>
      <c r="H25" s="55"/>
      <c r="I25" s="55"/>
      <c r="J25" s="55"/>
      <c r="K25" s="57"/>
      <c r="L25" s="57"/>
      <c r="M25" s="57"/>
      <c r="O25" s="55"/>
      <c r="P25" s="55"/>
      <c r="Q25" s="55"/>
      <c r="R25" s="57"/>
      <c r="S25" s="57"/>
      <c r="T25" s="57"/>
    </row>
    <row r="26" spans="1:20" x14ac:dyDescent="0.3">
      <c r="A26" s="168"/>
      <c r="B26" s="168"/>
      <c r="C26" s="2" t="s">
        <v>37</v>
      </c>
      <c r="D26" s="9">
        <f>MAX(G4:G5)</f>
        <v>0.24207624271512032</v>
      </c>
      <c r="E26" s="9">
        <f>MAX(G6:G11)</f>
        <v>0.4146481454372406</v>
      </c>
      <c r="F26" s="39">
        <f t="shared" si="0"/>
        <v>0.17257190272212028</v>
      </c>
      <c r="H26" s="55"/>
      <c r="I26" s="55"/>
      <c r="J26" s="55"/>
      <c r="K26" s="57"/>
      <c r="L26" s="57"/>
      <c r="M26" s="57"/>
      <c r="O26" s="55"/>
      <c r="P26" s="55"/>
      <c r="Q26" s="55"/>
      <c r="R26" s="57"/>
      <c r="S26" s="57"/>
      <c r="T26" s="57"/>
    </row>
    <row r="27" spans="1:20" x14ac:dyDescent="0.3">
      <c r="A27" s="168"/>
      <c r="B27" s="169"/>
      <c r="C27" s="1" t="s">
        <v>36</v>
      </c>
      <c r="D27" s="39">
        <f>AVERAGE(G4:G5)</f>
        <v>0.22749803147744388</v>
      </c>
      <c r="E27" s="39">
        <f>AVERAGE(G6:G11)</f>
        <v>0.37412262856960293</v>
      </c>
      <c r="F27" s="39">
        <f t="shared" si="0"/>
        <v>0.14662459709215905</v>
      </c>
      <c r="H27" s="55"/>
      <c r="I27" s="55"/>
      <c r="J27" s="55"/>
      <c r="K27" s="57"/>
      <c r="L27" s="57"/>
      <c r="M27" s="57"/>
      <c r="O27" s="55"/>
      <c r="P27" s="55"/>
      <c r="Q27" s="55"/>
      <c r="R27" s="57"/>
      <c r="S27" s="57"/>
      <c r="T27" s="57"/>
    </row>
    <row r="28" spans="1:20" x14ac:dyDescent="0.3">
      <c r="A28" s="168"/>
      <c r="B28" s="167" t="s">
        <v>4</v>
      </c>
      <c r="C28" s="1" t="s">
        <v>38</v>
      </c>
      <c r="D28" s="39">
        <f>MIN(H4:H5)</f>
        <v>0.27172928117215633</v>
      </c>
      <c r="E28" s="39">
        <f>MIN(H6:H11)</f>
        <v>0.29570165211334826</v>
      </c>
      <c r="F28" s="39">
        <f t="shared" si="0"/>
        <v>2.3972370941191923E-2</v>
      </c>
    </row>
    <row r="29" spans="1:20" x14ac:dyDescent="0.3">
      <c r="A29" s="168"/>
      <c r="B29" s="168"/>
      <c r="C29" s="1" t="s">
        <v>37</v>
      </c>
      <c r="D29" s="39">
        <f>MAX(H4:H5)</f>
        <v>0.27870600875467061</v>
      </c>
      <c r="E29" s="39">
        <f>MAX(H6:H11)</f>
        <v>0.34927952960133551</v>
      </c>
      <c r="F29" s="39">
        <f t="shared" si="0"/>
        <v>7.0573520846664906E-2</v>
      </c>
    </row>
    <row r="30" spans="1:20" x14ac:dyDescent="0.3">
      <c r="A30" s="168"/>
      <c r="B30" s="169"/>
      <c r="C30" s="1" t="s">
        <v>36</v>
      </c>
      <c r="D30" s="39">
        <f>AVERAGE(H4:H5)</f>
        <v>0.2752176449634135</v>
      </c>
      <c r="E30" s="39">
        <f>AVERAGE(H6:H11)</f>
        <v>0.32479453464038671</v>
      </c>
      <c r="F30" s="39">
        <f t="shared" si="0"/>
        <v>4.9576889676973213E-2</v>
      </c>
    </row>
    <row r="31" spans="1:20" x14ac:dyDescent="0.3">
      <c r="A31" s="168"/>
      <c r="B31" s="167" t="s">
        <v>5</v>
      </c>
      <c r="C31" s="1" t="s">
        <v>38</v>
      </c>
      <c r="D31" s="39">
        <f>MIN(I4:I5)</f>
        <v>0.60971994996070866</v>
      </c>
      <c r="E31" s="39">
        <f>MIN(I6:I11)</f>
        <v>0.60971994996070866</v>
      </c>
      <c r="F31" s="39">
        <f t="shared" si="0"/>
        <v>0</v>
      </c>
      <c r="H31" s="55"/>
      <c r="I31" s="55"/>
      <c r="J31" s="55"/>
      <c r="K31" s="57"/>
      <c r="L31" s="57"/>
      <c r="M31" s="57"/>
      <c r="O31" s="55"/>
      <c r="P31" s="55"/>
      <c r="Q31" s="55"/>
      <c r="R31" s="57"/>
      <c r="S31" s="57"/>
      <c r="T31" s="57"/>
    </row>
    <row r="32" spans="1:20" x14ac:dyDescent="0.3">
      <c r="A32" s="168"/>
      <c r="B32" s="168"/>
      <c r="C32" s="2" t="s">
        <v>37</v>
      </c>
      <c r="D32" s="9">
        <f>MAX(I4:I5)</f>
        <v>0.62175186723470688</v>
      </c>
      <c r="E32" s="9">
        <f>MAX(I6:I11)</f>
        <v>0.62618613690137859</v>
      </c>
      <c r="F32" s="39">
        <f t="shared" si="0"/>
        <v>4.4342696666717085E-3</v>
      </c>
      <c r="H32" s="55"/>
      <c r="I32" s="55"/>
      <c r="J32" s="55"/>
      <c r="K32" s="57"/>
      <c r="L32" s="57"/>
      <c r="M32" s="57"/>
      <c r="O32" s="55"/>
      <c r="P32" s="55"/>
      <c r="Q32" s="55"/>
      <c r="R32" s="57"/>
      <c r="S32" s="57"/>
      <c r="T32" s="57"/>
    </row>
    <row r="33" spans="1:20" x14ac:dyDescent="0.3">
      <c r="A33" s="169"/>
      <c r="B33" s="169"/>
      <c r="C33" s="2" t="s">
        <v>36</v>
      </c>
      <c r="D33" s="9">
        <f>AVERAGE(I4:I5)</f>
        <v>0.61573590859770777</v>
      </c>
      <c r="E33" s="9">
        <f>AVERAGE(I6:I11)</f>
        <v>0.61676644782225287</v>
      </c>
      <c r="F33" s="39">
        <f t="shared" si="0"/>
        <v>1.0305392245451017E-3</v>
      </c>
      <c r="H33" s="55"/>
      <c r="I33" s="55"/>
      <c r="J33" s="55"/>
      <c r="K33" s="57"/>
      <c r="L33" s="57"/>
      <c r="M33" s="57"/>
      <c r="O33" s="55"/>
      <c r="P33" s="55"/>
      <c r="Q33" s="55"/>
      <c r="R33" s="57"/>
      <c r="S33" s="57"/>
      <c r="T33" s="57"/>
    </row>
    <row r="34" spans="1:20" x14ac:dyDescent="0.3">
      <c r="A34" s="167">
        <v>10</v>
      </c>
      <c r="B34" s="167" t="s">
        <v>3</v>
      </c>
      <c r="C34" s="2" t="s">
        <v>38</v>
      </c>
      <c r="D34" s="9">
        <f>MIN(J4:J5)</f>
        <v>0.29252786831930278</v>
      </c>
      <c r="E34" s="9">
        <f>MIN(J6:J11)</f>
        <v>0.40524575207382441</v>
      </c>
      <c r="F34" s="39">
        <f t="shared" si="0"/>
        <v>0.11271788375452163</v>
      </c>
      <c r="H34" s="55"/>
      <c r="I34" s="55"/>
      <c r="J34" s="55"/>
      <c r="K34" s="57"/>
      <c r="L34" s="57"/>
      <c r="M34" s="57"/>
      <c r="O34" s="55"/>
      <c r="P34" s="55"/>
      <c r="Q34" s="55"/>
      <c r="R34" s="57"/>
      <c r="S34" s="57"/>
      <c r="T34" s="57"/>
    </row>
    <row r="35" spans="1:20" x14ac:dyDescent="0.3">
      <c r="A35" s="168"/>
      <c r="B35" s="168"/>
      <c r="C35" s="2" t="s">
        <v>37</v>
      </c>
      <c r="D35" s="9">
        <f>MAX(J4:J5)</f>
        <v>0.3102560301311314</v>
      </c>
      <c r="E35" s="9">
        <f>MAX(J6:J11)</f>
        <v>0.48627551719546319</v>
      </c>
      <c r="F35" s="39">
        <f t="shared" si="0"/>
        <v>0.17601948706433179</v>
      </c>
      <c r="H35" s="55"/>
      <c r="I35" s="55"/>
      <c r="J35" s="55"/>
      <c r="K35" s="57"/>
      <c r="L35" s="57"/>
      <c r="M35" s="57"/>
      <c r="O35" s="55"/>
      <c r="P35" s="55"/>
      <c r="Q35" s="55"/>
      <c r="R35" s="57"/>
      <c r="S35" s="57"/>
      <c r="T35" s="57"/>
    </row>
    <row r="36" spans="1:20" x14ac:dyDescent="0.3">
      <c r="A36" s="168"/>
      <c r="B36" s="169"/>
      <c r="C36" s="2" t="s">
        <v>36</v>
      </c>
      <c r="D36" s="9">
        <f>AVERAGE(J4:J5)</f>
        <v>0.30139194922521706</v>
      </c>
      <c r="E36" s="9">
        <f>AVERAGE(J6:J11)</f>
        <v>0.43651675730943684</v>
      </c>
      <c r="F36" s="39">
        <f t="shared" si="0"/>
        <v>0.13512480808421978</v>
      </c>
    </row>
    <row r="37" spans="1:20" x14ac:dyDescent="0.3">
      <c r="A37" s="168"/>
      <c r="B37" s="167" t="s">
        <v>4</v>
      </c>
      <c r="C37" s="2" t="s">
        <v>38</v>
      </c>
      <c r="D37" s="9">
        <f>MIN(K4:K5)</f>
        <v>0.24876822377555072</v>
      </c>
      <c r="E37" s="9">
        <f>MIN(J6:J11)</f>
        <v>0.40524575207382441</v>
      </c>
      <c r="F37" s="39">
        <f t="shared" si="0"/>
        <v>0.15647752829827369</v>
      </c>
    </row>
    <row r="38" spans="1:20" x14ac:dyDescent="0.3">
      <c r="A38" s="168"/>
      <c r="B38" s="168"/>
      <c r="C38" s="2" t="s">
        <v>37</v>
      </c>
      <c r="D38" s="9">
        <f>MAX(K4:K5)</f>
        <v>0.26119722053408623</v>
      </c>
      <c r="E38" s="9">
        <f>MAX(J6:J11)</f>
        <v>0.48627551719546319</v>
      </c>
      <c r="F38" s="39">
        <f t="shared" si="0"/>
        <v>0.22507829666137696</v>
      </c>
    </row>
    <row r="39" spans="1:20" x14ac:dyDescent="0.3">
      <c r="A39" s="168"/>
      <c r="B39" s="169"/>
      <c r="C39" s="2" t="s">
        <v>36</v>
      </c>
      <c r="D39" s="9">
        <f>AVERAGE(K4:K5)</f>
        <v>0.25498272215481849</v>
      </c>
      <c r="E39" s="9">
        <f>AVERAGE(J6:J11)</f>
        <v>0.43651675730943684</v>
      </c>
      <c r="F39" s="39">
        <f t="shared" si="0"/>
        <v>0.18153403515461836</v>
      </c>
    </row>
    <row r="40" spans="1:20" x14ac:dyDescent="0.3">
      <c r="A40" s="168"/>
      <c r="B40" s="167" t="s">
        <v>5</v>
      </c>
      <c r="C40" s="2" t="s">
        <v>38</v>
      </c>
      <c r="D40" s="9">
        <f>MIN(L4:L5)</f>
        <v>0.6214171171188354</v>
      </c>
      <c r="E40" s="9">
        <f>MIN(L6:L11)</f>
        <v>0.62117407470941544</v>
      </c>
      <c r="F40" s="39">
        <f t="shared" si="0"/>
        <v>-2.4304240941996902E-4</v>
      </c>
    </row>
    <row r="41" spans="1:20" x14ac:dyDescent="0.3">
      <c r="A41" s="168"/>
      <c r="B41" s="168"/>
      <c r="C41" s="2" t="s">
        <v>37</v>
      </c>
      <c r="D41" s="9">
        <f>MAX(L4:L5)</f>
        <v>0.6553877100348473</v>
      </c>
      <c r="E41" s="9">
        <f>MAX(L6:L11)</f>
        <v>0.66660284101963041</v>
      </c>
      <c r="F41" s="39">
        <f t="shared" si="0"/>
        <v>1.1215130984783106E-2</v>
      </c>
    </row>
    <row r="42" spans="1:20" x14ac:dyDescent="0.3">
      <c r="A42" s="169"/>
      <c r="B42" s="169"/>
      <c r="C42" s="2" t="s">
        <v>36</v>
      </c>
      <c r="D42" s="9">
        <f>AVERAGE(L4:L5)</f>
        <v>0.63840241357684135</v>
      </c>
      <c r="E42" s="9">
        <f>AVERAGE(L6:L11)</f>
        <v>0.64338915919264161</v>
      </c>
      <c r="F42" s="39">
        <f t="shared" si="0"/>
        <v>4.9867456158002588E-3</v>
      </c>
    </row>
    <row r="43" spans="1:20" x14ac:dyDescent="0.3">
      <c r="A43" s="170" t="s">
        <v>61</v>
      </c>
      <c r="B43" s="170"/>
      <c r="C43" s="2" t="s">
        <v>38</v>
      </c>
      <c r="D43" s="9">
        <f t="shared" ref="D43:E45" si="2">AVERAGE(D16,D19,D22,D25,D28,D31,D34,D37,D40)</f>
        <v>0.37608556987510788</v>
      </c>
      <c r="E43" s="9">
        <f t="shared" si="2"/>
        <v>0.45063168215047988</v>
      </c>
      <c r="F43" s="39">
        <f t="shared" si="0"/>
        <v>7.4546112275372001E-2</v>
      </c>
    </row>
    <row r="44" spans="1:20" x14ac:dyDescent="0.3">
      <c r="A44" s="170"/>
      <c r="B44" s="170"/>
      <c r="C44" s="2" t="s">
        <v>37</v>
      </c>
      <c r="D44" s="9">
        <f t="shared" si="2"/>
        <v>0.39690306929664476</v>
      </c>
      <c r="E44" s="9">
        <f t="shared" si="2"/>
        <v>0.5073949664417241</v>
      </c>
      <c r="F44" s="39">
        <f t="shared" si="0"/>
        <v>0.11049189714507934</v>
      </c>
    </row>
    <row r="45" spans="1:20" x14ac:dyDescent="0.3">
      <c r="A45" s="170"/>
      <c r="B45" s="170"/>
      <c r="C45" s="2" t="s">
        <v>36</v>
      </c>
      <c r="D45" s="9">
        <f t="shared" si="2"/>
        <v>0.38649431958587638</v>
      </c>
      <c r="E45" s="9">
        <f t="shared" si="2"/>
        <v>0.47643104021402966</v>
      </c>
      <c r="F45" s="39">
        <f t="shared" si="0"/>
        <v>8.9936720628153277E-2</v>
      </c>
    </row>
  </sheetData>
  <mergeCells count="22">
    <mergeCell ref="A25:A33"/>
    <mergeCell ref="A34:A42"/>
    <mergeCell ref="A43:B45"/>
    <mergeCell ref="A14:F14"/>
    <mergeCell ref="H14:L14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A16:A24"/>
    <mergeCell ref="A1:L1"/>
    <mergeCell ref="D2:F2"/>
    <mergeCell ref="G2:I2"/>
    <mergeCell ref="J2:L2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ECC8-A5F9-46D7-B219-33758E9F05F6}">
  <dimension ref="A1:K12"/>
  <sheetViews>
    <sheetView zoomScale="108"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16.5546875" bestFit="1" customWidth="1"/>
    <col min="3" max="3" width="15.33203125" bestFit="1" customWidth="1"/>
    <col min="4" max="4" width="16.6640625" customWidth="1"/>
    <col min="5" max="5" width="12.21875" customWidth="1"/>
  </cols>
  <sheetData>
    <row r="1" spans="1:11" x14ac:dyDescent="0.3">
      <c r="A1" s="123" t="s">
        <v>91</v>
      </c>
      <c r="B1" s="123"/>
      <c r="C1" s="123"/>
      <c r="D1" s="123"/>
      <c r="E1" s="123"/>
    </row>
    <row r="2" spans="1:11" x14ac:dyDescent="0.3">
      <c r="A2" s="118"/>
      <c r="B2" s="3"/>
      <c r="C2" s="123" t="s">
        <v>43</v>
      </c>
      <c r="D2" s="123"/>
      <c r="E2" s="3"/>
      <c r="F2" s="10"/>
      <c r="H2" s="114"/>
      <c r="I2" s="10"/>
      <c r="J2" s="10"/>
      <c r="K2" s="10"/>
    </row>
    <row r="3" spans="1:11" ht="57.6" x14ac:dyDescent="0.3">
      <c r="A3" s="118"/>
      <c r="B3" s="118"/>
      <c r="C3" s="3" t="s">
        <v>46</v>
      </c>
      <c r="D3" s="3" t="s">
        <v>48</v>
      </c>
      <c r="E3" s="3" t="s">
        <v>90</v>
      </c>
      <c r="H3" s="114"/>
      <c r="I3" s="10"/>
    </row>
    <row r="4" spans="1:11" x14ac:dyDescent="0.3">
      <c r="A4" s="123" t="s">
        <v>42</v>
      </c>
      <c r="B4" s="3" t="s">
        <v>45</v>
      </c>
      <c r="C4" s="118">
        <v>0.38580151869811946</v>
      </c>
      <c r="D4" s="118">
        <v>0.38718712047363318</v>
      </c>
      <c r="E4" s="3">
        <f>D4-C4</f>
        <v>1.3856017755137229E-3</v>
      </c>
      <c r="H4" s="114"/>
      <c r="I4" s="10"/>
    </row>
    <row r="5" spans="1:11" x14ac:dyDescent="0.3">
      <c r="A5" s="123"/>
      <c r="B5" s="3" t="s">
        <v>50</v>
      </c>
      <c r="C5" s="118">
        <v>0.45935825936979163</v>
      </c>
      <c r="D5" s="118">
        <v>0.46797986191662921</v>
      </c>
      <c r="E5" s="3">
        <f>D5-C5</f>
        <v>8.6216025468375812E-3</v>
      </c>
      <c r="H5" s="114"/>
      <c r="I5" s="10"/>
    </row>
    <row r="6" spans="1:11" x14ac:dyDescent="0.3">
      <c r="A6" s="172" t="s">
        <v>85</v>
      </c>
      <c r="B6" s="173"/>
      <c r="C6" s="3">
        <f>AVERAGE(C4:C5)</f>
        <v>0.42257988903395555</v>
      </c>
      <c r="D6" s="3">
        <f>AVERAGE(D4:D5)</f>
        <v>0.42758349119513117</v>
      </c>
      <c r="E6" s="3">
        <f>D6-C6</f>
        <v>5.0036021611756243E-3</v>
      </c>
      <c r="H6" s="114"/>
      <c r="I6" s="10"/>
    </row>
    <row r="7" spans="1:11" x14ac:dyDescent="0.3">
      <c r="A7" s="10"/>
      <c r="B7" s="10"/>
      <c r="C7" s="10"/>
      <c r="H7" s="114"/>
      <c r="I7" s="10"/>
    </row>
    <row r="8" spans="1:11" x14ac:dyDescent="0.3">
      <c r="A8" s="10"/>
      <c r="B8" s="10"/>
      <c r="H8" s="114"/>
      <c r="I8" s="10"/>
    </row>
    <row r="9" spans="1:11" x14ac:dyDescent="0.3">
      <c r="A9" s="115"/>
      <c r="B9" s="115"/>
      <c r="C9" s="10"/>
      <c r="D9" s="10"/>
      <c r="E9" s="10"/>
      <c r="H9" s="114"/>
      <c r="I9" s="10"/>
    </row>
    <row r="10" spans="1:11" x14ac:dyDescent="0.3">
      <c r="A10" s="115"/>
      <c r="B10" s="115"/>
      <c r="C10" s="10"/>
      <c r="D10" s="10"/>
      <c r="E10" s="10"/>
      <c r="H10" s="114"/>
      <c r="I10" s="10"/>
    </row>
    <row r="11" spans="1:11" x14ac:dyDescent="0.3">
      <c r="A11" s="115"/>
      <c r="B11" s="115"/>
      <c r="C11" s="10"/>
      <c r="D11" s="10"/>
      <c r="E11" s="10"/>
      <c r="H11" s="114"/>
      <c r="I11" s="10"/>
    </row>
    <row r="12" spans="1:11" x14ac:dyDescent="0.3">
      <c r="A12" s="115"/>
      <c r="B12" s="115"/>
      <c r="C12" s="10"/>
      <c r="D12" s="10"/>
      <c r="E12" s="10"/>
    </row>
  </sheetData>
  <mergeCells count="4">
    <mergeCell ref="A4:A5"/>
    <mergeCell ref="C2:D2"/>
    <mergeCell ref="A1:E1"/>
    <mergeCell ref="A6:B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6934-C084-4756-ABD9-A0CCBC65EE07}">
  <dimension ref="A1:M27"/>
  <sheetViews>
    <sheetView topLeftCell="A8" zoomScale="90" workbookViewId="0">
      <selection activeCell="I27" sqref="I27:K27"/>
    </sheetView>
  </sheetViews>
  <sheetFormatPr defaultRowHeight="14.4" x14ac:dyDescent="0.3"/>
  <sheetData>
    <row r="1" spans="1:13" x14ac:dyDescent="0.3">
      <c r="A1" s="1"/>
      <c r="B1" s="1" t="s">
        <v>0</v>
      </c>
      <c r="C1" s="154">
        <v>4</v>
      </c>
      <c r="D1" s="154"/>
      <c r="E1" s="154"/>
      <c r="F1" s="154">
        <v>9</v>
      </c>
      <c r="G1" s="154"/>
      <c r="H1" s="154"/>
      <c r="I1" s="154">
        <v>10</v>
      </c>
      <c r="J1" s="154"/>
      <c r="K1" s="160"/>
      <c r="L1" s="124" t="s">
        <v>80</v>
      </c>
      <c r="M1" s="174" t="s">
        <v>79</v>
      </c>
    </row>
    <row r="2" spans="1:13" ht="43.2" x14ac:dyDescent="0.3">
      <c r="A2" s="3"/>
      <c r="B2" s="3" t="s">
        <v>81</v>
      </c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I2" s="4" t="s">
        <v>3</v>
      </c>
      <c r="J2" s="4" t="s">
        <v>4</v>
      </c>
      <c r="K2" s="5" t="s">
        <v>5</v>
      </c>
      <c r="L2" s="177"/>
      <c r="M2" s="119"/>
    </row>
    <row r="3" spans="1:13" x14ac:dyDescent="0.3">
      <c r="A3" s="6">
        <v>0</v>
      </c>
      <c r="B3" t="s">
        <v>6</v>
      </c>
      <c r="C3">
        <v>0.66779106855392456</v>
      </c>
      <c r="D3">
        <v>0.57071954011917114</v>
      </c>
      <c r="E3">
        <v>0.68355530500411987</v>
      </c>
      <c r="F3">
        <v>0.66779106855392456</v>
      </c>
      <c r="G3">
        <v>0.35193970799446112</v>
      </c>
      <c r="H3">
        <v>0.6835552453994751</v>
      </c>
      <c r="I3">
        <v>0.66779112815856934</v>
      </c>
      <c r="J3">
        <v>0.35193967819213873</v>
      </c>
      <c r="K3">
        <v>0.82280451059341431</v>
      </c>
      <c r="L3" s="7">
        <f>AVERAGE(C3:K3)</f>
        <v>0.60754302806324434</v>
      </c>
      <c r="M3" s="7">
        <f>RANK(L3,$L$3:$L$22,0)</f>
        <v>1</v>
      </c>
    </row>
    <row r="4" spans="1:13" x14ac:dyDescent="0.3">
      <c r="A4" s="6">
        <v>1</v>
      </c>
      <c r="B4" t="s">
        <v>7</v>
      </c>
      <c r="C4">
        <v>0.3070347011089325</v>
      </c>
      <c r="D4">
        <v>0.53015714883804321</v>
      </c>
      <c r="E4">
        <v>0.71044903993606567</v>
      </c>
      <c r="F4">
        <v>0.24128490686416629</v>
      </c>
      <c r="G4">
        <v>0.53015720844268799</v>
      </c>
      <c r="H4">
        <v>0.71044903993606567</v>
      </c>
      <c r="I4">
        <v>0.3405526876449585</v>
      </c>
      <c r="J4">
        <v>0.39171615242958069</v>
      </c>
      <c r="K4">
        <v>0.37268120050430298</v>
      </c>
      <c r="L4" s="7">
        <f t="shared" ref="L4:L22" si="0">AVERAGE(C4:K4)</f>
        <v>0.45938689841164482</v>
      </c>
      <c r="M4" s="7">
        <f t="shared" ref="M4:M22" si="1">RANK(L4,$L$3:$L$22,0)</f>
        <v>4</v>
      </c>
    </row>
    <row r="5" spans="1:13" x14ac:dyDescent="0.3">
      <c r="A5" s="6">
        <v>2</v>
      </c>
      <c r="B5" t="s">
        <v>8</v>
      </c>
      <c r="C5">
        <v>0.39207372069358831</v>
      </c>
      <c r="D5">
        <v>2.0607864484190941E-2</v>
      </c>
      <c r="E5">
        <v>0.68238705396652222</v>
      </c>
      <c r="F5">
        <v>0.39207372069358831</v>
      </c>
      <c r="G5">
        <v>0.30221337080001831</v>
      </c>
      <c r="H5">
        <v>0.68238711357116699</v>
      </c>
      <c r="I5">
        <v>0.44336092472076422</v>
      </c>
      <c r="J5">
        <v>0.22531816363334661</v>
      </c>
      <c r="K5">
        <v>0.68238723278045654</v>
      </c>
      <c r="L5" s="7">
        <f t="shared" si="0"/>
        <v>0.42475657392707133</v>
      </c>
      <c r="M5" s="7">
        <f t="shared" si="1"/>
        <v>7</v>
      </c>
    </row>
    <row r="6" spans="1:13" x14ac:dyDescent="0.3">
      <c r="A6" s="6">
        <v>3</v>
      </c>
      <c r="B6" t="s">
        <v>9</v>
      </c>
      <c r="C6">
        <v>0.26020193099975591</v>
      </c>
      <c r="D6">
        <v>0.2020033597946167</v>
      </c>
      <c r="E6">
        <v>0.66918283700942993</v>
      </c>
      <c r="F6">
        <v>0.14284086227416989</v>
      </c>
      <c r="G6">
        <v>0.30284842848777771</v>
      </c>
      <c r="H6">
        <v>0.66918277740478516</v>
      </c>
      <c r="I6">
        <v>0.41912680864334112</v>
      </c>
      <c r="J6">
        <v>-1.016493234783411E-2</v>
      </c>
      <c r="K6">
        <v>0.66918289661407471</v>
      </c>
      <c r="L6" s="7">
        <f t="shared" si="0"/>
        <v>0.36937832987556857</v>
      </c>
      <c r="M6" s="7">
        <f t="shared" si="1"/>
        <v>13</v>
      </c>
    </row>
    <row r="7" spans="1:13" x14ac:dyDescent="0.3">
      <c r="A7" s="6">
        <v>4</v>
      </c>
      <c r="B7" t="s">
        <v>10</v>
      </c>
      <c r="C7">
        <v>-1.4507763087749479E-2</v>
      </c>
      <c r="D7">
        <v>0.2144659012556076</v>
      </c>
      <c r="E7">
        <v>0.69697624444961548</v>
      </c>
      <c r="F7">
        <v>3.693661093711853E-2</v>
      </c>
      <c r="G7">
        <v>0.24489887058734891</v>
      </c>
      <c r="H7">
        <v>0.66172480583190918</v>
      </c>
      <c r="I7">
        <v>-1.8152099102735519E-2</v>
      </c>
      <c r="J7">
        <v>0.24489885568618769</v>
      </c>
      <c r="K7">
        <v>0.69697624444961548</v>
      </c>
      <c r="L7" s="7">
        <f t="shared" si="0"/>
        <v>0.30713529677854645</v>
      </c>
      <c r="M7" s="7">
        <f t="shared" si="1"/>
        <v>16</v>
      </c>
    </row>
    <row r="8" spans="1:13" x14ac:dyDescent="0.3">
      <c r="A8" s="6">
        <v>5</v>
      </c>
      <c r="B8" t="s">
        <v>11</v>
      </c>
      <c r="C8">
        <v>0.33049458265304571</v>
      </c>
      <c r="D8">
        <v>0.3927944004535675</v>
      </c>
      <c r="E8">
        <v>0.37512695789337158</v>
      </c>
      <c r="F8">
        <v>0.33902296423912048</v>
      </c>
      <c r="G8">
        <v>0.64692890644073486</v>
      </c>
      <c r="H8">
        <v>0.75000083446502686</v>
      </c>
      <c r="I8">
        <v>0.33902299404144293</v>
      </c>
      <c r="J8">
        <v>0.6421697735786438</v>
      </c>
      <c r="K8">
        <v>0.7500007152557373</v>
      </c>
      <c r="L8" s="7">
        <f t="shared" si="0"/>
        <v>0.50728468100229895</v>
      </c>
      <c r="M8" s="7">
        <f t="shared" si="1"/>
        <v>3</v>
      </c>
    </row>
    <row r="9" spans="1:13" x14ac:dyDescent="0.3">
      <c r="A9" s="6">
        <v>6</v>
      </c>
      <c r="B9" t="s">
        <v>12</v>
      </c>
      <c r="C9">
        <v>0.14476025104522711</v>
      </c>
      <c r="D9">
        <v>0.181685745716095</v>
      </c>
      <c r="E9">
        <v>0.68375957012176514</v>
      </c>
      <c r="F9">
        <v>0.18085598945617681</v>
      </c>
      <c r="G9">
        <v>0.11428020894527439</v>
      </c>
      <c r="H9">
        <v>0.79424172639846802</v>
      </c>
      <c r="I9">
        <v>0.44514733552932739</v>
      </c>
      <c r="J9">
        <v>0.11428021639585489</v>
      </c>
      <c r="K9">
        <v>0.87233114242553711</v>
      </c>
      <c r="L9" s="7">
        <f t="shared" si="0"/>
        <v>0.39237135400374729</v>
      </c>
      <c r="M9" s="7">
        <f t="shared" si="1"/>
        <v>10</v>
      </c>
    </row>
    <row r="10" spans="1:13" x14ac:dyDescent="0.3">
      <c r="A10" s="6">
        <v>7</v>
      </c>
      <c r="B10" t="s">
        <v>13</v>
      </c>
      <c r="C10">
        <v>5.8344807475805283E-2</v>
      </c>
      <c r="D10">
        <v>6.6404260694980621E-2</v>
      </c>
      <c r="E10">
        <v>0.68540233373641968</v>
      </c>
      <c r="F10">
        <v>5.0571020692586899E-2</v>
      </c>
      <c r="G10">
        <v>0.35239502787590032</v>
      </c>
      <c r="H10">
        <v>0.74047970771789551</v>
      </c>
      <c r="I10">
        <v>0.14004108309745791</v>
      </c>
      <c r="J10">
        <v>0.35239526629447943</v>
      </c>
      <c r="K10">
        <v>0.49537280201911932</v>
      </c>
      <c r="L10" s="7">
        <f t="shared" si="0"/>
        <v>0.32682292328940499</v>
      </c>
      <c r="M10" s="7">
        <f t="shared" si="1"/>
        <v>15</v>
      </c>
    </row>
    <row r="11" spans="1:13" x14ac:dyDescent="0.3">
      <c r="A11" s="6">
        <v>8</v>
      </c>
      <c r="B11" t="s">
        <v>14</v>
      </c>
      <c r="C11">
        <v>0.13262823224067691</v>
      </c>
      <c r="D11">
        <v>0.33426809310913091</v>
      </c>
      <c r="E11">
        <v>0.31203937530517578</v>
      </c>
      <c r="F11">
        <v>0.24869497120380399</v>
      </c>
      <c r="G11">
        <v>0.16348180174827581</v>
      </c>
      <c r="H11">
        <v>0.28855219483375549</v>
      </c>
      <c r="I11">
        <v>-5.9302292764186859E-2</v>
      </c>
      <c r="J11">
        <v>0.16348174214363101</v>
      </c>
      <c r="K11">
        <v>0.28843158483505249</v>
      </c>
      <c r="L11" s="7">
        <f t="shared" si="0"/>
        <v>0.20803063362836838</v>
      </c>
      <c r="M11" s="7">
        <f t="shared" si="1"/>
        <v>19</v>
      </c>
    </row>
    <row r="12" spans="1:13" x14ac:dyDescent="0.3">
      <c r="A12" s="6">
        <v>9</v>
      </c>
      <c r="B12" t="s">
        <v>15</v>
      </c>
      <c r="C12">
        <v>0.25409695506095892</v>
      </c>
      <c r="D12">
        <v>0.27718377113342291</v>
      </c>
      <c r="E12">
        <v>0.69040381908416748</v>
      </c>
      <c r="F12">
        <v>1.3320607133209711E-2</v>
      </c>
      <c r="G12">
        <v>0.29227668046951288</v>
      </c>
      <c r="H12">
        <v>0.79019808769226074</v>
      </c>
      <c r="I12">
        <v>1.3320578262209891E-2</v>
      </c>
      <c r="J12">
        <v>0.30387869477272028</v>
      </c>
      <c r="K12">
        <v>0.79019796848297119</v>
      </c>
      <c r="L12" s="7">
        <f t="shared" si="0"/>
        <v>0.38054190689904821</v>
      </c>
      <c r="M12" s="7">
        <f t="shared" si="1"/>
        <v>12</v>
      </c>
    </row>
    <row r="13" spans="1:13" x14ac:dyDescent="0.3">
      <c r="A13" s="6">
        <v>10</v>
      </c>
      <c r="B13" t="s">
        <v>16</v>
      </c>
      <c r="C13">
        <v>7.8377909958362579E-3</v>
      </c>
      <c r="D13">
        <v>0.46175843477249151</v>
      </c>
      <c r="E13">
        <v>0.59351605176925659</v>
      </c>
      <c r="F13">
        <v>0.1437149494886398</v>
      </c>
      <c r="G13">
        <v>0.38793653249740601</v>
      </c>
      <c r="H13">
        <v>0.47920233011245728</v>
      </c>
      <c r="I13">
        <v>0.143714964389801</v>
      </c>
      <c r="J13">
        <v>0.39732325077056879</v>
      </c>
      <c r="K13">
        <v>0.46578532457351679</v>
      </c>
      <c r="L13" s="7">
        <f t="shared" si="0"/>
        <v>0.34230995881888604</v>
      </c>
      <c r="M13" s="7">
        <f t="shared" si="1"/>
        <v>14</v>
      </c>
    </row>
    <row r="14" spans="1:13" x14ac:dyDescent="0.3">
      <c r="A14" s="6">
        <v>11</v>
      </c>
      <c r="B14" t="s">
        <v>17</v>
      </c>
      <c r="C14">
        <v>0.63145434856414795</v>
      </c>
      <c r="D14">
        <v>0.27769464254379272</v>
      </c>
      <c r="E14">
        <v>0.71144592761993408</v>
      </c>
      <c r="F14">
        <v>0.32478880882263178</v>
      </c>
      <c r="G14">
        <v>1.6140010207891461E-2</v>
      </c>
      <c r="H14">
        <v>0.54827481508255005</v>
      </c>
      <c r="I14">
        <v>0.67052149772644043</v>
      </c>
      <c r="J14">
        <v>0.22483907639980319</v>
      </c>
      <c r="K14">
        <v>0.66650784015655518</v>
      </c>
      <c r="L14" s="7">
        <f t="shared" si="0"/>
        <v>0.45240744079152745</v>
      </c>
      <c r="M14" s="7">
        <f t="shared" si="1"/>
        <v>6</v>
      </c>
    </row>
    <row r="15" spans="1:13" x14ac:dyDescent="0.3">
      <c r="A15" s="6">
        <v>12</v>
      </c>
      <c r="B15" t="s">
        <v>18</v>
      </c>
      <c r="C15">
        <v>0.15358088910579679</v>
      </c>
      <c r="D15">
        <v>0.16307525336742401</v>
      </c>
      <c r="E15">
        <v>0.62693643569946289</v>
      </c>
      <c r="F15">
        <v>0.36419427394866938</v>
      </c>
      <c r="G15">
        <v>0.35580572485923773</v>
      </c>
      <c r="H15">
        <v>0.84799110889434814</v>
      </c>
      <c r="I15">
        <v>0.34939402341842651</v>
      </c>
      <c r="J15">
        <v>0.3558056652545929</v>
      </c>
      <c r="K15">
        <v>0.87238317728042603</v>
      </c>
      <c r="L15" s="7">
        <f t="shared" si="0"/>
        <v>0.45435183909204269</v>
      </c>
      <c r="M15" s="7">
        <f t="shared" si="1"/>
        <v>5</v>
      </c>
    </row>
    <row r="16" spans="1:13" x14ac:dyDescent="0.3">
      <c r="A16" s="6">
        <v>13</v>
      </c>
      <c r="B16" t="s">
        <v>19</v>
      </c>
      <c r="C16">
        <v>0.51257139444351196</v>
      </c>
      <c r="D16">
        <v>0.22845128178596499</v>
      </c>
      <c r="E16">
        <v>0.81369072198867798</v>
      </c>
      <c r="F16">
        <v>0.43493795394897461</v>
      </c>
      <c r="G16">
        <v>0.33792257308959961</v>
      </c>
      <c r="H16">
        <v>0.75560283660888672</v>
      </c>
      <c r="I16">
        <v>0.52353036403656006</v>
      </c>
      <c r="J16">
        <v>0.21686983108520511</v>
      </c>
      <c r="K16">
        <v>0.83094906806945801</v>
      </c>
      <c r="L16" s="7">
        <f t="shared" si="0"/>
        <v>0.51716955833964873</v>
      </c>
      <c r="M16" s="7">
        <f t="shared" si="1"/>
        <v>2</v>
      </c>
    </row>
    <row r="17" spans="1:13" x14ac:dyDescent="0.3">
      <c r="A17" s="6">
        <v>14</v>
      </c>
      <c r="B17" t="s">
        <v>20</v>
      </c>
      <c r="C17">
        <v>0.32997101545333862</v>
      </c>
      <c r="D17">
        <v>0.58473169803619385</v>
      </c>
      <c r="E17">
        <v>0.7481532096862793</v>
      </c>
      <c r="F17">
        <v>3.5741694271564477E-2</v>
      </c>
      <c r="G17">
        <v>0.18920339643955231</v>
      </c>
      <c r="H17">
        <v>0.69180917739868164</v>
      </c>
      <c r="I17">
        <v>0.34621480107307429</v>
      </c>
      <c r="J17">
        <v>0.18920342624187469</v>
      </c>
      <c r="K17">
        <v>0.6982383131980896</v>
      </c>
      <c r="L17" s="7">
        <f t="shared" si="0"/>
        <v>0.42369630353318322</v>
      </c>
      <c r="M17" s="7">
        <f t="shared" si="1"/>
        <v>8</v>
      </c>
    </row>
    <row r="18" spans="1:13" x14ac:dyDescent="0.3">
      <c r="A18" s="6">
        <v>15</v>
      </c>
      <c r="B18" t="s">
        <v>21</v>
      </c>
      <c r="C18">
        <v>0.1164215505123138</v>
      </c>
      <c r="D18">
        <v>0.11398535221815111</v>
      </c>
      <c r="E18">
        <v>0.86210513114929199</v>
      </c>
      <c r="F18">
        <v>0.1164215505123138</v>
      </c>
      <c r="G18">
        <v>0.29883301258087158</v>
      </c>
      <c r="H18">
        <v>0.69806587696075439</v>
      </c>
      <c r="I18">
        <v>0.42222899198532099</v>
      </c>
      <c r="J18">
        <v>7.8690290451049805E-2</v>
      </c>
      <c r="K18">
        <v>0.87297093868255615</v>
      </c>
      <c r="L18" s="7">
        <f t="shared" si="0"/>
        <v>0.3977469661169582</v>
      </c>
      <c r="M18" s="7">
        <f t="shared" si="1"/>
        <v>9</v>
      </c>
    </row>
    <row r="19" spans="1:13" x14ac:dyDescent="0.3">
      <c r="A19" s="6">
        <v>16</v>
      </c>
      <c r="B19" t="s">
        <v>22</v>
      </c>
      <c r="C19">
        <v>9.2310205101966858E-2</v>
      </c>
      <c r="D19">
        <v>0.42025166749954218</v>
      </c>
      <c r="E19">
        <v>0.5645759105682373</v>
      </c>
      <c r="F19">
        <v>9.2310205101966858E-2</v>
      </c>
      <c r="G19">
        <v>-2.1896228194236759E-2</v>
      </c>
      <c r="H19">
        <v>0.54573535919189453</v>
      </c>
      <c r="I19">
        <v>9.2310197651386261E-2</v>
      </c>
      <c r="J19">
        <v>0.3141513466835022</v>
      </c>
      <c r="K19">
        <v>0.56802612543106079</v>
      </c>
      <c r="L19" s="7">
        <f t="shared" si="0"/>
        <v>0.29641942100392449</v>
      </c>
      <c r="M19" s="7">
        <f t="shared" si="1"/>
        <v>17</v>
      </c>
    </row>
    <row r="20" spans="1:13" x14ac:dyDescent="0.3">
      <c r="A20" s="6">
        <v>17</v>
      </c>
      <c r="B20" t="s">
        <v>23</v>
      </c>
      <c r="C20">
        <v>0.20697438716888431</v>
      </c>
      <c r="D20">
        <v>0.22334219515323639</v>
      </c>
      <c r="E20">
        <v>0.65657323598861694</v>
      </c>
      <c r="F20">
        <v>0.34887135028839111</v>
      </c>
      <c r="G20">
        <v>0.18471045792102811</v>
      </c>
      <c r="H20">
        <v>0.59050095081329346</v>
      </c>
      <c r="I20">
        <v>0.31821709871292109</v>
      </c>
      <c r="J20">
        <v>0.18471041321754461</v>
      </c>
      <c r="K20">
        <v>0.75334954261779785</v>
      </c>
      <c r="L20" s="7">
        <f t="shared" si="0"/>
        <v>0.38524995909796822</v>
      </c>
      <c r="M20" s="7">
        <f t="shared" si="1"/>
        <v>11</v>
      </c>
    </row>
    <row r="21" spans="1:13" x14ac:dyDescent="0.3">
      <c r="A21" s="6">
        <v>18</v>
      </c>
      <c r="B21" t="s">
        <v>24</v>
      </c>
      <c r="C21">
        <v>0.12095601856708529</v>
      </c>
      <c r="D21">
        <v>0.41295504570007319</v>
      </c>
      <c r="E21">
        <v>0.50286388397216797</v>
      </c>
      <c r="F21">
        <v>-1.0681455954909319E-2</v>
      </c>
      <c r="G21">
        <v>0.44016373157501221</v>
      </c>
      <c r="H21">
        <v>0.27266800403594971</v>
      </c>
      <c r="I21">
        <v>0.15881192684173581</v>
      </c>
      <c r="J21">
        <v>0.14985685050487521</v>
      </c>
      <c r="K21">
        <v>0.55562424659729004</v>
      </c>
      <c r="L21" s="7">
        <f t="shared" si="0"/>
        <v>0.28924647242658669</v>
      </c>
      <c r="M21" s="7">
        <f t="shared" si="1"/>
        <v>18</v>
      </c>
    </row>
    <row r="22" spans="1:13" x14ac:dyDescent="0.3">
      <c r="A22" s="8">
        <v>19</v>
      </c>
      <c r="B22" t="s">
        <v>25</v>
      </c>
      <c r="C22">
        <v>9.470435231924057E-2</v>
      </c>
      <c r="D22">
        <v>8.4000751376152039E-2</v>
      </c>
      <c r="E22">
        <v>0.41366350650787348</v>
      </c>
      <c r="F22">
        <v>9.470435231924057E-2</v>
      </c>
      <c r="G22">
        <v>8.3880752325057983E-2</v>
      </c>
      <c r="H22">
        <v>0.23441535234451291</v>
      </c>
      <c r="I22">
        <v>9.470435231924057E-2</v>
      </c>
      <c r="J22">
        <v>8.4000714123249054E-2</v>
      </c>
      <c r="K22">
        <v>0.38355332612991327</v>
      </c>
      <c r="L22" s="7">
        <f t="shared" si="0"/>
        <v>0.17418082886272007</v>
      </c>
      <c r="M22" s="7">
        <f t="shared" si="1"/>
        <v>20</v>
      </c>
    </row>
    <row r="23" spans="1:13" x14ac:dyDescent="0.3">
      <c r="A23" s="175" t="s">
        <v>92</v>
      </c>
      <c r="B23" s="175"/>
      <c r="C23" s="7">
        <f>AVERAGE(C3:C22)</f>
        <v>0.23998502194881438</v>
      </c>
      <c r="D23" s="7">
        <f t="shared" ref="D23:K23" si="2">AVERAGE(D3:D22)</f>
        <v>0.28802682040259242</v>
      </c>
      <c r="E23" s="7">
        <f t="shared" si="2"/>
        <v>0.63414032757282257</v>
      </c>
      <c r="F23" s="7">
        <f t="shared" si="2"/>
        <v>0.21291982023976744</v>
      </c>
      <c r="G23" s="7">
        <f t="shared" si="2"/>
        <v>0.27870600875467061</v>
      </c>
      <c r="H23" s="7">
        <f t="shared" si="2"/>
        <v>0.62175186723470688</v>
      </c>
      <c r="I23" s="7">
        <f t="shared" si="2"/>
        <v>0.29252786831930278</v>
      </c>
      <c r="J23" s="7">
        <f t="shared" si="2"/>
        <v>0.24876822377555072</v>
      </c>
      <c r="K23" s="7">
        <f t="shared" si="2"/>
        <v>0.6553877100348473</v>
      </c>
      <c r="L23" s="10">
        <f>AVERAGE(C23:K23)</f>
        <v>0.38580151869811946</v>
      </c>
      <c r="M23" s="10"/>
    </row>
    <row r="24" spans="1:13" x14ac:dyDescent="0.3">
      <c r="A24" s="175" t="s">
        <v>93</v>
      </c>
      <c r="B24" s="175"/>
      <c r="C24" s="7">
        <f>RANK(C23,$C$23:$K$23,0)</f>
        <v>8</v>
      </c>
      <c r="D24" s="7">
        <f t="shared" ref="D24:J24" si="3">RANK(D23,$C$23:$K$23,0)</f>
        <v>5</v>
      </c>
      <c r="E24" s="7">
        <f t="shared" si="3"/>
        <v>2</v>
      </c>
      <c r="F24" s="7">
        <f t="shared" si="3"/>
        <v>9</v>
      </c>
      <c r="G24" s="7">
        <f t="shared" si="3"/>
        <v>6</v>
      </c>
      <c r="H24" s="7">
        <f t="shared" si="3"/>
        <v>3</v>
      </c>
      <c r="I24" s="7">
        <f t="shared" si="3"/>
        <v>4</v>
      </c>
      <c r="J24" s="7">
        <f t="shared" si="3"/>
        <v>7</v>
      </c>
      <c r="K24" s="7">
        <f>RANK(K23,$C$23:$K$23,0)</f>
        <v>1</v>
      </c>
    </row>
    <row r="25" spans="1:13" ht="15" thickBot="1" x14ac:dyDescent="0.35">
      <c r="A25" s="176" t="s">
        <v>94</v>
      </c>
      <c r="B25" s="176"/>
      <c r="C25" s="176">
        <f>SUM(C24:E24)</f>
        <v>15</v>
      </c>
      <c r="D25" s="176"/>
      <c r="E25" s="176"/>
      <c r="F25" s="176">
        <f t="shared" ref="F25" si="4">SUM(F24:H24)</f>
        <v>18</v>
      </c>
      <c r="G25" s="176"/>
      <c r="H25" s="176"/>
      <c r="I25" s="176">
        <f t="shared" ref="I25" si="5">SUM(I24:K24)</f>
        <v>12</v>
      </c>
      <c r="J25" s="176"/>
      <c r="K25" s="176"/>
    </row>
    <row r="26" spans="1:13" ht="15" thickBot="1" x14ac:dyDescent="0.35">
      <c r="A26" s="178" t="s">
        <v>95</v>
      </c>
      <c r="B26" s="179"/>
      <c r="C26" s="179">
        <f>RANK(C25,$C$25:$K$25,1)</f>
        <v>2</v>
      </c>
      <c r="D26" s="179"/>
      <c r="E26" s="179"/>
      <c r="F26" s="179">
        <f t="shared" ref="F26" si="6">RANK(F25,$C$25:$K$25,1)</f>
        <v>3</v>
      </c>
      <c r="G26" s="179"/>
      <c r="H26" s="179"/>
      <c r="I26" s="179">
        <f t="shared" ref="I26" si="7">RANK(I25,$C$25:$K$25,1)</f>
        <v>1</v>
      </c>
      <c r="J26" s="179"/>
      <c r="K26" s="179"/>
    </row>
    <row r="27" spans="1:13" ht="15" thickBot="1" x14ac:dyDescent="0.35">
      <c r="A27" s="178" t="s">
        <v>96</v>
      </c>
      <c r="B27" s="179"/>
      <c r="C27" s="54">
        <f>RANK(C23,$C$23:$E$23,0)</f>
        <v>3</v>
      </c>
      <c r="D27" s="54">
        <f t="shared" ref="D27:E27" si="8">RANK(D23,$C$23:$E$23,0)</f>
        <v>2</v>
      </c>
      <c r="E27" s="54">
        <f t="shared" si="8"/>
        <v>1</v>
      </c>
      <c r="F27" s="54">
        <f>RANK(F23,$F$23:$H$23,0)</f>
        <v>3</v>
      </c>
      <c r="G27" s="54">
        <f t="shared" ref="G27:H27" si="9">RANK(G23,$F$23:$H$23,0)</f>
        <v>2</v>
      </c>
      <c r="H27" s="54">
        <f t="shared" si="9"/>
        <v>1</v>
      </c>
      <c r="I27" s="54">
        <f>RANK(I23,$I$23:$K$23,0)</f>
        <v>2</v>
      </c>
      <c r="J27" s="54">
        <f t="shared" ref="J27:K27" si="10">RANK(J23,$I$23:$K$23,0)</f>
        <v>3</v>
      </c>
      <c r="K27" s="54">
        <f t="shared" si="10"/>
        <v>1</v>
      </c>
    </row>
  </sheetData>
  <mergeCells count="16">
    <mergeCell ref="A26:B26"/>
    <mergeCell ref="C26:E26"/>
    <mergeCell ref="F26:H26"/>
    <mergeCell ref="I26:K26"/>
    <mergeCell ref="A27:B27"/>
    <mergeCell ref="M1:M2"/>
    <mergeCell ref="A23:B23"/>
    <mergeCell ref="A25:B25"/>
    <mergeCell ref="C25:E25"/>
    <mergeCell ref="F25:H25"/>
    <mergeCell ref="I25:K25"/>
    <mergeCell ref="A24:B24"/>
    <mergeCell ref="C1:E1"/>
    <mergeCell ref="F1:H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2D66-690C-4BD3-8171-8447FC410F50}">
  <dimension ref="A1:M27"/>
  <sheetViews>
    <sheetView topLeftCell="A6" workbookViewId="0">
      <selection activeCell="K27" sqref="C24:K27"/>
    </sheetView>
  </sheetViews>
  <sheetFormatPr defaultRowHeight="14.4" x14ac:dyDescent="0.3"/>
  <sheetData>
    <row r="1" spans="1:13" x14ac:dyDescent="0.3">
      <c r="A1" s="1"/>
      <c r="B1" s="1" t="s">
        <v>0</v>
      </c>
      <c r="C1" s="154">
        <v>4</v>
      </c>
      <c r="D1" s="154"/>
      <c r="E1" s="154"/>
      <c r="F1" s="154">
        <v>9</v>
      </c>
      <c r="G1" s="154"/>
      <c r="H1" s="154"/>
      <c r="I1" s="154">
        <v>10</v>
      </c>
      <c r="J1" s="154"/>
      <c r="K1" s="160"/>
      <c r="L1" s="124" t="s">
        <v>1</v>
      </c>
      <c r="M1" s="123" t="s">
        <v>34</v>
      </c>
    </row>
    <row r="2" spans="1:13" ht="43.2" x14ac:dyDescent="0.3">
      <c r="A2" s="3"/>
      <c r="B2" s="3" t="s">
        <v>2</v>
      </c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I2" s="4" t="s">
        <v>3</v>
      </c>
      <c r="J2" s="4" t="s">
        <v>4</v>
      </c>
      <c r="K2" s="5" t="s">
        <v>5</v>
      </c>
      <c r="L2" s="177"/>
      <c r="M2" s="123"/>
    </row>
    <row r="3" spans="1:13" x14ac:dyDescent="0.3">
      <c r="A3" s="6">
        <v>0</v>
      </c>
      <c r="B3" t="s">
        <v>6</v>
      </c>
      <c r="C3">
        <v>0.76533609628677368</v>
      </c>
      <c r="D3">
        <v>0.63869118690490723</v>
      </c>
      <c r="E3">
        <v>0.74444890022277832</v>
      </c>
      <c r="F3">
        <v>0.76533615589141846</v>
      </c>
      <c r="G3">
        <v>0.34545493125915527</v>
      </c>
      <c r="H3">
        <v>0.74444884061813354</v>
      </c>
      <c r="I3">
        <v>0.76533615589141846</v>
      </c>
      <c r="J3">
        <v>0.34545493125915527</v>
      </c>
      <c r="K3">
        <v>0.89874684810638428</v>
      </c>
      <c r="L3" s="7">
        <f>AVERAGE(C3:K3)</f>
        <v>0.66813933849334717</v>
      </c>
      <c r="M3" s="7">
        <f>RANK(L3,$L$3:$L$22,0)</f>
        <v>1</v>
      </c>
    </row>
    <row r="4" spans="1:13" x14ac:dyDescent="0.3">
      <c r="A4" s="6">
        <v>1</v>
      </c>
      <c r="B4" t="s">
        <v>7</v>
      </c>
      <c r="C4">
        <v>0.40963968634605408</v>
      </c>
      <c r="D4">
        <v>0.46397647261619568</v>
      </c>
      <c r="E4">
        <v>0.64873075485229492</v>
      </c>
      <c r="F4">
        <v>0.33487853407859802</v>
      </c>
      <c r="G4">
        <v>0.46397638320922852</v>
      </c>
      <c r="H4">
        <v>0.64873075485229492</v>
      </c>
      <c r="I4">
        <v>0.45275396108627319</v>
      </c>
      <c r="J4">
        <v>0.48208928108215332</v>
      </c>
      <c r="K4">
        <v>0.57591813802719116</v>
      </c>
      <c r="L4" s="7">
        <f t="shared" ref="L4:L22" si="0">AVERAGE(C4:K4)</f>
        <v>0.49785488512780929</v>
      </c>
      <c r="M4" s="7">
        <f t="shared" ref="M4:M22" si="1">RANK(L4,$L$3:$L$22,0)</f>
        <v>5</v>
      </c>
    </row>
    <row r="5" spans="1:13" x14ac:dyDescent="0.3">
      <c r="A5" s="6">
        <v>2</v>
      </c>
      <c r="B5" t="s">
        <v>8</v>
      </c>
      <c r="C5">
        <v>0.54291468858718872</v>
      </c>
      <c r="D5">
        <v>4.8859052360057831E-2</v>
      </c>
      <c r="E5">
        <v>0.64219319820404053</v>
      </c>
      <c r="F5">
        <v>0.5429147481918335</v>
      </c>
      <c r="G5">
        <v>0.29366177320480352</v>
      </c>
      <c r="H5">
        <v>0.6421932578086853</v>
      </c>
      <c r="I5">
        <v>0.38306519389152532</v>
      </c>
      <c r="J5">
        <v>0.32197248935699457</v>
      </c>
      <c r="K5">
        <v>0.6421932578086853</v>
      </c>
      <c r="L5" s="7">
        <f t="shared" si="0"/>
        <v>0.45110751771264607</v>
      </c>
      <c r="M5" s="7">
        <f t="shared" si="1"/>
        <v>7</v>
      </c>
    </row>
    <row r="6" spans="1:13" x14ac:dyDescent="0.3">
      <c r="A6" s="6">
        <v>3</v>
      </c>
      <c r="B6" t="s">
        <v>9</v>
      </c>
      <c r="C6">
        <v>0.3141721785068512</v>
      </c>
      <c r="D6">
        <v>0.20652478933334351</v>
      </c>
      <c r="E6">
        <v>0.64463859796524048</v>
      </c>
      <c r="F6">
        <v>0.27007091045379639</v>
      </c>
      <c r="G6">
        <v>0.46696010231971741</v>
      </c>
      <c r="H6">
        <v>0.6446385383605957</v>
      </c>
      <c r="I6">
        <v>0.48038607835769648</v>
      </c>
      <c r="J6">
        <v>0.1205591708421707</v>
      </c>
      <c r="K6">
        <v>0.64463859796524048</v>
      </c>
      <c r="L6" s="7">
        <f t="shared" si="0"/>
        <v>0.42139877378940582</v>
      </c>
      <c r="M6" s="7">
        <f t="shared" si="1"/>
        <v>8</v>
      </c>
    </row>
    <row r="7" spans="1:13" x14ac:dyDescent="0.3">
      <c r="A7" s="6">
        <v>4</v>
      </c>
      <c r="B7" t="s">
        <v>10</v>
      </c>
      <c r="C7">
        <v>0.13656178116798401</v>
      </c>
      <c r="D7">
        <v>0.20931512117385859</v>
      </c>
      <c r="E7">
        <v>0.57205712795257568</v>
      </c>
      <c r="F7">
        <v>4.0087137371301651E-2</v>
      </c>
      <c r="G7">
        <v>0.26436680555343628</v>
      </c>
      <c r="H7">
        <v>0.53183984756469727</v>
      </c>
      <c r="I7">
        <v>3.8667764514684677E-2</v>
      </c>
      <c r="J7">
        <v>0.26436680555343628</v>
      </c>
      <c r="K7">
        <v>0.57205712795257568</v>
      </c>
      <c r="L7" s="7">
        <f t="shared" si="0"/>
        <v>0.29214661320050556</v>
      </c>
      <c r="M7" s="7">
        <f t="shared" si="1"/>
        <v>15</v>
      </c>
    </row>
    <row r="8" spans="1:13" x14ac:dyDescent="0.3">
      <c r="A8" s="6">
        <v>5</v>
      </c>
      <c r="B8" t="s">
        <v>11</v>
      </c>
      <c r="C8">
        <v>0.38720494508743292</v>
      </c>
      <c r="D8">
        <v>0.36712884902954102</v>
      </c>
      <c r="E8">
        <v>0.36811643838882452</v>
      </c>
      <c r="F8">
        <v>0.41411572694778442</v>
      </c>
      <c r="G8">
        <v>0.6816408634185791</v>
      </c>
      <c r="H8">
        <v>0.80260646343231201</v>
      </c>
      <c r="I8">
        <v>0.41411563754081732</v>
      </c>
      <c r="J8">
        <v>0.70257002115249634</v>
      </c>
      <c r="K8">
        <v>0.80260658264160156</v>
      </c>
      <c r="L8" s="7">
        <f t="shared" si="0"/>
        <v>0.5489006141821543</v>
      </c>
      <c r="M8" s="7">
        <f t="shared" si="1"/>
        <v>2</v>
      </c>
    </row>
    <row r="9" spans="1:13" x14ac:dyDescent="0.3">
      <c r="A9" s="6">
        <v>6</v>
      </c>
      <c r="B9" t="s">
        <v>12</v>
      </c>
      <c r="C9">
        <v>5.0109278410673141E-2</v>
      </c>
      <c r="D9">
        <v>3.4945551306009293E-2</v>
      </c>
      <c r="E9">
        <v>0.31486895680427551</v>
      </c>
      <c r="F9">
        <v>7.6840005815029144E-2</v>
      </c>
      <c r="G9">
        <v>0.215506911277771</v>
      </c>
      <c r="H9">
        <v>0.42143133282661438</v>
      </c>
      <c r="I9">
        <v>0.21165275573730469</v>
      </c>
      <c r="J9">
        <v>0.215506911277771</v>
      </c>
      <c r="K9">
        <v>0.47598004341125488</v>
      </c>
      <c r="L9" s="7">
        <f t="shared" si="0"/>
        <v>0.22409352742963368</v>
      </c>
      <c r="M9" s="7">
        <f t="shared" si="1"/>
        <v>20</v>
      </c>
    </row>
    <row r="10" spans="1:13" x14ac:dyDescent="0.3">
      <c r="A10" s="6">
        <v>7</v>
      </c>
      <c r="B10" t="s">
        <v>13</v>
      </c>
      <c r="C10">
        <v>3.7690259516239173E-2</v>
      </c>
      <c r="D10">
        <v>-5.3683176636695862E-2</v>
      </c>
      <c r="E10">
        <v>0.60984480381011963</v>
      </c>
      <c r="F10">
        <v>-3.1215287744998932E-3</v>
      </c>
      <c r="G10">
        <v>0.15885211527347559</v>
      </c>
      <c r="H10">
        <v>0.72616863250732422</v>
      </c>
      <c r="I10">
        <v>0.1009694039821625</v>
      </c>
      <c r="J10">
        <v>0.15885211527347559</v>
      </c>
      <c r="K10">
        <v>0.45380556583404541</v>
      </c>
      <c r="L10" s="7">
        <f t="shared" si="0"/>
        <v>0.24326424342062739</v>
      </c>
      <c r="M10" s="7">
        <f t="shared" si="1"/>
        <v>18</v>
      </c>
    </row>
    <row r="11" spans="1:13" x14ac:dyDescent="0.3">
      <c r="A11" s="6">
        <v>8</v>
      </c>
      <c r="B11" t="s">
        <v>14</v>
      </c>
      <c r="C11">
        <v>0.23223426938056951</v>
      </c>
      <c r="D11">
        <v>0.39844924211502081</v>
      </c>
      <c r="E11">
        <v>0.45003354549407959</v>
      </c>
      <c r="F11">
        <v>0.36673882603645319</v>
      </c>
      <c r="G11">
        <v>0.21648252010345459</v>
      </c>
      <c r="H11">
        <v>0.37901544570922852</v>
      </c>
      <c r="I11">
        <v>1.303493045270443E-2</v>
      </c>
      <c r="J11">
        <v>0.21648252010345459</v>
      </c>
      <c r="K11">
        <v>0.38690972328186041</v>
      </c>
      <c r="L11" s="7">
        <f t="shared" si="0"/>
        <v>0.29548678029742503</v>
      </c>
      <c r="M11" s="7">
        <f t="shared" si="1"/>
        <v>14</v>
      </c>
    </row>
    <row r="12" spans="1:13" x14ac:dyDescent="0.3">
      <c r="A12" s="6">
        <v>9</v>
      </c>
      <c r="B12" t="s">
        <v>15</v>
      </c>
      <c r="C12">
        <v>0.38224315643310552</v>
      </c>
      <c r="D12">
        <v>0.32359284162521362</v>
      </c>
      <c r="E12">
        <v>0.6701740026473999</v>
      </c>
      <c r="F12">
        <v>3.63641157746315E-2</v>
      </c>
      <c r="G12">
        <v>0.31301960349082952</v>
      </c>
      <c r="H12">
        <v>0.73892885446548462</v>
      </c>
      <c r="I12">
        <v>3.6364056169986718E-2</v>
      </c>
      <c r="J12">
        <v>0.46040230989456182</v>
      </c>
      <c r="K12">
        <v>0.73892879486083984</v>
      </c>
      <c r="L12" s="7">
        <f t="shared" si="0"/>
        <v>0.41111308170689476</v>
      </c>
      <c r="M12" s="7">
        <f t="shared" si="1"/>
        <v>9</v>
      </c>
    </row>
    <row r="13" spans="1:13" x14ac:dyDescent="0.3">
      <c r="A13" s="6">
        <v>10</v>
      </c>
      <c r="B13" t="s">
        <v>16</v>
      </c>
      <c r="C13">
        <v>7.1844048798084259E-3</v>
      </c>
      <c r="D13">
        <v>0.36177763342857361</v>
      </c>
      <c r="E13">
        <v>0.44330328702926641</v>
      </c>
      <c r="F13">
        <v>6.4919270575046539E-2</v>
      </c>
      <c r="G13">
        <v>0.23852777481079099</v>
      </c>
      <c r="H13">
        <v>0.44117802381515497</v>
      </c>
      <c r="I13">
        <v>6.4919263124465942E-2</v>
      </c>
      <c r="J13">
        <v>0.2386885732412338</v>
      </c>
      <c r="K13">
        <v>0.27337899804115301</v>
      </c>
      <c r="L13" s="7">
        <f t="shared" si="0"/>
        <v>0.23709746988283265</v>
      </c>
      <c r="M13" s="7">
        <f t="shared" si="1"/>
        <v>19</v>
      </c>
    </row>
    <row r="14" spans="1:13" x14ac:dyDescent="0.3">
      <c r="A14" s="6">
        <v>11</v>
      </c>
      <c r="B14" t="s">
        <v>17</v>
      </c>
      <c r="C14">
        <v>0.72153770923614502</v>
      </c>
      <c r="D14">
        <v>0.33507826924324041</v>
      </c>
      <c r="E14">
        <v>0.74449950456619263</v>
      </c>
      <c r="F14">
        <v>0.33257889747619629</v>
      </c>
      <c r="G14">
        <v>0.13629467785358429</v>
      </c>
      <c r="H14">
        <v>0.71691042184829712</v>
      </c>
      <c r="I14">
        <v>0.71846401691436768</v>
      </c>
      <c r="J14">
        <v>0.25909924507141108</v>
      </c>
      <c r="K14">
        <v>0.72630405426025391</v>
      </c>
      <c r="L14" s="7">
        <f t="shared" si="0"/>
        <v>0.52119631071885431</v>
      </c>
      <c r="M14" s="7">
        <f t="shared" si="1"/>
        <v>3</v>
      </c>
    </row>
    <row r="15" spans="1:13" x14ac:dyDescent="0.3">
      <c r="A15" s="6">
        <v>12</v>
      </c>
      <c r="B15" t="s">
        <v>18</v>
      </c>
      <c r="C15">
        <v>0.15857113897800451</v>
      </c>
      <c r="D15">
        <v>0.29806584119796747</v>
      </c>
      <c r="E15">
        <v>0.75194871425628662</v>
      </c>
      <c r="F15">
        <v>0.37057852745056152</v>
      </c>
      <c r="G15">
        <v>0.34199261665344238</v>
      </c>
      <c r="H15">
        <v>0.9392549991607666</v>
      </c>
      <c r="I15">
        <v>0.41433697938919067</v>
      </c>
      <c r="J15">
        <v>0.34199261665344238</v>
      </c>
      <c r="K15">
        <v>0.84474277496337891</v>
      </c>
      <c r="L15" s="7">
        <f t="shared" si="0"/>
        <v>0.49572046763367122</v>
      </c>
      <c r="M15" s="7">
        <f t="shared" si="1"/>
        <v>6</v>
      </c>
    </row>
    <row r="16" spans="1:13" x14ac:dyDescent="0.3">
      <c r="A16" s="6">
        <v>13</v>
      </c>
      <c r="B16" t="s">
        <v>19</v>
      </c>
      <c r="C16">
        <v>0.53444039821624756</v>
      </c>
      <c r="D16">
        <v>0.19028022885322571</v>
      </c>
      <c r="E16">
        <v>0.76316511631011963</v>
      </c>
      <c r="F16">
        <v>0.46492454409599299</v>
      </c>
      <c r="G16">
        <v>0.35702702403068542</v>
      </c>
      <c r="H16">
        <v>0.795787513256073</v>
      </c>
      <c r="I16">
        <v>0.55408716201782227</v>
      </c>
      <c r="J16">
        <v>0.1097252666950226</v>
      </c>
      <c r="K16">
        <v>0.80043059587478638</v>
      </c>
      <c r="L16" s="7">
        <f t="shared" si="0"/>
        <v>0.50776309437221956</v>
      </c>
      <c r="M16" s="7">
        <f t="shared" si="1"/>
        <v>4</v>
      </c>
    </row>
    <row r="17" spans="1:13" x14ac:dyDescent="0.3">
      <c r="A17" s="6">
        <v>14</v>
      </c>
      <c r="B17" t="s">
        <v>20</v>
      </c>
      <c r="C17">
        <v>0.27911055088043207</v>
      </c>
      <c r="D17">
        <v>0.47343111038208008</v>
      </c>
      <c r="E17">
        <v>0.70534908771514893</v>
      </c>
      <c r="F17">
        <v>-2.365304529666901E-2</v>
      </c>
      <c r="G17">
        <v>9.4898521900177002E-2</v>
      </c>
      <c r="H17">
        <v>0.55725228786468506</v>
      </c>
      <c r="I17">
        <v>0.29195758700370789</v>
      </c>
      <c r="J17">
        <v>9.4898521900177002E-2</v>
      </c>
      <c r="K17">
        <v>0.65652757883071899</v>
      </c>
      <c r="L17" s="7">
        <f t="shared" si="0"/>
        <v>0.34775246679782867</v>
      </c>
      <c r="M17" s="7">
        <f t="shared" si="1"/>
        <v>11</v>
      </c>
    </row>
    <row r="18" spans="1:13" x14ac:dyDescent="0.3">
      <c r="A18" s="6">
        <v>15</v>
      </c>
      <c r="B18" t="s">
        <v>21</v>
      </c>
      <c r="C18">
        <v>3.6431014537811279E-2</v>
      </c>
      <c r="D18">
        <v>0.13731804490089419</v>
      </c>
      <c r="E18">
        <v>0.88306224346160889</v>
      </c>
      <c r="F18">
        <v>3.6431062966585159E-2</v>
      </c>
      <c r="G18">
        <v>0.25296235084533691</v>
      </c>
      <c r="H18">
        <v>0.63557171821594238</v>
      </c>
      <c r="I18">
        <v>0.54562002420425415</v>
      </c>
      <c r="J18">
        <v>0.18092831969261169</v>
      </c>
      <c r="K18">
        <v>0.82835966348648071</v>
      </c>
      <c r="L18" s="7">
        <f t="shared" si="0"/>
        <v>0.39296493803461391</v>
      </c>
      <c r="M18" s="7">
        <f t="shared" si="1"/>
        <v>10</v>
      </c>
    </row>
    <row r="19" spans="1:13" x14ac:dyDescent="0.3">
      <c r="A19" s="6">
        <v>16</v>
      </c>
      <c r="B19" t="s">
        <v>22</v>
      </c>
      <c r="C19">
        <v>0.1203624308109283</v>
      </c>
      <c r="D19">
        <v>0.50547695159912109</v>
      </c>
      <c r="E19">
        <v>0.56186485290527344</v>
      </c>
      <c r="F19">
        <v>0.12036241590976721</v>
      </c>
      <c r="G19">
        <v>8.5157707333564758E-2</v>
      </c>
      <c r="H19">
        <v>0.59043979644775391</v>
      </c>
      <c r="I19">
        <v>0.120362401008606</v>
      </c>
      <c r="J19">
        <v>0.36279454827308649</v>
      </c>
      <c r="K19">
        <v>0.54389655590057373</v>
      </c>
      <c r="L19" s="7">
        <f t="shared" si="0"/>
        <v>0.33452418446540833</v>
      </c>
      <c r="M19" s="7">
        <f t="shared" si="1"/>
        <v>12</v>
      </c>
    </row>
    <row r="20" spans="1:13" x14ac:dyDescent="0.3">
      <c r="A20" s="6">
        <v>17</v>
      </c>
      <c r="B20" t="s">
        <v>23</v>
      </c>
      <c r="C20">
        <v>0.206035241484642</v>
      </c>
      <c r="D20">
        <v>0.25179067254066467</v>
      </c>
      <c r="E20">
        <v>0.52232980728149414</v>
      </c>
      <c r="F20">
        <v>0.3965531587600708</v>
      </c>
      <c r="G20">
        <v>0.1310295760631561</v>
      </c>
      <c r="H20">
        <v>0.46167430281639099</v>
      </c>
      <c r="I20">
        <v>0.24779732525348661</v>
      </c>
      <c r="J20">
        <v>0.1310295760631561</v>
      </c>
      <c r="K20">
        <v>0.60573232173919678</v>
      </c>
      <c r="L20" s="7">
        <f t="shared" si="0"/>
        <v>0.32821910911136204</v>
      </c>
      <c r="M20" s="7">
        <f t="shared" si="1"/>
        <v>13</v>
      </c>
    </row>
    <row r="21" spans="1:13" x14ac:dyDescent="0.3">
      <c r="A21" s="6">
        <v>18</v>
      </c>
      <c r="B21" t="s">
        <v>24</v>
      </c>
      <c r="C21">
        <v>7.2567783296108246E-2</v>
      </c>
      <c r="D21">
        <v>0.45345842838287348</v>
      </c>
      <c r="E21">
        <v>0.46081608533859247</v>
      </c>
      <c r="F21">
        <v>1.7244521528482441E-2</v>
      </c>
      <c r="G21">
        <v>0.31490683555603027</v>
      </c>
      <c r="H21">
        <v>0.39263561367988592</v>
      </c>
      <c r="I21">
        <v>0.1338689774274826</v>
      </c>
      <c r="J21">
        <v>0.1196228861808777</v>
      </c>
      <c r="K21">
        <v>0.43033191561698908</v>
      </c>
      <c r="L21" s="7">
        <f t="shared" si="0"/>
        <v>0.26616144966748023</v>
      </c>
      <c r="M21" s="7">
        <f t="shared" si="1"/>
        <v>16</v>
      </c>
    </row>
    <row r="22" spans="1:13" x14ac:dyDescent="0.3">
      <c r="A22" s="8">
        <v>19</v>
      </c>
      <c r="B22" t="s">
        <v>25</v>
      </c>
      <c r="C22">
        <v>0.21736091375350949</v>
      </c>
      <c r="D22">
        <v>9.6908316016197205E-2</v>
      </c>
      <c r="E22">
        <v>0.51122647523880005</v>
      </c>
      <c r="F22">
        <v>0.21736086905002591</v>
      </c>
      <c r="G22">
        <v>6.1866529285907752E-2</v>
      </c>
      <c r="H22">
        <v>0.38369235396385187</v>
      </c>
      <c r="I22">
        <v>0.21736092865467069</v>
      </c>
      <c r="J22">
        <v>9.6908301115036011E-2</v>
      </c>
      <c r="K22">
        <v>0.52685320377349854</v>
      </c>
      <c r="L22" s="7">
        <f t="shared" si="0"/>
        <v>0.25883754342794418</v>
      </c>
      <c r="M22" s="7">
        <f t="shared" si="1"/>
        <v>17</v>
      </c>
    </row>
    <row r="23" spans="1:13" ht="14.4" customHeight="1" x14ac:dyDescent="0.3">
      <c r="A23" s="175" t="s">
        <v>92</v>
      </c>
      <c r="B23" s="175"/>
      <c r="C23" s="7">
        <f>AVERAGE(C3:C22)</f>
        <v>0.28058539628982543</v>
      </c>
      <c r="D23" s="7">
        <f t="shared" ref="D23:K23" si="2">AVERAGE(D3:D22)</f>
        <v>0.28706927131861448</v>
      </c>
      <c r="E23" s="7">
        <f t="shared" si="2"/>
        <v>0.60063357502222059</v>
      </c>
      <c r="F23" s="7">
        <f t="shared" si="2"/>
        <v>0.24207624271512032</v>
      </c>
      <c r="G23" s="7">
        <f t="shared" si="2"/>
        <v>0.27172928117215633</v>
      </c>
      <c r="H23" s="7">
        <f t="shared" si="2"/>
        <v>0.60971994996070866</v>
      </c>
      <c r="I23" s="7">
        <f t="shared" si="2"/>
        <v>0.3102560301311314</v>
      </c>
      <c r="J23" s="7">
        <f t="shared" si="2"/>
        <v>0.26119722053408623</v>
      </c>
      <c r="K23" s="7">
        <f t="shared" si="2"/>
        <v>0.6214171171188354</v>
      </c>
      <c r="L23" s="196">
        <f>AVERAGE(C23:K23)</f>
        <v>0.38718712047363318</v>
      </c>
      <c r="M23" s="10"/>
    </row>
    <row r="24" spans="1:13" x14ac:dyDescent="0.3">
      <c r="A24" s="175" t="s">
        <v>93</v>
      </c>
      <c r="B24" s="175"/>
      <c r="C24" s="7">
        <f>RANK(C23,$C$23:$K$23,0)</f>
        <v>6</v>
      </c>
      <c r="D24" s="7">
        <f t="shared" ref="D24:K24" si="3">RANK(D23,$C$23:$K$23,0)</f>
        <v>5</v>
      </c>
      <c r="E24" s="7">
        <f t="shared" si="3"/>
        <v>3</v>
      </c>
      <c r="F24" s="7">
        <f t="shared" si="3"/>
        <v>9</v>
      </c>
      <c r="G24" s="7">
        <f t="shared" si="3"/>
        <v>7</v>
      </c>
      <c r="H24" s="7">
        <f t="shared" si="3"/>
        <v>2</v>
      </c>
      <c r="I24" s="7">
        <f t="shared" si="3"/>
        <v>4</v>
      </c>
      <c r="J24" s="7">
        <f t="shared" si="3"/>
        <v>8</v>
      </c>
      <c r="K24" s="7">
        <f t="shared" si="3"/>
        <v>1</v>
      </c>
    </row>
    <row r="25" spans="1:13" x14ac:dyDescent="0.3">
      <c r="A25" s="154" t="s">
        <v>94</v>
      </c>
      <c r="B25" s="154"/>
      <c r="C25" s="154">
        <f>SUM(C24:E24)</f>
        <v>14</v>
      </c>
      <c r="D25" s="154"/>
      <c r="E25" s="154"/>
      <c r="F25" s="154">
        <f t="shared" ref="F25" si="4">SUM(F24:H24)</f>
        <v>18</v>
      </c>
      <c r="G25" s="154"/>
      <c r="H25" s="154"/>
      <c r="I25" s="154">
        <f t="shared" ref="I25" si="5">SUM(I24:K24)</f>
        <v>13</v>
      </c>
      <c r="J25" s="154"/>
      <c r="K25" s="154"/>
    </row>
    <row r="26" spans="1:13" x14ac:dyDescent="0.3">
      <c r="A26" s="154" t="s">
        <v>95</v>
      </c>
      <c r="B26" s="154"/>
      <c r="C26" s="154">
        <f>RANK(C25,$C$25:$K$25,1)</f>
        <v>2</v>
      </c>
      <c r="D26" s="154"/>
      <c r="E26" s="154"/>
      <c r="F26" s="154">
        <f t="shared" ref="F26" si="6">RANK(F25,$C$25:$K$25,1)</f>
        <v>3</v>
      </c>
      <c r="G26" s="154"/>
      <c r="H26" s="154"/>
      <c r="I26" s="154">
        <f t="shared" ref="I26" si="7">RANK(I25,$C$25:$K$25,1)</f>
        <v>1</v>
      </c>
      <c r="J26" s="154"/>
      <c r="K26" s="154"/>
    </row>
    <row r="27" spans="1:13" x14ac:dyDescent="0.3">
      <c r="A27" s="154" t="s">
        <v>96</v>
      </c>
      <c r="B27" s="154"/>
      <c r="C27" s="7">
        <f>RANK(C23,$C$23:$E$23,0)</f>
        <v>3</v>
      </c>
      <c r="D27" s="7">
        <f t="shared" ref="D27:E27" si="8">RANK(D23,$C$23:$E$23,0)</f>
        <v>2</v>
      </c>
      <c r="E27" s="7">
        <f t="shared" si="8"/>
        <v>1</v>
      </c>
      <c r="F27" s="7">
        <f>RANK(F23,$F$23:$H$23,0)</f>
        <v>3</v>
      </c>
      <c r="G27" s="7">
        <f t="shared" ref="G27:H27" si="9">RANK(G23,$F$23:$H$23,0)</f>
        <v>2</v>
      </c>
      <c r="H27" s="7">
        <f t="shared" si="9"/>
        <v>1</v>
      </c>
      <c r="I27" s="7">
        <f>RANK(I23,$I$23:$K$23,0)</f>
        <v>2</v>
      </c>
      <c r="J27" s="7">
        <f t="shared" ref="J27:K27" si="10">RANK(J23,$I$23:$K$23,0)</f>
        <v>3</v>
      </c>
      <c r="K27" s="7">
        <f t="shared" si="10"/>
        <v>1</v>
      </c>
    </row>
  </sheetData>
  <mergeCells count="16">
    <mergeCell ref="A26:B26"/>
    <mergeCell ref="C26:E26"/>
    <mergeCell ref="F26:H26"/>
    <mergeCell ref="I26:K26"/>
    <mergeCell ref="A27:B27"/>
    <mergeCell ref="M1:M2"/>
    <mergeCell ref="A23:B23"/>
    <mergeCell ref="A25:B25"/>
    <mergeCell ref="C25:E25"/>
    <mergeCell ref="F25:H25"/>
    <mergeCell ref="I25:K25"/>
    <mergeCell ref="A24:B24"/>
    <mergeCell ref="C1:E1"/>
    <mergeCell ref="F1:H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A101-47CB-44F6-91F9-571864244416}">
  <dimension ref="A1:AE30"/>
  <sheetViews>
    <sheetView zoomScale="64" zoomScaleNormal="85" workbookViewId="0">
      <selection activeCell="A24" sqref="A24:B30"/>
    </sheetView>
  </sheetViews>
  <sheetFormatPr defaultRowHeight="14.4" x14ac:dyDescent="0.3"/>
  <cols>
    <col min="2" max="2" width="11" customWidth="1"/>
    <col min="30" max="31" width="8.88671875" style="10"/>
  </cols>
  <sheetData>
    <row r="1" spans="1:31" ht="14.4" customHeight="1" x14ac:dyDescent="0.3">
      <c r="A1" s="9"/>
      <c r="B1" s="7" t="s">
        <v>26</v>
      </c>
      <c r="C1" s="154" t="s">
        <v>27</v>
      </c>
      <c r="D1" s="154"/>
      <c r="E1" s="154"/>
      <c r="F1" s="154"/>
      <c r="G1" s="154"/>
      <c r="H1" s="154"/>
      <c r="I1" s="154"/>
      <c r="J1" s="154"/>
      <c r="K1" s="154"/>
      <c r="L1" s="154" t="s">
        <v>28</v>
      </c>
      <c r="M1" s="154"/>
      <c r="N1" s="154"/>
      <c r="O1" s="154"/>
      <c r="P1" s="154"/>
      <c r="Q1" s="154"/>
      <c r="R1" s="154"/>
      <c r="S1" s="154"/>
      <c r="T1" s="154"/>
      <c r="U1" s="154" t="s">
        <v>29</v>
      </c>
      <c r="V1" s="154"/>
      <c r="W1" s="154"/>
      <c r="X1" s="154"/>
      <c r="Y1" s="154"/>
      <c r="Z1" s="154"/>
      <c r="AA1" s="154"/>
      <c r="AB1" s="154"/>
      <c r="AC1" s="160"/>
      <c r="AD1" s="123" t="s">
        <v>1</v>
      </c>
      <c r="AE1" s="123" t="s">
        <v>34</v>
      </c>
    </row>
    <row r="2" spans="1:31" x14ac:dyDescent="0.3">
      <c r="A2" s="9"/>
      <c r="B2" s="7" t="s">
        <v>0</v>
      </c>
      <c r="C2" s="180">
        <v>4</v>
      </c>
      <c r="D2" s="180"/>
      <c r="E2" s="180"/>
      <c r="F2" s="180">
        <v>9</v>
      </c>
      <c r="G2" s="180"/>
      <c r="H2" s="180"/>
      <c r="I2" s="180">
        <v>10</v>
      </c>
      <c r="J2" s="180"/>
      <c r="K2" s="180"/>
      <c r="L2" s="180">
        <v>4</v>
      </c>
      <c r="M2" s="180"/>
      <c r="N2" s="180"/>
      <c r="O2" s="180">
        <v>9</v>
      </c>
      <c r="P2" s="180"/>
      <c r="Q2" s="180"/>
      <c r="R2" s="180">
        <v>10</v>
      </c>
      <c r="S2" s="180"/>
      <c r="T2" s="180"/>
      <c r="U2" s="180">
        <v>4</v>
      </c>
      <c r="V2" s="180"/>
      <c r="W2" s="180"/>
      <c r="X2" s="180">
        <v>9</v>
      </c>
      <c r="Y2" s="180"/>
      <c r="Z2" s="180"/>
      <c r="AA2" s="180">
        <v>10</v>
      </c>
      <c r="AB2" s="180"/>
      <c r="AC2" s="181"/>
      <c r="AD2" s="123"/>
      <c r="AE2" s="123"/>
    </row>
    <row r="3" spans="1:31" s="12" customFormat="1" ht="43.2" x14ac:dyDescent="0.3">
      <c r="A3" s="11"/>
      <c r="B3" s="4" t="s">
        <v>2</v>
      </c>
      <c r="C3" s="4" t="s">
        <v>3</v>
      </c>
      <c r="D3" s="4" t="s">
        <v>4</v>
      </c>
      <c r="E3" s="4" t="s">
        <v>5</v>
      </c>
      <c r="F3" s="4" t="s">
        <v>3</v>
      </c>
      <c r="G3" s="4" t="s">
        <v>4</v>
      </c>
      <c r="H3" s="4" t="s">
        <v>5</v>
      </c>
      <c r="I3" s="4" t="s">
        <v>3</v>
      </c>
      <c r="J3" s="4" t="s">
        <v>4</v>
      </c>
      <c r="K3" s="4" t="s">
        <v>5</v>
      </c>
      <c r="L3" s="4" t="s">
        <v>3</v>
      </c>
      <c r="M3" s="4" t="s">
        <v>4</v>
      </c>
      <c r="N3" s="4" t="s">
        <v>5</v>
      </c>
      <c r="O3" s="4" t="s">
        <v>3</v>
      </c>
      <c r="P3" s="4" t="s">
        <v>4</v>
      </c>
      <c r="Q3" s="4" t="s">
        <v>5</v>
      </c>
      <c r="R3" s="4" t="s">
        <v>3</v>
      </c>
      <c r="S3" s="4" t="s">
        <v>4</v>
      </c>
      <c r="T3" s="4" t="s">
        <v>5</v>
      </c>
      <c r="U3" s="4" t="s">
        <v>3</v>
      </c>
      <c r="V3" s="4" t="s">
        <v>4</v>
      </c>
      <c r="W3" s="4" t="s">
        <v>5</v>
      </c>
      <c r="X3" s="4" t="s">
        <v>3</v>
      </c>
      <c r="Y3" s="4" t="s">
        <v>4</v>
      </c>
      <c r="Z3" s="4" t="s">
        <v>5</v>
      </c>
      <c r="AA3" s="4" t="s">
        <v>3</v>
      </c>
      <c r="AB3" s="4" t="s">
        <v>4</v>
      </c>
      <c r="AC3" s="5" t="s">
        <v>5</v>
      </c>
      <c r="AD3" s="123"/>
      <c r="AE3" s="123"/>
    </row>
    <row r="4" spans="1:31" x14ac:dyDescent="0.3">
      <c r="A4" s="6">
        <v>0</v>
      </c>
      <c r="B4" t="s">
        <v>6</v>
      </c>
      <c r="C4" s="13">
        <v>0.8696589469909668</v>
      </c>
      <c r="D4" s="14">
        <v>0.85822397470474243</v>
      </c>
      <c r="E4" s="14">
        <v>0.68355530500411987</v>
      </c>
      <c r="F4" s="14">
        <v>0.8696589469909668</v>
      </c>
      <c r="G4" s="14">
        <v>0.27209004759788508</v>
      </c>
      <c r="H4" s="14">
        <v>0.6835552453994751</v>
      </c>
      <c r="I4" s="14">
        <v>0.86965888738632202</v>
      </c>
      <c r="J4" s="14">
        <v>0.27209004759788508</v>
      </c>
      <c r="K4" s="15">
        <v>0.82280445098876953</v>
      </c>
      <c r="L4" s="13">
        <v>0.8696589469909668</v>
      </c>
      <c r="M4" s="14">
        <v>0.86965900659561157</v>
      </c>
      <c r="N4" s="14">
        <v>0.6835552453994751</v>
      </c>
      <c r="O4" s="14">
        <v>0.8696589469909668</v>
      </c>
      <c r="P4" s="14">
        <v>0.45978760719299322</v>
      </c>
      <c r="Q4" s="14">
        <v>0.6835552453994751</v>
      </c>
      <c r="R4" s="14">
        <v>0.86965888738632202</v>
      </c>
      <c r="S4" s="14">
        <v>0.45978760719299322</v>
      </c>
      <c r="T4" s="15">
        <v>0.82280445098876953</v>
      </c>
      <c r="U4">
        <v>0.65772247314453125</v>
      </c>
      <c r="V4">
        <v>0.8696589469909668</v>
      </c>
      <c r="W4">
        <v>0.6835552453994751</v>
      </c>
      <c r="X4">
        <v>0.65772247314453125</v>
      </c>
      <c r="Y4">
        <v>0.45978772640228271</v>
      </c>
      <c r="Z4">
        <v>0.6835552453994751</v>
      </c>
      <c r="AA4">
        <v>0.65772247314453125</v>
      </c>
      <c r="AB4">
        <v>0.45978772640228271</v>
      </c>
      <c r="AC4">
        <v>0.82280445098876953</v>
      </c>
      <c r="AD4" s="7">
        <f>AVERAGE(C4:AC4)</f>
        <v>0.69413846510427968</v>
      </c>
      <c r="AE4" s="7">
        <f>RANK(AD4,$AD$4:$AD$23,0)</f>
        <v>1</v>
      </c>
    </row>
    <row r="5" spans="1:31" x14ac:dyDescent="0.3">
      <c r="A5" s="6">
        <v>1</v>
      </c>
      <c r="B5" t="s">
        <v>7</v>
      </c>
      <c r="C5" s="16">
        <v>0.67070424556732178</v>
      </c>
      <c r="D5">
        <v>0.61561906337738037</v>
      </c>
      <c r="E5">
        <v>0.71044903993606567</v>
      </c>
      <c r="F5">
        <v>0.47720339894294739</v>
      </c>
      <c r="G5">
        <v>0.6156190037727356</v>
      </c>
      <c r="H5">
        <v>0.71044903993606567</v>
      </c>
      <c r="I5">
        <v>0.61843621730804443</v>
      </c>
      <c r="J5">
        <v>0.57498741149902344</v>
      </c>
      <c r="K5" s="17">
        <v>0.50681650638580322</v>
      </c>
      <c r="L5" s="16">
        <v>0.67070424556732178</v>
      </c>
      <c r="M5">
        <v>0.71044909954071045</v>
      </c>
      <c r="N5">
        <v>0.71044903993606567</v>
      </c>
      <c r="O5">
        <v>0.43045544624328608</v>
      </c>
      <c r="P5">
        <v>0.71044909954071045</v>
      </c>
      <c r="Q5">
        <v>0.71044903993606567</v>
      </c>
      <c r="R5">
        <v>0.67249375581741333</v>
      </c>
      <c r="S5">
        <v>0.71044909954071045</v>
      </c>
      <c r="T5" s="17">
        <v>0.59698367118835449</v>
      </c>
      <c r="U5">
        <v>0.67070424556732178</v>
      </c>
      <c r="V5">
        <v>0.68846791982650757</v>
      </c>
      <c r="W5">
        <v>0.71044903993606567</v>
      </c>
      <c r="X5">
        <v>0.43045547604560852</v>
      </c>
      <c r="Y5">
        <v>0.68846780061721802</v>
      </c>
      <c r="Z5">
        <v>0.71044903993606567</v>
      </c>
      <c r="AA5">
        <v>0.67249375581741333</v>
      </c>
      <c r="AB5">
        <v>0.49943715333938599</v>
      </c>
      <c r="AC5">
        <v>0.59698367118835449</v>
      </c>
      <c r="AD5" s="7">
        <f t="shared" ref="AD5:AD23" si="0">AVERAGE(C5:AC5)</f>
        <v>0.6330027602337025</v>
      </c>
      <c r="AE5" s="7">
        <f t="shared" ref="AE5:AE23" si="1">RANK(AD5,$AD$4:$AD$23,0)</f>
        <v>2</v>
      </c>
    </row>
    <row r="6" spans="1:31" x14ac:dyDescent="0.3">
      <c r="A6" s="6">
        <v>2</v>
      </c>
      <c r="B6" t="s">
        <v>8</v>
      </c>
      <c r="C6" s="16">
        <v>0.67064380645751953</v>
      </c>
      <c r="D6">
        <v>1.12968273460865E-2</v>
      </c>
      <c r="E6">
        <v>0.68238705396652222</v>
      </c>
      <c r="F6">
        <v>0.67064380645751953</v>
      </c>
      <c r="G6">
        <v>0.30427661538124079</v>
      </c>
      <c r="H6">
        <v>0.68238711357116699</v>
      </c>
      <c r="I6">
        <v>0.64277791976928711</v>
      </c>
      <c r="J6">
        <v>0.37337356805801392</v>
      </c>
      <c r="K6" s="17">
        <v>0.68238705396652222</v>
      </c>
      <c r="L6" s="16">
        <v>0.70130062103271484</v>
      </c>
      <c r="M6">
        <v>7.3741614818572998E-2</v>
      </c>
      <c r="N6">
        <v>0.68238711357116699</v>
      </c>
      <c r="O6">
        <v>0.70130062103271484</v>
      </c>
      <c r="P6">
        <v>0.36565893888473511</v>
      </c>
      <c r="Q6">
        <v>0.68238711357116699</v>
      </c>
      <c r="R6">
        <v>0.70130062103271484</v>
      </c>
      <c r="S6">
        <v>0.37479016184806818</v>
      </c>
      <c r="T6" s="17">
        <v>0.68238705396652222</v>
      </c>
      <c r="U6">
        <v>0.70130062103271484</v>
      </c>
      <c r="V6">
        <v>7.3741666972637177E-2</v>
      </c>
      <c r="W6">
        <v>0.68238711357116699</v>
      </c>
      <c r="X6">
        <v>0.70130062103271484</v>
      </c>
      <c r="Y6">
        <v>0.16935031116008761</v>
      </c>
      <c r="Z6">
        <v>0.68238711357116699</v>
      </c>
      <c r="AA6">
        <v>0.70130062103271484</v>
      </c>
      <c r="AB6">
        <v>0.37479007244110107</v>
      </c>
      <c r="AC6">
        <v>0.68238705396652222</v>
      </c>
      <c r="AD6" s="7">
        <f t="shared" si="0"/>
        <v>0.53534714146344753</v>
      </c>
      <c r="AE6" s="7">
        <f t="shared" si="1"/>
        <v>5</v>
      </c>
    </row>
    <row r="7" spans="1:31" x14ac:dyDescent="0.3">
      <c r="A7" s="6">
        <v>3</v>
      </c>
      <c r="B7" t="s">
        <v>9</v>
      </c>
      <c r="C7" s="16">
        <v>0.35718482732772833</v>
      </c>
      <c r="D7">
        <v>0.24470034241676331</v>
      </c>
      <c r="E7">
        <v>0.66918283700942993</v>
      </c>
      <c r="F7">
        <v>0.30312415957450872</v>
      </c>
      <c r="G7">
        <v>0.3031902015209198</v>
      </c>
      <c r="H7">
        <v>0.66918277740478516</v>
      </c>
      <c r="I7">
        <v>0.51130783557891846</v>
      </c>
      <c r="J7">
        <v>-4.3442808091640472E-3</v>
      </c>
      <c r="K7" s="17">
        <v>0.66918277740478516</v>
      </c>
      <c r="L7" s="16">
        <v>0.37426140904426569</v>
      </c>
      <c r="M7">
        <v>0.25386276841163641</v>
      </c>
      <c r="N7">
        <v>0.66918277740478516</v>
      </c>
      <c r="O7">
        <v>0.30961784720420837</v>
      </c>
      <c r="P7">
        <v>0.33305978775024409</v>
      </c>
      <c r="Q7">
        <v>0.66918277740478516</v>
      </c>
      <c r="R7">
        <v>0.55609971284866333</v>
      </c>
      <c r="S7">
        <v>5.3659938275814056E-3</v>
      </c>
      <c r="T7" s="17">
        <v>0.66918277740478516</v>
      </c>
      <c r="U7">
        <v>0.37426146864891052</v>
      </c>
      <c r="V7">
        <v>0.25386276841163641</v>
      </c>
      <c r="W7">
        <v>0.66918277740478516</v>
      </c>
      <c r="X7">
        <v>0.3096177875995636</v>
      </c>
      <c r="Y7">
        <v>0.29284501075744629</v>
      </c>
      <c r="Z7">
        <v>0.66918277740478516</v>
      </c>
      <c r="AA7">
        <v>0.55609971284866333</v>
      </c>
      <c r="AB7">
        <v>5.3659528493881234E-3</v>
      </c>
      <c r="AC7">
        <v>0.66918277740478516</v>
      </c>
      <c r="AD7" s="7">
        <f t="shared" si="0"/>
        <v>0.42081956896517014</v>
      </c>
      <c r="AE7" s="7">
        <f t="shared" si="1"/>
        <v>13</v>
      </c>
    </row>
    <row r="8" spans="1:31" x14ac:dyDescent="0.3">
      <c r="A8" s="6">
        <v>4</v>
      </c>
      <c r="B8" t="s">
        <v>10</v>
      </c>
      <c r="C8" s="16">
        <v>0.21115778386592859</v>
      </c>
      <c r="D8">
        <v>0.1629179120063782</v>
      </c>
      <c r="E8">
        <v>0.69697624444961548</v>
      </c>
      <c r="F8">
        <v>0.28609985113143921</v>
      </c>
      <c r="G8">
        <v>0.24006301164627081</v>
      </c>
      <c r="H8">
        <v>0.66172480583190918</v>
      </c>
      <c r="I8">
        <v>0.14879733324050901</v>
      </c>
      <c r="J8">
        <v>0.24006301164627081</v>
      </c>
      <c r="K8" s="17">
        <v>0.69697624444961548</v>
      </c>
      <c r="L8" s="16">
        <v>0.25450190901756292</v>
      </c>
      <c r="M8">
        <v>0.1629179120063782</v>
      </c>
      <c r="N8">
        <v>0.69697630405426025</v>
      </c>
      <c r="O8">
        <v>0.27607616782188421</v>
      </c>
      <c r="P8">
        <v>0.26086539030075068</v>
      </c>
      <c r="Q8">
        <v>0.66172480583190918</v>
      </c>
      <c r="R8">
        <v>0.20918148756027219</v>
      </c>
      <c r="S8">
        <v>0.26086539030075068</v>
      </c>
      <c r="T8" s="17">
        <v>0.69697624444961548</v>
      </c>
      <c r="U8">
        <v>0.25450187921524048</v>
      </c>
      <c r="V8">
        <v>0.1673626899719238</v>
      </c>
      <c r="W8">
        <v>0.69697630405426025</v>
      </c>
      <c r="X8">
        <v>0.27607613801956182</v>
      </c>
      <c r="Y8">
        <v>0.30913630127906799</v>
      </c>
      <c r="Z8">
        <v>0.66172480583190918</v>
      </c>
      <c r="AA8">
        <v>0.20918148756027219</v>
      </c>
      <c r="AB8">
        <v>0.30913630127906799</v>
      </c>
      <c r="AC8">
        <v>0.69697624444961548</v>
      </c>
      <c r="AD8" s="7">
        <f t="shared" si="0"/>
        <v>0.38540496152860149</v>
      </c>
      <c r="AE8" s="7">
        <f t="shared" si="1"/>
        <v>15</v>
      </c>
    </row>
    <row r="9" spans="1:31" x14ac:dyDescent="0.3">
      <c r="A9" s="6">
        <v>5</v>
      </c>
      <c r="B9" t="s">
        <v>11</v>
      </c>
      <c r="C9" s="16">
        <v>0.54542380571365356</v>
      </c>
      <c r="D9">
        <v>0.38627344369888311</v>
      </c>
      <c r="E9">
        <v>0.37512695789337158</v>
      </c>
      <c r="F9">
        <v>0.54542380571365356</v>
      </c>
      <c r="G9">
        <v>0.64692896604537964</v>
      </c>
      <c r="H9">
        <v>0.75000083446502686</v>
      </c>
      <c r="I9">
        <v>0.54542374610900879</v>
      </c>
      <c r="J9">
        <v>0.64216965436935425</v>
      </c>
      <c r="K9" s="17">
        <v>0.75000083446502686</v>
      </c>
      <c r="L9" s="16">
        <v>0.67736196517944336</v>
      </c>
      <c r="M9">
        <v>0.58202517032623291</v>
      </c>
      <c r="N9">
        <v>0.37512701749801641</v>
      </c>
      <c r="O9">
        <v>0.67736196517944336</v>
      </c>
      <c r="P9">
        <v>0.67736196517944336</v>
      </c>
      <c r="Q9">
        <v>0.75000083446502686</v>
      </c>
      <c r="R9">
        <v>0.67736208438873291</v>
      </c>
      <c r="S9">
        <v>0.61845606565475464</v>
      </c>
      <c r="T9" s="17">
        <v>0.75000083446502686</v>
      </c>
      <c r="U9">
        <v>0.67736196517944336</v>
      </c>
      <c r="V9">
        <v>0.36286807060241699</v>
      </c>
      <c r="W9">
        <v>0.37512701749801641</v>
      </c>
      <c r="X9">
        <v>0.67736196517944336</v>
      </c>
      <c r="Y9">
        <v>0.64692902565002441</v>
      </c>
      <c r="Z9">
        <v>0.75000083446502686</v>
      </c>
      <c r="AA9">
        <v>0.67736208438873291</v>
      </c>
      <c r="AB9">
        <v>0.64216965436935425</v>
      </c>
      <c r="AC9">
        <v>0.75000083446502686</v>
      </c>
      <c r="AD9" s="7">
        <f t="shared" si="0"/>
        <v>0.61225968157803567</v>
      </c>
      <c r="AE9" s="7">
        <f t="shared" si="1"/>
        <v>4</v>
      </c>
    </row>
    <row r="10" spans="1:31" x14ac:dyDescent="0.3">
      <c r="A10" s="6">
        <v>6</v>
      </c>
      <c r="B10" t="s">
        <v>12</v>
      </c>
      <c r="C10" s="16">
        <v>0.28886899352073669</v>
      </c>
      <c r="D10">
        <v>0.25409141182899481</v>
      </c>
      <c r="E10">
        <v>0.68375957012176514</v>
      </c>
      <c r="F10">
        <v>0.32975739240646362</v>
      </c>
      <c r="G10">
        <v>0.15515317022800451</v>
      </c>
      <c r="H10">
        <v>0.79424172639846802</v>
      </c>
      <c r="I10">
        <v>0.47301161289215088</v>
      </c>
      <c r="J10">
        <v>0.15515317022800451</v>
      </c>
      <c r="K10" s="17">
        <v>0.87233108282089233</v>
      </c>
      <c r="L10" s="16">
        <v>0.33832338452339172</v>
      </c>
      <c r="M10">
        <v>0.3109583854675293</v>
      </c>
      <c r="N10">
        <v>0.63908761739730835</v>
      </c>
      <c r="O10">
        <v>0.38866046071052551</v>
      </c>
      <c r="P10">
        <v>0.1142801940441132</v>
      </c>
      <c r="Q10">
        <v>0.79424172639846802</v>
      </c>
      <c r="R10">
        <v>0.54831558465957642</v>
      </c>
      <c r="S10">
        <v>0.1142801940441132</v>
      </c>
      <c r="T10" s="17">
        <v>0.79100173711776733</v>
      </c>
      <c r="U10">
        <v>0.33832350373268127</v>
      </c>
      <c r="V10">
        <v>0.27804744243621832</v>
      </c>
      <c r="W10">
        <v>0.68375968933105469</v>
      </c>
      <c r="X10">
        <v>0.15178173780441279</v>
      </c>
      <c r="Y10">
        <v>0.11428020894527439</v>
      </c>
      <c r="Z10">
        <v>0.79424172639846802</v>
      </c>
      <c r="AA10">
        <v>0.47825866937637329</v>
      </c>
      <c r="AB10">
        <v>0.11428020894527439</v>
      </c>
      <c r="AC10">
        <v>0.87233108282089233</v>
      </c>
      <c r="AD10" s="7">
        <f t="shared" si="0"/>
        <v>0.43966006239255268</v>
      </c>
      <c r="AE10" s="7">
        <f t="shared" si="1"/>
        <v>12</v>
      </c>
    </row>
    <row r="11" spans="1:31" x14ac:dyDescent="0.3">
      <c r="A11" s="6">
        <v>7</v>
      </c>
      <c r="B11" t="s">
        <v>13</v>
      </c>
      <c r="C11" s="16">
        <v>5.5186644196510308E-2</v>
      </c>
      <c r="D11">
        <v>5.0377242267131812E-2</v>
      </c>
      <c r="E11">
        <v>0.68540233373641968</v>
      </c>
      <c r="F11">
        <v>2.8336957097053531E-2</v>
      </c>
      <c r="G11">
        <v>0.11140719801187519</v>
      </c>
      <c r="H11">
        <v>0.74047970771789551</v>
      </c>
      <c r="I11">
        <v>7.6809898018836975E-2</v>
      </c>
      <c r="J11">
        <v>0.11140719801187519</v>
      </c>
      <c r="K11" s="17">
        <v>0.49537286162376398</v>
      </c>
      <c r="L11" s="16">
        <v>5.5186673998832703E-2</v>
      </c>
      <c r="M11">
        <v>0.10046872496604919</v>
      </c>
      <c r="N11">
        <v>0.6854022741317749</v>
      </c>
      <c r="O11">
        <v>5.5186644196510308E-2</v>
      </c>
      <c r="P11">
        <v>0.12191034108400341</v>
      </c>
      <c r="Q11">
        <v>0.74047970771789551</v>
      </c>
      <c r="R11">
        <v>8.4977708756923676E-2</v>
      </c>
      <c r="S11">
        <v>0.12191034108400341</v>
      </c>
      <c r="T11" s="17">
        <v>0.49537286162376398</v>
      </c>
      <c r="U11">
        <v>0.17478540539741519</v>
      </c>
      <c r="V11">
        <v>0.1004687175154686</v>
      </c>
      <c r="W11">
        <v>0.6854022741317749</v>
      </c>
      <c r="X11">
        <v>5.5186688899993903E-2</v>
      </c>
      <c r="Y11">
        <v>0.12191034108400341</v>
      </c>
      <c r="Z11">
        <v>0.74047970771789551</v>
      </c>
      <c r="AA11">
        <v>8.4977708756923676E-2</v>
      </c>
      <c r="AB11">
        <v>0.12191034108400341</v>
      </c>
      <c r="AC11">
        <v>0.49537286162376398</v>
      </c>
      <c r="AD11" s="7">
        <f t="shared" si="0"/>
        <v>0.27393219868342084</v>
      </c>
      <c r="AE11" s="7">
        <f t="shared" si="1"/>
        <v>19</v>
      </c>
    </row>
    <row r="12" spans="1:31" x14ac:dyDescent="0.3">
      <c r="A12" s="6">
        <v>8</v>
      </c>
      <c r="B12" t="s">
        <v>14</v>
      </c>
      <c r="C12" s="16">
        <v>0.35246211290359503</v>
      </c>
      <c r="D12">
        <v>0.42100852727890009</v>
      </c>
      <c r="E12">
        <v>0.31203937530517578</v>
      </c>
      <c r="F12">
        <v>0.49146550893783569</v>
      </c>
      <c r="G12">
        <v>0.24955423176288599</v>
      </c>
      <c r="H12">
        <v>0.28855219483375549</v>
      </c>
      <c r="I12">
        <v>6.6640213131904602E-2</v>
      </c>
      <c r="J12">
        <v>0.24955423176288599</v>
      </c>
      <c r="K12" s="17">
        <v>0.28843161463737488</v>
      </c>
      <c r="L12" s="16">
        <v>0.37126579880714422</v>
      </c>
      <c r="M12">
        <v>0.65119606256484985</v>
      </c>
      <c r="N12">
        <v>0.31203931570053101</v>
      </c>
      <c r="O12">
        <v>0.17376480996608731</v>
      </c>
      <c r="P12">
        <v>0.31390684843063349</v>
      </c>
      <c r="Q12">
        <v>0.25694355368614202</v>
      </c>
      <c r="R12">
        <v>0.1748469024896622</v>
      </c>
      <c r="S12">
        <v>0.31390684843063349</v>
      </c>
      <c r="T12" s="17">
        <v>0.28843161463737488</v>
      </c>
      <c r="U12">
        <v>0.37126576900482178</v>
      </c>
      <c r="V12">
        <v>0.65119600296020508</v>
      </c>
      <c r="W12">
        <v>0.31203931570053101</v>
      </c>
      <c r="X12">
        <v>0.65119600296020508</v>
      </c>
      <c r="Y12">
        <v>0.31390675902366638</v>
      </c>
      <c r="Z12">
        <v>0.28855219483375549</v>
      </c>
      <c r="AA12">
        <v>0.1748469024896622</v>
      </c>
      <c r="AB12">
        <v>0.31390675902366638</v>
      </c>
      <c r="AC12">
        <v>0.28843161463737488</v>
      </c>
      <c r="AD12" s="7">
        <f t="shared" si="0"/>
        <v>0.33116115132967633</v>
      </c>
      <c r="AE12" s="7">
        <f t="shared" si="1"/>
        <v>18</v>
      </c>
    </row>
    <row r="13" spans="1:31" x14ac:dyDescent="0.3">
      <c r="A13" s="6">
        <v>9</v>
      </c>
      <c r="B13" t="s">
        <v>15</v>
      </c>
      <c r="C13" s="16">
        <v>0.53856366872787476</v>
      </c>
      <c r="D13">
        <v>0.53856360912322998</v>
      </c>
      <c r="E13">
        <v>0.69040381908416748</v>
      </c>
      <c r="F13">
        <v>4.1945420205593109E-2</v>
      </c>
      <c r="G13">
        <v>0.53856366872787476</v>
      </c>
      <c r="H13">
        <v>0.79019808769226074</v>
      </c>
      <c r="I13">
        <v>4.1945468634366989E-2</v>
      </c>
      <c r="J13">
        <v>0.36105933785438538</v>
      </c>
      <c r="K13" s="17">
        <v>0.79019808769226074</v>
      </c>
      <c r="L13" s="16">
        <v>0.53856360912322998</v>
      </c>
      <c r="M13">
        <v>0.53856360912322998</v>
      </c>
      <c r="N13">
        <v>0.79019808769226074</v>
      </c>
      <c r="O13">
        <v>0.13982668519020081</v>
      </c>
      <c r="P13">
        <v>0.53856366872787476</v>
      </c>
      <c r="Q13">
        <v>0.79019808769226074</v>
      </c>
      <c r="R13">
        <v>0.13982668519020081</v>
      </c>
      <c r="S13">
        <v>0.53856366872787476</v>
      </c>
      <c r="T13" s="17">
        <v>0.79019808769226074</v>
      </c>
      <c r="U13">
        <v>0.53856366872787476</v>
      </c>
      <c r="V13">
        <v>0.53856366872787476</v>
      </c>
      <c r="W13">
        <v>0.79019808769226074</v>
      </c>
      <c r="X13">
        <v>0.139826700091362</v>
      </c>
      <c r="Y13">
        <v>0.53856360912322998</v>
      </c>
      <c r="Z13">
        <v>0.79019808769226074</v>
      </c>
      <c r="AA13">
        <v>0.13982668519020081</v>
      </c>
      <c r="AB13">
        <v>0.53856360912322998</v>
      </c>
      <c r="AC13">
        <v>0.79019808769226074</v>
      </c>
      <c r="AD13" s="7">
        <f t="shared" si="0"/>
        <v>0.51631279855414669</v>
      </c>
      <c r="AE13" s="7">
        <f t="shared" si="1"/>
        <v>6</v>
      </c>
    </row>
    <row r="14" spans="1:31" x14ac:dyDescent="0.3">
      <c r="A14" s="6">
        <v>10</v>
      </c>
      <c r="B14" t="s">
        <v>16</v>
      </c>
      <c r="C14" s="16">
        <v>7.0184037089347839E-2</v>
      </c>
      <c r="D14">
        <v>0.4566899836063385</v>
      </c>
      <c r="E14">
        <v>0.59351605176925659</v>
      </c>
      <c r="F14">
        <v>8.1678241491317749E-2</v>
      </c>
      <c r="G14">
        <v>0.64611154794692993</v>
      </c>
      <c r="H14">
        <v>0.47920233011245728</v>
      </c>
      <c r="I14">
        <v>8.1678286194801331E-2</v>
      </c>
      <c r="J14">
        <v>0.58804666996002197</v>
      </c>
      <c r="K14" s="17">
        <v>0.46578523516654968</v>
      </c>
      <c r="L14" s="16">
        <v>0.17278645932674411</v>
      </c>
      <c r="M14">
        <v>0.40852475166320801</v>
      </c>
      <c r="N14">
        <v>0.52412289381027222</v>
      </c>
      <c r="O14">
        <v>5.1164355129003518E-2</v>
      </c>
      <c r="P14">
        <v>0.64611148834228516</v>
      </c>
      <c r="Q14">
        <v>0.47920233011245728</v>
      </c>
      <c r="R14">
        <v>5.116431787610054E-2</v>
      </c>
      <c r="S14">
        <v>0.64611148834228516</v>
      </c>
      <c r="T14" s="17">
        <v>0.46578523516654968</v>
      </c>
      <c r="U14">
        <v>0.17278650403022769</v>
      </c>
      <c r="V14">
        <v>0.38829168677330023</v>
      </c>
      <c r="W14">
        <v>0.59351605176925659</v>
      </c>
      <c r="X14">
        <v>0.18277353048324579</v>
      </c>
      <c r="Y14">
        <v>0.64611148834228516</v>
      </c>
      <c r="Z14">
        <v>0.52412289381027222</v>
      </c>
      <c r="AA14">
        <v>0.18277354538440699</v>
      </c>
      <c r="AB14">
        <v>0.64611148834228516</v>
      </c>
      <c r="AC14">
        <v>0.46578523516654968</v>
      </c>
      <c r="AD14" s="7">
        <f t="shared" si="0"/>
        <v>0.39667178248917617</v>
      </c>
      <c r="AE14" s="7">
        <f t="shared" si="1"/>
        <v>14</v>
      </c>
    </row>
    <row r="15" spans="1:31" x14ac:dyDescent="0.3">
      <c r="A15" s="6">
        <v>11</v>
      </c>
      <c r="B15" t="s">
        <v>17</v>
      </c>
      <c r="C15" s="16">
        <v>0.4837336540222168</v>
      </c>
      <c r="D15">
        <v>0.31778421998023992</v>
      </c>
      <c r="E15">
        <v>0.71144592761993408</v>
      </c>
      <c r="F15">
        <v>0.48373362421989441</v>
      </c>
      <c r="G15">
        <v>4.3034516274929047E-2</v>
      </c>
      <c r="H15">
        <v>0.54827481508255005</v>
      </c>
      <c r="I15">
        <v>0.77520948648452759</v>
      </c>
      <c r="J15">
        <v>0.2703632116317749</v>
      </c>
      <c r="K15" s="17">
        <v>0.66650784015655518</v>
      </c>
      <c r="L15" s="16">
        <v>0.81835842132568359</v>
      </c>
      <c r="M15">
        <v>0.33413630723953253</v>
      </c>
      <c r="N15">
        <v>0.71144598722457886</v>
      </c>
      <c r="O15">
        <v>0.49498105049133301</v>
      </c>
      <c r="P15">
        <v>3.3147901296615601E-2</v>
      </c>
      <c r="Q15">
        <v>0.54827481508255005</v>
      </c>
      <c r="R15">
        <v>0.75331574678421021</v>
      </c>
      <c r="S15">
        <v>0.28197836875915527</v>
      </c>
      <c r="T15" s="17">
        <v>0.66650784015655518</v>
      </c>
      <c r="U15">
        <v>0.75214558839797974</v>
      </c>
      <c r="V15">
        <v>0.4088209867477417</v>
      </c>
      <c r="W15">
        <v>0.71144598722457886</v>
      </c>
      <c r="X15">
        <v>0.54763877391815186</v>
      </c>
      <c r="Y15">
        <v>3.3147882670164108E-2</v>
      </c>
      <c r="Z15">
        <v>0.54827481508255005</v>
      </c>
      <c r="AA15">
        <v>0.75331574678421021</v>
      </c>
      <c r="AB15">
        <v>0.28197842836379999</v>
      </c>
      <c r="AC15">
        <v>0.66650784015655518</v>
      </c>
      <c r="AD15" s="7">
        <f t="shared" si="0"/>
        <v>0.50538925122883582</v>
      </c>
      <c r="AE15" s="7">
        <f t="shared" si="1"/>
        <v>8</v>
      </c>
    </row>
    <row r="16" spans="1:31" x14ac:dyDescent="0.3">
      <c r="A16" s="6">
        <v>12</v>
      </c>
      <c r="B16" t="s">
        <v>18</v>
      </c>
      <c r="C16" s="16">
        <v>0.30581170320510859</v>
      </c>
      <c r="D16">
        <v>0.38206946849822998</v>
      </c>
      <c r="E16">
        <v>0.67309176921844482</v>
      </c>
      <c r="F16">
        <v>0.1306805610656738</v>
      </c>
      <c r="G16">
        <v>0.25599345564842219</v>
      </c>
      <c r="H16">
        <v>0.84799110889434814</v>
      </c>
      <c r="I16">
        <v>7.3147058486938477E-2</v>
      </c>
      <c r="J16">
        <v>0.25599345564842219</v>
      </c>
      <c r="K16" s="17">
        <v>0.8723832368850708</v>
      </c>
      <c r="L16" s="16">
        <v>0.34395992755889893</v>
      </c>
      <c r="M16">
        <v>0.39905223250389099</v>
      </c>
      <c r="N16">
        <v>0.67309165000915527</v>
      </c>
      <c r="O16">
        <v>0.38933554291725159</v>
      </c>
      <c r="P16">
        <v>0.46248406171798712</v>
      </c>
      <c r="Q16">
        <v>0.84799110889434814</v>
      </c>
      <c r="R16">
        <v>0.37229877710342407</v>
      </c>
      <c r="S16">
        <v>0.46248406171798712</v>
      </c>
      <c r="T16" s="17">
        <v>0.8723832368850708</v>
      </c>
      <c r="U16">
        <v>0.3439599871635437</v>
      </c>
      <c r="V16">
        <v>0.39905223250389099</v>
      </c>
      <c r="W16">
        <v>0.67309165000915527</v>
      </c>
      <c r="X16">
        <v>0.107724741101265</v>
      </c>
      <c r="Y16">
        <v>0.46248415112495422</v>
      </c>
      <c r="Z16">
        <v>0.84799110889434814</v>
      </c>
      <c r="AA16">
        <v>0.10772475600242611</v>
      </c>
      <c r="AB16">
        <v>0.46248415112495422</v>
      </c>
      <c r="AC16">
        <v>0.8723832368850708</v>
      </c>
      <c r="AD16" s="7">
        <f t="shared" si="0"/>
        <v>0.4776717937654919</v>
      </c>
      <c r="AE16" s="7">
        <f t="shared" si="1"/>
        <v>9</v>
      </c>
    </row>
    <row r="17" spans="1:31" x14ac:dyDescent="0.3">
      <c r="A17" s="6">
        <v>13</v>
      </c>
      <c r="B17" t="s">
        <v>19</v>
      </c>
      <c r="C17" s="16">
        <v>0.78660523891448975</v>
      </c>
      <c r="D17">
        <v>0.49624019861221308</v>
      </c>
      <c r="E17">
        <v>0.81369072198867798</v>
      </c>
      <c r="F17">
        <v>0.78660523891448975</v>
      </c>
      <c r="G17">
        <v>0.38164958357810969</v>
      </c>
      <c r="H17">
        <v>0.75560283660888672</v>
      </c>
      <c r="I17">
        <v>0.78660523891448975</v>
      </c>
      <c r="J17">
        <v>0.18246603012084961</v>
      </c>
      <c r="K17" s="17">
        <v>0.83094918727874756</v>
      </c>
      <c r="L17" s="16">
        <v>0.78660523891448975</v>
      </c>
      <c r="M17">
        <v>0.58945387601852417</v>
      </c>
      <c r="N17">
        <v>0.8136906623840332</v>
      </c>
      <c r="O17">
        <v>0.78660523891448975</v>
      </c>
      <c r="P17">
        <v>0.35083821415901179</v>
      </c>
      <c r="Q17">
        <v>0.78660523891448975</v>
      </c>
      <c r="R17">
        <v>0.78660523891448975</v>
      </c>
      <c r="S17">
        <v>0.21030640602111819</v>
      </c>
      <c r="T17" s="17">
        <v>0.83094918727874756</v>
      </c>
      <c r="U17">
        <v>0.51331788301467896</v>
      </c>
      <c r="V17">
        <v>0.49624013900756841</v>
      </c>
      <c r="W17">
        <v>0.8136906623840332</v>
      </c>
      <c r="X17">
        <v>0.78660529851913452</v>
      </c>
      <c r="Y17">
        <v>0.35083824396133417</v>
      </c>
      <c r="Z17">
        <v>0.75560283660888672</v>
      </c>
      <c r="AA17">
        <v>0.2343560457229614</v>
      </c>
      <c r="AB17">
        <v>0.24590280652046201</v>
      </c>
      <c r="AC17">
        <v>0.83094918727874756</v>
      </c>
      <c r="AD17" s="7">
        <f t="shared" si="0"/>
        <v>0.62183617331363539</v>
      </c>
      <c r="AE17" s="7">
        <f t="shared" si="1"/>
        <v>3</v>
      </c>
    </row>
    <row r="18" spans="1:31" x14ac:dyDescent="0.3">
      <c r="A18" s="6">
        <v>14</v>
      </c>
      <c r="B18" t="s">
        <v>20</v>
      </c>
      <c r="C18" s="16">
        <v>0.6343877911567688</v>
      </c>
      <c r="D18">
        <v>0.62507510185241699</v>
      </c>
      <c r="E18">
        <v>0.7481532096862793</v>
      </c>
      <c r="F18">
        <v>0.19786061346530909</v>
      </c>
      <c r="G18">
        <v>0.1859354376792908</v>
      </c>
      <c r="H18">
        <v>0.69180917739868164</v>
      </c>
      <c r="I18">
        <v>0.59536206722259521</v>
      </c>
      <c r="J18">
        <v>0.1859354376792908</v>
      </c>
      <c r="K18" s="17">
        <v>0.69823837280273438</v>
      </c>
      <c r="L18" s="16">
        <v>0.63449245691299438</v>
      </c>
      <c r="M18">
        <v>0.63025194406509399</v>
      </c>
      <c r="N18">
        <v>0.70552998781204224</v>
      </c>
      <c r="O18">
        <v>0.22816409170627591</v>
      </c>
      <c r="P18">
        <v>0.20383304357528689</v>
      </c>
      <c r="Q18">
        <v>0.69180917739868164</v>
      </c>
      <c r="R18">
        <v>0.63238376379013062</v>
      </c>
      <c r="S18">
        <v>0.20383304357528689</v>
      </c>
      <c r="T18" s="17">
        <v>0.69823837280273438</v>
      </c>
      <c r="U18">
        <v>0.63449245691299438</v>
      </c>
      <c r="V18">
        <v>0.63025188446044922</v>
      </c>
      <c r="W18">
        <v>0.74815332889556885</v>
      </c>
      <c r="X18">
        <v>0.22816407680511469</v>
      </c>
      <c r="Y18">
        <v>0.20383298397064209</v>
      </c>
      <c r="Z18">
        <v>0.73557400703430176</v>
      </c>
      <c r="AA18">
        <v>0.63238376379013062</v>
      </c>
      <c r="AB18">
        <v>0.20383298397064209</v>
      </c>
      <c r="AC18">
        <v>0.69823837280273438</v>
      </c>
      <c r="AD18" s="7">
        <f t="shared" si="0"/>
        <v>0.51504507219349893</v>
      </c>
      <c r="AE18" s="7">
        <f t="shared" si="1"/>
        <v>7</v>
      </c>
    </row>
    <row r="19" spans="1:31" x14ac:dyDescent="0.3">
      <c r="A19" s="6">
        <v>15</v>
      </c>
      <c r="B19" t="s">
        <v>21</v>
      </c>
      <c r="C19" s="16">
        <v>0.1515011191368103</v>
      </c>
      <c r="D19">
        <v>0.1139853894710541</v>
      </c>
      <c r="E19">
        <v>0.86210513114929199</v>
      </c>
      <c r="F19">
        <v>0.15150122344493869</v>
      </c>
      <c r="G19">
        <v>0.32729333639144897</v>
      </c>
      <c r="H19">
        <v>0.69806587696075439</v>
      </c>
      <c r="I19">
        <v>0.69332104921340942</v>
      </c>
      <c r="J19">
        <v>9.193960577249527E-2</v>
      </c>
      <c r="K19" s="17">
        <v>0.87297093868255615</v>
      </c>
      <c r="L19" s="16">
        <v>0.1646353751420975</v>
      </c>
      <c r="M19">
        <v>0.12292782962322241</v>
      </c>
      <c r="N19">
        <v>0.86210507154464722</v>
      </c>
      <c r="O19">
        <v>0.16463539004325869</v>
      </c>
      <c r="P19">
        <v>0.29749280214309692</v>
      </c>
      <c r="Q19">
        <v>0.69806587696075439</v>
      </c>
      <c r="R19">
        <v>0.69332104921340942</v>
      </c>
      <c r="S19">
        <v>0.15430714190006259</v>
      </c>
      <c r="T19" s="17">
        <v>0.87297093868255615</v>
      </c>
      <c r="U19">
        <v>0.15430714190006259</v>
      </c>
      <c r="V19">
        <v>0.1229277476668358</v>
      </c>
      <c r="W19">
        <v>0.86210507154464722</v>
      </c>
      <c r="X19">
        <v>0.15430715680122381</v>
      </c>
      <c r="Y19">
        <v>0.25365495681762701</v>
      </c>
      <c r="Z19">
        <v>0.69806587696075439</v>
      </c>
      <c r="AA19">
        <v>0.69332104921340942</v>
      </c>
      <c r="AB19">
        <v>0.15430718660354609</v>
      </c>
      <c r="AC19">
        <v>0.87297093868255615</v>
      </c>
      <c r="AD19" s="7">
        <f t="shared" si="0"/>
        <v>0.44293008413579726</v>
      </c>
      <c r="AE19" s="7">
        <f t="shared" si="1"/>
        <v>10</v>
      </c>
    </row>
    <row r="20" spans="1:31" x14ac:dyDescent="0.3">
      <c r="A20" s="6">
        <v>16</v>
      </c>
      <c r="B20" t="s">
        <v>22</v>
      </c>
      <c r="C20" s="16">
        <v>0.27670958638191218</v>
      </c>
      <c r="D20">
        <v>0.53702002763748169</v>
      </c>
      <c r="E20">
        <v>0.5645759105682373</v>
      </c>
      <c r="F20">
        <v>0.27670967578887939</v>
      </c>
      <c r="G20">
        <v>-1.024289056658745E-3</v>
      </c>
      <c r="H20">
        <v>0.54573535919189453</v>
      </c>
      <c r="I20">
        <v>0.27670976519584661</v>
      </c>
      <c r="J20">
        <v>0.44151434302330023</v>
      </c>
      <c r="K20" s="17">
        <v>0.56802606582641602</v>
      </c>
      <c r="L20" s="16">
        <v>0.27909553050994867</v>
      </c>
      <c r="M20">
        <v>0.51229363679885864</v>
      </c>
      <c r="N20">
        <v>0.58235591650009155</v>
      </c>
      <c r="O20">
        <v>0.27909550070762629</v>
      </c>
      <c r="P20">
        <v>1.0905927047133449E-2</v>
      </c>
      <c r="Q20">
        <v>0.54573535919189453</v>
      </c>
      <c r="R20">
        <v>0.27909547090530401</v>
      </c>
      <c r="S20">
        <v>0.41292071342468262</v>
      </c>
      <c r="T20" s="17">
        <v>0.56802606582641602</v>
      </c>
      <c r="U20">
        <v>0.27909550070762629</v>
      </c>
      <c r="V20">
        <v>0.52981173992156982</v>
      </c>
      <c r="W20">
        <v>0.58235591650009155</v>
      </c>
      <c r="X20">
        <v>0.27909553050994867</v>
      </c>
      <c r="Y20">
        <v>1.090589351952076E-2</v>
      </c>
      <c r="Z20">
        <v>0.54573535919189453</v>
      </c>
      <c r="AA20">
        <v>0.27909547090530401</v>
      </c>
      <c r="AB20">
        <v>0.36570161581039429</v>
      </c>
      <c r="AC20">
        <v>0.56802606582641602</v>
      </c>
      <c r="AD20" s="7">
        <f t="shared" si="0"/>
        <v>0.38501198734674191</v>
      </c>
      <c r="AE20" s="7">
        <f t="shared" si="1"/>
        <v>16</v>
      </c>
    </row>
    <row r="21" spans="1:31" x14ac:dyDescent="0.3">
      <c r="A21" s="6">
        <v>17</v>
      </c>
      <c r="B21" t="s">
        <v>23</v>
      </c>
      <c r="C21" s="16">
        <v>0.27283370494842529</v>
      </c>
      <c r="D21">
        <v>0.28380614519119263</v>
      </c>
      <c r="E21">
        <v>0.65657323598861694</v>
      </c>
      <c r="F21">
        <v>0.64743447303771973</v>
      </c>
      <c r="G21">
        <v>9.3110278248786926E-2</v>
      </c>
      <c r="H21">
        <v>0.59050095081329346</v>
      </c>
      <c r="I21">
        <v>0.44187045097351069</v>
      </c>
      <c r="J21">
        <v>9.3110278248786926E-2</v>
      </c>
      <c r="K21" s="17">
        <v>0.75334960222244263</v>
      </c>
      <c r="L21" s="16">
        <v>0.26550251245498657</v>
      </c>
      <c r="M21">
        <v>0.26569387316703802</v>
      </c>
      <c r="N21">
        <v>0.65657317638397217</v>
      </c>
      <c r="O21">
        <v>0.64743447303771973</v>
      </c>
      <c r="P21">
        <v>0.1196103692054749</v>
      </c>
      <c r="Q21">
        <v>0.59050095081329346</v>
      </c>
      <c r="R21">
        <v>0.4302222728729248</v>
      </c>
      <c r="S21">
        <v>0.1196103692054749</v>
      </c>
      <c r="T21" s="17">
        <v>0.75334960222244263</v>
      </c>
      <c r="U21">
        <v>0.26157218217849731</v>
      </c>
      <c r="V21">
        <v>0.4992406964302063</v>
      </c>
      <c r="W21">
        <v>0.65657317638397217</v>
      </c>
      <c r="X21">
        <v>0.64743459224700928</v>
      </c>
      <c r="Y21">
        <v>0.18471042811870569</v>
      </c>
      <c r="Z21">
        <v>0.59050095081329346</v>
      </c>
      <c r="AA21">
        <v>0.44187045097351069</v>
      </c>
      <c r="AB21">
        <v>0.18471042811870569</v>
      </c>
      <c r="AC21">
        <v>0.75334960222244263</v>
      </c>
      <c r="AD21" s="7">
        <f t="shared" si="0"/>
        <v>0.44077960098231278</v>
      </c>
      <c r="AE21" s="7">
        <f t="shared" si="1"/>
        <v>11</v>
      </c>
    </row>
    <row r="22" spans="1:31" x14ac:dyDescent="0.3">
      <c r="A22" s="6">
        <v>18</v>
      </c>
      <c r="B22" t="s">
        <v>24</v>
      </c>
      <c r="C22" s="16">
        <v>0.22960853576660159</v>
      </c>
      <c r="D22">
        <v>0.64914864301681519</v>
      </c>
      <c r="E22">
        <v>0.50286388397216797</v>
      </c>
      <c r="F22">
        <v>2.2396117448806759E-2</v>
      </c>
      <c r="G22">
        <v>0.41541525721549988</v>
      </c>
      <c r="H22">
        <v>0.27266800403594971</v>
      </c>
      <c r="I22">
        <v>0.26814541220664978</v>
      </c>
      <c r="J22">
        <v>0.3152923583984375</v>
      </c>
      <c r="K22" s="17">
        <v>0.55562430620193481</v>
      </c>
      <c r="L22" s="16">
        <v>0.19308789074420929</v>
      </c>
      <c r="M22">
        <v>0.69648456573486328</v>
      </c>
      <c r="N22">
        <v>0.51143372058868408</v>
      </c>
      <c r="O22">
        <v>7.6698586344718933E-2</v>
      </c>
      <c r="P22">
        <v>0.30964413285255432</v>
      </c>
      <c r="Q22">
        <v>0.27266800403594971</v>
      </c>
      <c r="R22">
        <v>0.30998760461807251</v>
      </c>
      <c r="S22">
        <v>0.31593292951583862</v>
      </c>
      <c r="T22" s="17">
        <v>0.55562430620193481</v>
      </c>
      <c r="U22">
        <v>0.1930878758430481</v>
      </c>
      <c r="V22">
        <v>0.69648456573486328</v>
      </c>
      <c r="W22">
        <v>0.50286394357681274</v>
      </c>
      <c r="X22">
        <v>7.6698563992977142E-2</v>
      </c>
      <c r="Y22">
        <v>0.31861817836761469</v>
      </c>
      <c r="Z22">
        <v>0.27266800403594971</v>
      </c>
      <c r="AA22">
        <v>0.30998760461807251</v>
      </c>
      <c r="AB22">
        <v>0.31593292951583862</v>
      </c>
      <c r="AC22">
        <v>0.55562430620193481</v>
      </c>
      <c r="AD22" s="7">
        <f t="shared" si="0"/>
        <v>0.35980334188099261</v>
      </c>
      <c r="AE22" s="7">
        <f t="shared" si="1"/>
        <v>17</v>
      </c>
    </row>
    <row r="23" spans="1:31" x14ac:dyDescent="0.3">
      <c r="A23" s="8">
        <v>19</v>
      </c>
      <c r="B23" t="s">
        <v>25</v>
      </c>
      <c r="C23" s="18">
        <v>0.11805709451437001</v>
      </c>
      <c r="D23" s="19">
        <v>0.1090790033340454</v>
      </c>
      <c r="E23" s="19">
        <v>0.41366350650787348</v>
      </c>
      <c r="F23" s="19">
        <v>0.1180570647120476</v>
      </c>
      <c r="G23" s="19">
        <v>0.129667803645134</v>
      </c>
      <c r="H23" s="19">
        <v>0.23441535234451291</v>
      </c>
      <c r="I23" s="19">
        <v>0.11805709451437001</v>
      </c>
      <c r="J23" s="19">
        <v>0.1090789958834648</v>
      </c>
      <c r="K23" s="20">
        <v>0.38355335593223572</v>
      </c>
      <c r="L23" s="18">
        <v>0.1469487398862839</v>
      </c>
      <c r="M23" s="19">
        <v>0.1194092705845833</v>
      </c>
      <c r="N23" s="19">
        <v>0.40770807862281799</v>
      </c>
      <c r="O23" s="19">
        <v>0.14694872498512271</v>
      </c>
      <c r="P23" s="19">
        <v>0.1528201699256897</v>
      </c>
      <c r="Q23" s="19">
        <v>0.23441535234451291</v>
      </c>
      <c r="R23" s="19">
        <v>0.14694869518280029</v>
      </c>
      <c r="S23" s="19">
        <v>0.11940924823284151</v>
      </c>
      <c r="T23" s="20">
        <v>0.38355335593223572</v>
      </c>
      <c r="U23">
        <v>0.14694872498512271</v>
      </c>
      <c r="V23">
        <v>9.4261676073074341E-2</v>
      </c>
      <c r="W23">
        <v>0.40770807862281799</v>
      </c>
      <c r="X23">
        <v>0.1469487547874451</v>
      </c>
      <c r="Y23">
        <v>0.1528201699256897</v>
      </c>
      <c r="Z23">
        <v>0.23441535234451291</v>
      </c>
      <c r="AA23">
        <v>0.14694869518280029</v>
      </c>
      <c r="AB23">
        <v>9.4261661171913147E-2</v>
      </c>
      <c r="AC23">
        <v>0.38355335593223572</v>
      </c>
      <c r="AD23" s="7">
        <f t="shared" si="0"/>
        <v>0.1999873102263168</v>
      </c>
      <c r="AE23" s="7">
        <f t="shared" si="1"/>
        <v>20</v>
      </c>
    </row>
    <row r="24" spans="1:31" s="10" customFormat="1" x14ac:dyDescent="0.3">
      <c r="A24" s="154" t="s">
        <v>92</v>
      </c>
      <c r="B24" s="154"/>
      <c r="C24" s="7">
        <f>AVERAGE(C4:C23)</f>
        <v>0.39446436502039434</v>
      </c>
      <c r="D24" s="7">
        <f t="shared" ref="D24:AC24" si="2">AVERAGE(D4:D23)</f>
        <v>0.37569852676242588</v>
      </c>
      <c r="E24" s="7">
        <f t="shared" si="2"/>
        <v>0.63644809424877169</v>
      </c>
      <c r="F24" s="7">
        <f t="shared" si="2"/>
        <v>0.34701580405235288</v>
      </c>
      <c r="G24" s="7">
        <f t="shared" si="2"/>
        <v>0.29570165211334826</v>
      </c>
      <c r="H24" s="7">
        <f t="shared" si="2"/>
        <v>0.62175186723470688</v>
      </c>
      <c r="I24" s="7">
        <f t="shared" si="2"/>
        <v>0.40524575207382441</v>
      </c>
      <c r="J24" s="7">
        <f t="shared" si="2"/>
        <v>0.27546268682926894</v>
      </c>
      <c r="K24" s="7">
        <f t="shared" si="2"/>
        <v>0.66209448277950289</v>
      </c>
      <c r="L24" s="7">
        <f t="shared" si="2"/>
        <v>0.43283005580306055</v>
      </c>
      <c r="M24" s="7">
        <f t="shared" si="2"/>
        <v>0.41660353206098077</v>
      </c>
      <c r="N24" s="7">
        <f t="shared" si="2"/>
        <v>0.63462309688329699</v>
      </c>
      <c r="O24" s="7">
        <f t="shared" si="2"/>
        <v>0.3643486274406314</v>
      </c>
      <c r="P24" s="7">
        <f t="shared" si="2"/>
        <v>0.32413659757003188</v>
      </c>
      <c r="Q24" s="7">
        <f t="shared" si="2"/>
        <v>0.62172155529260631</v>
      </c>
      <c r="R24" s="7">
        <f t="shared" si="2"/>
        <v>0.45447031836956742</v>
      </c>
      <c r="S24" s="7">
        <f t="shared" si="2"/>
        <v>0.3222634570673108</v>
      </c>
      <c r="T24" s="7">
        <f t="shared" si="2"/>
        <v>0.66253637373447416</v>
      </c>
      <c r="U24" s="7">
        <f t="shared" si="2"/>
        <v>0.41052524223923681</v>
      </c>
      <c r="V24" s="7">
        <f t="shared" si="2"/>
        <v>0.41248106248676775</v>
      </c>
      <c r="W24" s="7">
        <f t="shared" si="2"/>
        <v>0.64202903658151622</v>
      </c>
      <c r="X24" s="7">
        <f t="shared" si="2"/>
        <v>0.36039583049714563</v>
      </c>
      <c r="Y24" s="7">
        <f t="shared" si="2"/>
        <v>0.31361507354304197</v>
      </c>
      <c r="Z24" s="7">
        <f t="shared" si="2"/>
        <v>0.62618613690137859</v>
      </c>
      <c r="AA24" s="7">
        <f t="shared" si="2"/>
        <v>0.40669236145913601</v>
      </c>
      <c r="AB24" s="7">
        <f t="shared" si="2"/>
        <v>0.31672857291996481</v>
      </c>
      <c r="AC24" s="7">
        <f t="shared" si="2"/>
        <v>0.66660284101963041</v>
      </c>
      <c r="AD24" s="10">
        <f>AVERAGE(C24:AC24)</f>
        <v>0.45935825936979163</v>
      </c>
    </row>
    <row r="25" spans="1:31" s="10" customFormat="1" ht="15" thickBot="1" x14ac:dyDescent="0.35">
      <c r="A25" s="176" t="s">
        <v>93</v>
      </c>
      <c r="B25" s="176"/>
      <c r="C25" s="35">
        <f>RANK(C24,$C$24:$AC$24,0)</f>
        <v>17</v>
      </c>
      <c r="D25" s="35">
        <f t="shared" ref="D25:AC25" si="3">RANK(D24,$C$24:$AC$24,0)</f>
        <v>18</v>
      </c>
      <c r="E25" s="35">
        <f t="shared" si="3"/>
        <v>5</v>
      </c>
      <c r="F25" s="35">
        <f t="shared" si="3"/>
        <v>21</v>
      </c>
      <c r="G25" s="35">
        <f t="shared" si="3"/>
        <v>26</v>
      </c>
      <c r="H25" s="35">
        <f t="shared" si="3"/>
        <v>8</v>
      </c>
      <c r="I25" s="35">
        <f t="shared" si="3"/>
        <v>16</v>
      </c>
      <c r="J25" s="35">
        <f t="shared" si="3"/>
        <v>27</v>
      </c>
      <c r="K25" s="35">
        <f t="shared" si="3"/>
        <v>3</v>
      </c>
      <c r="L25" s="35">
        <f t="shared" si="3"/>
        <v>11</v>
      </c>
      <c r="M25" s="35">
        <f t="shared" si="3"/>
        <v>12</v>
      </c>
      <c r="N25" s="35">
        <f t="shared" si="3"/>
        <v>6</v>
      </c>
      <c r="O25" s="35">
        <f t="shared" si="3"/>
        <v>19</v>
      </c>
      <c r="P25" s="35">
        <f t="shared" si="3"/>
        <v>22</v>
      </c>
      <c r="Q25" s="35">
        <f t="shared" si="3"/>
        <v>9</v>
      </c>
      <c r="R25" s="35">
        <f t="shared" si="3"/>
        <v>10</v>
      </c>
      <c r="S25" s="35">
        <f t="shared" si="3"/>
        <v>23</v>
      </c>
      <c r="T25" s="35">
        <f t="shared" si="3"/>
        <v>2</v>
      </c>
      <c r="U25" s="35">
        <f t="shared" si="3"/>
        <v>14</v>
      </c>
      <c r="V25" s="35">
        <f t="shared" si="3"/>
        <v>13</v>
      </c>
      <c r="W25" s="35">
        <f t="shared" si="3"/>
        <v>4</v>
      </c>
      <c r="X25" s="35">
        <f t="shared" si="3"/>
        <v>20</v>
      </c>
      <c r="Y25" s="35">
        <f t="shared" si="3"/>
        <v>25</v>
      </c>
      <c r="Z25" s="35">
        <f t="shared" si="3"/>
        <v>7</v>
      </c>
      <c r="AA25" s="35">
        <f t="shared" si="3"/>
        <v>15</v>
      </c>
      <c r="AB25" s="35">
        <f t="shared" si="3"/>
        <v>24</v>
      </c>
      <c r="AC25" s="35">
        <f t="shared" si="3"/>
        <v>1</v>
      </c>
    </row>
    <row r="26" spans="1:31" x14ac:dyDescent="0.3">
      <c r="A26" s="183" t="s">
        <v>97</v>
      </c>
      <c r="B26" s="184"/>
      <c r="C26" s="36">
        <f>RANK(C24,$C$24:$K$24,0)</f>
        <v>5</v>
      </c>
      <c r="D26" s="36">
        <f t="shared" ref="D26:K26" si="4">RANK(D24,$C$24:$K$24,0)</f>
        <v>6</v>
      </c>
      <c r="E26" s="36">
        <f t="shared" si="4"/>
        <v>2</v>
      </c>
      <c r="F26" s="36">
        <f t="shared" si="4"/>
        <v>7</v>
      </c>
      <c r="G26" s="36">
        <f t="shared" si="4"/>
        <v>8</v>
      </c>
      <c r="H26" s="36">
        <f t="shared" si="4"/>
        <v>3</v>
      </c>
      <c r="I26" s="36">
        <f t="shared" si="4"/>
        <v>4</v>
      </c>
      <c r="J26" s="36">
        <f t="shared" si="4"/>
        <v>9</v>
      </c>
      <c r="K26" s="36">
        <f t="shared" si="4"/>
        <v>1</v>
      </c>
      <c r="L26" s="36">
        <f>RANK(L24,$L$24:$T$24,0)</f>
        <v>5</v>
      </c>
      <c r="M26" s="36">
        <f t="shared" ref="M26:T26" si="5">RANK(M24,$L$24:$T$24,0)</f>
        <v>6</v>
      </c>
      <c r="N26" s="36">
        <f t="shared" si="5"/>
        <v>2</v>
      </c>
      <c r="O26" s="36">
        <f t="shared" si="5"/>
        <v>7</v>
      </c>
      <c r="P26" s="36">
        <f t="shared" si="5"/>
        <v>8</v>
      </c>
      <c r="Q26" s="36">
        <f t="shared" si="5"/>
        <v>3</v>
      </c>
      <c r="R26" s="36">
        <f t="shared" si="5"/>
        <v>4</v>
      </c>
      <c r="S26" s="36">
        <f t="shared" si="5"/>
        <v>9</v>
      </c>
      <c r="T26" s="36">
        <f t="shared" si="5"/>
        <v>1</v>
      </c>
      <c r="U26" s="36">
        <f>RANK(U24,$U$24:$AC$24,0)</f>
        <v>5</v>
      </c>
      <c r="V26" s="36">
        <f t="shared" ref="V26:AC26" si="6">RANK(V24,$U$24:$AC$24,0)</f>
        <v>4</v>
      </c>
      <c r="W26" s="36">
        <f t="shared" si="6"/>
        <v>2</v>
      </c>
      <c r="X26" s="36">
        <f t="shared" si="6"/>
        <v>7</v>
      </c>
      <c r="Y26" s="36">
        <f t="shared" si="6"/>
        <v>9</v>
      </c>
      <c r="Z26" s="36">
        <f t="shared" si="6"/>
        <v>3</v>
      </c>
      <c r="AA26" s="36">
        <f t="shared" si="6"/>
        <v>6</v>
      </c>
      <c r="AB26" s="36">
        <f t="shared" si="6"/>
        <v>8</v>
      </c>
      <c r="AC26" s="36">
        <f t="shared" si="6"/>
        <v>1</v>
      </c>
    </row>
    <row r="27" spans="1:31" x14ac:dyDescent="0.3">
      <c r="A27" s="185" t="s">
        <v>98</v>
      </c>
      <c r="B27" s="175"/>
      <c r="C27" s="154">
        <f>SUM(C26:E26)</f>
        <v>13</v>
      </c>
      <c r="D27" s="154"/>
      <c r="E27" s="154"/>
      <c r="F27" s="154">
        <f t="shared" ref="F27" si="7">SUM(F26:H26)</f>
        <v>18</v>
      </c>
      <c r="G27" s="154"/>
      <c r="H27" s="154"/>
      <c r="I27" s="154">
        <f t="shared" ref="I27" si="8">SUM(I26:K26)</f>
        <v>14</v>
      </c>
      <c r="J27" s="154"/>
      <c r="K27" s="154"/>
      <c r="L27" s="154">
        <f t="shared" ref="L27" si="9">SUM(L26:N26)</f>
        <v>13</v>
      </c>
      <c r="M27" s="154"/>
      <c r="N27" s="154"/>
      <c r="O27" s="154">
        <f t="shared" ref="O27" si="10">SUM(O26:Q26)</f>
        <v>18</v>
      </c>
      <c r="P27" s="154"/>
      <c r="Q27" s="154"/>
      <c r="R27" s="154">
        <f t="shared" ref="R27" si="11">SUM(R26:T26)</f>
        <v>14</v>
      </c>
      <c r="S27" s="154"/>
      <c r="T27" s="154"/>
      <c r="U27" s="154">
        <f t="shared" ref="U27" si="12">SUM(U26:W26)</f>
        <v>11</v>
      </c>
      <c r="V27" s="154"/>
      <c r="W27" s="154"/>
      <c r="X27" s="154">
        <f t="shared" ref="X27" si="13">SUM(X26:Z26)</f>
        <v>19</v>
      </c>
      <c r="Y27" s="154"/>
      <c r="Z27" s="154"/>
      <c r="AA27" s="154">
        <f t="shared" ref="AA27" si="14">SUM(AA26:AC26)</f>
        <v>15</v>
      </c>
      <c r="AB27" s="154"/>
      <c r="AC27" s="182"/>
    </row>
    <row r="28" spans="1:31" ht="15" thickBot="1" x14ac:dyDescent="0.35">
      <c r="A28" s="186" t="s">
        <v>99</v>
      </c>
      <c r="B28" s="187"/>
      <c r="C28" s="157">
        <f>RANK(C27,$C$27:$K$27,1)</f>
        <v>1</v>
      </c>
      <c r="D28" s="157"/>
      <c r="E28" s="157"/>
      <c r="F28" s="157">
        <f t="shared" ref="F28" si="15">RANK(F27,$C$27:$K$27,1)</f>
        <v>3</v>
      </c>
      <c r="G28" s="157"/>
      <c r="H28" s="157"/>
      <c r="I28" s="157">
        <f t="shared" ref="I28" si="16">RANK(I27,$C$27:$K$27,1)</f>
        <v>2</v>
      </c>
      <c r="J28" s="157"/>
      <c r="K28" s="157"/>
      <c r="L28" s="157">
        <f>RANK(L27,$L$27:$T$27,1)</f>
        <v>1</v>
      </c>
      <c r="M28" s="157"/>
      <c r="N28" s="157"/>
      <c r="O28" s="157">
        <f t="shared" ref="O28" si="17">RANK(O27,$L$27:$T$27,1)</f>
        <v>3</v>
      </c>
      <c r="P28" s="157"/>
      <c r="Q28" s="157"/>
      <c r="R28" s="157">
        <f t="shared" ref="R28" si="18">RANK(R27,$L$27:$T$27,1)</f>
        <v>2</v>
      </c>
      <c r="S28" s="157"/>
      <c r="T28" s="157"/>
      <c r="U28" s="157">
        <f>RANK(U27,$U$27:$AC$27,1)</f>
        <v>1</v>
      </c>
      <c r="V28" s="157"/>
      <c r="W28" s="157"/>
      <c r="X28" s="157">
        <f t="shared" ref="X28" si="19">RANK(X27,$U$27:$AC$27,1)</f>
        <v>3</v>
      </c>
      <c r="Y28" s="157"/>
      <c r="Z28" s="157"/>
      <c r="AA28" s="157">
        <f t="shared" ref="AA28" si="20">RANK(AA27,$U$27:$AC$27,1)</f>
        <v>2</v>
      </c>
      <c r="AB28" s="157"/>
      <c r="AC28" s="157"/>
    </row>
    <row r="29" spans="1:31" ht="26.4" customHeight="1" x14ac:dyDescent="0.3">
      <c r="A29" s="188" t="s">
        <v>94</v>
      </c>
      <c r="B29" s="189"/>
      <c r="C29" s="159">
        <f>SUM(C25:K25)</f>
        <v>141</v>
      </c>
      <c r="D29" s="159"/>
      <c r="E29" s="159"/>
      <c r="F29" s="159"/>
      <c r="G29" s="159"/>
      <c r="H29" s="159"/>
      <c r="I29" s="159"/>
      <c r="J29" s="159"/>
      <c r="K29" s="159"/>
      <c r="L29" s="159">
        <f t="shared" ref="L29" si="21">SUM(L25:T25)</f>
        <v>114</v>
      </c>
      <c r="M29" s="159"/>
      <c r="N29" s="159"/>
      <c r="O29" s="159"/>
      <c r="P29" s="159"/>
      <c r="Q29" s="159"/>
      <c r="R29" s="159"/>
      <c r="S29" s="159"/>
      <c r="T29" s="159"/>
      <c r="U29" s="159">
        <f t="shared" ref="U29" si="22">SUM(U25:AC25)</f>
        <v>123</v>
      </c>
      <c r="V29" s="159"/>
      <c r="W29" s="159"/>
      <c r="X29" s="159"/>
      <c r="Y29" s="159"/>
      <c r="Z29" s="159"/>
      <c r="AA29" s="159"/>
      <c r="AB29" s="159"/>
      <c r="AC29" s="190"/>
    </row>
    <row r="30" spans="1:31" ht="26.4" customHeight="1" thickBot="1" x14ac:dyDescent="0.35">
      <c r="A30" s="191" t="s">
        <v>100</v>
      </c>
      <c r="B30" s="192"/>
      <c r="C30" s="157">
        <f>RANK(C29,$C$29:$AC$29,1)</f>
        <v>3</v>
      </c>
      <c r="D30" s="157"/>
      <c r="E30" s="157"/>
      <c r="F30" s="157"/>
      <c r="G30" s="157"/>
      <c r="H30" s="157"/>
      <c r="I30" s="157"/>
      <c r="J30" s="157"/>
      <c r="K30" s="157"/>
      <c r="L30" s="157">
        <f t="shared" ref="L30" si="23">RANK(L29,$C$29:$AC$29,1)</f>
        <v>1</v>
      </c>
      <c r="M30" s="157"/>
      <c r="N30" s="157"/>
      <c r="O30" s="157"/>
      <c r="P30" s="157"/>
      <c r="Q30" s="157"/>
      <c r="R30" s="157"/>
      <c r="S30" s="157"/>
      <c r="T30" s="157"/>
      <c r="U30" s="157">
        <f t="shared" ref="U30" si="24">RANK(U29,$C$29:$AC$29,1)</f>
        <v>2</v>
      </c>
      <c r="V30" s="157"/>
      <c r="W30" s="157"/>
      <c r="X30" s="157"/>
      <c r="Y30" s="157"/>
      <c r="Z30" s="157"/>
      <c r="AA30" s="157"/>
      <c r="AB30" s="157"/>
      <c r="AC30" s="157"/>
    </row>
  </sheetData>
  <mergeCells count="45">
    <mergeCell ref="A29:B29"/>
    <mergeCell ref="C29:K29"/>
    <mergeCell ref="L29:T29"/>
    <mergeCell ref="U29:AC29"/>
    <mergeCell ref="C30:K30"/>
    <mergeCell ref="L30:T30"/>
    <mergeCell ref="U30:AC30"/>
    <mergeCell ref="A30:B30"/>
    <mergeCell ref="O28:Q28"/>
    <mergeCell ref="R28:T28"/>
    <mergeCell ref="U28:W28"/>
    <mergeCell ref="X28:Z28"/>
    <mergeCell ref="AA28:AC28"/>
    <mergeCell ref="A28:B28"/>
    <mergeCell ref="C28:E28"/>
    <mergeCell ref="F28:H28"/>
    <mergeCell ref="I28:K28"/>
    <mergeCell ref="L28:N28"/>
    <mergeCell ref="AA27:AC27"/>
    <mergeCell ref="A26:B26"/>
    <mergeCell ref="A27:B27"/>
    <mergeCell ref="C27:E27"/>
    <mergeCell ref="F27:H27"/>
    <mergeCell ref="I27:K27"/>
    <mergeCell ref="L27:N27"/>
    <mergeCell ref="O27:Q27"/>
    <mergeCell ref="R27:T27"/>
    <mergeCell ref="U27:W27"/>
    <mergeCell ref="X27:Z27"/>
    <mergeCell ref="AE1:AE3"/>
    <mergeCell ref="C2:E2"/>
    <mergeCell ref="F2:H2"/>
    <mergeCell ref="I2:K2"/>
    <mergeCell ref="L2:N2"/>
    <mergeCell ref="O2:Q2"/>
    <mergeCell ref="A25:B25"/>
    <mergeCell ref="C1:K1"/>
    <mergeCell ref="L1:T1"/>
    <mergeCell ref="U1:AC1"/>
    <mergeCell ref="AD1:AD3"/>
    <mergeCell ref="R2:T2"/>
    <mergeCell ref="U2:W2"/>
    <mergeCell ref="X2:Z2"/>
    <mergeCell ref="AA2:AC2"/>
    <mergeCell ref="A24:B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C181-99A7-400E-B077-DC6B00EA7B2E}">
  <dimension ref="A1:AE30"/>
  <sheetViews>
    <sheetView tabSelected="1" topLeftCell="G16" zoomScale="85" zoomScaleNormal="55" workbookViewId="0">
      <selection activeCell="C25" sqref="C25:AC30"/>
    </sheetView>
  </sheetViews>
  <sheetFormatPr defaultRowHeight="14.4" x14ac:dyDescent="0.3"/>
  <cols>
    <col min="1" max="1" width="8.88671875" style="24"/>
    <col min="2" max="2" width="9.88671875" style="24" customWidth="1"/>
    <col min="3" max="9" width="8.88671875" style="24"/>
    <col min="10" max="29" width="9" style="24" bestFit="1" customWidth="1"/>
    <col min="30" max="30" width="12.109375" style="33" bestFit="1" customWidth="1"/>
    <col min="31" max="31" width="8.88671875" style="33"/>
    <col min="32" max="16384" width="8.88671875" style="24"/>
  </cols>
  <sheetData>
    <row r="1" spans="1:31" x14ac:dyDescent="0.3">
      <c r="A1" s="21"/>
      <c r="B1" s="22" t="s">
        <v>26</v>
      </c>
      <c r="C1" s="194" t="s">
        <v>27</v>
      </c>
      <c r="D1" s="194"/>
      <c r="E1" s="194"/>
      <c r="F1" s="194"/>
      <c r="G1" s="194"/>
      <c r="H1" s="194"/>
      <c r="I1" s="194"/>
      <c r="J1" s="194"/>
      <c r="K1" s="194"/>
      <c r="L1" s="194" t="s">
        <v>28</v>
      </c>
      <c r="M1" s="194"/>
      <c r="N1" s="194"/>
      <c r="O1" s="194"/>
      <c r="P1" s="194"/>
      <c r="Q1" s="194"/>
      <c r="R1" s="194"/>
      <c r="S1" s="194"/>
      <c r="T1" s="194"/>
      <c r="U1" s="194" t="s">
        <v>29</v>
      </c>
      <c r="V1" s="194"/>
      <c r="W1" s="194"/>
      <c r="X1" s="194"/>
      <c r="Y1" s="194"/>
      <c r="Z1" s="194"/>
      <c r="AA1" s="194"/>
      <c r="AB1" s="194"/>
      <c r="AC1" s="193"/>
      <c r="AD1" s="195" t="s">
        <v>1</v>
      </c>
      <c r="AE1" s="195" t="s">
        <v>34</v>
      </c>
    </row>
    <row r="2" spans="1:31" x14ac:dyDescent="0.3">
      <c r="A2" s="21"/>
      <c r="B2" s="22" t="s">
        <v>0</v>
      </c>
      <c r="C2" s="194">
        <v>4</v>
      </c>
      <c r="D2" s="194"/>
      <c r="E2" s="194"/>
      <c r="F2" s="194">
        <v>9</v>
      </c>
      <c r="G2" s="194"/>
      <c r="H2" s="194"/>
      <c r="I2" s="194">
        <v>10</v>
      </c>
      <c r="J2" s="194"/>
      <c r="K2" s="194"/>
      <c r="L2" s="194">
        <v>4</v>
      </c>
      <c r="M2" s="194"/>
      <c r="N2" s="194"/>
      <c r="O2" s="194">
        <v>9</v>
      </c>
      <c r="P2" s="194"/>
      <c r="Q2" s="194"/>
      <c r="R2" s="194">
        <v>10</v>
      </c>
      <c r="S2" s="194"/>
      <c r="T2" s="194"/>
      <c r="U2" s="194">
        <v>4</v>
      </c>
      <c r="V2" s="194"/>
      <c r="W2" s="194"/>
      <c r="X2" s="194">
        <v>9</v>
      </c>
      <c r="Y2" s="194"/>
      <c r="Z2" s="194"/>
      <c r="AA2" s="194">
        <v>10</v>
      </c>
      <c r="AB2" s="194"/>
      <c r="AC2" s="193"/>
      <c r="AD2" s="195"/>
      <c r="AE2" s="195"/>
    </row>
    <row r="3" spans="1:31" s="28" customFormat="1" ht="43.2" x14ac:dyDescent="0.3">
      <c r="A3" s="25"/>
      <c r="B3" s="23" t="s">
        <v>2</v>
      </c>
      <c r="C3" s="26" t="s">
        <v>3</v>
      </c>
      <c r="D3" s="26" t="s">
        <v>4</v>
      </c>
      <c r="E3" s="26" t="s">
        <v>5</v>
      </c>
      <c r="F3" s="26" t="s">
        <v>3</v>
      </c>
      <c r="G3" s="26" t="s">
        <v>4</v>
      </c>
      <c r="H3" s="26" t="s">
        <v>5</v>
      </c>
      <c r="I3" s="26" t="s">
        <v>3</v>
      </c>
      <c r="J3" s="26" t="s">
        <v>4</v>
      </c>
      <c r="K3" s="26" t="s">
        <v>5</v>
      </c>
      <c r="L3" s="26" t="s">
        <v>3</v>
      </c>
      <c r="M3" s="26" t="s">
        <v>4</v>
      </c>
      <c r="N3" s="26" t="s">
        <v>5</v>
      </c>
      <c r="O3" s="26" t="s">
        <v>3</v>
      </c>
      <c r="P3" s="26" t="s">
        <v>4</v>
      </c>
      <c r="Q3" s="26" t="s">
        <v>5</v>
      </c>
      <c r="R3" s="26" t="s">
        <v>3</v>
      </c>
      <c r="S3" s="26" t="s">
        <v>4</v>
      </c>
      <c r="T3" s="26" t="s">
        <v>5</v>
      </c>
      <c r="U3" s="26" t="s">
        <v>3</v>
      </c>
      <c r="V3" s="26" t="s">
        <v>4</v>
      </c>
      <c r="W3" s="26" t="s">
        <v>5</v>
      </c>
      <c r="X3" s="26" t="s">
        <v>3</v>
      </c>
      <c r="Y3" s="26" t="s">
        <v>4</v>
      </c>
      <c r="Z3" s="26" t="s">
        <v>5</v>
      </c>
      <c r="AA3" s="26" t="s">
        <v>3</v>
      </c>
      <c r="AB3" s="26" t="s">
        <v>4</v>
      </c>
      <c r="AC3" s="27" t="s">
        <v>5</v>
      </c>
      <c r="AD3" s="195"/>
      <c r="AE3" s="195"/>
    </row>
    <row r="4" spans="1:31" x14ac:dyDescent="0.3">
      <c r="A4" s="29">
        <v>0</v>
      </c>
      <c r="B4" s="24" t="s">
        <v>6</v>
      </c>
      <c r="C4" s="24">
        <v>0.94868010282516479</v>
      </c>
      <c r="D4" s="24">
        <v>0.85654366016387939</v>
      </c>
      <c r="E4" s="24">
        <v>0.74444890022277832</v>
      </c>
      <c r="F4" s="24">
        <v>0.94868016242980957</v>
      </c>
      <c r="G4" s="24">
        <v>0.36700925230979919</v>
      </c>
      <c r="H4" s="24">
        <v>0.74444884061813354</v>
      </c>
      <c r="I4" s="24">
        <v>0.94868016242980957</v>
      </c>
      <c r="J4" s="24">
        <v>0.36700925230979919</v>
      </c>
      <c r="K4" s="24">
        <v>0.89874684810638428</v>
      </c>
      <c r="L4" s="24">
        <v>0.94868016242980957</v>
      </c>
      <c r="M4" s="24">
        <v>0.94868016242980957</v>
      </c>
      <c r="N4" s="24">
        <v>0.74444884061813354</v>
      </c>
      <c r="O4" s="24">
        <v>0.94868010282516479</v>
      </c>
      <c r="P4" s="24">
        <v>0.4523768424987793</v>
      </c>
      <c r="Q4" s="24">
        <v>0.74444884061813354</v>
      </c>
      <c r="R4" s="24">
        <v>0.94868016242980957</v>
      </c>
      <c r="S4" s="24">
        <v>0.4523768424987793</v>
      </c>
      <c r="T4" s="24">
        <v>0.89874684810638428</v>
      </c>
      <c r="U4" s="24">
        <v>0.8485952615737915</v>
      </c>
      <c r="V4" s="24">
        <v>0.94868010282516479</v>
      </c>
      <c r="W4" s="24">
        <v>0.74444884061813354</v>
      </c>
      <c r="X4" s="24">
        <v>0.8485952615737915</v>
      </c>
      <c r="Y4" s="24">
        <v>0.45237690210342407</v>
      </c>
      <c r="Z4" s="24">
        <v>0.74444884061813354</v>
      </c>
      <c r="AA4" s="24">
        <v>0.8485952615737915</v>
      </c>
      <c r="AB4" s="24">
        <v>0.45237690210342407</v>
      </c>
      <c r="AC4" s="24">
        <v>0.89874684810638428</v>
      </c>
      <c r="AD4" s="30">
        <f>AVERAGE(C4:AC4)</f>
        <v>0.76660111877653336</v>
      </c>
      <c r="AE4" s="30">
        <f>RANK(AD4,$AD$4:$AD$23,0)</f>
        <v>1</v>
      </c>
    </row>
    <row r="5" spans="1:31" x14ac:dyDescent="0.3">
      <c r="A5" s="29">
        <v>1</v>
      </c>
      <c r="B5" s="24" t="s">
        <v>7</v>
      </c>
      <c r="C5" s="24">
        <v>0.58621996641159058</v>
      </c>
      <c r="D5" s="24">
        <v>0.62904411554336548</v>
      </c>
      <c r="E5" s="24">
        <v>0.64873075485229492</v>
      </c>
      <c r="F5" s="24">
        <v>0.39004209637641912</v>
      </c>
      <c r="G5" s="24">
        <v>0.62904417514801025</v>
      </c>
      <c r="H5" s="24">
        <v>0.64873075485229492</v>
      </c>
      <c r="I5" s="24">
        <v>0.66969895362854004</v>
      </c>
      <c r="J5" s="24">
        <v>0.59248059988021851</v>
      </c>
      <c r="K5" s="24">
        <v>0.60648906230926514</v>
      </c>
      <c r="L5" s="24">
        <v>0.58622002601623535</v>
      </c>
      <c r="M5" s="24">
        <v>0.64873075485229492</v>
      </c>
      <c r="N5" s="24">
        <v>0.64873075485229492</v>
      </c>
      <c r="O5" s="24">
        <v>0.31791996955871582</v>
      </c>
      <c r="P5" s="24">
        <v>0.64873075485229492</v>
      </c>
      <c r="Q5" s="24">
        <v>0.64873075485229492</v>
      </c>
      <c r="R5" s="24">
        <v>0.63233554363250732</v>
      </c>
      <c r="S5" s="24">
        <v>0.64873075485229492</v>
      </c>
      <c r="T5" s="24">
        <v>0.64720511436462402</v>
      </c>
      <c r="U5" s="24">
        <v>0.58621996641159058</v>
      </c>
      <c r="V5" s="24">
        <v>0.60705780982971191</v>
      </c>
      <c r="W5" s="24">
        <v>0.64873075485229492</v>
      </c>
      <c r="X5" s="24">
        <v>0.3179200291633606</v>
      </c>
      <c r="Y5" s="24">
        <v>0.60705780982971191</v>
      </c>
      <c r="Z5" s="24">
        <v>0.64873075485229492</v>
      </c>
      <c r="AA5" s="24">
        <v>0.63233554363250732</v>
      </c>
      <c r="AB5" s="24">
        <v>0.50399219989776611</v>
      </c>
      <c r="AC5" s="24">
        <v>0.64720511436462402</v>
      </c>
      <c r="AD5" s="30">
        <f t="shared" ref="AD5:AD23" si="0">AVERAGE(C5:AC5)</f>
        <v>0.59359499591368214</v>
      </c>
      <c r="AE5" s="30">
        <f t="shared" ref="AE5:AE22" si="1">RANK(AD5,$AD$4:$AD$23,0)</f>
        <v>4</v>
      </c>
    </row>
    <row r="6" spans="1:31" x14ac:dyDescent="0.3">
      <c r="A6" s="29">
        <v>2</v>
      </c>
      <c r="B6" s="24" t="s">
        <v>8</v>
      </c>
      <c r="C6" s="24">
        <v>0.7569655179977417</v>
      </c>
      <c r="D6" s="24">
        <v>3.8573339581489563E-2</v>
      </c>
      <c r="E6" s="24">
        <v>0.64219319820404053</v>
      </c>
      <c r="F6" s="24">
        <v>0.75696569681167603</v>
      </c>
      <c r="G6" s="24">
        <v>0.32323089241981512</v>
      </c>
      <c r="H6" s="24">
        <v>0.6421932578086853</v>
      </c>
      <c r="I6" s="24">
        <v>0.69668132066726685</v>
      </c>
      <c r="J6" s="24">
        <v>0.46850776672363281</v>
      </c>
      <c r="K6" s="24">
        <v>0.6421932578086853</v>
      </c>
      <c r="L6" s="24">
        <v>0.80982518196105957</v>
      </c>
      <c r="M6" s="24">
        <v>0.16077311336994171</v>
      </c>
      <c r="N6" s="24">
        <v>0.6421932578086853</v>
      </c>
      <c r="O6" s="24">
        <v>0.80982518196105957</v>
      </c>
      <c r="P6" s="24">
        <v>0.40402144193649292</v>
      </c>
      <c r="Q6" s="24">
        <v>0.6421932578086853</v>
      </c>
      <c r="R6" s="24">
        <v>0.80982518196105957</v>
      </c>
      <c r="S6" s="24">
        <v>0.47596710920333862</v>
      </c>
      <c r="T6" s="24">
        <v>0.6421932578086853</v>
      </c>
      <c r="U6" s="24">
        <v>0.80982518196105957</v>
      </c>
      <c r="V6" s="24">
        <v>0.16077309846878049</v>
      </c>
      <c r="W6" s="24">
        <v>0.6421932578086853</v>
      </c>
      <c r="X6" s="24">
        <v>0.80982518196105957</v>
      </c>
      <c r="Y6" s="24">
        <v>0.1001361012458801</v>
      </c>
      <c r="Z6" s="24">
        <v>0.6421932578086853</v>
      </c>
      <c r="AA6" s="24">
        <v>0.80982518196105957</v>
      </c>
      <c r="AB6" s="24">
        <v>0.47596707940101618</v>
      </c>
      <c r="AC6" s="24">
        <v>0.6421932578086853</v>
      </c>
      <c r="AD6" s="30">
        <f t="shared" si="0"/>
        <v>0.57249084556544272</v>
      </c>
      <c r="AE6" s="30">
        <f t="shared" si="1"/>
        <v>5</v>
      </c>
    </row>
    <row r="7" spans="1:31" x14ac:dyDescent="0.3">
      <c r="A7" s="29">
        <v>3</v>
      </c>
      <c r="B7" s="24" t="s">
        <v>9</v>
      </c>
      <c r="C7" s="24">
        <v>0.3550337553024292</v>
      </c>
      <c r="D7" s="24">
        <v>0.2187668979167938</v>
      </c>
      <c r="E7" s="24">
        <v>0.64463859796524048</v>
      </c>
      <c r="F7" s="24">
        <v>0.38529640436172491</v>
      </c>
      <c r="G7" s="24">
        <v>0.37266415357589722</v>
      </c>
      <c r="H7" s="24">
        <v>0.6446385383605957</v>
      </c>
      <c r="I7" s="24">
        <v>0.60617285966873169</v>
      </c>
      <c r="J7" s="24">
        <v>0.1593302637338638</v>
      </c>
      <c r="K7" s="24">
        <v>0.6446385383605957</v>
      </c>
      <c r="L7" s="24">
        <v>0.32578986883163452</v>
      </c>
      <c r="M7" s="24">
        <v>0.2278897762298584</v>
      </c>
      <c r="N7" s="24">
        <v>0.6446385383605957</v>
      </c>
      <c r="O7" s="24">
        <v>0.41000059247016912</v>
      </c>
      <c r="P7" s="24">
        <v>0.4656999409198761</v>
      </c>
      <c r="Q7" s="24">
        <v>0.6446385383605957</v>
      </c>
      <c r="R7" s="24">
        <v>0.62903684377670288</v>
      </c>
      <c r="S7" s="24">
        <v>0.1403514742851257</v>
      </c>
      <c r="T7" s="24">
        <v>0.6446385383605957</v>
      </c>
      <c r="U7" s="24">
        <v>0.32578983902931208</v>
      </c>
      <c r="V7" s="24">
        <v>0.22788974642753601</v>
      </c>
      <c r="W7" s="24">
        <v>0.6446385383605957</v>
      </c>
      <c r="X7" s="24">
        <v>0.41000053286552429</v>
      </c>
      <c r="Y7" s="24">
        <v>0.43556970357894897</v>
      </c>
      <c r="Z7" s="24">
        <v>0.6446385383605957</v>
      </c>
      <c r="AA7" s="24">
        <v>0.62903684377670288</v>
      </c>
      <c r="AB7" s="24">
        <v>0.14035151898860929</v>
      </c>
      <c r="AC7" s="24">
        <v>0.6446385383605957</v>
      </c>
      <c r="AD7" s="30">
        <f t="shared" si="0"/>
        <v>0.4543117748366462</v>
      </c>
      <c r="AE7" s="30">
        <f t="shared" si="1"/>
        <v>11</v>
      </c>
    </row>
    <row r="8" spans="1:31" x14ac:dyDescent="0.3">
      <c r="A8" s="29">
        <v>4</v>
      </c>
      <c r="B8" s="24" t="s">
        <v>10</v>
      </c>
      <c r="C8" s="24">
        <v>0.3142048716545105</v>
      </c>
      <c r="D8" s="24">
        <v>0.1856103241443634</v>
      </c>
      <c r="E8" s="24">
        <v>0.57205712795257568</v>
      </c>
      <c r="F8" s="24">
        <v>0.23539391160011289</v>
      </c>
      <c r="G8" s="24">
        <v>0.29453393816947943</v>
      </c>
      <c r="H8" s="24">
        <v>0.53183984756469727</v>
      </c>
      <c r="I8" s="24">
        <v>0.14194098114967349</v>
      </c>
      <c r="J8" s="24">
        <v>0.29453393816947943</v>
      </c>
      <c r="K8" s="24">
        <v>0.57205724716186523</v>
      </c>
      <c r="L8" s="24">
        <v>0.33933418989181519</v>
      </c>
      <c r="M8" s="24">
        <v>0.1856103241443634</v>
      </c>
      <c r="N8" s="24">
        <v>0.57205724716186523</v>
      </c>
      <c r="O8" s="24">
        <v>0.28051024675369263</v>
      </c>
      <c r="P8" s="24">
        <v>0.31129550933837891</v>
      </c>
      <c r="Q8" s="24">
        <v>0.53183984756469727</v>
      </c>
      <c r="R8" s="24">
        <v>0.17981462180614469</v>
      </c>
      <c r="S8" s="24">
        <v>0.31129550933837891</v>
      </c>
      <c r="T8" s="24">
        <v>0.57205724716186523</v>
      </c>
      <c r="U8" s="24">
        <v>0.33933413028717041</v>
      </c>
      <c r="V8" s="24">
        <v>0.20267899334430689</v>
      </c>
      <c r="W8" s="24">
        <v>0.57205724716186523</v>
      </c>
      <c r="X8" s="24">
        <v>0.28051024675369263</v>
      </c>
      <c r="Y8" s="24">
        <v>0.26008549332618708</v>
      </c>
      <c r="Z8" s="24">
        <v>0.53183984756469727</v>
      </c>
      <c r="AA8" s="24">
        <v>0.17981462180614469</v>
      </c>
      <c r="AB8" s="24">
        <v>0.26008549332618708</v>
      </c>
      <c r="AC8" s="24">
        <v>0.57205724716186523</v>
      </c>
      <c r="AD8" s="30">
        <f t="shared" si="0"/>
        <v>0.35646112042444722</v>
      </c>
      <c r="AE8" s="30">
        <f t="shared" si="1"/>
        <v>16</v>
      </c>
    </row>
    <row r="9" spans="1:31" x14ac:dyDescent="0.3">
      <c r="A9" s="29">
        <v>5</v>
      </c>
      <c r="B9" s="24" t="s">
        <v>11</v>
      </c>
      <c r="C9" s="24">
        <v>0.61769324541091919</v>
      </c>
      <c r="D9" s="24">
        <v>0.48501378297805792</v>
      </c>
      <c r="E9" s="24">
        <v>0.36811643838882452</v>
      </c>
      <c r="F9" s="24">
        <v>0.61769336462020874</v>
      </c>
      <c r="G9" s="24">
        <v>0.68164092302322388</v>
      </c>
      <c r="H9" s="24">
        <v>0.80260646343231201</v>
      </c>
      <c r="I9" s="24">
        <v>0.61769336462020874</v>
      </c>
      <c r="J9" s="24">
        <v>0.70257008075714111</v>
      </c>
      <c r="K9" s="24">
        <v>0.80260646343231201</v>
      </c>
      <c r="L9" s="24">
        <v>0.70898580551147461</v>
      </c>
      <c r="M9" s="24">
        <v>0.66387361288070679</v>
      </c>
      <c r="N9" s="24">
        <v>0.36811643838882452</v>
      </c>
      <c r="O9" s="24">
        <v>0.70898580551147461</v>
      </c>
      <c r="P9" s="24">
        <v>0.70898580551147461</v>
      </c>
      <c r="Q9" s="24">
        <v>0.80260646343231201</v>
      </c>
      <c r="R9" s="24">
        <v>0.70898580551147461</v>
      </c>
      <c r="S9" s="24">
        <v>0.72733914852142334</v>
      </c>
      <c r="T9" s="24">
        <v>0.80260646343231201</v>
      </c>
      <c r="U9" s="24">
        <v>0.70898580551147461</v>
      </c>
      <c r="V9" s="24">
        <v>0.47603315114974981</v>
      </c>
      <c r="W9" s="24">
        <v>0.36811643838882452</v>
      </c>
      <c r="X9" s="24">
        <v>0.70898580551147461</v>
      </c>
      <c r="Y9" s="24">
        <v>0.68164098262786865</v>
      </c>
      <c r="Z9" s="24">
        <v>0.80260646343231201</v>
      </c>
      <c r="AA9" s="24">
        <v>0.70898580551147461</v>
      </c>
      <c r="AB9" s="24">
        <v>0.70256996154785156</v>
      </c>
      <c r="AC9" s="24">
        <v>0.80260646343231201</v>
      </c>
      <c r="AD9" s="30">
        <f t="shared" si="0"/>
        <v>0.66135742046214918</v>
      </c>
      <c r="AE9" s="30">
        <f t="shared" si="1"/>
        <v>2</v>
      </c>
    </row>
    <row r="10" spans="1:31" x14ac:dyDescent="0.3">
      <c r="A10" s="29">
        <v>6</v>
      </c>
      <c r="B10" s="24" t="s">
        <v>12</v>
      </c>
      <c r="C10" s="24">
        <v>0.1920161247253418</v>
      </c>
      <c r="D10" s="24">
        <v>0.23965877294540411</v>
      </c>
      <c r="E10" s="24">
        <v>0.31486895680427551</v>
      </c>
      <c r="F10" s="24">
        <v>0.15347608923912051</v>
      </c>
      <c r="G10" s="24">
        <v>0.20978792011737821</v>
      </c>
      <c r="H10" s="24">
        <v>0.42143133282661438</v>
      </c>
      <c r="I10" s="24">
        <v>0.2393642067909241</v>
      </c>
      <c r="J10" s="24">
        <v>0.20978792011737821</v>
      </c>
      <c r="K10" s="24">
        <v>0.4759800136089325</v>
      </c>
      <c r="L10" s="24">
        <v>0.25852465629577642</v>
      </c>
      <c r="M10" s="24">
        <v>0.22072054445743561</v>
      </c>
      <c r="N10" s="24">
        <v>0.34056520462036127</v>
      </c>
      <c r="O10" s="24">
        <v>0.22308927774429321</v>
      </c>
      <c r="P10" s="24">
        <v>0.21550700068473819</v>
      </c>
      <c r="Q10" s="24">
        <v>0.42143133282661438</v>
      </c>
      <c r="R10" s="24">
        <v>0.33215957880020142</v>
      </c>
      <c r="S10" s="24">
        <v>0.21550700068473819</v>
      </c>
      <c r="T10" s="24">
        <v>0.39983165264129639</v>
      </c>
      <c r="U10" s="24">
        <v>0.25852462649345398</v>
      </c>
      <c r="V10" s="24">
        <v>0.2363826930522919</v>
      </c>
      <c r="W10" s="24">
        <v>0.3148689866065979</v>
      </c>
      <c r="X10" s="24">
        <v>0.1109389364719391</v>
      </c>
      <c r="Y10" s="24">
        <v>0.21550694108009341</v>
      </c>
      <c r="Z10" s="24">
        <v>0.42143133282661438</v>
      </c>
      <c r="AA10" s="24">
        <v>0.2532094419002533</v>
      </c>
      <c r="AB10" s="24">
        <v>0.21550694108009341</v>
      </c>
      <c r="AC10" s="24">
        <v>0.4759800136089325</v>
      </c>
      <c r="AD10" s="30">
        <f t="shared" si="0"/>
        <v>0.28096509255744795</v>
      </c>
      <c r="AE10" s="30">
        <f t="shared" si="1"/>
        <v>19</v>
      </c>
    </row>
    <row r="11" spans="1:31" x14ac:dyDescent="0.3">
      <c r="A11" s="29">
        <v>7</v>
      </c>
      <c r="B11" s="24" t="s">
        <v>13</v>
      </c>
      <c r="C11" s="24">
        <v>5.8597423136234283E-2</v>
      </c>
      <c r="D11" s="24">
        <v>5.4280083626508713E-2</v>
      </c>
      <c r="E11" s="24">
        <v>0.60984480381011963</v>
      </c>
      <c r="F11" s="24">
        <v>2.0328115671873089E-2</v>
      </c>
      <c r="G11" s="24">
        <v>9.5537930727005005E-2</v>
      </c>
      <c r="H11" s="24">
        <v>0.72616863250732422</v>
      </c>
      <c r="I11" s="24">
        <v>8.3288483321666718E-2</v>
      </c>
      <c r="J11" s="24">
        <v>9.5537930727005005E-2</v>
      </c>
      <c r="K11" s="24">
        <v>0.4538055956363678</v>
      </c>
      <c r="L11" s="24">
        <v>5.859750509262085E-2</v>
      </c>
      <c r="M11" s="24">
        <v>9.9418610334396362E-2</v>
      </c>
      <c r="N11" s="24">
        <v>0.60984480381011963</v>
      </c>
      <c r="O11" s="24">
        <v>5.8597423136234283E-2</v>
      </c>
      <c r="P11" s="24">
        <v>0.1180978789925575</v>
      </c>
      <c r="Q11" s="24">
        <v>0.72616863250732422</v>
      </c>
      <c r="R11" s="24">
        <v>0.13470761477947241</v>
      </c>
      <c r="S11" s="24">
        <v>0.1180978789925575</v>
      </c>
      <c r="T11" s="24">
        <v>0.4538055956363678</v>
      </c>
      <c r="U11" s="24">
        <v>0.119069829583168</v>
      </c>
      <c r="V11" s="24">
        <v>9.941864013671875E-2</v>
      </c>
      <c r="W11" s="24">
        <v>0.60984480381011963</v>
      </c>
      <c r="X11" s="24">
        <v>5.859750509262085E-2</v>
      </c>
      <c r="Y11" s="24">
        <v>0.1180979087948799</v>
      </c>
      <c r="Z11" s="24">
        <v>0.72616863250732422</v>
      </c>
      <c r="AA11" s="24">
        <v>0.13470761477947241</v>
      </c>
      <c r="AB11" s="24">
        <v>0.1180979087948799</v>
      </c>
      <c r="AC11" s="24">
        <v>0.4538055956363678</v>
      </c>
      <c r="AD11" s="30">
        <f t="shared" si="0"/>
        <v>0.2597234585770854</v>
      </c>
      <c r="AE11" s="30">
        <f t="shared" si="1"/>
        <v>20</v>
      </c>
    </row>
    <row r="12" spans="1:31" x14ac:dyDescent="0.3">
      <c r="A12" s="29">
        <v>8</v>
      </c>
      <c r="B12" s="24" t="s">
        <v>14</v>
      </c>
      <c r="C12" s="24">
        <v>0.36857280135154719</v>
      </c>
      <c r="D12" s="24">
        <v>0.48809662461280823</v>
      </c>
      <c r="E12" s="24">
        <v>0.45003354549407959</v>
      </c>
      <c r="F12" s="24">
        <v>0.59978663921356201</v>
      </c>
      <c r="G12" s="24">
        <v>0.42960450053215032</v>
      </c>
      <c r="H12" s="24">
        <v>0.37901544570922852</v>
      </c>
      <c r="I12" s="24">
        <v>0.15839916467666629</v>
      </c>
      <c r="J12" s="24">
        <v>0.42960450053215032</v>
      </c>
      <c r="K12" s="24">
        <v>0.38690972328186041</v>
      </c>
      <c r="L12" s="24">
        <v>0.40493506193161011</v>
      </c>
      <c r="M12" s="24">
        <v>0.79290091991424561</v>
      </c>
      <c r="N12" s="24">
        <v>0.45003354549407959</v>
      </c>
      <c r="O12" s="24">
        <v>0.35305964946746832</v>
      </c>
      <c r="P12" s="24">
        <v>0.32471591234207148</v>
      </c>
      <c r="Q12" s="24">
        <v>0.34669795632362371</v>
      </c>
      <c r="R12" s="24">
        <v>0.26572838425636292</v>
      </c>
      <c r="S12" s="24">
        <v>0.32471591234207148</v>
      </c>
      <c r="T12" s="24">
        <v>0.38690972328186041</v>
      </c>
      <c r="U12" s="24">
        <v>0.40493503212928772</v>
      </c>
      <c r="V12" s="24">
        <v>0.79290091991424561</v>
      </c>
      <c r="W12" s="24">
        <v>0.45003354549407959</v>
      </c>
      <c r="X12" s="24">
        <v>0.79290091991424561</v>
      </c>
      <c r="Y12" s="24">
        <v>0.32471594214439392</v>
      </c>
      <c r="Z12" s="24">
        <v>0.37901544570922852</v>
      </c>
      <c r="AA12" s="24">
        <v>0.26572838425636292</v>
      </c>
      <c r="AB12" s="24">
        <v>0.32471594214439392</v>
      </c>
      <c r="AC12" s="24">
        <v>0.38690972328186041</v>
      </c>
      <c r="AD12" s="30">
        <f t="shared" si="0"/>
        <v>0.42450280984242755</v>
      </c>
      <c r="AE12" s="30">
        <f t="shared" si="1"/>
        <v>12</v>
      </c>
    </row>
    <row r="13" spans="1:31" x14ac:dyDescent="0.3">
      <c r="A13" s="29">
        <v>9</v>
      </c>
      <c r="B13" s="24" t="s">
        <v>15</v>
      </c>
      <c r="C13" s="24">
        <v>0.55861777067184448</v>
      </c>
      <c r="D13" s="24">
        <v>0.55861783027648926</v>
      </c>
      <c r="E13" s="24">
        <v>0.6701740026473999</v>
      </c>
      <c r="F13" s="24">
        <v>0.11669985949993129</v>
      </c>
      <c r="G13" s="24">
        <v>0.55861771106719971</v>
      </c>
      <c r="H13" s="24">
        <v>0.73892885446548462</v>
      </c>
      <c r="I13" s="24">
        <v>0.1166999042034149</v>
      </c>
      <c r="J13" s="24">
        <v>0.51149892807006836</v>
      </c>
      <c r="K13" s="24">
        <v>0.73892885446548462</v>
      </c>
      <c r="L13" s="24">
        <v>0.55861783027648926</v>
      </c>
      <c r="M13" s="24">
        <v>0.55861783027648926</v>
      </c>
      <c r="N13" s="24">
        <v>0.73892885446548462</v>
      </c>
      <c r="O13" s="24">
        <v>0.18160708248615259</v>
      </c>
      <c r="P13" s="24">
        <v>0.55861777067184448</v>
      </c>
      <c r="Q13" s="24">
        <v>0.73892885446548462</v>
      </c>
      <c r="R13" s="24">
        <v>0.18160706758499151</v>
      </c>
      <c r="S13" s="24">
        <v>0.55861777067184448</v>
      </c>
      <c r="T13" s="24">
        <v>0.73892885446548462</v>
      </c>
      <c r="U13" s="24">
        <v>0.55861777067184448</v>
      </c>
      <c r="V13" s="24">
        <v>0.55861777067184448</v>
      </c>
      <c r="W13" s="24">
        <v>0.73892885446548462</v>
      </c>
      <c r="X13" s="24">
        <v>0.18160706758499151</v>
      </c>
      <c r="Y13" s="24">
        <v>0.55861783027648926</v>
      </c>
      <c r="Z13" s="24">
        <v>0.73892885446548462</v>
      </c>
      <c r="AA13" s="24">
        <v>0.18160706758499151</v>
      </c>
      <c r="AB13" s="24">
        <v>0.55861783027648926</v>
      </c>
      <c r="AC13" s="24">
        <v>0.73892885446548462</v>
      </c>
      <c r="AD13" s="30">
        <f t="shared" si="0"/>
        <v>0.52584176041461805</v>
      </c>
      <c r="AE13" s="30">
        <f t="shared" si="1"/>
        <v>7</v>
      </c>
    </row>
    <row r="14" spans="1:31" x14ac:dyDescent="0.3">
      <c r="A14" s="29">
        <v>10</v>
      </c>
      <c r="B14" s="24" t="s">
        <v>16</v>
      </c>
      <c r="C14" s="24">
        <v>-2.148343063890934E-2</v>
      </c>
      <c r="D14" s="24">
        <v>0.36140108108520508</v>
      </c>
      <c r="E14" s="24">
        <v>0.44330328702926641</v>
      </c>
      <c r="F14" s="24">
        <v>6.6293030977249146E-2</v>
      </c>
      <c r="G14" s="24">
        <v>0.54610061645507813</v>
      </c>
      <c r="H14" s="24">
        <v>0.44117802381515497</v>
      </c>
      <c r="I14" s="24">
        <v>6.6293030977249146E-2</v>
      </c>
      <c r="J14" s="24">
        <v>0.44729036092758179</v>
      </c>
      <c r="K14" s="24">
        <v>0.27337902784347529</v>
      </c>
      <c r="L14" s="24">
        <v>8.5895441472530365E-2</v>
      </c>
      <c r="M14" s="24">
        <v>0.32071274518966669</v>
      </c>
      <c r="N14" s="24">
        <v>0.44549882411956793</v>
      </c>
      <c r="O14" s="24">
        <v>0.100462481379509</v>
      </c>
      <c r="P14" s="24">
        <v>0.54610073566436768</v>
      </c>
      <c r="Q14" s="24">
        <v>0.44117802381515497</v>
      </c>
      <c r="R14" s="24">
        <v>0.100462481379509</v>
      </c>
      <c r="S14" s="24">
        <v>0.54610073566436768</v>
      </c>
      <c r="T14" s="24">
        <v>0.27337902784347529</v>
      </c>
      <c r="U14" s="24">
        <v>8.5895434021949768E-2</v>
      </c>
      <c r="V14" s="24">
        <v>0.35785171389579767</v>
      </c>
      <c r="W14" s="24">
        <v>0.44330322742462158</v>
      </c>
      <c r="X14" s="24">
        <v>0.31767532229423517</v>
      </c>
      <c r="Y14" s="24">
        <v>0.5461006760597229</v>
      </c>
      <c r="Z14" s="24">
        <v>0.44549882411956793</v>
      </c>
      <c r="AA14" s="24">
        <v>0.31767532229423517</v>
      </c>
      <c r="AB14" s="24">
        <v>0.5461006760597229</v>
      </c>
      <c r="AC14" s="24">
        <v>0.27337902784347529</v>
      </c>
      <c r="AD14" s="30">
        <f t="shared" si="0"/>
        <v>0.32655650922269736</v>
      </c>
      <c r="AE14" s="30">
        <f t="shared" si="1"/>
        <v>18</v>
      </c>
    </row>
    <row r="15" spans="1:31" x14ac:dyDescent="0.3">
      <c r="A15" s="29">
        <v>11</v>
      </c>
      <c r="B15" s="24" t="s">
        <v>17</v>
      </c>
      <c r="C15" s="24">
        <v>0.51451051235198975</v>
      </c>
      <c r="D15" s="24">
        <v>0.37670484185218811</v>
      </c>
      <c r="E15" s="24">
        <v>0.74449950456619263</v>
      </c>
      <c r="F15" s="24">
        <v>0.51451057195663452</v>
      </c>
      <c r="G15" s="24">
        <v>0.1570608913898468</v>
      </c>
      <c r="H15" s="24">
        <v>0.71691042184829712</v>
      </c>
      <c r="I15" s="24">
        <v>0.77569937705993652</v>
      </c>
      <c r="J15" s="24">
        <v>0.28531146049499512</v>
      </c>
      <c r="K15" s="24">
        <v>0.72630417346954346</v>
      </c>
      <c r="L15" s="24">
        <v>0.90417420864105225</v>
      </c>
      <c r="M15" s="24">
        <v>0.38172698020935059</v>
      </c>
      <c r="N15" s="24">
        <v>0.7444995641708374</v>
      </c>
      <c r="O15" s="24">
        <v>0.51638692617416382</v>
      </c>
      <c r="P15" s="24">
        <v>0.15833702683448789</v>
      </c>
      <c r="Q15" s="24">
        <v>0.71691042184829712</v>
      </c>
      <c r="R15" s="24">
        <v>0.82251495122909546</v>
      </c>
      <c r="S15" s="24">
        <v>0.29420068860054022</v>
      </c>
      <c r="T15" s="24">
        <v>0.72630417346954346</v>
      </c>
      <c r="U15" s="24">
        <v>0.78668367862701416</v>
      </c>
      <c r="V15" s="24">
        <v>0.4101259708404541</v>
      </c>
      <c r="W15" s="24">
        <v>0.7444995641708374</v>
      </c>
      <c r="X15" s="24">
        <v>0.59855359792709351</v>
      </c>
      <c r="Y15" s="24">
        <v>0.1583371311426163</v>
      </c>
      <c r="Z15" s="24">
        <v>0.71691042184829712</v>
      </c>
      <c r="AA15" s="24">
        <v>0.82251495122909546</v>
      </c>
      <c r="AB15" s="24">
        <v>0.29420065879821777</v>
      </c>
      <c r="AC15" s="24">
        <v>0.72630417346954346</v>
      </c>
      <c r="AD15" s="30">
        <f t="shared" si="0"/>
        <v>0.56795173497111706</v>
      </c>
      <c r="AE15" s="30">
        <f t="shared" si="1"/>
        <v>6</v>
      </c>
    </row>
    <row r="16" spans="1:31" x14ac:dyDescent="0.3">
      <c r="A16" s="29">
        <v>12</v>
      </c>
      <c r="B16" s="24" t="s">
        <v>18</v>
      </c>
      <c r="C16" s="24">
        <v>0.30938547849655151</v>
      </c>
      <c r="D16" s="24">
        <v>0.36351171135902399</v>
      </c>
      <c r="E16" s="24">
        <v>0.76766246557235718</v>
      </c>
      <c r="F16" s="24">
        <v>7.5589627027511597E-2</v>
      </c>
      <c r="G16" s="24">
        <v>0.34565675258636469</v>
      </c>
      <c r="H16" s="24">
        <v>0.9392549991607666</v>
      </c>
      <c r="I16" s="24">
        <v>0.16471029818058011</v>
      </c>
      <c r="J16" s="24">
        <v>0.34565675258636469</v>
      </c>
      <c r="K16" s="24">
        <v>0.84474289417266846</v>
      </c>
      <c r="L16" s="24">
        <v>0.36074984073638922</v>
      </c>
      <c r="M16" s="24">
        <v>0.45900225639343262</v>
      </c>
      <c r="N16" s="24">
        <v>0.7676624059677124</v>
      </c>
      <c r="O16" s="24">
        <v>0.39862906932830811</v>
      </c>
      <c r="P16" s="24">
        <v>0.44380649924278259</v>
      </c>
      <c r="Q16" s="24">
        <v>0.9392549991607666</v>
      </c>
      <c r="R16" s="24">
        <v>0.44254246354103088</v>
      </c>
      <c r="S16" s="24">
        <v>0.44380649924278259</v>
      </c>
      <c r="T16" s="24">
        <v>0.84474289417266846</v>
      </c>
      <c r="U16" s="24">
        <v>0.36074984073638922</v>
      </c>
      <c r="V16" s="24">
        <v>0.45900225639343262</v>
      </c>
      <c r="W16" s="24">
        <v>0.7676624059677124</v>
      </c>
      <c r="X16" s="24">
        <v>0.17035700380802149</v>
      </c>
      <c r="Y16" s="24">
        <v>0.44380652904510498</v>
      </c>
      <c r="Z16" s="24">
        <v>0.9392549991607666</v>
      </c>
      <c r="AA16" s="24">
        <v>0.17035700380802149</v>
      </c>
      <c r="AB16" s="24">
        <v>0.44380652904510498</v>
      </c>
      <c r="AC16" s="24">
        <v>0.84474289417266846</v>
      </c>
      <c r="AD16" s="30">
        <f t="shared" si="0"/>
        <v>0.51318916181723273</v>
      </c>
      <c r="AE16" s="30">
        <f t="shared" si="1"/>
        <v>8</v>
      </c>
    </row>
    <row r="17" spans="1:31" x14ac:dyDescent="0.3">
      <c r="A17" s="29">
        <v>13</v>
      </c>
      <c r="B17" s="24" t="s">
        <v>19</v>
      </c>
      <c r="C17" s="24">
        <v>0.82933658361434937</v>
      </c>
      <c r="D17" s="24">
        <v>0.48679772019386292</v>
      </c>
      <c r="E17" s="24">
        <v>0.76316511631011963</v>
      </c>
      <c r="F17" s="24">
        <v>0.82933664321899414</v>
      </c>
      <c r="G17" s="24">
        <v>0.46798247098922729</v>
      </c>
      <c r="H17" s="24">
        <v>0.795787513256073</v>
      </c>
      <c r="I17" s="24">
        <v>0.82933664321899414</v>
      </c>
      <c r="J17" s="24">
        <v>0.18584281206130979</v>
      </c>
      <c r="K17" s="24">
        <v>0.80043071508407593</v>
      </c>
      <c r="L17" s="24">
        <v>0.82933664321899414</v>
      </c>
      <c r="M17" s="24">
        <v>0.56133544445037842</v>
      </c>
      <c r="N17" s="24">
        <v>0.76316505670547485</v>
      </c>
      <c r="O17" s="24">
        <v>0.82933658361434937</v>
      </c>
      <c r="P17" s="24">
        <v>0.43546560406684881</v>
      </c>
      <c r="Q17" s="24">
        <v>0.82933664321899414</v>
      </c>
      <c r="R17" s="24">
        <v>0.82933664321899414</v>
      </c>
      <c r="S17" s="24">
        <v>0.25746321678161621</v>
      </c>
      <c r="T17" s="24">
        <v>0.80043071508407593</v>
      </c>
      <c r="U17" s="24">
        <v>0.53056412935256958</v>
      </c>
      <c r="V17" s="24">
        <v>0.48679777979850769</v>
      </c>
      <c r="W17" s="24">
        <v>0.76316505670547485</v>
      </c>
      <c r="X17" s="24">
        <v>0.82933664321899414</v>
      </c>
      <c r="Y17" s="24">
        <v>0.43546575307846069</v>
      </c>
      <c r="Z17" s="24">
        <v>0.795787513256073</v>
      </c>
      <c r="AA17" s="24">
        <v>0.19878542423248291</v>
      </c>
      <c r="AB17" s="24">
        <v>0.1747728884220123</v>
      </c>
      <c r="AC17" s="24">
        <v>0.80043071508407593</v>
      </c>
      <c r="AD17" s="30">
        <f t="shared" si="0"/>
        <v>0.63475291375760678</v>
      </c>
      <c r="AE17" s="30">
        <f t="shared" si="1"/>
        <v>3</v>
      </c>
    </row>
    <row r="18" spans="1:31" x14ac:dyDescent="0.3">
      <c r="A18" s="29">
        <v>14</v>
      </c>
      <c r="B18" s="24" t="s">
        <v>20</v>
      </c>
      <c r="C18" s="24">
        <v>0.58166801929473877</v>
      </c>
      <c r="D18" s="24">
        <v>0.61304807662963867</v>
      </c>
      <c r="E18" s="24">
        <v>0.70534908771514893</v>
      </c>
      <c r="F18" s="24">
        <v>0.1058049574494362</v>
      </c>
      <c r="G18" s="24">
        <v>0.17496877908706671</v>
      </c>
      <c r="H18" s="24">
        <v>0.55725228786468506</v>
      </c>
      <c r="I18" s="24">
        <v>0.54252570867538452</v>
      </c>
      <c r="J18" s="24">
        <v>0.17496877908706671</v>
      </c>
      <c r="K18" s="24">
        <v>0.65652757883071899</v>
      </c>
      <c r="L18" s="24">
        <v>0.65205031633377075</v>
      </c>
      <c r="M18" s="24">
        <v>0.62654173374176025</v>
      </c>
      <c r="N18" s="24">
        <v>0.70779168605804443</v>
      </c>
      <c r="O18" s="24">
        <v>0.19464558362960821</v>
      </c>
      <c r="P18" s="24">
        <v>0.17954219877719879</v>
      </c>
      <c r="Q18" s="24">
        <v>0.55725228786468506</v>
      </c>
      <c r="R18" s="24">
        <v>0.60240674018859863</v>
      </c>
      <c r="S18" s="24">
        <v>0.17954219877719879</v>
      </c>
      <c r="T18" s="24">
        <v>0.65652757883071899</v>
      </c>
      <c r="U18" s="24">
        <v>0.65205037593841553</v>
      </c>
      <c r="V18" s="24">
        <v>0.62654173374176025</v>
      </c>
      <c r="W18" s="24">
        <v>0.70534908771514893</v>
      </c>
      <c r="X18" s="24">
        <v>0.1946456432342529</v>
      </c>
      <c r="Y18" s="24">
        <v>0.17954221367836001</v>
      </c>
      <c r="Z18" s="24">
        <v>0.58728539943695068</v>
      </c>
      <c r="AA18" s="24">
        <v>0.60240674018859863</v>
      </c>
      <c r="AB18" s="24">
        <v>0.17954221367836001</v>
      </c>
      <c r="AC18" s="24">
        <v>0.65652757883071899</v>
      </c>
      <c r="AD18" s="30">
        <f t="shared" si="0"/>
        <v>0.47601128093622347</v>
      </c>
      <c r="AE18" s="30">
        <f t="shared" si="1"/>
        <v>9</v>
      </c>
    </row>
    <row r="19" spans="1:31" x14ac:dyDescent="0.3">
      <c r="A19" s="29">
        <v>15</v>
      </c>
      <c r="B19" s="24" t="s">
        <v>21</v>
      </c>
      <c r="C19" s="24">
        <v>0.16882771253585821</v>
      </c>
      <c r="D19" s="24">
        <v>0.13731801509857181</v>
      </c>
      <c r="E19" s="24">
        <v>0.88306224346160889</v>
      </c>
      <c r="F19" s="24">
        <v>0.16882768273353579</v>
      </c>
      <c r="G19" s="24">
        <v>0.34449207782745361</v>
      </c>
      <c r="H19" s="24">
        <v>0.63557171821594238</v>
      </c>
      <c r="I19" s="24">
        <v>0.73845309019088745</v>
      </c>
      <c r="J19" s="24">
        <v>0.24471290409564969</v>
      </c>
      <c r="K19" s="24">
        <v>0.82835972309112549</v>
      </c>
      <c r="L19" s="24">
        <v>0.1441704332828522</v>
      </c>
      <c r="M19" s="24">
        <v>0.1752442866563797</v>
      </c>
      <c r="N19" s="24">
        <v>0.88306224346160889</v>
      </c>
      <c r="O19" s="24">
        <v>0.14417040348052981</v>
      </c>
      <c r="P19" s="24">
        <v>0.30006736516952509</v>
      </c>
      <c r="Q19" s="24">
        <v>0.63557171821594238</v>
      </c>
      <c r="R19" s="24">
        <v>0.73845309019088745</v>
      </c>
      <c r="S19" s="24">
        <v>0.26368746161460882</v>
      </c>
      <c r="T19" s="24">
        <v>0.82835972309112549</v>
      </c>
      <c r="U19" s="24">
        <v>0.26368746161460882</v>
      </c>
      <c r="V19" s="24">
        <v>0.17524430155754089</v>
      </c>
      <c r="W19" s="24">
        <v>0.88306224346160889</v>
      </c>
      <c r="X19" s="24">
        <v>0.26368749141693121</v>
      </c>
      <c r="Y19" s="24">
        <v>0.28574091196060181</v>
      </c>
      <c r="Z19" s="24">
        <v>0.63557171821594238</v>
      </c>
      <c r="AA19" s="24">
        <v>0.73845309019088745</v>
      </c>
      <c r="AB19" s="24">
        <v>0.26368743181228638</v>
      </c>
      <c r="AC19" s="24">
        <v>0.82835972309112549</v>
      </c>
      <c r="AD19" s="30">
        <f t="shared" si="0"/>
        <v>0.4666631950272454</v>
      </c>
      <c r="AE19" s="30">
        <f t="shared" si="1"/>
        <v>10</v>
      </c>
    </row>
    <row r="20" spans="1:31" x14ac:dyDescent="0.3">
      <c r="A20" s="29">
        <v>16</v>
      </c>
      <c r="B20" s="24" t="s">
        <v>22</v>
      </c>
      <c r="C20" s="24">
        <v>0.25173830986022949</v>
      </c>
      <c r="D20" s="24">
        <v>0.58036422729492188</v>
      </c>
      <c r="E20" s="24">
        <v>0.56186485290527344</v>
      </c>
      <c r="F20" s="24">
        <v>0.25173839926719671</v>
      </c>
      <c r="G20" s="24">
        <v>0.11032791435718541</v>
      </c>
      <c r="H20" s="24">
        <v>0.59043979644775391</v>
      </c>
      <c r="I20" s="24">
        <v>0.25173842906951899</v>
      </c>
      <c r="J20" s="24">
        <v>0.48077142238616938</v>
      </c>
      <c r="K20" s="24">
        <v>0.54389667510986328</v>
      </c>
      <c r="L20" s="24">
        <v>0.28089255094528198</v>
      </c>
      <c r="M20" s="24">
        <v>0.56489723920822144</v>
      </c>
      <c r="N20" s="24">
        <v>0.57461839914321899</v>
      </c>
      <c r="O20" s="24">
        <v>0.28089255094528198</v>
      </c>
      <c r="P20" s="24">
        <v>0.1187517493963242</v>
      </c>
      <c r="Q20" s="24">
        <v>0.59043979644775391</v>
      </c>
      <c r="R20" s="24">
        <v>0.28089255094528198</v>
      </c>
      <c r="S20" s="24">
        <v>0.44883975386619568</v>
      </c>
      <c r="T20" s="24">
        <v>0.54389667510986328</v>
      </c>
      <c r="U20" s="24">
        <v>0.28089255094528198</v>
      </c>
      <c r="V20" s="24">
        <v>0.57142364978790283</v>
      </c>
      <c r="W20" s="24">
        <v>0.57461839914321899</v>
      </c>
      <c r="X20" s="24">
        <v>0.28089255094528198</v>
      </c>
      <c r="Y20" s="24">
        <v>0.11875186860561369</v>
      </c>
      <c r="Z20" s="24">
        <v>0.59043979644775391</v>
      </c>
      <c r="AA20" s="24">
        <v>0.28089255094528198</v>
      </c>
      <c r="AB20" s="24">
        <v>0.42183732986450201</v>
      </c>
      <c r="AC20" s="24">
        <v>0.54389667510986328</v>
      </c>
      <c r="AD20" s="30">
        <f t="shared" si="0"/>
        <v>0.40632024683334211</v>
      </c>
      <c r="AE20" s="30">
        <f t="shared" si="1"/>
        <v>13</v>
      </c>
    </row>
    <row r="21" spans="1:31" x14ac:dyDescent="0.3">
      <c r="A21" s="29">
        <v>17</v>
      </c>
      <c r="B21" s="24" t="s">
        <v>23</v>
      </c>
      <c r="C21" s="24">
        <v>0.33337467908859247</v>
      </c>
      <c r="D21" s="24">
        <v>0.26904132962226868</v>
      </c>
      <c r="E21" s="24">
        <v>0.52232980728149414</v>
      </c>
      <c r="F21" s="24">
        <v>0.63954359292984009</v>
      </c>
      <c r="G21" s="24">
        <v>0.11232484132051471</v>
      </c>
      <c r="H21" s="24">
        <v>0.46167430281639099</v>
      </c>
      <c r="I21" s="24">
        <v>0.41598999500274658</v>
      </c>
      <c r="J21" s="24">
        <v>0.11232484132051471</v>
      </c>
      <c r="K21" s="24">
        <v>0.60573232173919678</v>
      </c>
      <c r="L21" s="24">
        <v>0.2939523458480835</v>
      </c>
      <c r="M21" s="24">
        <v>0.2020253390073776</v>
      </c>
      <c r="N21" s="24">
        <v>0.52232974767684937</v>
      </c>
      <c r="O21" s="24">
        <v>0.63954359292984009</v>
      </c>
      <c r="P21" s="24">
        <v>0.10637588053941729</v>
      </c>
      <c r="Q21" s="24">
        <v>0.46167430281639099</v>
      </c>
      <c r="R21" s="24">
        <v>0.50710010528564453</v>
      </c>
      <c r="S21" s="24">
        <v>0.10637588053941729</v>
      </c>
      <c r="T21" s="24">
        <v>0.60573232173919678</v>
      </c>
      <c r="U21" s="24">
        <v>0.19110547006130221</v>
      </c>
      <c r="V21" s="24">
        <v>0.44032829999923712</v>
      </c>
      <c r="W21" s="24">
        <v>0.52232974767684937</v>
      </c>
      <c r="X21" s="24">
        <v>0.63954359292984009</v>
      </c>
      <c r="Y21" s="24">
        <v>0.1310295760631561</v>
      </c>
      <c r="Z21" s="24">
        <v>0.46167430281639099</v>
      </c>
      <c r="AA21" s="24">
        <v>0.41598999500274658</v>
      </c>
      <c r="AB21" s="24">
        <v>0.1310295760631561</v>
      </c>
      <c r="AC21" s="24">
        <v>0.60573232173919678</v>
      </c>
      <c r="AD21" s="30">
        <f t="shared" si="0"/>
        <v>0.38726696703169083</v>
      </c>
      <c r="AE21" s="30">
        <f t="shared" si="1"/>
        <v>14</v>
      </c>
    </row>
    <row r="22" spans="1:31" x14ac:dyDescent="0.3">
      <c r="A22" s="29">
        <v>18</v>
      </c>
      <c r="B22" s="24" t="s">
        <v>24</v>
      </c>
      <c r="C22" s="24">
        <v>0.24625824391841891</v>
      </c>
      <c r="D22" s="24">
        <v>0.58297789096832275</v>
      </c>
      <c r="E22" s="24">
        <v>0.46081608533859247</v>
      </c>
      <c r="F22" s="24">
        <v>0.1126242578029633</v>
      </c>
      <c r="G22" s="24">
        <v>0.37810230255126948</v>
      </c>
      <c r="H22" s="24">
        <v>0.39263561367988592</v>
      </c>
      <c r="I22" s="24">
        <v>0.19194059073925021</v>
      </c>
      <c r="J22" s="24">
        <v>0.2758159339427948</v>
      </c>
      <c r="K22" s="24">
        <v>0.43033194541931152</v>
      </c>
      <c r="L22" s="24">
        <v>0.31739327311515808</v>
      </c>
      <c r="M22" s="24">
        <v>0.67875069379806519</v>
      </c>
      <c r="N22" s="24">
        <v>0.47890907526016241</v>
      </c>
      <c r="O22" s="24">
        <v>0.1306478679180145</v>
      </c>
      <c r="P22" s="24">
        <v>0.30223700404167181</v>
      </c>
      <c r="Q22" s="24">
        <v>0.39263561367988592</v>
      </c>
      <c r="R22" s="24">
        <v>0.23117879033088681</v>
      </c>
      <c r="S22" s="24">
        <v>0.31982550024986273</v>
      </c>
      <c r="T22" s="24">
        <v>0.43033194541931152</v>
      </c>
      <c r="U22" s="24">
        <v>0.31739324331283569</v>
      </c>
      <c r="V22" s="24">
        <v>0.67875081300735474</v>
      </c>
      <c r="W22" s="24">
        <v>0.46081608533859247</v>
      </c>
      <c r="X22" s="24">
        <v>0.1306478530168533</v>
      </c>
      <c r="Y22" s="24">
        <v>0.31863248348236078</v>
      </c>
      <c r="Z22" s="24">
        <v>0.39263561367988592</v>
      </c>
      <c r="AA22" s="24">
        <v>0.23117879033088681</v>
      </c>
      <c r="AB22" s="24">
        <v>0.31982547044754028</v>
      </c>
      <c r="AC22" s="24">
        <v>0.43033194541931152</v>
      </c>
      <c r="AD22" s="30">
        <f t="shared" si="0"/>
        <v>0.3568009231929426</v>
      </c>
      <c r="AE22" s="30">
        <f t="shared" si="1"/>
        <v>15</v>
      </c>
    </row>
    <row r="23" spans="1:31" x14ac:dyDescent="0.3">
      <c r="A23" s="31">
        <v>19</v>
      </c>
      <c r="B23" s="24" t="s">
        <v>25</v>
      </c>
      <c r="C23" s="24">
        <v>0.30318397283554083</v>
      </c>
      <c r="D23" s="24">
        <v>0.1854932904243469</v>
      </c>
      <c r="E23" s="24">
        <v>0.51122647523880005</v>
      </c>
      <c r="F23" s="24">
        <v>0.30318403244018549</v>
      </c>
      <c r="G23" s="24">
        <v>0.16392858326435089</v>
      </c>
      <c r="H23" s="24">
        <v>0.38369235396385187</v>
      </c>
      <c r="I23" s="24">
        <v>0.30318397283554083</v>
      </c>
      <c r="J23" s="24">
        <v>0.18549326062202451</v>
      </c>
      <c r="K23" s="24">
        <v>0.52685314416885376</v>
      </c>
      <c r="L23" s="24">
        <v>0.34774172306060791</v>
      </c>
      <c r="M23" s="24">
        <v>0.2082101106643677</v>
      </c>
      <c r="N23" s="24">
        <v>0.47640678286552429</v>
      </c>
      <c r="O23" s="24">
        <v>0.3477417528629303</v>
      </c>
      <c r="P23" s="24">
        <v>0.186857670545578</v>
      </c>
      <c r="Q23" s="24">
        <v>0.38369235396385187</v>
      </c>
      <c r="R23" s="24">
        <v>0.34774172306060791</v>
      </c>
      <c r="S23" s="24">
        <v>0.20821006596088409</v>
      </c>
      <c r="T23" s="24">
        <v>0.52685314416885376</v>
      </c>
      <c r="U23" s="24">
        <v>0.3477417528629303</v>
      </c>
      <c r="V23" s="24">
        <v>0.17279297113418579</v>
      </c>
      <c r="W23" s="24">
        <v>0.47640678286552429</v>
      </c>
      <c r="X23" s="24">
        <v>0.34774172306060791</v>
      </c>
      <c r="Y23" s="24">
        <v>0.18685771524906161</v>
      </c>
      <c r="Z23" s="24">
        <v>0.38369235396385187</v>
      </c>
      <c r="AA23" s="24">
        <v>0.34774172306060791</v>
      </c>
      <c r="AB23" s="24">
        <v>0.1727929413318634</v>
      </c>
      <c r="AC23" s="24">
        <v>0.52685314416885376</v>
      </c>
      <c r="AD23" s="30">
        <f t="shared" si="0"/>
        <v>0.32823390817200698</v>
      </c>
      <c r="AE23" s="30">
        <f>RANK(AD23,$AD$4:$AD$23,0)</f>
        <v>17</v>
      </c>
    </row>
    <row r="24" spans="1:31" x14ac:dyDescent="0.3">
      <c r="A24" s="154" t="s">
        <v>92</v>
      </c>
      <c r="B24" s="154"/>
      <c r="C24" s="32">
        <f>AVERAGE(C4:C23)</f>
        <v>0.41367008304223418</v>
      </c>
      <c r="D24" s="32">
        <f t="shared" ref="D24:AC24" si="2">AVERAGE(D4:D23)</f>
        <v>0.38554318081587552</v>
      </c>
      <c r="E24" s="32">
        <f t="shared" si="2"/>
        <v>0.60141926258802414</v>
      </c>
      <c r="F24" s="32">
        <f t="shared" si="2"/>
        <v>0.36459075678139924</v>
      </c>
      <c r="G24" s="32">
        <f t="shared" si="2"/>
        <v>0.33813083134591582</v>
      </c>
      <c r="H24" s="32">
        <f t="shared" si="2"/>
        <v>0.60971994996070866</v>
      </c>
      <c r="I24" s="32">
        <f t="shared" si="2"/>
        <v>0.42792452685534954</v>
      </c>
      <c r="J24" s="32">
        <f t="shared" si="2"/>
        <v>0.32845248542726041</v>
      </c>
      <c r="K24" s="32">
        <f t="shared" si="2"/>
        <v>0.62294569015502932</v>
      </c>
      <c r="L24" s="32">
        <f t="shared" si="2"/>
        <v>0.46079335324466231</v>
      </c>
      <c r="M24" s="32">
        <f t="shared" si="2"/>
        <v>0.43428312391042712</v>
      </c>
      <c r="N24" s="32">
        <f t="shared" si="2"/>
        <v>0.60617506355047224</v>
      </c>
      <c r="O24" s="32">
        <f t="shared" si="2"/>
        <v>0.39373660720884801</v>
      </c>
      <c r="P24" s="32">
        <f t="shared" si="2"/>
        <v>0.34927952960133551</v>
      </c>
      <c r="Q24" s="32">
        <f t="shared" si="2"/>
        <v>0.60978153198957441</v>
      </c>
      <c r="R24" s="32">
        <f t="shared" si="2"/>
        <v>0.48627551719546319</v>
      </c>
      <c r="S24" s="32">
        <f t="shared" si="2"/>
        <v>0.35205257013440133</v>
      </c>
      <c r="T24" s="32">
        <f t="shared" si="2"/>
        <v>0.62117407470941544</v>
      </c>
      <c r="U24" s="32">
        <f t="shared" si="2"/>
        <v>0.43883306905627251</v>
      </c>
      <c r="V24" s="32">
        <f t="shared" si="2"/>
        <v>0.4344646207988262</v>
      </c>
      <c r="W24" s="32">
        <f t="shared" si="2"/>
        <v>0.60375369340181351</v>
      </c>
      <c r="X24" s="32">
        <f t="shared" si="2"/>
        <v>0.4146481454372406</v>
      </c>
      <c r="Y24" s="32">
        <f t="shared" si="2"/>
        <v>0.32790352366864683</v>
      </c>
      <c r="Z24" s="32">
        <f t="shared" si="2"/>
        <v>0.6114376455545425</v>
      </c>
      <c r="AA24" s="32">
        <f t="shared" si="2"/>
        <v>0.43849206790328027</v>
      </c>
      <c r="AB24" s="32">
        <f t="shared" si="2"/>
        <v>0.33499387465417385</v>
      </c>
      <c r="AC24" s="32">
        <f t="shared" si="2"/>
        <v>0.62498149275779724</v>
      </c>
      <c r="AD24" s="10">
        <f>AVERAGE(C24:AC24)</f>
        <v>0.46797986191662921</v>
      </c>
    </row>
    <row r="25" spans="1:31" ht="15" thickBot="1" x14ac:dyDescent="0.35">
      <c r="A25" s="176" t="s">
        <v>93</v>
      </c>
      <c r="B25" s="176"/>
      <c r="C25" s="35">
        <f>RANK(C24,$C$24:$AC$24,0)</f>
        <v>18</v>
      </c>
      <c r="D25" s="35">
        <f t="shared" ref="D25:AC25" si="3">RANK(D24,$C$24:$AC$24,0)</f>
        <v>20</v>
      </c>
      <c r="E25" s="35">
        <f t="shared" si="3"/>
        <v>9</v>
      </c>
      <c r="F25" s="35">
        <f t="shared" si="3"/>
        <v>21</v>
      </c>
      <c r="G25" s="35">
        <f t="shared" si="3"/>
        <v>24</v>
      </c>
      <c r="H25" s="35">
        <f t="shared" si="3"/>
        <v>6</v>
      </c>
      <c r="I25" s="35">
        <f t="shared" si="3"/>
        <v>16</v>
      </c>
      <c r="J25" s="35">
        <f t="shared" si="3"/>
        <v>26</v>
      </c>
      <c r="K25" s="35">
        <f t="shared" si="3"/>
        <v>2</v>
      </c>
      <c r="L25" s="35">
        <f t="shared" si="3"/>
        <v>11</v>
      </c>
      <c r="M25" s="35">
        <f t="shared" si="3"/>
        <v>15</v>
      </c>
      <c r="N25" s="35">
        <f t="shared" si="3"/>
        <v>7</v>
      </c>
      <c r="O25" s="35">
        <f t="shared" si="3"/>
        <v>19</v>
      </c>
      <c r="P25" s="35">
        <f t="shared" si="3"/>
        <v>23</v>
      </c>
      <c r="Q25" s="35">
        <f t="shared" si="3"/>
        <v>5</v>
      </c>
      <c r="R25" s="35">
        <f t="shared" si="3"/>
        <v>10</v>
      </c>
      <c r="S25" s="35">
        <f t="shared" si="3"/>
        <v>22</v>
      </c>
      <c r="T25" s="35">
        <f t="shared" si="3"/>
        <v>3</v>
      </c>
      <c r="U25" s="35">
        <f t="shared" si="3"/>
        <v>12</v>
      </c>
      <c r="V25" s="35">
        <f t="shared" si="3"/>
        <v>14</v>
      </c>
      <c r="W25" s="35">
        <f t="shared" si="3"/>
        <v>8</v>
      </c>
      <c r="X25" s="35">
        <f t="shared" si="3"/>
        <v>17</v>
      </c>
      <c r="Y25" s="35">
        <f t="shared" si="3"/>
        <v>27</v>
      </c>
      <c r="Z25" s="35">
        <f t="shared" si="3"/>
        <v>4</v>
      </c>
      <c r="AA25" s="35">
        <f t="shared" si="3"/>
        <v>13</v>
      </c>
      <c r="AB25" s="35">
        <f t="shared" si="3"/>
        <v>25</v>
      </c>
      <c r="AC25" s="35">
        <f t="shared" si="3"/>
        <v>1</v>
      </c>
    </row>
    <row r="26" spans="1:31" customFormat="1" ht="14.4" customHeight="1" x14ac:dyDescent="0.3">
      <c r="A26" s="183" t="s">
        <v>97</v>
      </c>
      <c r="B26" s="184"/>
      <c r="C26" s="36">
        <f>RANK(C24,$C$24:$K$24,0)</f>
        <v>5</v>
      </c>
      <c r="D26" s="36">
        <f t="shared" ref="D26:K26" si="4">RANK(D24,$C$24:$K$24,0)</f>
        <v>6</v>
      </c>
      <c r="E26" s="36">
        <f t="shared" si="4"/>
        <v>3</v>
      </c>
      <c r="F26" s="36">
        <f t="shared" si="4"/>
        <v>7</v>
      </c>
      <c r="G26" s="36">
        <f t="shared" si="4"/>
        <v>8</v>
      </c>
      <c r="H26" s="36">
        <f t="shared" si="4"/>
        <v>2</v>
      </c>
      <c r="I26" s="36">
        <f t="shared" si="4"/>
        <v>4</v>
      </c>
      <c r="J26" s="36">
        <f t="shared" si="4"/>
        <v>9</v>
      </c>
      <c r="K26" s="36">
        <f t="shared" si="4"/>
        <v>1</v>
      </c>
      <c r="L26" s="36">
        <f>RANK(L24,$L$24:$T$24,0)</f>
        <v>5</v>
      </c>
      <c r="M26" s="36">
        <f t="shared" ref="M26:T26" si="5">RANK(M24,$L$24:$T$24,0)</f>
        <v>6</v>
      </c>
      <c r="N26" s="36">
        <f t="shared" si="5"/>
        <v>3</v>
      </c>
      <c r="O26" s="36">
        <f t="shared" si="5"/>
        <v>7</v>
      </c>
      <c r="P26" s="36">
        <f t="shared" si="5"/>
        <v>9</v>
      </c>
      <c r="Q26" s="36">
        <f t="shared" si="5"/>
        <v>2</v>
      </c>
      <c r="R26" s="36">
        <f t="shared" si="5"/>
        <v>4</v>
      </c>
      <c r="S26" s="36">
        <f t="shared" si="5"/>
        <v>8</v>
      </c>
      <c r="T26" s="36">
        <f t="shared" si="5"/>
        <v>1</v>
      </c>
      <c r="U26" s="36">
        <f>RANK(U24,$U$24:$AC$24,0)</f>
        <v>4</v>
      </c>
      <c r="V26" s="36">
        <f t="shared" ref="V26:AC26" si="6">RANK(V24,$U$24:$AC$24,0)</f>
        <v>6</v>
      </c>
      <c r="W26" s="36">
        <f t="shared" si="6"/>
        <v>3</v>
      </c>
      <c r="X26" s="36">
        <f t="shared" si="6"/>
        <v>7</v>
      </c>
      <c r="Y26" s="36">
        <f t="shared" si="6"/>
        <v>9</v>
      </c>
      <c r="Z26" s="36">
        <f t="shared" si="6"/>
        <v>2</v>
      </c>
      <c r="AA26" s="36">
        <f t="shared" si="6"/>
        <v>5</v>
      </c>
      <c r="AB26" s="36">
        <f t="shared" si="6"/>
        <v>8</v>
      </c>
      <c r="AC26" s="36">
        <f t="shared" si="6"/>
        <v>1</v>
      </c>
      <c r="AD26" s="10"/>
      <c r="AE26" s="10"/>
    </row>
    <row r="27" spans="1:31" customFormat="1" ht="14.4" customHeight="1" x14ac:dyDescent="0.3">
      <c r="A27" s="185" t="s">
        <v>98</v>
      </c>
      <c r="B27" s="175"/>
      <c r="C27" s="154">
        <f>SUM(C26:E26)</f>
        <v>14</v>
      </c>
      <c r="D27" s="154"/>
      <c r="E27" s="154"/>
      <c r="F27" s="154">
        <f t="shared" ref="F27" si="7">SUM(F26:H26)</f>
        <v>17</v>
      </c>
      <c r="G27" s="154"/>
      <c r="H27" s="154"/>
      <c r="I27" s="154">
        <f t="shared" ref="I27" si="8">SUM(I26:K26)</f>
        <v>14</v>
      </c>
      <c r="J27" s="154"/>
      <c r="K27" s="154"/>
      <c r="L27" s="154">
        <f t="shared" ref="L27" si="9">SUM(L26:N26)</f>
        <v>14</v>
      </c>
      <c r="M27" s="154"/>
      <c r="N27" s="154"/>
      <c r="O27" s="154">
        <f t="shared" ref="O27" si="10">SUM(O26:Q26)</f>
        <v>18</v>
      </c>
      <c r="P27" s="154"/>
      <c r="Q27" s="154"/>
      <c r="R27" s="154">
        <f t="shared" ref="R27" si="11">SUM(R26:T26)</f>
        <v>13</v>
      </c>
      <c r="S27" s="154"/>
      <c r="T27" s="154"/>
      <c r="U27" s="154">
        <f t="shared" ref="U27" si="12">SUM(U26:W26)</f>
        <v>13</v>
      </c>
      <c r="V27" s="154"/>
      <c r="W27" s="154"/>
      <c r="X27" s="154">
        <f t="shared" ref="X27" si="13">SUM(X26:Z26)</f>
        <v>18</v>
      </c>
      <c r="Y27" s="154"/>
      <c r="Z27" s="154"/>
      <c r="AA27" s="154">
        <f t="shared" ref="AA27" si="14">SUM(AA26:AC26)</f>
        <v>14</v>
      </c>
      <c r="AB27" s="154"/>
      <c r="AC27" s="182"/>
      <c r="AD27" s="10"/>
      <c r="AE27" s="10"/>
    </row>
    <row r="28" spans="1:31" customFormat="1" ht="15" customHeight="1" thickBot="1" x14ac:dyDescent="0.35">
      <c r="A28" s="186" t="s">
        <v>99</v>
      </c>
      <c r="B28" s="187"/>
      <c r="C28" s="157">
        <f>RANK(C27,$C$27:$K$27,1)</f>
        <v>1</v>
      </c>
      <c r="D28" s="157"/>
      <c r="E28" s="157"/>
      <c r="F28" s="157">
        <f t="shared" ref="F28" si="15">RANK(F27,$C$27:$K$27,1)</f>
        <v>3</v>
      </c>
      <c r="G28" s="157"/>
      <c r="H28" s="157"/>
      <c r="I28" s="157">
        <f t="shared" ref="I28" si="16">RANK(I27,$C$27:$K$27,1)</f>
        <v>1</v>
      </c>
      <c r="J28" s="157"/>
      <c r="K28" s="157"/>
      <c r="L28" s="157">
        <f>RANK(L27,$L$27:$T$27,1)</f>
        <v>2</v>
      </c>
      <c r="M28" s="157"/>
      <c r="N28" s="157"/>
      <c r="O28" s="157">
        <f t="shared" ref="O28" si="17">RANK(O27,$L$27:$T$27,1)</f>
        <v>3</v>
      </c>
      <c r="P28" s="157"/>
      <c r="Q28" s="157"/>
      <c r="R28" s="157">
        <f t="shared" ref="R28" si="18">RANK(R27,$L$27:$T$27,1)</f>
        <v>1</v>
      </c>
      <c r="S28" s="157"/>
      <c r="T28" s="157"/>
      <c r="U28" s="157">
        <f>RANK(U27,$U$27:$AC$27,1)</f>
        <v>1</v>
      </c>
      <c r="V28" s="157"/>
      <c r="W28" s="157"/>
      <c r="X28" s="157">
        <f t="shared" ref="X28" si="19">RANK(X27,$U$27:$AC$27,1)</f>
        <v>3</v>
      </c>
      <c r="Y28" s="157"/>
      <c r="Z28" s="157"/>
      <c r="AA28" s="157">
        <f t="shared" ref="AA28" si="20">RANK(AA27,$U$27:$AC$27,1)</f>
        <v>2</v>
      </c>
      <c r="AB28" s="157"/>
      <c r="AC28" s="157"/>
      <c r="AD28" s="10"/>
      <c r="AE28" s="10"/>
    </row>
    <row r="29" spans="1:31" customFormat="1" ht="26.4" customHeight="1" x14ac:dyDescent="0.3">
      <c r="A29" s="188" t="s">
        <v>94</v>
      </c>
      <c r="B29" s="189"/>
      <c r="C29" s="159">
        <f>SUM(C25:K25)</f>
        <v>142</v>
      </c>
      <c r="D29" s="159"/>
      <c r="E29" s="159"/>
      <c r="F29" s="159"/>
      <c r="G29" s="159"/>
      <c r="H29" s="159"/>
      <c r="I29" s="159"/>
      <c r="J29" s="159"/>
      <c r="K29" s="159"/>
      <c r="L29" s="159">
        <f t="shared" ref="L29" si="21">SUM(L25:T25)</f>
        <v>115</v>
      </c>
      <c r="M29" s="159"/>
      <c r="N29" s="159"/>
      <c r="O29" s="159"/>
      <c r="P29" s="159"/>
      <c r="Q29" s="159"/>
      <c r="R29" s="159"/>
      <c r="S29" s="159"/>
      <c r="T29" s="159"/>
      <c r="U29" s="159">
        <f t="shared" ref="U29" si="22">SUM(U25:AC25)</f>
        <v>121</v>
      </c>
      <c r="V29" s="159"/>
      <c r="W29" s="159"/>
      <c r="X29" s="159"/>
      <c r="Y29" s="159"/>
      <c r="Z29" s="159"/>
      <c r="AA29" s="159"/>
      <c r="AB29" s="159"/>
      <c r="AC29" s="190"/>
      <c r="AD29" s="10"/>
      <c r="AE29" s="10"/>
    </row>
    <row r="30" spans="1:31" customFormat="1" ht="26.4" customHeight="1" thickBot="1" x14ac:dyDescent="0.35">
      <c r="A30" s="191" t="s">
        <v>100</v>
      </c>
      <c r="B30" s="192"/>
      <c r="C30" s="157">
        <f>RANK(C29,$C$29:$AC$29,1)</f>
        <v>3</v>
      </c>
      <c r="D30" s="157"/>
      <c r="E30" s="157"/>
      <c r="F30" s="157"/>
      <c r="G30" s="157"/>
      <c r="H30" s="157"/>
      <c r="I30" s="157"/>
      <c r="J30" s="157"/>
      <c r="K30" s="157"/>
      <c r="L30" s="157">
        <f t="shared" ref="L30" si="23">RANK(L29,$C$29:$AC$29,1)</f>
        <v>1</v>
      </c>
      <c r="M30" s="157"/>
      <c r="N30" s="157"/>
      <c r="O30" s="157"/>
      <c r="P30" s="157"/>
      <c r="Q30" s="157"/>
      <c r="R30" s="157"/>
      <c r="S30" s="157"/>
      <c r="T30" s="157"/>
      <c r="U30" s="157">
        <f t="shared" ref="U30" si="24">RANK(U29,$C$29:$AC$29,1)</f>
        <v>2</v>
      </c>
      <c r="V30" s="157"/>
      <c r="W30" s="157"/>
      <c r="X30" s="157"/>
      <c r="Y30" s="157"/>
      <c r="Z30" s="157"/>
      <c r="AA30" s="157"/>
      <c r="AB30" s="157"/>
      <c r="AC30" s="157"/>
      <c r="AD30" s="10"/>
      <c r="AE30" s="10"/>
    </row>
  </sheetData>
  <mergeCells count="45">
    <mergeCell ref="A29:B29"/>
    <mergeCell ref="C29:K29"/>
    <mergeCell ref="L29:T29"/>
    <mergeCell ref="U29:AC29"/>
    <mergeCell ref="A30:B30"/>
    <mergeCell ref="C30:K30"/>
    <mergeCell ref="L30:T30"/>
    <mergeCell ref="U30:AC30"/>
    <mergeCell ref="AA27:AC27"/>
    <mergeCell ref="A28:B28"/>
    <mergeCell ref="C28:E28"/>
    <mergeCell ref="F28:H28"/>
    <mergeCell ref="I28:K28"/>
    <mergeCell ref="L28:N28"/>
    <mergeCell ref="O28:Q28"/>
    <mergeCell ref="R28:T28"/>
    <mergeCell ref="U28:W28"/>
    <mergeCell ref="X28:Z28"/>
    <mergeCell ref="AA28:AC28"/>
    <mergeCell ref="L27:N27"/>
    <mergeCell ref="O27:Q27"/>
    <mergeCell ref="R27:T27"/>
    <mergeCell ref="U27:W27"/>
    <mergeCell ref="X27:Z27"/>
    <mergeCell ref="A26:B26"/>
    <mergeCell ref="A27:B27"/>
    <mergeCell ref="C27:E27"/>
    <mergeCell ref="F27:H27"/>
    <mergeCell ref="I27:K27"/>
    <mergeCell ref="AE1:AE3"/>
    <mergeCell ref="C2:E2"/>
    <mergeCell ref="F2:H2"/>
    <mergeCell ref="I2:K2"/>
    <mergeCell ref="L2:N2"/>
    <mergeCell ref="O2:Q2"/>
    <mergeCell ref="A25:B25"/>
    <mergeCell ref="C1:K1"/>
    <mergeCell ref="L1:T1"/>
    <mergeCell ref="U1:AC1"/>
    <mergeCell ref="AD1:AD3"/>
    <mergeCell ref="R2:T2"/>
    <mergeCell ref="U2:W2"/>
    <mergeCell ref="X2:Z2"/>
    <mergeCell ref="AA2:AC2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 Topic Evaluation</vt:lpstr>
      <vt:lpstr>Conv. Topic Evaluation</vt:lpstr>
      <vt:lpstr>Num. Topic Evaluation</vt:lpstr>
      <vt:lpstr>Num Evaluation</vt:lpstr>
      <vt:lpstr>Conv. Evaluation</vt:lpstr>
      <vt:lpstr>QA Evaluation</vt:lpstr>
      <vt:lpstr>Conv. vs QA Evaluation</vt:lpstr>
      <vt:lpstr>Emb Evaluation</vt:lpstr>
      <vt:lpstr>Conv. all-mpnet-base-v2</vt:lpstr>
      <vt:lpstr>Conv. all-MiniLM-L6-v2</vt:lpstr>
      <vt:lpstr>QA. all-mpnet-base-v2</vt:lpstr>
      <vt:lpstr>QA. all-MiniLM-L6-v2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</dc:creator>
  <cp:lastModifiedBy>Vir</cp:lastModifiedBy>
  <dcterms:created xsi:type="dcterms:W3CDTF">2023-03-30T11:42:21Z</dcterms:created>
  <dcterms:modified xsi:type="dcterms:W3CDTF">2023-06-08T14:27:24Z</dcterms:modified>
</cp:coreProperties>
</file>