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áster\TFM\Methodology\TopicGenEval\"/>
    </mc:Choice>
  </mc:AlternateContent>
  <xr:revisionPtr revIDLastSave="0" documentId="13_ncr:1_{EAFEF8EE-E751-4074-9A4D-35F0CD3F1586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Topic Word distances (Espec.)" sheetId="1" r:id="rId1"/>
    <sheet name="Topic Mean distances (Espec.)" sheetId="2" r:id="rId2"/>
    <sheet name="Words distances (Div.)" sheetId="3" r:id="rId3"/>
    <sheet name="Topic Word similar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N22" i="4"/>
  <c r="O22" i="4"/>
  <c r="P22" i="4"/>
  <c r="Q22" i="4"/>
  <c r="R22" i="4"/>
  <c r="S22" i="4"/>
  <c r="T22" i="4"/>
  <c r="U22" i="4"/>
  <c r="V22" i="4"/>
  <c r="M2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" i="4"/>
  <c r="G115" i="1" l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4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N69" i="1" l="1"/>
  <c r="N71" i="1"/>
  <c r="N73" i="1"/>
  <c r="N75" i="1"/>
  <c r="N77" i="1"/>
  <c r="N79" i="1"/>
  <c r="N81" i="1"/>
  <c r="N83" i="1"/>
  <c r="N85" i="1"/>
  <c r="N87" i="1"/>
  <c r="N89" i="1"/>
  <c r="N91" i="1"/>
  <c r="N93" i="1"/>
  <c r="N95" i="1"/>
  <c r="N97" i="1"/>
  <c r="N99" i="1"/>
  <c r="N101" i="1"/>
  <c r="N103" i="1"/>
  <c r="N105" i="1"/>
  <c r="N67" i="1"/>
  <c r="M93" i="1"/>
  <c r="M105" i="1"/>
  <c r="M71" i="1"/>
  <c r="M73" i="1"/>
  <c r="M75" i="1"/>
  <c r="M77" i="1"/>
  <c r="M79" i="1"/>
  <c r="M81" i="1"/>
  <c r="M83" i="1"/>
  <c r="M85" i="1"/>
  <c r="M87" i="1"/>
  <c r="M89" i="1"/>
  <c r="M91" i="1"/>
  <c r="M95" i="1"/>
  <c r="M97" i="1"/>
  <c r="M99" i="1"/>
  <c r="M101" i="1"/>
  <c r="M103" i="1"/>
  <c r="M69" i="1"/>
  <c r="M67" i="1"/>
  <c r="D106" i="1"/>
  <c r="E106" i="1"/>
  <c r="F106" i="1"/>
  <c r="G106" i="1"/>
  <c r="H106" i="1"/>
  <c r="I106" i="1"/>
  <c r="J106" i="1"/>
  <c r="K106" i="1"/>
  <c r="L106" i="1"/>
  <c r="C106" i="1"/>
  <c r="D104" i="1"/>
  <c r="E104" i="1"/>
  <c r="F104" i="1"/>
  <c r="G104" i="1"/>
  <c r="H104" i="1"/>
  <c r="I104" i="1"/>
  <c r="J104" i="1"/>
  <c r="K104" i="1"/>
  <c r="L104" i="1"/>
  <c r="C104" i="1"/>
  <c r="D102" i="1"/>
  <c r="E102" i="1"/>
  <c r="F102" i="1"/>
  <c r="G102" i="1"/>
  <c r="H102" i="1"/>
  <c r="I102" i="1"/>
  <c r="J102" i="1"/>
  <c r="K102" i="1"/>
  <c r="L102" i="1"/>
  <c r="C102" i="1"/>
  <c r="D100" i="1"/>
  <c r="E100" i="1"/>
  <c r="F100" i="1"/>
  <c r="G100" i="1"/>
  <c r="H100" i="1"/>
  <c r="I100" i="1"/>
  <c r="J100" i="1"/>
  <c r="K100" i="1"/>
  <c r="L100" i="1"/>
  <c r="C100" i="1"/>
  <c r="D98" i="1"/>
  <c r="E98" i="1"/>
  <c r="F98" i="1"/>
  <c r="G98" i="1"/>
  <c r="H98" i="1"/>
  <c r="I98" i="1"/>
  <c r="J98" i="1"/>
  <c r="K98" i="1"/>
  <c r="L98" i="1"/>
  <c r="C98" i="1"/>
  <c r="D96" i="1"/>
  <c r="E96" i="1"/>
  <c r="F96" i="1"/>
  <c r="G96" i="1"/>
  <c r="H96" i="1"/>
  <c r="I96" i="1"/>
  <c r="J96" i="1"/>
  <c r="K96" i="1"/>
  <c r="L96" i="1"/>
  <c r="C96" i="1"/>
  <c r="D94" i="1"/>
  <c r="E94" i="1"/>
  <c r="F94" i="1"/>
  <c r="G94" i="1"/>
  <c r="H94" i="1"/>
  <c r="I94" i="1"/>
  <c r="J94" i="1"/>
  <c r="K94" i="1"/>
  <c r="L94" i="1"/>
  <c r="C94" i="1"/>
  <c r="D92" i="1"/>
  <c r="E92" i="1"/>
  <c r="F92" i="1"/>
  <c r="G92" i="1"/>
  <c r="H92" i="1"/>
  <c r="I92" i="1"/>
  <c r="J92" i="1"/>
  <c r="K92" i="1"/>
  <c r="L92" i="1"/>
  <c r="C92" i="1"/>
  <c r="D90" i="1"/>
  <c r="E90" i="1"/>
  <c r="F90" i="1"/>
  <c r="G90" i="1"/>
  <c r="H90" i="1"/>
  <c r="I90" i="1"/>
  <c r="J90" i="1"/>
  <c r="K90" i="1"/>
  <c r="L90" i="1"/>
  <c r="C90" i="1"/>
  <c r="D88" i="1"/>
  <c r="E88" i="1"/>
  <c r="F88" i="1"/>
  <c r="G88" i="1"/>
  <c r="H88" i="1"/>
  <c r="I88" i="1"/>
  <c r="J88" i="1"/>
  <c r="K88" i="1"/>
  <c r="L88" i="1"/>
  <c r="C88" i="1"/>
  <c r="D86" i="1"/>
  <c r="E86" i="1"/>
  <c r="F86" i="1"/>
  <c r="G86" i="1"/>
  <c r="H86" i="1"/>
  <c r="I86" i="1"/>
  <c r="J86" i="1"/>
  <c r="K86" i="1"/>
  <c r="L86" i="1"/>
  <c r="C86" i="1"/>
  <c r="D84" i="1"/>
  <c r="E84" i="1"/>
  <c r="F84" i="1"/>
  <c r="G84" i="1"/>
  <c r="H84" i="1"/>
  <c r="I84" i="1"/>
  <c r="J84" i="1"/>
  <c r="K84" i="1"/>
  <c r="L84" i="1"/>
  <c r="C84" i="1"/>
  <c r="D82" i="1"/>
  <c r="E82" i="1"/>
  <c r="F82" i="1"/>
  <c r="G82" i="1"/>
  <c r="H82" i="1"/>
  <c r="I82" i="1"/>
  <c r="J82" i="1"/>
  <c r="K82" i="1"/>
  <c r="L82" i="1"/>
  <c r="C82" i="1"/>
  <c r="D80" i="1"/>
  <c r="E80" i="1"/>
  <c r="F80" i="1"/>
  <c r="G80" i="1"/>
  <c r="H80" i="1"/>
  <c r="I80" i="1"/>
  <c r="J80" i="1"/>
  <c r="K80" i="1"/>
  <c r="L80" i="1"/>
  <c r="C80" i="1"/>
  <c r="D78" i="1"/>
  <c r="E78" i="1"/>
  <c r="F78" i="1"/>
  <c r="G78" i="1"/>
  <c r="H78" i="1"/>
  <c r="I78" i="1"/>
  <c r="J78" i="1"/>
  <c r="K78" i="1"/>
  <c r="L78" i="1"/>
  <c r="C78" i="1"/>
  <c r="C76" i="1"/>
  <c r="D76" i="1"/>
  <c r="E76" i="1"/>
  <c r="F76" i="1"/>
  <c r="G76" i="1"/>
  <c r="H76" i="1"/>
  <c r="I76" i="1"/>
  <c r="J76" i="1"/>
  <c r="K76" i="1"/>
  <c r="L76" i="1"/>
  <c r="D74" i="1"/>
  <c r="E74" i="1"/>
  <c r="F74" i="1"/>
  <c r="G74" i="1"/>
  <c r="H74" i="1"/>
  <c r="I74" i="1"/>
  <c r="J74" i="1"/>
  <c r="K74" i="1"/>
  <c r="L74" i="1"/>
  <c r="C74" i="1"/>
  <c r="D72" i="1"/>
  <c r="E72" i="1"/>
  <c r="F72" i="1"/>
  <c r="G72" i="1"/>
  <c r="H72" i="1"/>
  <c r="I72" i="1"/>
  <c r="J72" i="1"/>
  <c r="K72" i="1"/>
  <c r="L72" i="1"/>
  <c r="C72" i="1"/>
  <c r="C70" i="1"/>
  <c r="D70" i="1"/>
  <c r="E70" i="1"/>
  <c r="F70" i="1"/>
  <c r="G70" i="1"/>
  <c r="H70" i="1"/>
  <c r="I70" i="1"/>
  <c r="J70" i="1"/>
  <c r="K70" i="1"/>
  <c r="L70" i="1"/>
  <c r="C68" i="1"/>
  <c r="D68" i="1"/>
  <c r="E68" i="1"/>
  <c r="F68" i="1"/>
  <c r="G68" i="1"/>
  <c r="H68" i="1"/>
  <c r="I68" i="1"/>
  <c r="J68" i="1"/>
  <c r="K68" i="1"/>
  <c r="L6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Q2" i="1" l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L22" i="1"/>
  <c r="K22" i="1"/>
  <c r="J22" i="1"/>
  <c r="I22" i="1"/>
  <c r="H22" i="1"/>
  <c r="G22" i="1"/>
  <c r="F22" i="1"/>
  <c r="E22" i="1"/>
  <c r="D22" i="1"/>
  <c r="C22" i="1"/>
  <c r="D22" i="2"/>
  <c r="E22" i="2"/>
  <c r="F22" i="2"/>
  <c r="G22" i="2"/>
  <c r="H22" i="2"/>
  <c r="I22" i="2"/>
  <c r="J22" i="2"/>
  <c r="K22" i="2"/>
  <c r="L22" i="2"/>
  <c r="C22" i="2"/>
  <c r="N2" i="1" l="1"/>
  <c r="N9" i="1"/>
  <c r="N20" i="1"/>
  <c r="N16" i="1"/>
  <c r="N13" i="1"/>
  <c r="N10" i="1"/>
  <c r="N5" i="1"/>
  <c r="N18" i="1"/>
  <c r="N14" i="1"/>
  <c r="N11" i="1"/>
  <c r="N7" i="1"/>
  <c r="N4" i="1"/>
  <c r="N21" i="1"/>
  <c r="N19" i="1"/>
  <c r="N17" i="1"/>
  <c r="N15" i="1"/>
  <c r="N12" i="1"/>
  <c r="N8" i="1"/>
  <c r="N6" i="1"/>
  <c r="N3" i="1"/>
</calcChain>
</file>

<file path=xl/sharedStrings.xml><?xml version="1.0" encoding="utf-8"?>
<sst xmlns="http://schemas.openxmlformats.org/spreadsheetml/2006/main" count="627" uniqueCount="229">
  <si>
    <t>Topic_Name</t>
  </si>
  <si>
    <t>1w_dist</t>
  </si>
  <si>
    <t>2w_dist</t>
  </si>
  <si>
    <t>3w_dist</t>
  </si>
  <si>
    <t>4w_dist</t>
  </si>
  <si>
    <t>5w_dist</t>
  </si>
  <si>
    <t>6w_dist</t>
  </si>
  <si>
    <t>7w_dist</t>
  </si>
  <si>
    <t>8w_dist</t>
  </si>
  <si>
    <t>9w_dist</t>
  </si>
  <si>
    <t>10w_dist</t>
  </si>
  <si>
    <t>sport hockey</t>
  </si>
  <si>
    <t>religion atheism</t>
  </si>
  <si>
    <t>science space</t>
  </si>
  <si>
    <t>science medicine</t>
  </si>
  <si>
    <t>politics_misc</t>
  </si>
  <si>
    <t>computer mac hardware</t>
  </si>
  <si>
    <t>politics mideast</t>
  </si>
  <si>
    <t>computer ibm hardware</t>
  </si>
  <si>
    <t>for sale</t>
  </si>
  <si>
    <t>science electronics</t>
  </si>
  <si>
    <t>computer windows misc</t>
  </si>
  <si>
    <t>motor motorcycle</t>
  </si>
  <si>
    <t>sport baseball</t>
  </si>
  <si>
    <t>religion christian</t>
  </si>
  <si>
    <t>politics guns</t>
  </si>
  <si>
    <t>computer graphics</t>
  </si>
  <si>
    <t>motor autos</t>
  </si>
  <si>
    <t>religion misc</t>
  </si>
  <si>
    <t>computer windows x</t>
  </si>
  <si>
    <t>science crypt</t>
  </si>
  <si>
    <t>1w_mean_dist</t>
  </si>
  <si>
    <t>2w_mean_dist</t>
  </si>
  <si>
    <t>3w_mean_dist</t>
  </si>
  <si>
    <t>4w_mean_dist</t>
  </si>
  <si>
    <t>5w_mean_dist</t>
  </si>
  <si>
    <t>6w_mean_dist</t>
  </si>
  <si>
    <t>7w_mean_dist</t>
  </si>
  <si>
    <t>8w_mean_dist</t>
  </si>
  <si>
    <t>9w_mean_dist</t>
  </si>
  <si>
    <t>10w_mean_dist</t>
  </si>
  <si>
    <t>Average mean distances</t>
  </si>
  <si>
    <t>Average dist per topic</t>
  </si>
  <si>
    <t>Average distances per word</t>
  </si>
  <si>
    <t>Topic ranking</t>
  </si>
  <si>
    <t>Ranking by avg dist per topic</t>
  </si>
  <si>
    <t>Words_mean_dist</t>
  </si>
  <si>
    <t>Ranking by word mean dist</t>
  </si>
  <si>
    <t>4-10 diference</t>
  </si>
  <si>
    <t>Max diference</t>
  </si>
  <si>
    <t>Ranking by max diference</t>
  </si>
  <si>
    <t>game</t>
  </si>
  <si>
    <t>team</t>
  </si>
  <si>
    <t>play</t>
  </si>
  <si>
    <t>hockey</t>
  </si>
  <si>
    <t>player</t>
  </si>
  <si>
    <t>win</t>
  </si>
  <si>
    <t>goal</t>
  </si>
  <si>
    <t>season</t>
  </si>
  <si>
    <t>fan</t>
  </si>
  <si>
    <t>playoff</t>
  </si>
  <si>
    <t>god</t>
  </si>
  <si>
    <t>religion</t>
  </si>
  <si>
    <t>atheist</t>
  </si>
  <si>
    <t>moral</t>
  </si>
  <si>
    <t>claim</t>
  </si>
  <si>
    <t>point</t>
  </si>
  <si>
    <t>objective</t>
  </si>
  <si>
    <t>good</t>
  </si>
  <si>
    <t>belief</t>
  </si>
  <si>
    <t>argument</t>
  </si>
  <si>
    <t>space</t>
  </si>
  <si>
    <t>nasa</t>
  </si>
  <si>
    <t>launch</t>
  </si>
  <si>
    <t>system</t>
  </si>
  <si>
    <t>orbit</t>
  </si>
  <si>
    <t>earth</t>
  </si>
  <si>
    <t>mission</t>
  </si>
  <si>
    <t>satellite</t>
  </si>
  <si>
    <t>shuttle</t>
  </si>
  <si>
    <t>moon</t>
  </si>
  <si>
    <t>patient</t>
  </si>
  <si>
    <t>disease</t>
  </si>
  <si>
    <t>medical</t>
  </si>
  <si>
    <t>doctor</t>
  </si>
  <si>
    <t>study</t>
  </si>
  <si>
    <t>food</t>
  </si>
  <si>
    <t>health</t>
  </si>
  <si>
    <t>problem</t>
  </si>
  <si>
    <t>effect</t>
  </si>
  <si>
    <t>work</t>
  </si>
  <si>
    <t>government</t>
  </si>
  <si>
    <t>president</t>
  </si>
  <si>
    <t>state</t>
  </si>
  <si>
    <t>law</t>
  </si>
  <si>
    <t>give</t>
  </si>
  <si>
    <t>man</t>
  </si>
  <si>
    <t>american</t>
  </si>
  <si>
    <t>drug</t>
  </si>
  <si>
    <t>stephanopoulo</t>
  </si>
  <si>
    <t>mac</t>
  </si>
  <si>
    <t>apple</t>
  </si>
  <si>
    <t>drive</t>
  </si>
  <si>
    <t>monitor</t>
  </si>
  <si>
    <t>computer</t>
  </si>
  <si>
    <t>card</t>
  </si>
  <si>
    <t>disk</t>
  </si>
  <si>
    <t>armenian</t>
  </si>
  <si>
    <t>israel</t>
  </si>
  <si>
    <t>turkish</t>
  </si>
  <si>
    <t>jew</t>
  </si>
  <si>
    <t>arab</t>
  </si>
  <si>
    <t>israeli</t>
  </si>
  <si>
    <t>muslim</t>
  </si>
  <si>
    <t>kill</t>
  </si>
  <si>
    <t>controller</t>
  </si>
  <si>
    <t>scsus</t>
  </si>
  <si>
    <t>ide</t>
  </si>
  <si>
    <t>run</t>
  </si>
  <si>
    <t>offer</t>
  </si>
  <si>
    <t>sale</t>
  </si>
  <si>
    <t>sell</t>
  </si>
  <si>
    <t>include</t>
  </si>
  <si>
    <t>price</t>
  </si>
  <si>
    <t>shipping</t>
  </si>
  <si>
    <t>condition</t>
  </si>
  <si>
    <t>circuit</t>
  </si>
  <si>
    <t>ground</t>
  </si>
  <si>
    <t>power</t>
  </si>
  <si>
    <t>wire</t>
  </si>
  <si>
    <t>line</t>
  </si>
  <si>
    <t>find</t>
  </si>
  <si>
    <t>battery</t>
  </si>
  <si>
    <t>copy</t>
  </si>
  <si>
    <t>window</t>
  </si>
  <si>
    <t>file</t>
  </si>
  <si>
    <t>driver</t>
  </si>
  <si>
    <t>program</t>
  </si>
  <si>
    <t>version</t>
  </si>
  <si>
    <t>bike</t>
  </si>
  <si>
    <t>ride</t>
  </si>
  <si>
    <t>dod</t>
  </si>
  <si>
    <t>motorcycle</t>
  </si>
  <si>
    <t>dog</t>
  </si>
  <si>
    <t>bmw</t>
  </si>
  <si>
    <t>rider</t>
  </si>
  <si>
    <t>road</t>
  </si>
  <si>
    <t>hit</t>
  </si>
  <si>
    <t>baseball</t>
  </si>
  <si>
    <t>pitch</t>
  </si>
  <si>
    <t>christian</t>
  </si>
  <si>
    <t>church</t>
  </si>
  <si>
    <t>jesus</t>
  </si>
  <si>
    <t>christ</t>
  </si>
  <si>
    <t>sin</t>
  </si>
  <si>
    <t>bible</t>
  </si>
  <si>
    <t>question</t>
  </si>
  <si>
    <t>word</t>
  </si>
  <si>
    <t>gun</t>
  </si>
  <si>
    <t>weapon</t>
  </si>
  <si>
    <t>fire</t>
  </si>
  <si>
    <t>firearm</t>
  </si>
  <si>
    <t>fbi</t>
  </si>
  <si>
    <t>child</t>
  </si>
  <si>
    <t>day</t>
  </si>
  <si>
    <t>image</t>
  </si>
  <si>
    <t>graphic</t>
  </si>
  <si>
    <t>jpeg</t>
  </si>
  <si>
    <t>format</t>
  </si>
  <si>
    <t>color</t>
  </si>
  <si>
    <t>datum</t>
  </si>
  <si>
    <t>software</t>
  </si>
  <si>
    <t>car</t>
  </si>
  <si>
    <t>engine</t>
  </si>
  <si>
    <t>buy</t>
  </si>
  <si>
    <t>dealer</t>
  </si>
  <si>
    <t>ford</t>
  </si>
  <si>
    <t>fact</t>
  </si>
  <si>
    <t>theory</t>
  </si>
  <si>
    <t>life</t>
  </si>
  <si>
    <t>server</t>
  </si>
  <si>
    <t>application</t>
  </si>
  <si>
    <t>widget</t>
  </si>
  <si>
    <t>display</t>
  </si>
  <si>
    <t>key</t>
  </si>
  <si>
    <t>chip</t>
  </si>
  <si>
    <t>encryption</t>
  </si>
  <si>
    <t>clipper</t>
  </si>
  <si>
    <t>phone</t>
  </si>
  <si>
    <t>security</t>
  </si>
  <si>
    <t>information</t>
  </si>
  <si>
    <t>1w_rank</t>
  </si>
  <si>
    <t>2w_rank</t>
  </si>
  <si>
    <t>3w_rank</t>
  </si>
  <si>
    <t>4w_rank</t>
  </si>
  <si>
    <t>5w_rank</t>
  </si>
  <si>
    <t>6w_rank</t>
  </si>
  <si>
    <t>7w_rank</t>
  </si>
  <si>
    <t>8w_rank</t>
  </si>
  <si>
    <t>9w_rank</t>
  </si>
  <si>
    <t>10w_rank</t>
  </si>
  <si>
    <t>Top 4 sum</t>
  </si>
  <si>
    <t>Ranking by sum</t>
  </si>
  <si>
    <t>all-mpnet-base-v2</t>
  </si>
  <si>
    <t>all-MiniLM-L6-v2</t>
  </si>
  <si>
    <t>Ranking by similarity</t>
  </si>
  <si>
    <t>Ranking by top 4 sum</t>
  </si>
  <si>
    <t>Topics</t>
  </si>
  <si>
    <t>4 Average similarity</t>
  </si>
  <si>
    <t>1w_sim</t>
  </si>
  <si>
    <t>2w_sim</t>
  </si>
  <si>
    <t>3w_sim</t>
  </si>
  <si>
    <t>4w_sim</t>
  </si>
  <si>
    <t>5w_sim</t>
  </si>
  <si>
    <t>6w_sim</t>
  </si>
  <si>
    <t>7w_sim</t>
  </si>
  <si>
    <t>8w_sim</t>
  </si>
  <si>
    <t>9w_sim</t>
  </si>
  <si>
    <t>10w_sim</t>
  </si>
  <si>
    <t>4w mean sim</t>
  </si>
  <si>
    <t>10w mean sim</t>
  </si>
  <si>
    <t>9w mean sim</t>
  </si>
  <si>
    <t>1w mean sim</t>
  </si>
  <si>
    <t>2w mean sim</t>
  </si>
  <si>
    <t>3w mean sim</t>
  </si>
  <si>
    <t>5w mean sim</t>
  </si>
  <si>
    <t>6w mean sim</t>
  </si>
  <si>
    <t>7w mean sim</t>
  </si>
  <si>
    <t>8w mean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</si>
</sst>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1" fillId="0" borderId="1" xfId="0" applyFont="1" applyBorder="1"/>
    <xf numFmtId="0" fontId="1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2" xfId="0" applyFont="1" applyBorder="1"/>
    <xf numFmtId="0" fontId="1" fillId="0" borderId="7" xfId="0" applyFont="1" applyBorder="1"/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1" fillId="0" borderId="8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distances (Espec.)'!$M$1</c:f>
              <c:strCache>
                <c:ptCount val="1"/>
                <c:pt idx="0">
                  <c:v>Average dist per topic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distances (Espec.)'!$M$2:$M$21</c:f>
              <c:numCache>
                <c:formatCode>General</c:formatCode>
                <c:ptCount val="20"/>
                <c:pt idx="0">
                  <c:v>1.0682884335499998</c:v>
                </c:pt>
                <c:pt idx="1">
                  <c:v>1.0926306247699999</c:v>
                </c:pt>
                <c:pt idx="2">
                  <c:v>1.1019524514600001</c:v>
                </c:pt>
                <c:pt idx="3">
                  <c:v>1.10446591973</c:v>
                </c:pt>
                <c:pt idx="4">
                  <c:v>1.2145320058000002</c:v>
                </c:pt>
                <c:pt idx="5">
                  <c:v>1.1598529934999999</c:v>
                </c:pt>
                <c:pt idx="6">
                  <c:v>1.1236110150900001</c:v>
                </c:pt>
                <c:pt idx="7">
                  <c:v>1.2683734536399998</c:v>
                </c:pt>
                <c:pt idx="8">
                  <c:v>1.1450516402699999</c:v>
                </c:pt>
                <c:pt idx="9">
                  <c:v>1.2500332415100002</c:v>
                </c:pt>
                <c:pt idx="10">
                  <c:v>1.2542633772</c:v>
                </c:pt>
                <c:pt idx="11">
                  <c:v>1.13158548474</c:v>
                </c:pt>
                <c:pt idx="12">
                  <c:v>1.0841820955300001</c:v>
                </c:pt>
                <c:pt idx="13">
                  <c:v>1.0282591342800003</c:v>
                </c:pt>
                <c:pt idx="14">
                  <c:v>1.10992926953</c:v>
                </c:pt>
                <c:pt idx="15">
                  <c:v>1.1843075752100003</c:v>
                </c:pt>
                <c:pt idx="16">
                  <c:v>1.17054619192</c:v>
                </c:pt>
                <c:pt idx="17">
                  <c:v>1.1524133801600001</c:v>
                </c:pt>
                <c:pt idx="18">
                  <c:v>1.2092003464799999</c:v>
                </c:pt>
                <c:pt idx="19">
                  <c:v>1.25350236891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0-4F76-A95C-1F03A710F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849999"/>
        <c:axId val="799849039"/>
      </c:lineChart>
      <c:catAx>
        <c:axId val="79984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849039"/>
        <c:crosses val="autoZero"/>
        <c:auto val="1"/>
        <c:lblAlgn val="ctr"/>
        <c:lblOffset val="100"/>
        <c:noMultiLvlLbl val="0"/>
      </c:catAx>
      <c:valAx>
        <c:axId val="79984903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984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Ranking comparison mean</a:t>
            </a:r>
            <a:r>
              <a:rPr lang="es-ES" baseline="0"/>
              <a:t> topic distances, words distances and topic rankings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353823742154936"/>
          <c:y val="0.14303660552587116"/>
          <c:w val="0.60841582049945631"/>
          <c:h val="0.46090932610705082"/>
        </c:manualLayout>
      </c:layout>
      <c:lineChart>
        <c:grouping val="standard"/>
        <c:varyColors val="0"/>
        <c:ser>
          <c:idx val="0"/>
          <c:order val="0"/>
          <c:tx>
            <c:strRef>
              <c:f>'Words distances (Div.)'!$D$1</c:f>
              <c:strCache>
                <c:ptCount val="1"/>
                <c:pt idx="0">
                  <c:v>Ranking by word mean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'Words distances (Div.)'!$B$2:$B$21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'Words distances (Div.)'!$D$2:$D$21</c:f>
              <c:numCache>
                <c:formatCode>General</c:formatCode>
                <c:ptCount val="20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20</c:v>
                </c:pt>
                <c:pt idx="5">
                  <c:v>11</c:v>
                </c:pt>
                <c:pt idx="6">
                  <c:v>1</c:v>
                </c:pt>
                <c:pt idx="7">
                  <c:v>19</c:v>
                </c:pt>
                <c:pt idx="8">
                  <c:v>13</c:v>
                </c:pt>
                <c:pt idx="9">
                  <c:v>18</c:v>
                </c:pt>
                <c:pt idx="10">
                  <c:v>17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14</c:v>
                </c:pt>
                <c:pt idx="16">
                  <c:v>15</c:v>
                </c:pt>
                <c:pt idx="17">
                  <c:v>9</c:v>
                </c:pt>
                <c:pt idx="18">
                  <c:v>12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7-483A-9F26-2076581406F9}"/>
            </c:ext>
          </c:extLst>
        </c:ser>
        <c:ser>
          <c:idx val="1"/>
          <c:order val="1"/>
          <c:tx>
            <c:strRef>
              <c:f>'Words distances (Div.)'!$E$1</c:f>
              <c:strCache>
                <c:ptCount val="1"/>
                <c:pt idx="0">
                  <c:v>Topic ranking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'Words distances (Div.)'!$B$2:$B$21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'Words distances (Div.)'!$E$2:$E$21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2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17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7-483A-9F26-2076581406F9}"/>
            </c:ext>
          </c:extLst>
        </c:ser>
        <c:ser>
          <c:idx val="2"/>
          <c:order val="2"/>
          <c:tx>
            <c:strRef>
              <c:f>'Words distances (Div.)'!$F$1</c:f>
              <c:strCache>
                <c:ptCount val="1"/>
                <c:pt idx="0">
                  <c:v>Ranking by avg dist per topic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'Words distances (Div.)'!$B$2:$B$21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'Words distances (Div.)'!$F$2:$F$21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20</c:v>
                </c:pt>
                <c:pt idx="8">
                  <c:v>10</c:v>
                </c:pt>
                <c:pt idx="9">
                  <c:v>17</c:v>
                </c:pt>
                <c:pt idx="10">
                  <c:v>19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15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7-483A-9F26-207658140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66464"/>
        <c:axId val="2125971744"/>
      </c:lineChart>
      <c:catAx>
        <c:axId val="21259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971744"/>
        <c:crosses val="autoZero"/>
        <c:auto val="1"/>
        <c:lblAlgn val="ctr"/>
        <c:lblOffset val="100"/>
        <c:noMultiLvlLbl val="0"/>
      </c:catAx>
      <c:valAx>
        <c:axId val="21259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9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12197224215413"/>
          <c:y val="0.40038667980094522"/>
          <c:w val="0.26512615627612313"/>
          <c:h val="0.253564049649516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Topics words average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similarities'!$M$1</c:f>
              <c:strCache>
                <c:ptCount val="1"/>
                <c:pt idx="0">
                  <c:v>1w mean 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similarities'!$M$2:$M$21</c:f>
              <c:numCache>
                <c:formatCode>General</c:formatCode>
                <c:ptCount val="20"/>
                <c:pt idx="0">
                  <c:v>0.45978760719299322</c:v>
                </c:pt>
                <c:pt idx="1">
                  <c:v>0.43045535683631903</c:v>
                </c:pt>
                <c:pt idx="2">
                  <c:v>0.70130056142807007</c:v>
                </c:pt>
                <c:pt idx="3">
                  <c:v>0.33305966854095459</c:v>
                </c:pt>
                <c:pt idx="4">
                  <c:v>0.46300002932548517</c:v>
                </c:pt>
                <c:pt idx="5">
                  <c:v>0.67736196517944336</c:v>
                </c:pt>
                <c:pt idx="6">
                  <c:v>0.31095832586288452</c:v>
                </c:pt>
                <c:pt idx="7">
                  <c:v>8.49776491522789E-2</c:v>
                </c:pt>
                <c:pt idx="8">
                  <c:v>0.37126579880714422</c:v>
                </c:pt>
                <c:pt idx="9">
                  <c:v>0.13982671499252319</c:v>
                </c:pt>
                <c:pt idx="10">
                  <c:v>0.41492831707000732</c:v>
                </c:pt>
                <c:pt idx="11">
                  <c:v>0.54763871431350708</c:v>
                </c:pt>
                <c:pt idx="12">
                  <c:v>0.46248406171798712</c:v>
                </c:pt>
                <c:pt idx="13">
                  <c:v>0.49853938817977911</c:v>
                </c:pt>
                <c:pt idx="14">
                  <c:v>0.63449245691299438</c:v>
                </c:pt>
                <c:pt idx="15">
                  <c:v>0.26049044728279108</c:v>
                </c:pt>
                <c:pt idx="16">
                  <c:v>0.51156234741210938</c:v>
                </c:pt>
                <c:pt idx="17">
                  <c:v>0.42078369855880737</c:v>
                </c:pt>
                <c:pt idx="18">
                  <c:v>0.4294782280921936</c:v>
                </c:pt>
                <c:pt idx="19">
                  <c:v>0.2179022878408432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0-47F2-88FA-0E12A7B30C83}"/>
            </c:ext>
          </c:extLst>
        </c:ser>
        <c:ser>
          <c:idx val="1"/>
          <c:order val="1"/>
          <c:tx>
            <c:strRef>
              <c:f>'Topic Word similarities'!$N$1</c:f>
              <c:strCache>
                <c:ptCount val="1"/>
                <c:pt idx="0">
                  <c:v>2w mean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similarities'!$N$2:$N$21</c:f>
              <c:numCache>
                <c:formatCode>General</c:formatCode>
                <c:ptCount val="20"/>
                <c:pt idx="0">
                  <c:v>0.42574575543403625</c:v>
                </c:pt>
                <c:pt idx="1">
                  <c:v>0.57045219838619232</c:v>
                </c:pt>
                <c:pt idx="2">
                  <c:v>0.6336192786693573</c:v>
                </c:pt>
                <c:pt idx="3">
                  <c:v>0.37379519641399384</c:v>
                </c:pt>
                <c:pt idx="4">
                  <c:v>0.43870748579502106</c:v>
                </c:pt>
                <c:pt idx="5">
                  <c:v>0.5553315132856369</c:v>
                </c:pt>
                <c:pt idx="6">
                  <c:v>0.42963701486587524</c:v>
                </c:pt>
                <c:pt idx="7">
                  <c:v>0.17680430039763451</c:v>
                </c:pt>
                <c:pt idx="8">
                  <c:v>0.5112309604883194</c:v>
                </c:pt>
                <c:pt idx="9">
                  <c:v>0.33919516205787659</c:v>
                </c:pt>
                <c:pt idx="10">
                  <c:v>0.29885097593069077</c:v>
                </c:pt>
                <c:pt idx="11">
                  <c:v>0.47822988033294678</c:v>
                </c:pt>
                <c:pt idx="12">
                  <c:v>0.4267631322145462</c:v>
                </c:pt>
                <c:pt idx="13">
                  <c:v>0.64914539456367493</c:v>
                </c:pt>
                <c:pt idx="14">
                  <c:v>0.56592394411563873</c:v>
                </c:pt>
                <c:pt idx="15">
                  <c:v>0.20739882439374918</c:v>
                </c:pt>
                <c:pt idx="16">
                  <c:v>0.55603110790252686</c:v>
                </c:pt>
                <c:pt idx="17">
                  <c:v>0.42813874781131744</c:v>
                </c:pt>
                <c:pt idx="18">
                  <c:v>0.31128304451704025</c:v>
                </c:pt>
                <c:pt idx="19">
                  <c:v>0.18242553621530536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0-47F2-88FA-0E12A7B30C83}"/>
            </c:ext>
          </c:extLst>
        </c:ser>
        <c:ser>
          <c:idx val="2"/>
          <c:order val="2"/>
          <c:tx>
            <c:strRef>
              <c:f>'Topic Word similarities'!$O$1</c:f>
              <c:strCache>
                <c:ptCount val="1"/>
                <c:pt idx="0">
                  <c:v>3w mean 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similarities'!$O$2:$O$21</c:f>
              <c:numCache>
                <c:formatCode>General</c:formatCode>
                <c:ptCount val="20"/>
                <c:pt idx="0">
                  <c:v>0.43145248293876648</c:v>
                </c:pt>
                <c:pt idx="1">
                  <c:v>0.62701337536176049</c:v>
                </c:pt>
                <c:pt idx="2">
                  <c:v>0.51836692293485009</c:v>
                </c:pt>
                <c:pt idx="3">
                  <c:v>0.47015578548113507</c:v>
                </c:pt>
                <c:pt idx="4">
                  <c:v>0.362399419148763</c:v>
                </c:pt>
                <c:pt idx="5">
                  <c:v>0.39220797767241794</c:v>
                </c:pt>
                <c:pt idx="6">
                  <c:v>0.39552555481592816</c:v>
                </c:pt>
                <c:pt idx="7">
                  <c:v>0.20407850295305252</c:v>
                </c:pt>
                <c:pt idx="8">
                  <c:v>0.51229909062385559</c:v>
                </c:pt>
                <c:pt idx="9">
                  <c:v>0.29528492192427319</c:v>
                </c:pt>
                <c:pt idx="10">
                  <c:v>0.20782247247795263</c:v>
                </c:pt>
                <c:pt idx="11">
                  <c:v>0.33753052353858948</c:v>
                </c:pt>
                <c:pt idx="12">
                  <c:v>0.38685553272565204</c:v>
                </c:pt>
                <c:pt idx="13">
                  <c:v>0.63149698575337732</c:v>
                </c:pt>
                <c:pt idx="14">
                  <c:v>0.52848232785860694</c:v>
                </c:pt>
                <c:pt idx="15">
                  <c:v>0.30053638915220893</c:v>
                </c:pt>
                <c:pt idx="16">
                  <c:v>0.47741232315699261</c:v>
                </c:pt>
                <c:pt idx="17">
                  <c:v>0.46349621812502545</c:v>
                </c:pt>
                <c:pt idx="18">
                  <c:v>0.33092675109704334</c:v>
                </c:pt>
                <c:pt idx="19">
                  <c:v>0.28423766791820526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0-47F2-88FA-0E12A7B30C83}"/>
            </c:ext>
          </c:extLst>
        </c:ser>
        <c:ser>
          <c:idx val="3"/>
          <c:order val="3"/>
          <c:tx>
            <c:strRef>
              <c:f>'Topic Word similarities'!$P$1</c:f>
              <c:strCache>
                <c:ptCount val="1"/>
                <c:pt idx="0">
                  <c:v>4w mean sim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similarities'!$P$2:$P$21</c:f>
              <c:numCache>
                <c:formatCode>General</c:formatCode>
                <c:ptCount val="20"/>
                <c:pt idx="0">
                  <c:v>0.54100409895181656</c:v>
                </c:pt>
                <c:pt idx="1">
                  <c:v>0.53853531181812286</c:v>
                </c:pt>
                <c:pt idx="2">
                  <c:v>0.44405103474855423</c:v>
                </c:pt>
                <c:pt idx="3">
                  <c:v>0.49809839576482773</c:v>
                </c:pt>
                <c:pt idx="4">
                  <c:v>0.34169328212738037</c:v>
                </c:pt>
                <c:pt idx="5">
                  <c:v>0.31566978432238102</c:v>
                </c:pt>
                <c:pt idx="6">
                  <c:v>0.35635505616664886</c:v>
                </c:pt>
                <c:pt idx="7">
                  <c:v>0.17817608267068863</c:v>
                </c:pt>
                <c:pt idx="8">
                  <c:v>0.43009411171078682</c:v>
                </c:pt>
                <c:pt idx="9">
                  <c:v>0.27416651323437691</c:v>
                </c:pt>
                <c:pt idx="10">
                  <c:v>0.21082369284704328</c:v>
                </c:pt>
                <c:pt idx="11">
                  <c:v>0.45773752778768539</c:v>
                </c:pt>
                <c:pt idx="12">
                  <c:v>0.35436942428350449</c:v>
                </c:pt>
                <c:pt idx="13">
                  <c:v>0.60159884393215179</c:v>
                </c:pt>
                <c:pt idx="14">
                  <c:v>0.4574032686650753</c:v>
                </c:pt>
                <c:pt idx="15">
                  <c:v>0.2966216467320919</c:v>
                </c:pt>
                <c:pt idx="16">
                  <c:v>0.38180583901703358</c:v>
                </c:pt>
                <c:pt idx="17">
                  <c:v>0.40200839936733246</c:v>
                </c:pt>
                <c:pt idx="18">
                  <c:v>0.27479190193116665</c:v>
                </c:pt>
                <c:pt idx="19">
                  <c:v>0.24257575534284115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7-43FD-8CFB-93C724321033}"/>
            </c:ext>
          </c:extLst>
        </c:ser>
        <c:ser>
          <c:idx val="4"/>
          <c:order val="4"/>
          <c:tx>
            <c:strRef>
              <c:f>'Topic Word similarities'!$Q$1</c:f>
              <c:strCache>
                <c:ptCount val="1"/>
                <c:pt idx="0">
                  <c:v>5w mean 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similarities'!$Q$2:$Q$21</c:f>
              <c:numCache>
                <c:formatCode>General</c:formatCode>
                <c:ptCount val="20"/>
                <c:pt idx="0">
                  <c:v>0.50391477346420288</c:v>
                </c:pt>
                <c:pt idx="1">
                  <c:v>0.4638182669878006</c:v>
                </c:pt>
                <c:pt idx="2">
                  <c:v>0.43501501679420473</c:v>
                </c:pt>
                <c:pt idx="3">
                  <c:v>0.47477977871894839</c:v>
                </c:pt>
                <c:pt idx="4">
                  <c:v>0.32687141895294192</c:v>
                </c:pt>
                <c:pt idx="5">
                  <c:v>0.30484346896409986</c:v>
                </c:pt>
                <c:pt idx="6">
                  <c:v>0.37346687316894533</c:v>
                </c:pt>
                <c:pt idx="7">
                  <c:v>0.1708613157272339</c:v>
                </c:pt>
                <c:pt idx="8">
                  <c:v>0.37040220201015472</c:v>
                </c:pt>
                <c:pt idx="9">
                  <c:v>0.27528378069400788</c:v>
                </c:pt>
                <c:pt idx="10">
                  <c:v>0.19591943062841893</c:v>
                </c:pt>
                <c:pt idx="11">
                  <c:v>0.39168307483196257</c:v>
                </c:pt>
                <c:pt idx="12">
                  <c:v>0.35448679327964783</c:v>
                </c:pt>
                <c:pt idx="13">
                  <c:v>0.55144670009613039</c:v>
                </c:pt>
                <c:pt idx="14">
                  <c:v>0.41428681015968322</c:v>
                </c:pt>
                <c:pt idx="15">
                  <c:v>0.30663643777370453</c:v>
                </c:pt>
                <c:pt idx="16">
                  <c:v>0.3394301697611809</c:v>
                </c:pt>
                <c:pt idx="17">
                  <c:v>0.34908637404441833</c:v>
                </c:pt>
                <c:pt idx="18">
                  <c:v>0.27778203934431078</c:v>
                </c:pt>
                <c:pt idx="19">
                  <c:v>0.23626817613840104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7-43FD-8CFB-93C724321033}"/>
            </c:ext>
          </c:extLst>
        </c:ser>
        <c:ser>
          <c:idx val="5"/>
          <c:order val="5"/>
          <c:tx>
            <c:strRef>
              <c:f>'Topic Word similarities'!$R$1</c:f>
              <c:strCache>
                <c:ptCount val="1"/>
                <c:pt idx="0">
                  <c:v>6w mean sim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similarities'!$R$2:$R$21</c:f>
              <c:numCache>
                <c:formatCode>General</c:formatCode>
                <c:ptCount val="20"/>
                <c:pt idx="0">
                  <c:v>0.47635266184806824</c:v>
                </c:pt>
                <c:pt idx="1">
                  <c:v>0.41510972628990811</c:v>
                </c:pt>
                <c:pt idx="2">
                  <c:v>0.42035962641239166</c:v>
                </c:pt>
                <c:pt idx="3">
                  <c:v>0.44950004915396374</c:v>
                </c:pt>
                <c:pt idx="4">
                  <c:v>0.30269699295361835</c:v>
                </c:pt>
                <c:pt idx="5">
                  <c:v>0.27048484608530998</c:v>
                </c:pt>
                <c:pt idx="6">
                  <c:v>0.38760965069135028</c:v>
                </c:pt>
                <c:pt idx="7">
                  <c:v>0.18740008274714151</c:v>
                </c:pt>
                <c:pt idx="8">
                  <c:v>0.38265205671389896</c:v>
                </c:pt>
                <c:pt idx="9">
                  <c:v>0.23682759081323942</c:v>
                </c:pt>
                <c:pt idx="10">
                  <c:v>0.23060694367935261</c:v>
                </c:pt>
                <c:pt idx="11">
                  <c:v>0.33383129350841045</c:v>
                </c:pt>
                <c:pt idx="12">
                  <c:v>0.33859373132387799</c:v>
                </c:pt>
                <c:pt idx="13">
                  <c:v>0.54225767652193702</c:v>
                </c:pt>
                <c:pt idx="14">
                  <c:v>0.40550702313582104</c:v>
                </c:pt>
                <c:pt idx="15">
                  <c:v>0.29989593476057053</c:v>
                </c:pt>
                <c:pt idx="16">
                  <c:v>0.30128049602111179</c:v>
                </c:pt>
                <c:pt idx="17">
                  <c:v>0.33176844318707782</c:v>
                </c:pt>
                <c:pt idx="18">
                  <c:v>0.27304248884320259</c:v>
                </c:pt>
                <c:pt idx="19">
                  <c:v>0.21940886105100313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7-43FD-8CFB-93C724321033}"/>
            </c:ext>
          </c:extLst>
        </c:ser>
        <c:ser>
          <c:idx val="6"/>
          <c:order val="6"/>
          <c:tx>
            <c:strRef>
              <c:f>'Topic Word similarities'!$S$1</c:f>
              <c:strCache>
                <c:ptCount val="1"/>
                <c:pt idx="0">
                  <c:v>7w mean sim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similarities'!$S$2:$S$21</c:f>
              <c:numCache>
                <c:formatCode>General</c:formatCode>
                <c:ptCount val="20"/>
                <c:pt idx="0">
                  <c:v>0.46124505145209177</c:v>
                </c:pt>
                <c:pt idx="1">
                  <c:v>0.39828492275306154</c:v>
                </c:pt>
                <c:pt idx="2">
                  <c:v>0.39490699768066406</c:v>
                </c:pt>
                <c:pt idx="3">
                  <c:v>0.45250945006098064</c:v>
                </c:pt>
                <c:pt idx="4">
                  <c:v>0.27018972486257553</c:v>
                </c:pt>
                <c:pt idx="5">
                  <c:v>0.28763455258948462</c:v>
                </c:pt>
                <c:pt idx="6">
                  <c:v>0.38708938445363728</c:v>
                </c:pt>
                <c:pt idx="7">
                  <c:v>0.2006636687687465</c:v>
                </c:pt>
                <c:pt idx="8">
                  <c:v>0.37498298074517933</c:v>
                </c:pt>
                <c:pt idx="9">
                  <c:v>0.21845210556473052</c:v>
                </c:pt>
                <c:pt idx="10">
                  <c:v>0.22234688300107205</c:v>
                </c:pt>
                <c:pt idx="11">
                  <c:v>0.34830747172236443</c:v>
                </c:pt>
                <c:pt idx="12">
                  <c:v>0.41136479377746582</c:v>
                </c:pt>
                <c:pt idx="13">
                  <c:v>0.54899999925068443</c:v>
                </c:pt>
                <c:pt idx="14">
                  <c:v>0.43791798608643667</c:v>
                </c:pt>
                <c:pt idx="15">
                  <c:v>0.29071690567902159</c:v>
                </c:pt>
                <c:pt idx="16">
                  <c:v>0.314284296972411</c:v>
                </c:pt>
                <c:pt idx="17">
                  <c:v>0.31947833299636841</c:v>
                </c:pt>
                <c:pt idx="18">
                  <c:v>0.26321521507842199</c:v>
                </c:pt>
                <c:pt idx="19">
                  <c:v>0.20091034684862411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B7-43FD-8CFB-93C724321033}"/>
            </c:ext>
          </c:extLst>
        </c:ser>
        <c:ser>
          <c:idx val="7"/>
          <c:order val="7"/>
          <c:tx>
            <c:strRef>
              <c:f>'Topic Word similarities'!$T$1</c:f>
              <c:strCache>
                <c:ptCount val="1"/>
                <c:pt idx="0">
                  <c:v>8w mean sim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similarities'!$T$2:$T$21</c:f>
              <c:numCache>
                <c:formatCode>General</c:formatCode>
                <c:ptCount val="20"/>
                <c:pt idx="0">
                  <c:v>0.43309162743389606</c:v>
                </c:pt>
                <c:pt idx="1">
                  <c:v>0.36606689356267452</c:v>
                </c:pt>
                <c:pt idx="2">
                  <c:v>0.38666961342096329</c:v>
                </c:pt>
                <c:pt idx="3">
                  <c:v>0.41744816303253174</c:v>
                </c:pt>
                <c:pt idx="4">
                  <c:v>0.26224114466458559</c:v>
                </c:pt>
                <c:pt idx="5">
                  <c:v>0.32356871012598276</c:v>
                </c:pt>
                <c:pt idx="6">
                  <c:v>0.36951149255037308</c:v>
                </c:pt>
                <c:pt idx="7">
                  <c:v>0.1920110210776329</c:v>
                </c:pt>
                <c:pt idx="8">
                  <c:v>0.3673484455794096</c:v>
                </c:pt>
                <c:pt idx="9">
                  <c:v>0.20616855565458536</c:v>
                </c:pt>
                <c:pt idx="10">
                  <c:v>0.21001168643124402</c:v>
                </c:pt>
                <c:pt idx="11">
                  <c:v>0.3190114670433104</c:v>
                </c:pt>
                <c:pt idx="12">
                  <c:v>0.36861437931656837</c:v>
                </c:pt>
                <c:pt idx="13">
                  <c:v>0.5014342050999403</c:v>
                </c:pt>
                <c:pt idx="14">
                  <c:v>0.42739124223589897</c:v>
                </c:pt>
                <c:pt idx="15">
                  <c:v>0.28999278880655766</c:v>
                </c:pt>
                <c:pt idx="16">
                  <c:v>0.29973133839666843</c:v>
                </c:pt>
                <c:pt idx="17">
                  <c:v>0.30497544445097446</c:v>
                </c:pt>
                <c:pt idx="18">
                  <c:v>0.26662627328187227</c:v>
                </c:pt>
                <c:pt idx="19">
                  <c:v>0.21250202879309654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9B7-43FD-8CFB-93C724321033}"/>
            </c:ext>
          </c:extLst>
        </c:ser>
        <c:ser>
          <c:idx val="8"/>
          <c:order val="8"/>
          <c:tx>
            <c:strRef>
              <c:f>'Topic Word similarities'!$U$1</c:f>
              <c:strCache>
                <c:ptCount val="1"/>
                <c:pt idx="0">
                  <c:v>9w mean sim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similarities'!$U$2:$U$21</c:f>
              <c:numCache>
                <c:formatCode>General</c:formatCode>
                <c:ptCount val="20"/>
                <c:pt idx="0">
                  <c:v>0.4136917342742284</c:v>
                </c:pt>
                <c:pt idx="1">
                  <c:v>0.38630538351005977</c:v>
                </c:pt>
                <c:pt idx="2">
                  <c:v>0.38433510065078735</c:v>
                </c:pt>
                <c:pt idx="3">
                  <c:v>0.39063088099161786</c:v>
                </c:pt>
                <c:pt idx="4">
                  <c:v>0.26377836283710265</c:v>
                </c:pt>
                <c:pt idx="5">
                  <c:v>0.30858455184433198</c:v>
                </c:pt>
                <c:pt idx="6">
                  <c:v>0.35765859153535629</c:v>
                </c:pt>
                <c:pt idx="7">
                  <c:v>0.20779530538452995</c:v>
                </c:pt>
                <c:pt idx="8">
                  <c:v>0.34507334066761863</c:v>
                </c:pt>
                <c:pt idx="9">
                  <c:v>0.22457765291134515</c:v>
                </c:pt>
                <c:pt idx="10">
                  <c:v>0.21407281959222424</c:v>
                </c:pt>
                <c:pt idx="11">
                  <c:v>0.33574798910154235</c:v>
                </c:pt>
                <c:pt idx="12">
                  <c:v>0.37441114915741813</c:v>
                </c:pt>
                <c:pt idx="13">
                  <c:v>0.48129941191938186</c:v>
                </c:pt>
                <c:pt idx="14">
                  <c:v>0.39600955115424263</c:v>
                </c:pt>
                <c:pt idx="15">
                  <c:v>0.27705543405479854</c:v>
                </c:pt>
                <c:pt idx="16">
                  <c:v>0.28622997634940678</c:v>
                </c:pt>
                <c:pt idx="17">
                  <c:v>0.31052743891874951</c:v>
                </c:pt>
                <c:pt idx="18">
                  <c:v>0.2747522335913446</c:v>
                </c:pt>
                <c:pt idx="19">
                  <c:v>0.20932678050465053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B7-43FD-8CFB-93C724321033}"/>
            </c:ext>
          </c:extLst>
        </c:ser>
        <c:ser>
          <c:idx val="9"/>
          <c:order val="9"/>
          <c:tx>
            <c:strRef>
              <c:f>'Topic Word similarities'!$V$1</c:f>
              <c:strCache>
                <c:ptCount val="1"/>
                <c:pt idx="0">
                  <c:v>10w mean sim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similarities'!$V$2:$V$21</c:f>
              <c:numCache>
                <c:formatCode>General</c:formatCode>
                <c:ptCount val="20"/>
                <c:pt idx="0">
                  <c:v>0.41038819700479506</c:v>
                </c:pt>
                <c:pt idx="1">
                  <c:v>0.38215126246213915</c:v>
                </c:pt>
                <c:pt idx="2">
                  <c:v>0.38338060081005099</c:v>
                </c:pt>
                <c:pt idx="3">
                  <c:v>0.37994757294654846</c:v>
                </c:pt>
                <c:pt idx="4">
                  <c:v>0.25842587724328042</c:v>
                </c:pt>
                <c:pt idx="5">
                  <c:v>0.31111053898930552</c:v>
                </c:pt>
                <c:pt idx="6">
                  <c:v>0.36477175354957581</c:v>
                </c:pt>
                <c:pt idx="7">
                  <c:v>0.19287098050117493</c:v>
                </c:pt>
                <c:pt idx="8">
                  <c:v>0.33401023447513578</c:v>
                </c:pt>
                <c:pt idx="9">
                  <c:v>0.21136127784848213</c:v>
                </c:pt>
                <c:pt idx="10">
                  <c:v>0.20898231212049723</c:v>
                </c:pt>
                <c:pt idx="11">
                  <c:v>0.33333994038403036</c:v>
                </c:pt>
                <c:pt idx="12">
                  <c:v>0.39089058339595795</c:v>
                </c:pt>
                <c:pt idx="13">
                  <c:v>0.45420011729001997</c:v>
                </c:pt>
                <c:pt idx="14">
                  <c:v>0.37147243469953539</c:v>
                </c:pt>
                <c:pt idx="15">
                  <c:v>0.29475977569818496</c:v>
                </c:pt>
                <c:pt idx="16">
                  <c:v>0.3036812976002693</c:v>
                </c:pt>
                <c:pt idx="17">
                  <c:v>0.32939876466989515</c:v>
                </c:pt>
                <c:pt idx="18">
                  <c:v>0.26596386209130285</c:v>
                </c:pt>
                <c:pt idx="19">
                  <c:v>0.21014322042465211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9B7-43FD-8CFB-93C72432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258368"/>
        <c:axId val="1880967632"/>
      </c:lineChart>
      <c:catAx>
        <c:axId val="194325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0967632"/>
        <c:crosses val="autoZero"/>
        <c:auto val="1"/>
        <c:lblAlgn val="ctr"/>
        <c:lblOffset val="100"/>
        <c:noMultiLvlLbl val="0"/>
      </c:catAx>
      <c:valAx>
        <c:axId val="1880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2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Topics words average similarity (1 to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similarities'!$M$1</c:f>
              <c:strCache>
                <c:ptCount val="1"/>
                <c:pt idx="0">
                  <c:v>1w mean 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similarities'!$M$2:$M$21</c:f>
              <c:numCache>
                <c:formatCode>General</c:formatCode>
                <c:ptCount val="20"/>
                <c:pt idx="0">
                  <c:v>0.45978760719299322</c:v>
                </c:pt>
                <c:pt idx="1">
                  <c:v>0.43045535683631903</c:v>
                </c:pt>
                <c:pt idx="2">
                  <c:v>0.70130056142807007</c:v>
                </c:pt>
                <c:pt idx="3">
                  <c:v>0.33305966854095459</c:v>
                </c:pt>
                <c:pt idx="4">
                  <c:v>0.46300002932548517</c:v>
                </c:pt>
                <c:pt idx="5">
                  <c:v>0.67736196517944336</c:v>
                </c:pt>
                <c:pt idx="6">
                  <c:v>0.31095832586288452</c:v>
                </c:pt>
                <c:pt idx="7">
                  <c:v>8.49776491522789E-2</c:v>
                </c:pt>
                <c:pt idx="8">
                  <c:v>0.37126579880714422</c:v>
                </c:pt>
                <c:pt idx="9">
                  <c:v>0.13982671499252319</c:v>
                </c:pt>
                <c:pt idx="10">
                  <c:v>0.41492831707000732</c:v>
                </c:pt>
                <c:pt idx="11">
                  <c:v>0.54763871431350708</c:v>
                </c:pt>
                <c:pt idx="12">
                  <c:v>0.46248406171798712</c:v>
                </c:pt>
                <c:pt idx="13">
                  <c:v>0.49853938817977911</c:v>
                </c:pt>
                <c:pt idx="14">
                  <c:v>0.63449245691299438</c:v>
                </c:pt>
                <c:pt idx="15">
                  <c:v>0.26049044728279108</c:v>
                </c:pt>
                <c:pt idx="16">
                  <c:v>0.51156234741210938</c:v>
                </c:pt>
                <c:pt idx="17">
                  <c:v>0.42078369855880737</c:v>
                </c:pt>
                <c:pt idx="18">
                  <c:v>0.4294782280921936</c:v>
                </c:pt>
                <c:pt idx="19">
                  <c:v>0.2179022878408432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2-4376-B491-BCA5AFF06680}"/>
            </c:ext>
          </c:extLst>
        </c:ser>
        <c:ser>
          <c:idx val="1"/>
          <c:order val="1"/>
          <c:tx>
            <c:strRef>
              <c:f>'Topic Word similarities'!$N$1</c:f>
              <c:strCache>
                <c:ptCount val="1"/>
                <c:pt idx="0">
                  <c:v>2w mean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similarities'!$N$2:$N$21</c:f>
              <c:numCache>
                <c:formatCode>General</c:formatCode>
                <c:ptCount val="20"/>
                <c:pt idx="0">
                  <c:v>0.42574575543403625</c:v>
                </c:pt>
                <c:pt idx="1">
                  <c:v>0.57045219838619232</c:v>
                </c:pt>
                <c:pt idx="2">
                  <c:v>0.6336192786693573</c:v>
                </c:pt>
                <c:pt idx="3">
                  <c:v>0.37379519641399384</c:v>
                </c:pt>
                <c:pt idx="4">
                  <c:v>0.43870748579502106</c:v>
                </c:pt>
                <c:pt idx="5">
                  <c:v>0.5553315132856369</c:v>
                </c:pt>
                <c:pt idx="6">
                  <c:v>0.42963701486587524</c:v>
                </c:pt>
                <c:pt idx="7">
                  <c:v>0.17680430039763451</c:v>
                </c:pt>
                <c:pt idx="8">
                  <c:v>0.5112309604883194</c:v>
                </c:pt>
                <c:pt idx="9">
                  <c:v>0.33919516205787659</c:v>
                </c:pt>
                <c:pt idx="10">
                  <c:v>0.29885097593069077</c:v>
                </c:pt>
                <c:pt idx="11">
                  <c:v>0.47822988033294678</c:v>
                </c:pt>
                <c:pt idx="12">
                  <c:v>0.4267631322145462</c:v>
                </c:pt>
                <c:pt idx="13">
                  <c:v>0.64914539456367493</c:v>
                </c:pt>
                <c:pt idx="14">
                  <c:v>0.56592394411563873</c:v>
                </c:pt>
                <c:pt idx="15">
                  <c:v>0.20739882439374918</c:v>
                </c:pt>
                <c:pt idx="16">
                  <c:v>0.55603110790252686</c:v>
                </c:pt>
                <c:pt idx="17">
                  <c:v>0.42813874781131744</c:v>
                </c:pt>
                <c:pt idx="18">
                  <c:v>0.31128304451704025</c:v>
                </c:pt>
                <c:pt idx="19">
                  <c:v>0.18242553621530536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2-4376-B491-BCA5AFF06680}"/>
            </c:ext>
          </c:extLst>
        </c:ser>
        <c:ser>
          <c:idx val="2"/>
          <c:order val="2"/>
          <c:tx>
            <c:strRef>
              <c:f>'Topic Word similarities'!$O$1</c:f>
              <c:strCache>
                <c:ptCount val="1"/>
                <c:pt idx="0">
                  <c:v>3w mean 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similarities'!$O$2:$O$21</c:f>
              <c:numCache>
                <c:formatCode>General</c:formatCode>
                <c:ptCount val="20"/>
                <c:pt idx="0">
                  <c:v>0.43145248293876648</c:v>
                </c:pt>
                <c:pt idx="1">
                  <c:v>0.62701337536176049</c:v>
                </c:pt>
                <c:pt idx="2">
                  <c:v>0.51836692293485009</c:v>
                </c:pt>
                <c:pt idx="3">
                  <c:v>0.47015578548113507</c:v>
                </c:pt>
                <c:pt idx="4">
                  <c:v>0.362399419148763</c:v>
                </c:pt>
                <c:pt idx="5">
                  <c:v>0.39220797767241794</c:v>
                </c:pt>
                <c:pt idx="6">
                  <c:v>0.39552555481592816</c:v>
                </c:pt>
                <c:pt idx="7">
                  <c:v>0.20407850295305252</c:v>
                </c:pt>
                <c:pt idx="8">
                  <c:v>0.51229909062385559</c:v>
                </c:pt>
                <c:pt idx="9">
                  <c:v>0.29528492192427319</c:v>
                </c:pt>
                <c:pt idx="10">
                  <c:v>0.20782247247795263</c:v>
                </c:pt>
                <c:pt idx="11">
                  <c:v>0.33753052353858948</c:v>
                </c:pt>
                <c:pt idx="12">
                  <c:v>0.38685553272565204</c:v>
                </c:pt>
                <c:pt idx="13">
                  <c:v>0.63149698575337732</c:v>
                </c:pt>
                <c:pt idx="14">
                  <c:v>0.52848232785860694</c:v>
                </c:pt>
                <c:pt idx="15">
                  <c:v>0.30053638915220893</c:v>
                </c:pt>
                <c:pt idx="16">
                  <c:v>0.47741232315699261</c:v>
                </c:pt>
                <c:pt idx="17">
                  <c:v>0.46349621812502545</c:v>
                </c:pt>
                <c:pt idx="18">
                  <c:v>0.33092675109704334</c:v>
                </c:pt>
                <c:pt idx="19">
                  <c:v>0.28423766791820526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72-4376-B491-BCA5AFF06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26735"/>
        <c:axId val="1790927215"/>
      </c:lineChart>
      <c:catAx>
        <c:axId val="17909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927215"/>
        <c:crosses val="autoZero"/>
        <c:auto val="1"/>
        <c:lblAlgn val="ctr"/>
        <c:lblOffset val="100"/>
        <c:noMultiLvlLbl val="0"/>
      </c:catAx>
      <c:valAx>
        <c:axId val="179092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92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Topics words average similarity (4 to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similarities'!$P$1</c:f>
              <c:strCache>
                <c:ptCount val="1"/>
                <c:pt idx="0">
                  <c:v>4w mean 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similarities'!$P$2:$P$21</c:f>
              <c:numCache>
                <c:formatCode>General</c:formatCode>
                <c:ptCount val="20"/>
                <c:pt idx="0">
                  <c:v>0.54100409895181656</c:v>
                </c:pt>
                <c:pt idx="1">
                  <c:v>0.53853531181812286</c:v>
                </c:pt>
                <c:pt idx="2">
                  <c:v>0.44405103474855423</c:v>
                </c:pt>
                <c:pt idx="3">
                  <c:v>0.49809839576482773</c:v>
                </c:pt>
                <c:pt idx="4">
                  <c:v>0.34169328212738037</c:v>
                </c:pt>
                <c:pt idx="5">
                  <c:v>0.31566978432238102</c:v>
                </c:pt>
                <c:pt idx="6">
                  <c:v>0.35635505616664886</c:v>
                </c:pt>
                <c:pt idx="7">
                  <c:v>0.17817608267068863</c:v>
                </c:pt>
                <c:pt idx="8">
                  <c:v>0.43009411171078682</c:v>
                </c:pt>
                <c:pt idx="9">
                  <c:v>0.27416651323437691</c:v>
                </c:pt>
                <c:pt idx="10">
                  <c:v>0.21082369284704328</c:v>
                </c:pt>
                <c:pt idx="11">
                  <c:v>0.45773752778768539</c:v>
                </c:pt>
                <c:pt idx="12">
                  <c:v>0.35436942428350449</c:v>
                </c:pt>
                <c:pt idx="13">
                  <c:v>0.60159884393215179</c:v>
                </c:pt>
                <c:pt idx="14">
                  <c:v>0.4574032686650753</c:v>
                </c:pt>
                <c:pt idx="15">
                  <c:v>0.2966216467320919</c:v>
                </c:pt>
                <c:pt idx="16">
                  <c:v>0.38180583901703358</c:v>
                </c:pt>
                <c:pt idx="17">
                  <c:v>0.40200839936733246</c:v>
                </c:pt>
                <c:pt idx="18">
                  <c:v>0.27479190193116665</c:v>
                </c:pt>
                <c:pt idx="19">
                  <c:v>0.24257575534284115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5-45E4-A531-D19D9B25CF1E}"/>
            </c:ext>
          </c:extLst>
        </c:ser>
        <c:ser>
          <c:idx val="1"/>
          <c:order val="1"/>
          <c:tx>
            <c:strRef>
              <c:f>'Topic Word similarities'!$Q$1</c:f>
              <c:strCache>
                <c:ptCount val="1"/>
                <c:pt idx="0">
                  <c:v>5w mean 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similarities'!$Q$2:$Q$21</c:f>
              <c:numCache>
                <c:formatCode>General</c:formatCode>
                <c:ptCount val="20"/>
                <c:pt idx="0">
                  <c:v>0.50391477346420288</c:v>
                </c:pt>
                <c:pt idx="1">
                  <c:v>0.4638182669878006</c:v>
                </c:pt>
                <c:pt idx="2">
                  <c:v>0.43501501679420473</c:v>
                </c:pt>
                <c:pt idx="3">
                  <c:v>0.47477977871894839</c:v>
                </c:pt>
                <c:pt idx="4">
                  <c:v>0.32687141895294192</c:v>
                </c:pt>
                <c:pt idx="5">
                  <c:v>0.30484346896409986</c:v>
                </c:pt>
                <c:pt idx="6">
                  <c:v>0.37346687316894533</c:v>
                </c:pt>
                <c:pt idx="7">
                  <c:v>0.1708613157272339</c:v>
                </c:pt>
                <c:pt idx="8">
                  <c:v>0.37040220201015472</c:v>
                </c:pt>
                <c:pt idx="9">
                  <c:v>0.27528378069400788</c:v>
                </c:pt>
                <c:pt idx="10">
                  <c:v>0.19591943062841893</c:v>
                </c:pt>
                <c:pt idx="11">
                  <c:v>0.39168307483196257</c:v>
                </c:pt>
                <c:pt idx="12">
                  <c:v>0.35448679327964783</c:v>
                </c:pt>
                <c:pt idx="13">
                  <c:v>0.55144670009613039</c:v>
                </c:pt>
                <c:pt idx="14">
                  <c:v>0.41428681015968322</c:v>
                </c:pt>
                <c:pt idx="15">
                  <c:v>0.30663643777370453</c:v>
                </c:pt>
                <c:pt idx="16">
                  <c:v>0.3394301697611809</c:v>
                </c:pt>
                <c:pt idx="17">
                  <c:v>0.34908637404441833</c:v>
                </c:pt>
                <c:pt idx="18">
                  <c:v>0.27778203934431078</c:v>
                </c:pt>
                <c:pt idx="19">
                  <c:v>0.23626817613840104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5-45E4-A531-D19D9B25CF1E}"/>
            </c:ext>
          </c:extLst>
        </c:ser>
        <c:ser>
          <c:idx val="2"/>
          <c:order val="2"/>
          <c:tx>
            <c:strRef>
              <c:f>'Topic Word similarities'!$R$1</c:f>
              <c:strCache>
                <c:ptCount val="1"/>
                <c:pt idx="0">
                  <c:v>6w mean sim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similarities'!$R$2:$R$21</c:f>
              <c:numCache>
                <c:formatCode>General</c:formatCode>
                <c:ptCount val="20"/>
                <c:pt idx="0">
                  <c:v>0.47635266184806824</c:v>
                </c:pt>
                <c:pt idx="1">
                  <c:v>0.41510972628990811</c:v>
                </c:pt>
                <c:pt idx="2">
                  <c:v>0.42035962641239166</c:v>
                </c:pt>
                <c:pt idx="3">
                  <c:v>0.44950004915396374</c:v>
                </c:pt>
                <c:pt idx="4">
                  <c:v>0.30269699295361835</c:v>
                </c:pt>
                <c:pt idx="5">
                  <c:v>0.27048484608530998</c:v>
                </c:pt>
                <c:pt idx="6">
                  <c:v>0.38760965069135028</c:v>
                </c:pt>
                <c:pt idx="7">
                  <c:v>0.18740008274714151</c:v>
                </c:pt>
                <c:pt idx="8">
                  <c:v>0.38265205671389896</c:v>
                </c:pt>
                <c:pt idx="9">
                  <c:v>0.23682759081323942</c:v>
                </c:pt>
                <c:pt idx="10">
                  <c:v>0.23060694367935261</c:v>
                </c:pt>
                <c:pt idx="11">
                  <c:v>0.33383129350841045</c:v>
                </c:pt>
                <c:pt idx="12">
                  <c:v>0.33859373132387799</c:v>
                </c:pt>
                <c:pt idx="13">
                  <c:v>0.54225767652193702</c:v>
                </c:pt>
                <c:pt idx="14">
                  <c:v>0.40550702313582104</c:v>
                </c:pt>
                <c:pt idx="15">
                  <c:v>0.29989593476057053</c:v>
                </c:pt>
                <c:pt idx="16">
                  <c:v>0.30128049602111179</c:v>
                </c:pt>
                <c:pt idx="17">
                  <c:v>0.33176844318707782</c:v>
                </c:pt>
                <c:pt idx="18">
                  <c:v>0.27304248884320259</c:v>
                </c:pt>
                <c:pt idx="19">
                  <c:v>0.21940886105100313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5-45E4-A531-D19D9B25CF1E}"/>
            </c:ext>
          </c:extLst>
        </c:ser>
        <c:ser>
          <c:idx val="3"/>
          <c:order val="3"/>
          <c:tx>
            <c:strRef>
              <c:f>'Topic Word similarities'!$S$1</c:f>
              <c:strCache>
                <c:ptCount val="1"/>
                <c:pt idx="0">
                  <c:v>7w mean sim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similarities'!$S$2:$S$21</c:f>
              <c:numCache>
                <c:formatCode>General</c:formatCode>
                <c:ptCount val="20"/>
                <c:pt idx="0">
                  <c:v>0.46124505145209177</c:v>
                </c:pt>
                <c:pt idx="1">
                  <c:v>0.39828492275306154</c:v>
                </c:pt>
                <c:pt idx="2">
                  <c:v>0.39490699768066406</c:v>
                </c:pt>
                <c:pt idx="3">
                  <c:v>0.45250945006098064</c:v>
                </c:pt>
                <c:pt idx="4">
                  <c:v>0.27018972486257553</c:v>
                </c:pt>
                <c:pt idx="5">
                  <c:v>0.28763455258948462</c:v>
                </c:pt>
                <c:pt idx="6">
                  <c:v>0.38708938445363728</c:v>
                </c:pt>
                <c:pt idx="7">
                  <c:v>0.2006636687687465</c:v>
                </c:pt>
                <c:pt idx="8">
                  <c:v>0.37498298074517933</c:v>
                </c:pt>
                <c:pt idx="9">
                  <c:v>0.21845210556473052</c:v>
                </c:pt>
                <c:pt idx="10">
                  <c:v>0.22234688300107205</c:v>
                </c:pt>
                <c:pt idx="11">
                  <c:v>0.34830747172236443</c:v>
                </c:pt>
                <c:pt idx="12">
                  <c:v>0.41136479377746582</c:v>
                </c:pt>
                <c:pt idx="13">
                  <c:v>0.54899999925068443</c:v>
                </c:pt>
                <c:pt idx="14">
                  <c:v>0.43791798608643667</c:v>
                </c:pt>
                <c:pt idx="15">
                  <c:v>0.29071690567902159</c:v>
                </c:pt>
                <c:pt idx="16">
                  <c:v>0.314284296972411</c:v>
                </c:pt>
                <c:pt idx="17">
                  <c:v>0.31947833299636841</c:v>
                </c:pt>
                <c:pt idx="18">
                  <c:v>0.26321521507842199</c:v>
                </c:pt>
                <c:pt idx="19">
                  <c:v>0.20091034684862411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5-45E4-A531-D19D9B25CF1E}"/>
            </c:ext>
          </c:extLst>
        </c:ser>
        <c:ser>
          <c:idx val="4"/>
          <c:order val="4"/>
          <c:tx>
            <c:strRef>
              <c:f>'Topic Word similarities'!$T$1</c:f>
              <c:strCache>
                <c:ptCount val="1"/>
                <c:pt idx="0">
                  <c:v>8w mean 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similarities'!$T$2:$T$21</c:f>
              <c:numCache>
                <c:formatCode>General</c:formatCode>
                <c:ptCount val="20"/>
                <c:pt idx="0">
                  <c:v>0.43309162743389606</c:v>
                </c:pt>
                <c:pt idx="1">
                  <c:v>0.36606689356267452</c:v>
                </c:pt>
                <c:pt idx="2">
                  <c:v>0.38666961342096329</c:v>
                </c:pt>
                <c:pt idx="3">
                  <c:v>0.41744816303253174</c:v>
                </c:pt>
                <c:pt idx="4">
                  <c:v>0.26224114466458559</c:v>
                </c:pt>
                <c:pt idx="5">
                  <c:v>0.32356871012598276</c:v>
                </c:pt>
                <c:pt idx="6">
                  <c:v>0.36951149255037308</c:v>
                </c:pt>
                <c:pt idx="7">
                  <c:v>0.1920110210776329</c:v>
                </c:pt>
                <c:pt idx="8">
                  <c:v>0.3673484455794096</c:v>
                </c:pt>
                <c:pt idx="9">
                  <c:v>0.20616855565458536</c:v>
                </c:pt>
                <c:pt idx="10">
                  <c:v>0.21001168643124402</c:v>
                </c:pt>
                <c:pt idx="11">
                  <c:v>0.3190114670433104</c:v>
                </c:pt>
                <c:pt idx="12">
                  <c:v>0.36861437931656837</c:v>
                </c:pt>
                <c:pt idx="13">
                  <c:v>0.5014342050999403</c:v>
                </c:pt>
                <c:pt idx="14">
                  <c:v>0.42739124223589897</c:v>
                </c:pt>
                <c:pt idx="15">
                  <c:v>0.28999278880655766</c:v>
                </c:pt>
                <c:pt idx="16">
                  <c:v>0.29973133839666843</c:v>
                </c:pt>
                <c:pt idx="17">
                  <c:v>0.30497544445097446</c:v>
                </c:pt>
                <c:pt idx="18">
                  <c:v>0.26662627328187227</c:v>
                </c:pt>
                <c:pt idx="19">
                  <c:v>0.21250202879309654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5-45E4-A531-D19D9B25CF1E}"/>
            </c:ext>
          </c:extLst>
        </c:ser>
        <c:ser>
          <c:idx val="5"/>
          <c:order val="5"/>
          <c:tx>
            <c:strRef>
              <c:f>'Topic Word similarities'!$U$1</c:f>
              <c:strCache>
                <c:ptCount val="1"/>
                <c:pt idx="0">
                  <c:v>9w mean sim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similarities'!$U$2:$U$21</c:f>
              <c:numCache>
                <c:formatCode>General</c:formatCode>
                <c:ptCount val="20"/>
                <c:pt idx="0">
                  <c:v>0.4136917342742284</c:v>
                </c:pt>
                <c:pt idx="1">
                  <c:v>0.38630538351005977</c:v>
                </c:pt>
                <c:pt idx="2">
                  <c:v>0.38433510065078735</c:v>
                </c:pt>
                <c:pt idx="3">
                  <c:v>0.39063088099161786</c:v>
                </c:pt>
                <c:pt idx="4">
                  <c:v>0.26377836283710265</c:v>
                </c:pt>
                <c:pt idx="5">
                  <c:v>0.30858455184433198</c:v>
                </c:pt>
                <c:pt idx="6">
                  <c:v>0.35765859153535629</c:v>
                </c:pt>
                <c:pt idx="7">
                  <c:v>0.20779530538452995</c:v>
                </c:pt>
                <c:pt idx="8">
                  <c:v>0.34507334066761863</c:v>
                </c:pt>
                <c:pt idx="9">
                  <c:v>0.22457765291134515</c:v>
                </c:pt>
                <c:pt idx="10">
                  <c:v>0.21407281959222424</c:v>
                </c:pt>
                <c:pt idx="11">
                  <c:v>0.33574798910154235</c:v>
                </c:pt>
                <c:pt idx="12">
                  <c:v>0.37441114915741813</c:v>
                </c:pt>
                <c:pt idx="13">
                  <c:v>0.48129941191938186</c:v>
                </c:pt>
                <c:pt idx="14">
                  <c:v>0.39600955115424263</c:v>
                </c:pt>
                <c:pt idx="15">
                  <c:v>0.27705543405479854</c:v>
                </c:pt>
                <c:pt idx="16">
                  <c:v>0.28622997634940678</c:v>
                </c:pt>
                <c:pt idx="17">
                  <c:v>0.31052743891874951</c:v>
                </c:pt>
                <c:pt idx="18">
                  <c:v>0.2747522335913446</c:v>
                </c:pt>
                <c:pt idx="19">
                  <c:v>0.20932678050465053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5-45E4-A531-D19D9B25CF1E}"/>
            </c:ext>
          </c:extLst>
        </c:ser>
        <c:ser>
          <c:idx val="6"/>
          <c:order val="6"/>
          <c:tx>
            <c:strRef>
              <c:f>'Topic Word similarities'!$V$1</c:f>
              <c:strCache>
                <c:ptCount val="1"/>
                <c:pt idx="0">
                  <c:v>10w mean sim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'Topic Word similarities'!$B$2:$B$21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similarities'!$V$2:$V$21</c:f>
              <c:numCache>
                <c:formatCode>General</c:formatCode>
                <c:ptCount val="20"/>
                <c:pt idx="0">
                  <c:v>0.41038819700479506</c:v>
                </c:pt>
                <c:pt idx="1">
                  <c:v>0.38215126246213915</c:v>
                </c:pt>
                <c:pt idx="2">
                  <c:v>0.38338060081005099</c:v>
                </c:pt>
                <c:pt idx="3">
                  <c:v>0.37994757294654846</c:v>
                </c:pt>
                <c:pt idx="4">
                  <c:v>0.25842587724328042</c:v>
                </c:pt>
                <c:pt idx="5">
                  <c:v>0.31111053898930552</c:v>
                </c:pt>
                <c:pt idx="6">
                  <c:v>0.36477175354957581</c:v>
                </c:pt>
                <c:pt idx="7">
                  <c:v>0.19287098050117493</c:v>
                </c:pt>
                <c:pt idx="8">
                  <c:v>0.33401023447513578</c:v>
                </c:pt>
                <c:pt idx="9">
                  <c:v>0.21136127784848213</c:v>
                </c:pt>
                <c:pt idx="10">
                  <c:v>0.20898231212049723</c:v>
                </c:pt>
                <c:pt idx="11">
                  <c:v>0.33333994038403036</c:v>
                </c:pt>
                <c:pt idx="12">
                  <c:v>0.39089058339595795</c:v>
                </c:pt>
                <c:pt idx="13">
                  <c:v>0.45420011729001997</c:v>
                </c:pt>
                <c:pt idx="14">
                  <c:v>0.37147243469953539</c:v>
                </c:pt>
                <c:pt idx="15">
                  <c:v>0.29475977569818496</c:v>
                </c:pt>
                <c:pt idx="16">
                  <c:v>0.3036812976002693</c:v>
                </c:pt>
                <c:pt idx="17">
                  <c:v>0.32939876466989515</c:v>
                </c:pt>
                <c:pt idx="18">
                  <c:v>0.26596386209130285</c:v>
                </c:pt>
                <c:pt idx="19">
                  <c:v>0.21014322042465211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45-45E4-A531-D19D9B25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922895"/>
        <c:axId val="1790921935"/>
      </c:lineChart>
      <c:catAx>
        <c:axId val="179092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921935"/>
        <c:crosses val="autoZero"/>
        <c:auto val="1"/>
        <c:lblAlgn val="ctr"/>
        <c:lblOffset val="100"/>
        <c:noMultiLvlLbl val="0"/>
      </c:catAx>
      <c:valAx>
        <c:axId val="17909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9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distances (Espec.)'!$O$1</c:f>
              <c:strCache>
                <c:ptCount val="1"/>
                <c:pt idx="0">
                  <c:v>Topic ranking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distances (Espec.)'!$O$2:$O$21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2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17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7-4AE6-B0F2-A37607559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460351"/>
        <c:axId val="823461791"/>
      </c:lineChart>
      <c:catAx>
        <c:axId val="8234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61791"/>
        <c:crosses val="autoZero"/>
        <c:auto val="1"/>
        <c:lblAlgn val="ctr"/>
        <c:lblOffset val="100"/>
        <c:noMultiLvlLbl val="0"/>
      </c:catAx>
      <c:valAx>
        <c:axId val="8234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346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Ranking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Word distances (Espec.)'!$N$1</c:f>
              <c:strCache>
                <c:ptCount val="1"/>
                <c:pt idx="0">
                  <c:v>Ranking by avg dist per topic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distances (Espec.)'!$N$2:$N$21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20</c:v>
                </c:pt>
                <c:pt idx="8">
                  <c:v>10</c:v>
                </c:pt>
                <c:pt idx="9">
                  <c:v>17</c:v>
                </c:pt>
                <c:pt idx="10">
                  <c:v>19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7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15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9-4B67-8A38-2A4F84AC95B0}"/>
            </c:ext>
          </c:extLst>
        </c:ser>
        <c:ser>
          <c:idx val="1"/>
          <c:order val="1"/>
          <c:tx>
            <c:strRef>
              <c:f>'Topic Word distances (Espec.)'!$O$1</c:f>
              <c:strCache>
                <c:ptCount val="1"/>
                <c:pt idx="0">
                  <c:v>Topic ranking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Word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Word distances (Espec.)'!$O$2:$O$21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15</c:v>
                </c:pt>
                <c:pt idx="5">
                  <c:v>2</c:v>
                </c:pt>
                <c:pt idx="6">
                  <c:v>14</c:v>
                </c:pt>
                <c:pt idx="7">
                  <c:v>19</c:v>
                </c:pt>
                <c:pt idx="8">
                  <c:v>16</c:v>
                </c:pt>
                <c:pt idx="9">
                  <c:v>8</c:v>
                </c:pt>
                <c:pt idx="10">
                  <c:v>17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12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9-4B67-8A38-2A4F84AC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690927"/>
        <c:axId val="753691887"/>
      </c:lineChart>
      <c:catAx>
        <c:axId val="7536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1887"/>
        <c:crosses val="autoZero"/>
        <c:auto val="1"/>
        <c:lblAlgn val="ctr"/>
        <c:lblOffset val="100"/>
        <c:noMultiLvlLbl val="0"/>
      </c:catAx>
      <c:valAx>
        <c:axId val="7536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36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Word distances (Espec.)'!$C$1:$L$1</c:f>
              <c:strCache>
                <c:ptCount val="10"/>
                <c:pt idx="0">
                  <c:v>1w_dist</c:v>
                </c:pt>
                <c:pt idx="1">
                  <c:v>2w_dist</c:v>
                </c:pt>
                <c:pt idx="2">
                  <c:v>3w_dist</c:v>
                </c:pt>
                <c:pt idx="3">
                  <c:v>4w_dist</c:v>
                </c:pt>
                <c:pt idx="4">
                  <c:v>5w_dist</c:v>
                </c:pt>
                <c:pt idx="5">
                  <c:v>6w_dist</c:v>
                </c:pt>
                <c:pt idx="6">
                  <c:v>7w_dist</c:v>
                </c:pt>
                <c:pt idx="7">
                  <c:v>8w_dist</c:v>
                </c:pt>
                <c:pt idx="8">
                  <c:v>9w_dist</c:v>
                </c:pt>
                <c:pt idx="9">
                  <c:v>10w_dist</c:v>
                </c:pt>
              </c:strCache>
            </c:strRef>
          </c:cat>
          <c:val>
            <c:numRef>
              <c:f>'Topic Word distances (Espec.)'!$C$22:$L$22</c:f>
              <c:numCache>
                <c:formatCode>General</c:formatCode>
                <c:ptCount val="10"/>
                <c:pt idx="0">
                  <c:v>1.0679894536650001</c:v>
                </c:pt>
                <c:pt idx="1">
                  <c:v>1.0459404826150001</c:v>
                </c:pt>
                <c:pt idx="2">
                  <c:v>1.1103426784249999</c:v>
                </c:pt>
                <c:pt idx="3">
                  <c:v>1.1643307298400001</c:v>
                </c:pt>
                <c:pt idx="4">
                  <c:v>1.21408433915</c:v>
                </c:pt>
                <c:pt idx="5">
                  <c:v>1.2095422089049999</c:v>
                </c:pt>
                <c:pt idx="6">
                  <c:v>1.1338623493799997</c:v>
                </c:pt>
                <c:pt idx="7">
                  <c:v>1.2383939355600002</c:v>
                </c:pt>
                <c:pt idx="8">
                  <c:v>1.1886530220650002</c:v>
                </c:pt>
                <c:pt idx="9">
                  <c:v>1.180351302035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5-4FC8-BD7F-E6994A27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62528"/>
        <c:axId val="1968668288"/>
      </c:lineChart>
      <c:catAx>
        <c:axId val="19686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668288"/>
        <c:crosses val="autoZero"/>
        <c:auto val="1"/>
        <c:lblAlgn val="ctr"/>
        <c:lblOffset val="100"/>
        <c:noMultiLvlLbl val="0"/>
      </c:catAx>
      <c:valAx>
        <c:axId val="19686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66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Topic mean</a:t>
            </a:r>
            <a:r>
              <a:rPr lang="es-ES" baseline="0"/>
              <a:t> distances by number of words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Mean distances (Espec.)'!$C$1</c:f>
              <c:strCache>
                <c:ptCount val="1"/>
                <c:pt idx="0">
                  <c:v>1w_mean_dist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(Espec.)'!$C$2:$C$21</c:f>
              <c:numCache>
                <c:formatCode>General</c:formatCode>
                <c:ptCount val="20"/>
                <c:pt idx="0">
                  <c:v>1.0394347906000001</c:v>
                </c:pt>
                <c:pt idx="1">
                  <c:v>1.0672812462000001</c:v>
                </c:pt>
                <c:pt idx="2">
                  <c:v>0.77291584010000003</c:v>
                </c:pt>
                <c:pt idx="3">
                  <c:v>1.1549375057</c:v>
                </c:pt>
                <c:pt idx="4">
                  <c:v>1.0363397597999999</c:v>
                </c:pt>
                <c:pt idx="5">
                  <c:v>0.80329078440000001</c:v>
                </c:pt>
                <c:pt idx="6">
                  <c:v>1.1739178896</c:v>
                </c:pt>
                <c:pt idx="7">
                  <c:v>1.3527914286</c:v>
                </c:pt>
                <c:pt idx="8">
                  <c:v>1.1213690042</c:v>
                </c:pt>
                <c:pt idx="9">
                  <c:v>1.3116197586</c:v>
                </c:pt>
                <c:pt idx="10">
                  <c:v>1.0817316771000001</c:v>
                </c:pt>
                <c:pt idx="11">
                  <c:v>0.95116907360000003</c:v>
                </c:pt>
                <c:pt idx="12">
                  <c:v>1.0368374586</c:v>
                </c:pt>
                <c:pt idx="13">
                  <c:v>1.0014595985000001</c:v>
                </c:pt>
                <c:pt idx="14">
                  <c:v>0.85499423740000002</c:v>
                </c:pt>
                <c:pt idx="15">
                  <c:v>1.2161493300999999</c:v>
                </c:pt>
                <c:pt idx="16">
                  <c:v>0.98837006090000001</c:v>
                </c:pt>
                <c:pt idx="17">
                  <c:v>1.0763051509999999</c:v>
                </c:pt>
                <c:pt idx="18">
                  <c:v>1.0681964158999999</c:v>
                </c:pt>
                <c:pt idx="19">
                  <c:v>1.2506780624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8-4205-8980-B26FFFA5F30F}"/>
            </c:ext>
          </c:extLst>
        </c:ser>
        <c:ser>
          <c:idx val="1"/>
          <c:order val="1"/>
          <c:tx>
            <c:strRef>
              <c:f>'Topic Mean distances (Espec.)'!$D$1</c:f>
              <c:strCache>
                <c:ptCount val="1"/>
                <c:pt idx="0">
                  <c:v>2w_mean_dist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(Espec.)'!$D$2:$D$21</c:f>
              <c:numCache>
                <c:formatCode>General</c:formatCode>
                <c:ptCount val="20"/>
                <c:pt idx="0">
                  <c:v>1.0712136029999999</c:v>
                </c:pt>
                <c:pt idx="1">
                  <c:v>0.91413432360000002</c:v>
                </c:pt>
                <c:pt idx="2">
                  <c:v>0.85232380029999999</c:v>
                </c:pt>
                <c:pt idx="3">
                  <c:v>1.1185183525</c:v>
                </c:pt>
                <c:pt idx="4">
                  <c:v>1.0592729449</c:v>
                </c:pt>
                <c:pt idx="5">
                  <c:v>0.93395116929999999</c:v>
                </c:pt>
                <c:pt idx="6">
                  <c:v>1.0621874630000001</c:v>
                </c:pt>
                <c:pt idx="7">
                  <c:v>1.2811142802</c:v>
                </c:pt>
                <c:pt idx="8">
                  <c:v>0.97829911110000001</c:v>
                </c:pt>
                <c:pt idx="9">
                  <c:v>1.1361412108</c:v>
                </c:pt>
                <c:pt idx="10">
                  <c:v>1.1800944208999999</c:v>
                </c:pt>
                <c:pt idx="11">
                  <c:v>1.0192659795000001</c:v>
                </c:pt>
                <c:pt idx="12">
                  <c:v>1.070214808</c:v>
                </c:pt>
                <c:pt idx="13">
                  <c:v>0.81715402010000004</c:v>
                </c:pt>
                <c:pt idx="14">
                  <c:v>0.92881765960000007</c:v>
                </c:pt>
                <c:pt idx="15">
                  <c:v>1.2583410740000001</c:v>
                </c:pt>
                <c:pt idx="16">
                  <c:v>0.94111916420000008</c:v>
                </c:pt>
                <c:pt idx="17">
                  <c:v>1.0694275498000001</c:v>
                </c:pt>
                <c:pt idx="18">
                  <c:v>1.1692801118</c:v>
                </c:pt>
                <c:pt idx="19">
                  <c:v>1.2784283161000001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8-4205-8980-B26FFFA5F30F}"/>
            </c:ext>
          </c:extLst>
        </c:ser>
        <c:ser>
          <c:idx val="2"/>
          <c:order val="2"/>
          <c:tx>
            <c:strRef>
              <c:f>'Topic Mean distances (Espec.)'!$E$1</c:f>
              <c:strCache>
                <c:ptCount val="1"/>
                <c:pt idx="0">
                  <c:v>3w_mean_dist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(Espec.)'!$E$2:$E$21</c:f>
              <c:numCache>
                <c:formatCode>General</c:formatCode>
                <c:ptCount val="20"/>
                <c:pt idx="0">
                  <c:v>1.0660054286</c:v>
                </c:pt>
                <c:pt idx="1">
                  <c:v>0.8497302135</c:v>
                </c:pt>
                <c:pt idx="2">
                  <c:v>0.96602592870000004</c:v>
                </c:pt>
                <c:pt idx="3">
                  <c:v>1.0193872053999999</c:v>
                </c:pt>
                <c:pt idx="4">
                  <c:v>1.1252329350000001</c:v>
                </c:pt>
                <c:pt idx="5">
                  <c:v>1.0782263080000001</c:v>
                </c:pt>
                <c:pt idx="6">
                  <c:v>1.0947621464999999</c:v>
                </c:pt>
                <c:pt idx="7">
                  <c:v>1.2599697510000001</c:v>
                </c:pt>
                <c:pt idx="8">
                  <c:v>0.98068573079999999</c:v>
                </c:pt>
                <c:pt idx="9">
                  <c:v>1.1770928105</c:v>
                </c:pt>
                <c:pt idx="10">
                  <c:v>1.2520215510999999</c:v>
                </c:pt>
                <c:pt idx="11">
                  <c:v>1.1374937097</c:v>
                </c:pt>
                <c:pt idx="12">
                  <c:v>1.1058934926999999</c:v>
                </c:pt>
                <c:pt idx="13">
                  <c:v>0.84432450930000003</c:v>
                </c:pt>
                <c:pt idx="14">
                  <c:v>0.96766899030000009</c:v>
                </c:pt>
                <c:pt idx="15">
                  <c:v>1.1765949329000001</c:v>
                </c:pt>
                <c:pt idx="16">
                  <c:v>1.0160929561000001</c:v>
                </c:pt>
                <c:pt idx="17">
                  <c:v>1.0346792936</c:v>
                </c:pt>
                <c:pt idx="18">
                  <c:v>1.1536222299000001</c:v>
                </c:pt>
                <c:pt idx="19">
                  <c:v>1.1896406412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28-4205-8980-B26FFFA5F30F}"/>
            </c:ext>
          </c:extLst>
        </c:ser>
        <c:ser>
          <c:idx val="3"/>
          <c:order val="3"/>
          <c:tx>
            <c:strRef>
              <c:f>'Topic Mean distances (Espec.)'!$F$1</c:f>
              <c:strCache>
                <c:ptCount val="1"/>
                <c:pt idx="0">
                  <c:v>4w_mean_dist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(Espec.)'!$F$2:$F$21</c:f>
              <c:numCache>
                <c:formatCode>General</c:formatCode>
                <c:ptCount val="20"/>
                <c:pt idx="0">
                  <c:v>0.92714667319999999</c:v>
                </c:pt>
                <c:pt idx="1">
                  <c:v>0.93873152140000005</c:v>
                </c:pt>
                <c:pt idx="2">
                  <c:v>1.0365484208</c:v>
                </c:pt>
                <c:pt idx="3">
                  <c:v>0.99314318600000007</c:v>
                </c:pt>
                <c:pt idx="4">
                  <c:v>1.1440132558</c:v>
                </c:pt>
                <c:pt idx="5">
                  <c:v>1.1466683894</c:v>
                </c:pt>
                <c:pt idx="6">
                  <c:v>1.1295267195000001</c:v>
                </c:pt>
                <c:pt idx="7">
                  <c:v>1.2803001404000001</c:v>
                </c:pt>
                <c:pt idx="8">
                  <c:v>1.0549905746999999</c:v>
                </c:pt>
                <c:pt idx="9">
                  <c:v>1.1969033331000001</c:v>
                </c:pt>
                <c:pt idx="10">
                  <c:v>1.2513006330000001</c:v>
                </c:pt>
                <c:pt idx="11">
                  <c:v>1.0038027316</c:v>
                </c:pt>
                <c:pt idx="12">
                  <c:v>1.1341923475</c:v>
                </c:pt>
                <c:pt idx="13">
                  <c:v>0.88024935130000004</c:v>
                </c:pt>
                <c:pt idx="14">
                  <c:v>1.0331264883</c:v>
                </c:pt>
                <c:pt idx="15">
                  <c:v>1.1814283430999999</c:v>
                </c:pt>
                <c:pt idx="16">
                  <c:v>1.0984128565</c:v>
                </c:pt>
                <c:pt idx="17">
                  <c:v>1.0887503921999999</c:v>
                </c:pt>
                <c:pt idx="18">
                  <c:v>1.1994345486</c:v>
                </c:pt>
                <c:pt idx="19">
                  <c:v>1.2243468165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28-4205-8980-B26FFFA5F30F}"/>
            </c:ext>
          </c:extLst>
        </c:ser>
        <c:ser>
          <c:idx val="4"/>
          <c:order val="4"/>
          <c:tx>
            <c:strRef>
              <c:f>'Topic Mean distances (Espec.)'!$G$1</c:f>
              <c:strCache>
                <c:ptCount val="1"/>
                <c:pt idx="0">
                  <c:v>5w_mean_dist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(Espec.)'!$G$2:$G$21</c:f>
              <c:numCache>
                <c:formatCode>General</c:formatCode>
                <c:ptCount val="20"/>
                <c:pt idx="0">
                  <c:v>0.96877548690000004</c:v>
                </c:pt>
                <c:pt idx="1">
                  <c:v>1.0094499110999999</c:v>
                </c:pt>
                <c:pt idx="2">
                  <c:v>1.0485338092000001</c:v>
                </c:pt>
                <c:pt idx="3">
                  <c:v>1.0169546008000001</c:v>
                </c:pt>
                <c:pt idx="4">
                  <c:v>1.1572710990999999</c:v>
                </c:pt>
                <c:pt idx="5">
                  <c:v>1.1603922009000001</c:v>
                </c:pt>
                <c:pt idx="6">
                  <c:v>1.1149194360000001</c:v>
                </c:pt>
                <c:pt idx="7">
                  <c:v>1.2862931967</c:v>
                </c:pt>
                <c:pt idx="8">
                  <c:v>1.1075626253999999</c:v>
                </c:pt>
                <c:pt idx="9">
                  <c:v>1.1975638508999999</c:v>
                </c:pt>
                <c:pt idx="10">
                  <c:v>1.2639013290000001</c:v>
                </c:pt>
                <c:pt idx="11">
                  <c:v>1.0672443271000001</c:v>
                </c:pt>
                <c:pt idx="12">
                  <c:v>1.1345179319000001</c:v>
                </c:pt>
                <c:pt idx="13">
                  <c:v>0.93208751680000002</c:v>
                </c:pt>
                <c:pt idx="14">
                  <c:v>1.0727821708</c:v>
                </c:pt>
                <c:pt idx="15">
                  <c:v>1.173756671</c:v>
                </c:pt>
                <c:pt idx="16">
                  <c:v>1.1364235281999999</c:v>
                </c:pt>
                <c:pt idx="17">
                  <c:v>1.1336943150000001</c:v>
                </c:pt>
                <c:pt idx="18">
                  <c:v>1.1979183435</c:v>
                </c:pt>
                <c:pt idx="19">
                  <c:v>1.2307083845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28-4205-8980-B26FFFA5F30F}"/>
            </c:ext>
          </c:extLst>
        </c:ser>
        <c:ser>
          <c:idx val="5"/>
          <c:order val="5"/>
          <c:tx>
            <c:strRef>
              <c:f>'Topic Mean distances (Espec.)'!$H$1</c:f>
              <c:strCache>
                <c:ptCount val="1"/>
                <c:pt idx="0">
                  <c:v>6w_mean_dist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(Espec.)'!$H$2:$H$21</c:f>
              <c:numCache>
                <c:formatCode>General</c:formatCode>
                <c:ptCount val="20"/>
                <c:pt idx="0">
                  <c:v>0.99900970860000005</c:v>
                </c:pt>
                <c:pt idx="1">
                  <c:v>1.0557404359</c:v>
                </c:pt>
                <c:pt idx="2">
                  <c:v>1.0642333725999999</c:v>
                </c:pt>
                <c:pt idx="3">
                  <c:v>1.0413834949</c:v>
                </c:pt>
                <c:pt idx="4">
                  <c:v>1.1775924166</c:v>
                </c:pt>
                <c:pt idx="5">
                  <c:v>1.1907627483000001</c:v>
                </c:pt>
                <c:pt idx="6">
                  <c:v>1.1025732656</c:v>
                </c:pt>
                <c:pt idx="7">
                  <c:v>1.2732821504</c:v>
                </c:pt>
                <c:pt idx="8">
                  <c:v>1.0987367928</c:v>
                </c:pt>
                <c:pt idx="9">
                  <c:v>1.228362451</c:v>
                </c:pt>
                <c:pt idx="10">
                  <c:v>1.2352089087</c:v>
                </c:pt>
                <c:pt idx="11">
                  <c:v>1.1197597483999999</c:v>
                </c:pt>
                <c:pt idx="12">
                  <c:v>1.1483097473999999</c:v>
                </c:pt>
                <c:pt idx="13">
                  <c:v>0.94401971500000004</c:v>
                </c:pt>
                <c:pt idx="14">
                  <c:v>1.0823099115999999</c:v>
                </c:pt>
                <c:pt idx="15">
                  <c:v>1.1800390283</c:v>
                </c:pt>
                <c:pt idx="16">
                  <c:v>1.1693141956999999</c:v>
                </c:pt>
                <c:pt idx="17">
                  <c:v>1.1495244304000001</c:v>
                </c:pt>
                <c:pt idx="18">
                  <c:v>1.2024785875999999</c:v>
                </c:pt>
                <c:pt idx="19">
                  <c:v>1.2447918653000001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28-4205-8980-B26FFFA5F30F}"/>
            </c:ext>
          </c:extLst>
        </c:ser>
        <c:ser>
          <c:idx val="6"/>
          <c:order val="6"/>
          <c:tx>
            <c:strRef>
              <c:f>'Topic Mean distances (Espec.)'!$I$1</c:f>
              <c:strCache>
                <c:ptCount val="1"/>
                <c:pt idx="0">
                  <c:v>7w_mean_dist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(Espec.)'!$I$2:$I$21</c:f>
              <c:numCache>
                <c:formatCode>General</c:formatCode>
                <c:ptCount val="20"/>
                <c:pt idx="0">
                  <c:v>1.016574485</c:v>
                </c:pt>
                <c:pt idx="1">
                  <c:v>1.0742725474000001</c:v>
                </c:pt>
                <c:pt idx="2">
                  <c:v>1.0880720701</c:v>
                </c:pt>
                <c:pt idx="3">
                  <c:v>1.0396163208</c:v>
                </c:pt>
                <c:pt idx="4">
                  <c:v>1.2036562987999999</c:v>
                </c:pt>
                <c:pt idx="5">
                  <c:v>1.1783757294999999</c:v>
                </c:pt>
                <c:pt idx="6">
                  <c:v>1.1036319307</c:v>
                </c:pt>
                <c:pt idx="7">
                  <c:v>1.2627840894</c:v>
                </c:pt>
                <c:pt idx="8">
                  <c:v>1.1072707432</c:v>
                </c:pt>
                <c:pt idx="9">
                  <c:v>1.2436700293</c:v>
                </c:pt>
                <c:pt idx="10">
                  <c:v>1.2424998282999999</c:v>
                </c:pt>
                <c:pt idx="11">
                  <c:v>1.1116311806000001</c:v>
                </c:pt>
                <c:pt idx="12">
                  <c:v>1.0630337937000001</c:v>
                </c:pt>
                <c:pt idx="13">
                  <c:v>0.93860852719999999</c:v>
                </c:pt>
                <c:pt idx="14">
                  <c:v>1.0501880731</c:v>
                </c:pt>
                <c:pt idx="15">
                  <c:v>1.1880923168999999</c:v>
                </c:pt>
                <c:pt idx="16">
                  <c:v>1.1597615225</c:v>
                </c:pt>
                <c:pt idx="17">
                  <c:v>1.1607666697000001</c:v>
                </c:pt>
                <c:pt idx="18">
                  <c:v>1.2109167064999999</c:v>
                </c:pt>
                <c:pt idx="19">
                  <c:v>1.259697829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28-4205-8980-B26FFFA5F30F}"/>
            </c:ext>
          </c:extLst>
        </c:ser>
        <c:ser>
          <c:idx val="7"/>
          <c:order val="7"/>
          <c:tx>
            <c:strRef>
              <c:f>'Topic Mean distances (Espec.)'!$J$1</c:f>
              <c:strCache>
                <c:ptCount val="1"/>
                <c:pt idx="0">
                  <c:v>8w_mean_dist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(Espec.)'!$J$2:$J$21</c:f>
              <c:numCache>
                <c:formatCode>General</c:formatCode>
                <c:ptCount val="20"/>
                <c:pt idx="0">
                  <c:v>1.0440162569</c:v>
                </c:pt>
                <c:pt idx="1">
                  <c:v>1.1038728952000001</c:v>
                </c:pt>
                <c:pt idx="2">
                  <c:v>1.0968681052</c:v>
                </c:pt>
                <c:pt idx="3">
                  <c:v>1.0705194845999999</c:v>
                </c:pt>
                <c:pt idx="4">
                  <c:v>1.2106594592</c:v>
                </c:pt>
                <c:pt idx="5">
                  <c:v>1.1463084519</c:v>
                </c:pt>
                <c:pt idx="6">
                  <c:v>1.1191312744999999</c:v>
                </c:pt>
                <c:pt idx="7">
                  <c:v>1.2696856558</c:v>
                </c:pt>
                <c:pt idx="8">
                  <c:v>1.1152873561000001</c:v>
                </c:pt>
                <c:pt idx="9">
                  <c:v>1.2540252134000001</c:v>
                </c:pt>
                <c:pt idx="10">
                  <c:v>1.2526728809000001</c:v>
                </c:pt>
                <c:pt idx="11">
                  <c:v>1.1390785798</c:v>
                </c:pt>
                <c:pt idx="12">
                  <c:v>1.1006903574</c:v>
                </c:pt>
                <c:pt idx="13">
                  <c:v>0.98248171810000007</c:v>
                </c:pt>
                <c:pt idx="14">
                  <c:v>1.0610298291</c:v>
                </c:pt>
                <c:pt idx="15">
                  <c:v>1.1890669762999999</c:v>
                </c:pt>
                <c:pt idx="16">
                  <c:v>1.1731164976999999</c:v>
                </c:pt>
                <c:pt idx="17">
                  <c:v>1.1734429002</c:v>
                </c:pt>
                <c:pt idx="18">
                  <c:v>1.2084539682</c:v>
                </c:pt>
                <c:pt idx="19">
                  <c:v>1.2508075833000001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28-4205-8980-B26FFFA5F30F}"/>
            </c:ext>
          </c:extLst>
        </c:ser>
        <c:ser>
          <c:idx val="8"/>
          <c:order val="8"/>
          <c:tx>
            <c:strRef>
              <c:f>'Topic Mean distances (Espec.)'!$K$1</c:f>
              <c:strCache>
                <c:ptCount val="1"/>
                <c:pt idx="0">
                  <c:v>9w_mean_dist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(Espec.)'!$K$2:$K$21</c:f>
              <c:numCache>
                <c:formatCode>General</c:formatCode>
                <c:ptCount val="20"/>
                <c:pt idx="0">
                  <c:v>1.0633245574000001</c:v>
                </c:pt>
                <c:pt idx="1">
                  <c:v>1.0868386560000001</c:v>
                </c:pt>
                <c:pt idx="2">
                  <c:v>1.1001447504999999</c:v>
                </c:pt>
                <c:pt idx="3">
                  <c:v>1.0942031344000001</c:v>
                </c:pt>
                <c:pt idx="4">
                  <c:v>1.2098379134999999</c:v>
                </c:pt>
                <c:pt idx="5">
                  <c:v>1.1604746713</c:v>
                </c:pt>
                <c:pt idx="6">
                  <c:v>1.1296966407</c:v>
                </c:pt>
                <c:pt idx="7">
                  <c:v>1.2568386660999999</c:v>
                </c:pt>
                <c:pt idx="8">
                  <c:v>1.1347926524</c:v>
                </c:pt>
                <c:pt idx="9">
                  <c:v>1.2392276857</c:v>
                </c:pt>
                <c:pt idx="10">
                  <c:v>1.2498813204999999</c:v>
                </c:pt>
                <c:pt idx="11">
                  <c:v>1.1269490123000001</c:v>
                </c:pt>
                <c:pt idx="12">
                  <c:v>1.0979807311000001</c:v>
                </c:pt>
                <c:pt idx="13">
                  <c:v>1.0028727319999999</c:v>
                </c:pt>
                <c:pt idx="14">
                  <c:v>1.0884379877000001</c:v>
                </c:pt>
                <c:pt idx="15">
                  <c:v>1.1997980277</c:v>
                </c:pt>
                <c:pt idx="16">
                  <c:v>1.1852163010000001</c:v>
                </c:pt>
                <c:pt idx="17">
                  <c:v>1.1692638529999999</c:v>
                </c:pt>
                <c:pt idx="18">
                  <c:v>1.2018614742</c:v>
                </c:pt>
                <c:pt idx="19">
                  <c:v>1.2537796762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28-4205-8980-B26FFFA5F30F}"/>
            </c:ext>
          </c:extLst>
        </c:ser>
        <c:ser>
          <c:idx val="9"/>
          <c:order val="9"/>
          <c:tx>
            <c:strRef>
              <c:f>'Topic Mean distances (Espec.)'!$L$1</c:f>
              <c:strCache>
                <c:ptCount val="1"/>
                <c:pt idx="0">
                  <c:v>10w_mean_dist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(Espec.)'!$L$2:$L$21</c:f>
              <c:numCache>
                <c:formatCode>General</c:formatCode>
                <c:ptCount val="20"/>
                <c:pt idx="0">
                  <c:v>1.0682884336</c:v>
                </c:pt>
                <c:pt idx="1">
                  <c:v>1.0926306247999999</c:v>
                </c:pt>
                <c:pt idx="2">
                  <c:v>1.1019524515000001</c:v>
                </c:pt>
                <c:pt idx="3">
                  <c:v>1.1044659197</c:v>
                </c:pt>
                <c:pt idx="4">
                  <c:v>1.2145320058</c:v>
                </c:pt>
                <c:pt idx="5">
                  <c:v>1.1598529934999999</c:v>
                </c:pt>
                <c:pt idx="6">
                  <c:v>1.1236110151000001</c:v>
                </c:pt>
                <c:pt idx="7">
                  <c:v>1.2683734536</c:v>
                </c:pt>
                <c:pt idx="8">
                  <c:v>1.1450516403</c:v>
                </c:pt>
                <c:pt idx="9">
                  <c:v>1.2500332414999999</c:v>
                </c:pt>
                <c:pt idx="10">
                  <c:v>1.2542633772</c:v>
                </c:pt>
                <c:pt idx="11">
                  <c:v>1.1315854847</c:v>
                </c:pt>
                <c:pt idx="12">
                  <c:v>1.0841820955000001</c:v>
                </c:pt>
                <c:pt idx="13">
                  <c:v>1.0282591343</c:v>
                </c:pt>
                <c:pt idx="14">
                  <c:v>1.1099292696</c:v>
                </c:pt>
                <c:pt idx="15">
                  <c:v>1.1843075752000001</c:v>
                </c:pt>
                <c:pt idx="16">
                  <c:v>1.1705461919</c:v>
                </c:pt>
                <c:pt idx="17">
                  <c:v>1.1524133801000001</c:v>
                </c:pt>
                <c:pt idx="18">
                  <c:v>1.2092003465000001</c:v>
                </c:pt>
                <c:pt idx="19">
                  <c:v>1.2535023689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28-4205-8980-B26FFFA5F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99504"/>
        <c:axId val="1772797584"/>
      </c:lineChart>
      <c:catAx>
        <c:axId val="17727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2797584"/>
        <c:crosses val="autoZero"/>
        <c:auto val="1"/>
        <c:lblAlgn val="ctr"/>
        <c:lblOffset val="100"/>
        <c:noMultiLvlLbl val="0"/>
      </c:catAx>
      <c:valAx>
        <c:axId val="1772797584"/>
        <c:scaling>
          <c:orientation val="minMax"/>
          <c:max val="1.4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279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mean distances by number of words (from 4 to 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Mean distances (Espec.)'!$F$1</c:f>
              <c:strCache>
                <c:ptCount val="1"/>
                <c:pt idx="0">
                  <c:v>4w_mean_dist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(Espec.)'!$F$2:$F$21</c:f>
              <c:numCache>
                <c:formatCode>General</c:formatCode>
                <c:ptCount val="20"/>
                <c:pt idx="0">
                  <c:v>0.92714667319999999</c:v>
                </c:pt>
                <c:pt idx="1">
                  <c:v>0.93873152140000005</c:v>
                </c:pt>
                <c:pt idx="2">
                  <c:v>1.0365484208</c:v>
                </c:pt>
                <c:pt idx="3">
                  <c:v>0.99314318600000007</c:v>
                </c:pt>
                <c:pt idx="4">
                  <c:v>1.1440132558</c:v>
                </c:pt>
                <c:pt idx="5">
                  <c:v>1.1466683894</c:v>
                </c:pt>
                <c:pt idx="6">
                  <c:v>1.1295267195000001</c:v>
                </c:pt>
                <c:pt idx="7">
                  <c:v>1.2803001404000001</c:v>
                </c:pt>
                <c:pt idx="8">
                  <c:v>1.0549905746999999</c:v>
                </c:pt>
                <c:pt idx="9">
                  <c:v>1.1969033331000001</c:v>
                </c:pt>
                <c:pt idx="10">
                  <c:v>1.2513006330000001</c:v>
                </c:pt>
                <c:pt idx="11">
                  <c:v>1.0038027316</c:v>
                </c:pt>
                <c:pt idx="12">
                  <c:v>1.1341923475</c:v>
                </c:pt>
                <c:pt idx="13">
                  <c:v>0.88024935130000004</c:v>
                </c:pt>
                <c:pt idx="14">
                  <c:v>1.0331264883</c:v>
                </c:pt>
                <c:pt idx="15">
                  <c:v>1.1814283430999999</c:v>
                </c:pt>
                <c:pt idx="16">
                  <c:v>1.0984128565</c:v>
                </c:pt>
                <c:pt idx="17">
                  <c:v>1.0887503921999999</c:v>
                </c:pt>
                <c:pt idx="18">
                  <c:v>1.1994345486</c:v>
                </c:pt>
                <c:pt idx="19">
                  <c:v>1.2243468165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B-43A9-AA70-116831DB0DE7}"/>
            </c:ext>
          </c:extLst>
        </c:ser>
        <c:ser>
          <c:idx val="1"/>
          <c:order val="1"/>
          <c:tx>
            <c:strRef>
              <c:f>'Topic Mean distances (Espec.)'!$G$1</c:f>
              <c:strCache>
                <c:ptCount val="1"/>
                <c:pt idx="0">
                  <c:v>5w_mean_dist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(Espec.)'!$G$2:$G$21</c:f>
              <c:numCache>
                <c:formatCode>General</c:formatCode>
                <c:ptCount val="20"/>
                <c:pt idx="0">
                  <c:v>0.96877548690000004</c:v>
                </c:pt>
                <c:pt idx="1">
                  <c:v>1.0094499110999999</c:v>
                </c:pt>
                <c:pt idx="2">
                  <c:v>1.0485338092000001</c:v>
                </c:pt>
                <c:pt idx="3">
                  <c:v>1.0169546008000001</c:v>
                </c:pt>
                <c:pt idx="4">
                  <c:v>1.1572710990999999</c:v>
                </c:pt>
                <c:pt idx="5">
                  <c:v>1.1603922009000001</c:v>
                </c:pt>
                <c:pt idx="6">
                  <c:v>1.1149194360000001</c:v>
                </c:pt>
                <c:pt idx="7">
                  <c:v>1.2862931967</c:v>
                </c:pt>
                <c:pt idx="8">
                  <c:v>1.1075626253999999</c:v>
                </c:pt>
                <c:pt idx="9">
                  <c:v>1.1975638508999999</c:v>
                </c:pt>
                <c:pt idx="10">
                  <c:v>1.2639013290000001</c:v>
                </c:pt>
                <c:pt idx="11">
                  <c:v>1.0672443271000001</c:v>
                </c:pt>
                <c:pt idx="12">
                  <c:v>1.1345179319000001</c:v>
                </c:pt>
                <c:pt idx="13">
                  <c:v>0.93208751680000002</c:v>
                </c:pt>
                <c:pt idx="14">
                  <c:v>1.0727821708</c:v>
                </c:pt>
                <c:pt idx="15">
                  <c:v>1.173756671</c:v>
                </c:pt>
                <c:pt idx="16">
                  <c:v>1.1364235281999999</c:v>
                </c:pt>
                <c:pt idx="17">
                  <c:v>1.1336943150000001</c:v>
                </c:pt>
                <c:pt idx="18">
                  <c:v>1.1979183435</c:v>
                </c:pt>
                <c:pt idx="19">
                  <c:v>1.2307083845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B-43A9-AA70-116831DB0DE7}"/>
            </c:ext>
          </c:extLst>
        </c:ser>
        <c:ser>
          <c:idx val="2"/>
          <c:order val="2"/>
          <c:tx>
            <c:strRef>
              <c:f>'Topic Mean distances (Espec.)'!$H$1</c:f>
              <c:strCache>
                <c:ptCount val="1"/>
                <c:pt idx="0">
                  <c:v>6w_mean_dist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(Espec.)'!$H$2:$H$21</c:f>
              <c:numCache>
                <c:formatCode>General</c:formatCode>
                <c:ptCount val="20"/>
                <c:pt idx="0">
                  <c:v>0.99900970860000005</c:v>
                </c:pt>
                <c:pt idx="1">
                  <c:v>1.0557404359</c:v>
                </c:pt>
                <c:pt idx="2">
                  <c:v>1.0642333725999999</c:v>
                </c:pt>
                <c:pt idx="3">
                  <c:v>1.0413834949</c:v>
                </c:pt>
                <c:pt idx="4">
                  <c:v>1.1775924166</c:v>
                </c:pt>
                <c:pt idx="5">
                  <c:v>1.1907627483000001</c:v>
                </c:pt>
                <c:pt idx="6">
                  <c:v>1.1025732656</c:v>
                </c:pt>
                <c:pt idx="7">
                  <c:v>1.2732821504</c:v>
                </c:pt>
                <c:pt idx="8">
                  <c:v>1.0987367928</c:v>
                </c:pt>
                <c:pt idx="9">
                  <c:v>1.228362451</c:v>
                </c:pt>
                <c:pt idx="10">
                  <c:v>1.2352089087</c:v>
                </c:pt>
                <c:pt idx="11">
                  <c:v>1.1197597483999999</c:v>
                </c:pt>
                <c:pt idx="12">
                  <c:v>1.1483097473999999</c:v>
                </c:pt>
                <c:pt idx="13">
                  <c:v>0.94401971500000004</c:v>
                </c:pt>
                <c:pt idx="14">
                  <c:v>1.0823099115999999</c:v>
                </c:pt>
                <c:pt idx="15">
                  <c:v>1.1800390283</c:v>
                </c:pt>
                <c:pt idx="16">
                  <c:v>1.1693141956999999</c:v>
                </c:pt>
                <c:pt idx="17">
                  <c:v>1.1495244304000001</c:v>
                </c:pt>
                <c:pt idx="18">
                  <c:v>1.2024785875999999</c:v>
                </c:pt>
                <c:pt idx="19">
                  <c:v>1.2447918653000001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B-43A9-AA70-116831DB0DE7}"/>
            </c:ext>
          </c:extLst>
        </c:ser>
        <c:ser>
          <c:idx val="3"/>
          <c:order val="3"/>
          <c:tx>
            <c:strRef>
              <c:f>'Topic Mean distances (Espec.)'!$I$1</c:f>
              <c:strCache>
                <c:ptCount val="1"/>
                <c:pt idx="0">
                  <c:v>7w_mean_dist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(Espec.)'!$I$2:$I$21</c:f>
              <c:numCache>
                <c:formatCode>General</c:formatCode>
                <c:ptCount val="20"/>
                <c:pt idx="0">
                  <c:v>1.016574485</c:v>
                </c:pt>
                <c:pt idx="1">
                  <c:v>1.0742725474000001</c:v>
                </c:pt>
                <c:pt idx="2">
                  <c:v>1.0880720701</c:v>
                </c:pt>
                <c:pt idx="3">
                  <c:v>1.0396163208</c:v>
                </c:pt>
                <c:pt idx="4">
                  <c:v>1.2036562987999999</c:v>
                </c:pt>
                <c:pt idx="5">
                  <c:v>1.1783757294999999</c:v>
                </c:pt>
                <c:pt idx="6">
                  <c:v>1.1036319307</c:v>
                </c:pt>
                <c:pt idx="7">
                  <c:v>1.2627840894</c:v>
                </c:pt>
                <c:pt idx="8">
                  <c:v>1.1072707432</c:v>
                </c:pt>
                <c:pt idx="9">
                  <c:v>1.2436700293</c:v>
                </c:pt>
                <c:pt idx="10">
                  <c:v>1.2424998282999999</c:v>
                </c:pt>
                <c:pt idx="11">
                  <c:v>1.1116311806000001</c:v>
                </c:pt>
                <c:pt idx="12">
                  <c:v>1.0630337937000001</c:v>
                </c:pt>
                <c:pt idx="13">
                  <c:v>0.93860852719999999</c:v>
                </c:pt>
                <c:pt idx="14">
                  <c:v>1.0501880731</c:v>
                </c:pt>
                <c:pt idx="15">
                  <c:v>1.1880923168999999</c:v>
                </c:pt>
                <c:pt idx="16">
                  <c:v>1.1597615225</c:v>
                </c:pt>
                <c:pt idx="17">
                  <c:v>1.1607666697000001</c:v>
                </c:pt>
                <c:pt idx="18">
                  <c:v>1.2109167064999999</c:v>
                </c:pt>
                <c:pt idx="19">
                  <c:v>1.259697829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B-43A9-AA70-116831DB0DE7}"/>
            </c:ext>
          </c:extLst>
        </c:ser>
        <c:ser>
          <c:idx val="4"/>
          <c:order val="4"/>
          <c:tx>
            <c:strRef>
              <c:f>'Topic Mean distances (Espec.)'!$J$1</c:f>
              <c:strCache>
                <c:ptCount val="1"/>
                <c:pt idx="0">
                  <c:v>8w_mean_dist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(Espec.)'!$J$2:$J$21</c:f>
              <c:numCache>
                <c:formatCode>General</c:formatCode>
                <c:ptCount val="20"/>
                <c:pt idx="0">
                  <c:v>1.0440162569</c:v>
                </c:pt>
                <c:pt idx="1">
                  <c:v>1.1038728952000001</c:v>
                </c:pt>
                <c:pt idx="2">
                  <c:v>1.0968681052</c:v>
                </c:pt>
                <c:pt idx="3">
                  <c:v>1.0705194845999999</c:v>
                </c:pt>
                <c:pt idx="4">
                  <c:v>1.2106594592</c:v>
                </c:pt>
                <c:pt idx="5">
                  <c:v>1.1463084519</c:v>
                </c:pt>
                <c:pt idx="6">
                  <c:v>1.1191312744999999</c:v>
                </c:pt>
                <c:pt idx="7">
                  <c:v>1.2696856558</c:v>
                </c:pt>
                <c:pt idx="8">
                  <c:v>1.1152873561000001</c:v>
                </c:pt>
                <c:pt idx="9">
                  <c:v>1.2540252134000001</c:v>
                </c:pt>
                <c:pt idx="10">
                  <c:v>1.2526728809000001</c:v>
                </c:pt>
                <c:pt idx="11">
                  <c:v>1.1390785798</c:v>
                </c:pt>
                <c:pt idx="12">
                  <c:v>1.1006903574</c:v>
                </c:pt>
                <c:pt idx="13">
                  <c:v>0.98248171810000007</c:v>
                </c:pt>
                <c:pt idx="14">
                  <c:v>1.0610298291</c:v>
                </c:pt>
                <c:pt idx="15">
                  <c:v>1.1890669762999999</c:v>
                </c:pt>
                <c:pt idx="16">
                  <c:v>1.1731164976999999</c:v>
                </c:pt>
                <c:pt idx="17">
                  <c:v>1.1734429002</c:v>
                </c:pt>
                <c:pt idx="18">
                  <c:v>1.2084539682</c:v>
                </c:pt>
                <c:pt idx="19">
                  <c:v>1.2508075833000001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2B-43A9-AA70-116831DB0DE7}"/>
            </c:ext>
          </c:extLst>
        </c:ser>
        <c:ser>
          <c:idx val="5"/>
          <c:order val="5"/>
          <c:tx>
            <c:strRef>
              <c:f>'Topic Mean distances (Espec.)'!$K$1</c:f>
              <c:strCache>
                <c:ptCount val="1"/>
                <c:pt idx="0">
                  <c:v>9w_mean_dist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(Espec.)'!$K$2:$K$21</c:f>
              <c:numCache>
                <c:formatCode>General</c:formatCode>
                <c:ptCount val="20"/>
                <c:pt idx="0">
                  <c:v>1.0633245574000001</c:v>
                </c:pt>
                <c:pt idx="1">
                  <c:v>1.0868386560000001</c:v>
                </c:pt>
                <c:pt idx="2">
                  <c:v>1.1001447504999999</c:v>
                </c:pt>
                <c:pt idx="3">
                  <c:v>1.0942031344000001</c:v>
                </c:pt>
                <c:pt idx="4">
                  <c:v>1.2098379134999999</c:v>
                </c:pt>
                <c:pt idx="5">
                  <c:v>1.1604746713</c:v>
                </c:pt>
                <c:pt idx="6">
                  <c:v>1.1296966407</c:v>
                </c:pt>
                <c:pt idx="7">
                  <c:v>1.2568386660999999</c:v>
                </c:pt>
                <c:pt idx="8">
                  <c:v>1.1347926524</c:v>
                </c:pt>
                <c:pt idx="9">
                  <c:v>1.2392276857</c:v>
                </c:pt>
                <c:pt idx="10">
                  <c:v>1.2498813204999999</c:v>
                </c:pt>
                <c:pt idx="11">
                  <c:v>1.1269490123000001</c:v>
                </c:pt>
                <c:pt idx="12">
                  <c:v>1.0979807311000001</c:v>
                </c:pt>
                <c:pt idx="13">
                  <c:v>1.0028727319999999</c:v>
                </c:pt>
                <c:pt idx="14">
                  <c:v>1.0884379877000001</c:v>
                </c:pt>
                <c:pt idx="15">
                  <c:v>1.1997980277</c:v>
                </c:pt>
                <c:pt idx="16">
                  <c:v>1.1852163010000001</c:v>
                </c:pt>
                <c:pt idx="17">
                  <c:v>1.1692638529999999</c:v>
                </c:pt>
                <c:pt idx="18">
                  <c:v>1.2018614742</c:v>
                </c:pt>
                <c:pt idx="19">
                  <c:v>1.2537796762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2B-43A9-AA70-116831DB0DE7}"/>
            </c:ext>
          </c:extLst>
        </c:ser>
        <c:ser>
          <c:idx val="6"/>
          <c:order val="6"/>
          <c:tx>
            <c:strRef>
              <c:f>'Topic Mean distances (Espec.)'!$L$1</c:f>
              <c:strCache>
                <c:ptCount val="1"/>
                <c:pt idx="0">
                  <c:v>10w_mean_dist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(Espec.)'!$L$2:$L$21</c:f>
              <c:numCache>
                <c:formatCode>General</c:formatCode>
                <c:ptCount val="20"/>
                <c:pt idx="0">
                  <c:v>1.0682884336</c:v>
                </c:pt>
                <c:pt idx="1">
                  <c:v>1.0926306247999999</c:v>
                </c:pt>
                <c:pt idx="2">
                  <c:v>1.1019524515000001</c:v>
                </c:pt>
                <c:pt idx="3">
                  <c:v>1.1044659197</c:v>
                </c:pt>
                <c:pt idx="4">
                  <c:v>1.2145320058</c:v>
                </c:pt>
                <c:pt idx="5">
                  <c:v>1.1598529934999999</c:v>
                </c:pt>
                <c:pt idx="6">
                  <c:v>1.1236110151000001</c:v>
                </c:pt>
                <c:pt idx="7">
                  <c:v>1.2683734536</c:v>
                </c:pt>
                <c:pt idx="8">
                  <c:v>1.1450516403</c:v>
                </c:pt>
                <c:pt idx="9">
                  <c:v>1.2500332414999999</c:v>
                </c:pt>
                <c:pt idx="10">
                  <c:v>1.2542633772</c:v>
                </c:pt>
                <c:pt idx="11">
                  <c:v>1.1315854847</c:v>
                </c:pt>
                <c:pt idx="12">
                  <c:v>1.0841820955000001</c:v>
                </c:pt>
                <c:pt idx="13">
                  <c:v>1.0282591343</c:v>
                </c:pt>
                <c:pt idx="14">
                  <c:v>1.1099292696</c:v>
                </c:pt>
                <c:pt idx="15">
                  <c:v>1.1843075752000001</c:v>
                </c:pt>
                <c:pt idx="16">
                  <c:v>1.1705461919</c:v>
                </c:pt>
                <c:pt idx="17">
                  <c:v>1.1524133801000001</c:v>
                </c:pt>
                <c:pt idx="18">
                  <c:v>1.2092003465000001</c:v>
                </c:pt>
                <c:pt idx="19">
                  <c:v>1.2535023689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2B-43A9-AA70-116831DB0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77248"/>
        <c:axId val="2017679168"/>
      </c:lineChart>
      <c:catAx>
        <c:axId val="20176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679168"/>
        <c:crosses val="autoZero"/>
        <c:auto val="1"/>
        <c:lblAlgn val="ctr"/>
        <c:lblOffset val="100"/>
        <c:noMultiLvlLbl val="0"/>
      </c:catAx>
      <c:valAx>
        <c:axId val="2017679168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76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Topic mean distances by number of words (from 1 to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Mean distances (Espec.)'!$C$1</c:f>
              <c:strCache>
                <c:ptCount val="1"/>
                <c:pt idx="0">
                  <c:v>1w_mean_dist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(Espec.)'!$C$2:$C$21</c:f>
              <c:numCache>
                <c:formatCode>General</c:formatCode>
                <c:ptCount val="20"/>
                <c:pt idx="0">
                  <c:v>1.0394347906000001</c:v>
                </c:pt>
                <c:pt idx="1">
                  <c:v>1.0672812462000001</c:v>
                </c:pt>
                <c:pt idx="2">
                  <c:v>0.77291584010000003</c:v>
                </c:pt>
                <c:pt idx="3">
                  <c:v>1.1549375057</c:v>
                </c:pt>
                <c:pt idx="4">
                  <c:v>1.0363397597999999</c:v>
                </c:pt>
                <c:pt idx="5">
                  <c:v>0.80329078440000001</c:v>
                </c:pt>
                <c:pt idx="6">
                  <c:v>1.1739178896</c:v>
                </c:pt>
                <c:pt idx="7">
                  <c:v>1.3527914286</c:v>
                </c:pt>
                <c:pt idx="8">
                  <c:v>1.1213690042</c:v>
                </c:pt>
                <c:pt idx="9">
                  <c:v>1.3116197586</c:v>
                </c:pt>
                <c:pt idx="10">
                  <c:v>1.0817316771000001</c:v>
                </c:pt>
                <c:pt idx="11">
                  <c:v>0.95116907360000003</c:v>
                </c:pt>
                <c:pt idx="12">
                  <c:v>1.0368374586</c:v>
                </c:pt>
                <c:pt idx="13">
                  <c:v>1.0014595985000001</c:v>
                </c:pt>
                <c:pt idx="14">
                  <c:v>0.85499423740000002</c:v>
                </c:pt>
                <c:pt idx="15">
                  <c:v>1.2161493300999999</c:v>
                </c:pt>
                <c:pt idx="16">
                  <c:v>0.98837006090000001</c:v>
                </c:pt>
                <c:pt idx="17">
                  <c:v>1.0763051509999999</c:v>
                </c:pt>
                <c:pt idx="18">
                  <c:v>1.0681964158999999</c:v>
                </c:pt>
                <c:pt idx="19">
                  <c:v>1.2506780624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6-47D4-A1FB-EEF45E83A0A4}"/>
            </c:ext>
          </c:extLst>
        </c:ser>
        <c:ser>
          <c:idx val="1"/>
          <c:order val="1"/>
          <c:tx>
            <c:strRef>
              <c:f>'Topic Mean distances (Espec.)'!$D$1</c:f>
              <c:strCache>
                <c:ptCount val="1"/>
                <c:pt idx="0">
                  <c:v>2w_mean_dist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(Espec.)'!$D$2:$D$21</c:f>
              <c:numCache>
                <c:formatCode>General</c:formatCode>
                <c:ptCount val="20"/>
                <c:pt idx="0">
                  <c:v>1.0712136029999999</c:v>
                </c:pt>
                <c:pt idx="1">
                  <c:v>0.91413432360000002</c:v>
                </c:pt>
                <c:pt idx="2">
                  <c:v>0.85232380029999999</c:v>
                </c:pt>
                <c:pt idx="3">
                  <c:v>1.1185183525</c:v>
                </c:pt>
                <c:pt idx="4">
                  <c:v>1.0592729449</c:v>
                </c:pt>
                <c:pt idx="5">
                  <c:v>0.93395116929999999</c:v>
                </c:pt>
                <c:pt idx="6">
                  <c:v>1.0621874630000001</c:v>
                </c:pt>
                <c:pt idx="7">
                  <c:v>1.2811142802</c:v>
                </c:pt>
                <c:pt idx="8">
                  <c:v>0.97829911110000001</c:v>
                </c:pt>
                <c:pt idx="9">
                  <c:v>1.1361412108</c:v>
                </c:pt>
                <c:pt idx="10">
                  <c:v>1.1800944208999999</c:v>
                </c:pt>
                <c:pt idx="11">
                  <c:v>1.0192659795000001</c:v>
                </c:pt>
                <c:pt idx="12">
                  <c:v>1.070214808</c:v>
                </c:pt>
                <c:pt idx="13">
                  <c:v>0.81715402010000004</c:v>
                </c:pt>
                <c:pt idx="14">
                  <c:v>0.92881765960000007</c:v>
                </c:pt>
                <c:pt idx="15">
                  <c:v>1.2583410740000001</c:v>
                </c:pt>
                <c:pt idx="16">
                  <c:v>0.94111916420000008</c:v>
                </c:pt>
                <c:pt idx="17">
                  <c:v>1.0694275498000001</c:v>
                </c:pt>
                <c:pt idx="18">
                  <c:v>1.1692801118</c:v>
                </c:pt>
                <c:pt idx="19">
                  <c:v>1.2784283161000001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6-47D4-A1FB-EEF45E83A0A4}"/>
            </c:ext>
          </c:extLst>
        </c:ser>
        <c:ser>
          <c:idx val="2"/>
          <c:order val="2"/>
          <c:tx>
            <c:strRef>
              <c:f>'Topic Mean distances (Espec.)'!$E$1</c:f>
              <c:strCache>
                <c:ptCount val="1"/>
                <c:pt idx="0">
                  <c:v>3w_mean_dist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'Topic Mean distances (Espec.)'!$B$2:$B$21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'Topic Mean distances (Espec.)'!$E$2:$E$21</c:f>
              <c:numCache>
                <c:formatCode>General</c:formatCode>
                <c:ptCount val="20"/>
                <c:pt idx="0">
                  <c:v>1.0660054286</c:v>
                </c:pt>
                <c:pt idx="1">
                  <c:v>0.8497302135</c:v>
                </c:pt>
                <c:pt idx="2">
                  <c:v>0.96602592870000004</c:v>
                </c:pt>
                <c:pt idx="3">
                  <c:v>1.0193872053999999</c:v>
                </c:pt>
                <c:pt idx="4">
                  <c:v>1.1252329350000001</c:v>
                </c:pt>
                <c:pt idx="5">
                  <c:v>1.0782263080000001</c:v>
                </c:pt>
                <c:pt idx="6">
                  <c:v>1.0947621464999999</c:v>
                </c:pt>
                <c:pt idx="7">
                  <c:v>1.2599697510000001</c:v>
                </c:pt>
                <c:pt idx="8">
                  <c:v>0.98068573079999999</c:v>
                </c:pt>
                <c:pt idx="9">
                  <c:v>1.1770928105</c:v>
                </c:pt>
                <c:pt idx="10">
                  <c:v>1.2520215510999999</c:v>
                </c:pt>
                <c:pt idx="11">
                  <c:v>1.1374937097</c:v>
                </c:pt>
                <c:pt idx="12">
                  <c:v>1.1058934926999999</c:v>
                </c:pt>
                <c:pt idx="13">
                  <c:v>0.84432450930000003</c:v>
                </c:pt>
                <c:pt idx="14">
                  <c:v>0.96766899030000009</c:v>
                </c:pt>
                <c:pt idx="15">
                  <c:v>1.1765949329000001</c:v>
                </c:pt>
                <c:pt idx="16">
                  <c:v>1.0160929561000001</c:v>
                </c:pt>
                <c:pt idx="17">
                  <c:v>1.0346792936</c:v>
                </c:pt>
                <c:pt idx="18">
                  <c:v>1.1536222299000001</c:v>
                </c:pt>
                <c:pt idx="19">
                  <c:v>1.1896406412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6-47D4-A1FB-EEF45E83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762784"/>
        <c:axId val="1424750304"/>
      </c:lineChart>
      <c:catAx>
        <c:axId val="14247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750304"/>
        <c:crosses val="autoZero"/>
        <c:auto val="1"/>
        <c:lblAlgn val="ctr"/>
        <c:lblOffset val="100"/>
        <c:noMultiLvlLbl val="0"/>
      </c:catAx>
      <c:valAx>
        <c:axId val="1424750304"/>
        <c:scaling>
          <c:orientation val="minMax"/>
          <c:max val="1.3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7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mean distances ny</a:t>
            </a:r>
            <a:r>
              <a:rPr lang="en-US" baseline="0"/>
              <a:t> number of words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'Topic Mean distances (Espec.)'!$B$22</c:f>
              <c:strCache>
                <c:ptCount val="1"/>
                <c:pt idx="0">
                  <c:v>Average mean distances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'Topic Mean distances (Espec.)'!$C$1:$L$1</c:f>
              <c:strCache>
                <c:ptCount val="10"/>
                <c:pt idx="0">
                  <c:v>1w_mean_dist</c:v>
                </c:pt>
                <c:pt idx="1">
                  <c:v>2w_mean_dist</c:v>
                </c:pt>
                <c:pt idx="2">
                  <c:v>3w_mean_dist</c:v>
                </c:pt>
                <c:pt idx="3">
                  <c:v>4w_mean_dist</c:v>
                </c:pt>
                <c:pt idx="4">
                  <c:v>5w_mean_dist</c:v>
                </c:pt>
                <c:pt idx="5">
                  <c:v>6w_mean_dist</c:v>
                </c:pt>
                <c:pt idx="6">
                  <c:v>7w_mean_dist</c:v>
                </c:pt>
                <c:pt idx="7">
                  <c:v>8w_mean_dist</c:v>
                </c:pt>
                <c:pt idx="8">
                  <c:v>9w_mean_dist</c:v>
                </c:pt>
                <c:pt idx="9">
                  <c:v>10w_mean_dist</c:v>
                </c:pt>
              </c:strCache>
            </c:strRef>
          </c:cat>
          <c:val>
            <c:numRef>
              <c:f>'Topic Mean distances (Espec.)'!$C$22:$L$22</c:f>
              <c:numCache>
                <c:formatCode>General</c:formatCode>
                <c:ptCount val="10"/>
                <c:pt idx="0">
                  <c:v>1.0679894536650001</c:v>
                </c:pt>
                <c:pt idx="1">
                  <c:v>1.056964968135</c:v>
                </c:pt>
                <c:pt idx="2">
                  <c:v>1.0747575382400001</c:v>
                </c:pt>
                <c:pt idx="3">
                  <c:v>1.097150836145</c:v>
                </c:pt>
                <c:pt idx="4">
                  <c:v>1.1205375367400001</c:v>
                </c:pt>
                <c:pt idx="5">
                  <c:v>1.1353716487550003</c:v>
                </c:pt>
                <c:pt idx="6">
                  <c:v>1.135156034585</c:v>
                </c:pt>
                <c:pt idx="7">
                  <c:v>1.14806077219</c:v>
                </c:pt>
                <c:pt idx="8">
                  <c:v>1.1525710221850001</c:v>
                </c:pt>
                <c:pt idx="9">
                  <c:v>1.1553490501650001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A-4797-B9E2-8EBA7C671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654848"/>
        <c:axId val="1968680288"/>
      </c:lineChart>
      <c:catAx>
        <c:axId val="19686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680288"/>
        <c:crosses val="autoZero"/>
        <c:auto val="1"/>
        <c:lblAlgn val="ctr"/>
        <c:lblOffset val="100"/>
        <c:noMultiLvlLbl val="0"/>
      </c:catAx>
      <c:valAx>
        <c:axId val="1968680288"/>
        <c:scaling>
          <c:orientation val="minMax"/>
          <c:max val="1.1600000000000001"/>
          <c:min val="1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6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distances (Div.)'!$C$1</c:f>
              <c:strCache>
                <c:ptCount val="1"/>
                <c:pt idx="0">
                  <c:v>Words_mean_dist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'Words distances (Div.)'!$B$2:$B$21</c:f>
              <c:strCache>
                <c:ptCount val="20"/>
                <c:pt idx="0">
                  <c:v>sport hockey</c:v>
                </c:pt>
                <c:pt idx="1">
                  <c:v>religion atheism</c:v>
                </c:pt>
                <c:pt idx="2">
                  <c:v>science space</c:v>
                </c:pt>
                <c:pt idx="3">
                  <c:v>science medicine</c:v>
                </c:pt>
                <c:pt idx="4">
                  <c:v>politics_misc</c:v>
                </c:pt>
                <c:pt idx="5">
                  <c:v>computer mac hardware</c:v>
                </c:pt>
                <c:pt idx="6">
                  <c:v>politics mideast</c:v>
                </c:pt>
                <c:pt idx="7">
                  <c:v>computer ibm hardware</c:v>
                </c:pt>
                <c:pt idx="8">
                  <c:v>for sale</c:v>
                </c:pt>
                <c:pt idx="9">
                  <c:v>science electronics</c:v>
                </c:pt>
                <c:pt idx="10">
                  <c:v>computer windows misc</c:v>
                </c:pt>
                <c:pt idx="11">
                  <c:v>motor motorcycle</c:v>
                </c:pt>
                <c:pt idx="12">
                  <c:v>sport baseball</c:v>
                </c:pt>
                <c:pt idx="13">
                  <c:v>religion christian</c:v>
                </c:pt>
                <c:pt idx="14">
                  <c:v>politics guns</c:v>
                </c:pt>
                <c:pt idx="15">
                  <c:v>computer graphics</c:v>
                </c:pt>
                <c:pt idx="16">
                  <c:v>motor autos</c:v>
                </c:pt>
                <c:pt idx="17">
                  <c:v>religion misc</c:v>
                </c:pt>
                <c:pt idx="18">
                  <c:v>computer windows x</c:v>
                </c:pt>
                <c:pt idx="19">
                  <c:v>science crypt</c:v>
                </c:pt>
              </c:strCache>
            </c:strRef>
          </c:cat>
          <c:val>
            <c:numRef>
              <c:f>'Words distances (Div.)'!$C$2:$C$21</c:f>
              <c:numCache>
                <c:formatCode>General</c:formatCode>
                <c:ptCount val="20"/>
                <c:pt idx="0">
                  <c:v>1.098964742819468</c:v>
                </c:pt>
                <c:pt idx="1">
                  <c:v>1.1401361968782211</c:v>
                </c:pt>
                <c:pt idx="2">
                  <c:v>1.1074842214584351</c:v>
                </c:pt>
                <c:pt idx="3">
                  <c:v>1.1398026612069869</c:v>
                </c:pt>
                <c:pt idx="4">
                  <c:v>1.240180269877116</c:v>
                </c:pt>
                <c:pt idx="5">
                  <c:v>1.179713976383209</c:v>
                </c:pt>
                <c:pt idx="6">
                  <c:v>1.073939246601529</c:v>
                </c:pt>
                <c:pt idx="7">
                  <c:v>1.237304658359951</c:v>
                </c:pt>
                <c:pt idx="8">
                  <c:v>1.197417749298944</c:v>
                </c:pt>
                <c:pt idx="9">
                  <c:v>1.230799447165595</c:v>
                </c:pt>
                <c:pt idx="10">
                  <c:v>1.22009572452969</c:v>
                </c:pt>
                <c:pt idx="11">
                  <c:v>1.1773432532946271</c:v>
                </c:pt>
                <c:pt idx="12">
                  <c:v>1.127484366628859</c:v>
                </c:pt>
                <c:pt idx="13">
                  <c:v>1.1211567362149559</c:v>
                </c:pt>
                <c:pt idx="14">
                  <c:v>1.162106564972136</c:v>
                </c:pt>
                <c:pt idx="15">
                  <c:v>1.198184810744392</c:v>
                </c:pt>
                <c:pt idx="16">
                  <c:v>1.201281562116411</c:v>
                </c:pt>
                <c:pt idx="17">
                  <c:v>1.177096772193909</c:v>
                </c:pt>
                <c:pt idx="18">
                  <c:v>1.192347382174598</c:v>
                </c:pt>
                <c:pt idx="19">
                  <c:v>1.217704759703742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E-4DE4-84E1-BA121B76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162608"/>
        <c:axId val="1514166448"/>
      </c:lineChart>
      <c:catAx>
        <c:axId val="15141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166448"/>
        <c:crosses val="autoZero"/>
        <c:auto val="1"/>
        <c:lblAlgn val="ctr"/>
        <c:lblOffset val="100"/>
        <c:noMultiLvlLbl val="0"/>
      </c:catAx>
      <c:valAx>
        <c:axId val="1514166448"/>
        <c:scaling>
          <c:orientation val="minMax"/>
          <c:min val="1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41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11439</xdr:colOff>
      <xdr:row>0</xdr:row>
      <xdr:rowOff>100887</xdr:rowOff>
    </xdr:from>
    <xdr:to>
      <xdr:col>25</xdr:col>
      <xdr:colOff>305126</xdr:colOff>
      <xdr:row>14</xdr:row>
      <xdr:rowOff>106284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05631-92DE-661A-232D-29580145C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18543</xdr:colOff>
      <xdr:row>14</xdr:row>
      <xdr:rowOff>122648</xdr:rowOff>
    </xdr:from>
    <xdr:to>
      <xdr:col>25</xdr:col>
      <xdr:colOff>302658</xdr:colOff>
      <xdr:row>32</xdr:row>
      <xdr:rowOff>17009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CB198-1A56-CC38-4032-DBCDC6AEC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31898</xdr:colOff>
      <xdr:row>33</xdr:row>
      <xdr:rowOff>26686</xdr:rowOff>
    </xdr:from>
    <xdr:to>
      <xdr:col>25</xdr:col>
      <xdr:colOff>369772</xdr:colOff>
      <xdr:row>49</xdr:row>
      <xdr:rowOff>8535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B4D22F-5CAB-110C-2097-626DCFF07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504703</xdr:colOff>
      <xdr:row>0</xdr:row>
      <xdr:rowOff>172192</xdr:rowOff>
    </xdr:from>
    <xdr:to>
      <xdr:col>33</xdr:col>
      <xdr:colOff>168235</xdr:colOff>
      <xdr:row>14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45F0A-19EA-6FF1-E59C-417AD736B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177964</xdr:colOff>
      <xdr:row>1</xdr:row>
      <xdr:rowOff>120829</xdr:rowOff>
    </xdr:from>
    <xdr:to>
      <xdr:col>22</xdr:col>
      <xdr:colOff>528400</xdr:colOff>
      <xdr:row>23</xdr:row>
      <xdr:rowOff>138979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D1E09-E580-B905-60BD-5E9646E13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361384</xdr:colOff>
      <xdr:row>1</xdr:row>
      <xdr:rowOff>124801</xdr:rowOff>
    </xdr:from>
    <xdr:to>
      <xdr:col>42</xdr:col>
      <xdr:colOff>35983</xdr:colOff>
      <xdr:row>23</xdr:row>
      <xdr:rowOff>126846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C38925-9195-717C-B73D-9E81F3A2B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593791</xdr:colOff>
      <xdr:row>1</xdr:row>
      <xdr:rowOff>120957</xdr:rowOff>
    </xdr:from>
    <xdr:to>
      <xdr:col>32</xdr:col>
      <xdr:colOff>284212</xdr:colOff>
      <xdr:row>23</xdr:row>
      <xdr:rowOff>120342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BD3361-F0DE-34E0-8150-B02259574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99391</xdr:colOff>
      <xdr:row>24</xdr:row>
      <xdr:rowOff>53009</xdr:rowOff>
    </xdr:from>
    <xdr:to>
      <xdr:col>22</xdr:col>
      <xdr:colOff>541130</xdr:colOff>
      <xdr:row>44</xdr:row>
      <xdr:rowOff>132522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102C79-BC07-7AC2-5856-DDECBC77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0</xdr:row>
      <xdr:rowOff>361950</xdr:rowOff>
    </xdr:from>
    <xdr:to>
      <xdr:col>15</xdr:col>
      <xdr:colOff>239484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FAE0E-9664-CB47-B548-DAA86346F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233530</xdr:colOff>
      <xdr:row>16</xdr:row>
      <xdr:rowOff>150986</xdr:rowOff>
    </xdr:from>
    <xdr:to>
      <xdr:col>15</xdr:col>
      <xdr:colOff>258376</xdr:colOff>
      <xdr:row>36</xdr:row>
      <xdr:rowOff>108856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0E9A9-382C-9378-F147-0D2737E4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233082</xdr:colOff>
      <xdr:row>23</xdr:row>
      <xdr:rowOff>12427</xdr:rowOff>
    </xdr:from>
    <xdr:to>
      <xdr:col>10</xdr:col>
      <xdr:colOff>605060</xdr:colOff>
      <xdr:row>46</xdr:row>
      <xdr:rowOff>148970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054438-7D4D-82DD-8822-43A2F7297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23269</xdr:colOff>
      <xdr:row>22</xdr:row>
      <xdr:rowOff>185683</xdr:rowOff>
    </xdr:from>
    <xdr:to>
      <xdr:col>18</xdr:col>
      <xdr:colOff>399787</xdr:colOff>
      <xdr:row>46</xdr:row>
      <xdr:rowOff>154021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B749F-5D13-8E39-0F6C-B4A2B341E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458442</xdr:colOff>
      <xdr:row>22</xdr:row>
      <xdr:rowOff>183967</xdr:rowOff>
    </xdr:from>
    <xdr:to>
      <xdr:col>26</xdr:col>
      <xdr:colOff>155263</xdr:colOff>
      <xdr:row>46</xdr:row>
      <xdr:rowOff>162128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AE705-B2E6-2101-7B14-C6AAF161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opLeftCell="C1" zoomScale="126" zoomScaleNormal="85" workbookViewId="0">
      <selection activeCell="N2" sqref="N2"/>
    </sheetView>
  </sheetViews>
  <sheetFormatPr defaultRowHeight="14.4" x14ac:dyDescent="0.3"/>
  <cols>
    <col min="2" max="2" width="25.44140625" customWidth="1"/>
    <col min="3" max="11" width="12" bestFit="1" customWidth="1"/>
    <col min="12" max="12" width="15" bestFit="1" customWidth="1"/>
    <col min="13" max="13" width="11.77734375" customWidth="1"/>
    <col min="14" max="14" width="14.33203125" customWidth="1"/>
    <col min="16" max="16" width="12.5546875" customWidth="1"/>
    <col min="17" max="17" width="10.44140625" customWidth="1"/>
  </cols>
  <sheetData>
    <row r="1" spans="1:17" ht="43.2" x14ac:dyDescent="0.3">
      <c r="A1" s="2"/>
      <c r="B1" s="1" t="s">
        <v>0</v>
      </c>
      <c r="C1" s="5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8" t="s">
        <v>42</v>
      </c>
      <c r="N1" s="9" t="s">
        <v>45</v>
      </c>
      <c r="O1" s="8" t="s">
        <v>44</v>
      </c>
      <c r="P1" s="8" t="s">
        <v>49</v>
      </c>
      <c r="Q1" s="8" t="s">
        <v>50</v>
      </c>
    </row>
    <row r="2" spans="1:17" x14ac:dyDescent="0.3">
      <c r="A2" s="1">
        <v>0</v>
      </c>
      <c r="B2" s="6" t="s">
        <v>11</v>
      </c>
      <c r="C2">
        <v>1.0394347906000001</v>
      </c>
      <c r="D2">
        <v>1.1029924153999999</v>
      </c>
      <c r="E2">
        <v>1.0555890799000001</v>
      </c>
      <c r="F2">
        <v>0.5105704069</v>
      </c>
      <c r="G2">
        <v>1.1352907419</v>
      </c>
      <c r="H2">
        <v>1.1501808167000001</v>
      </c>
      <c r="I2">
        <v>1.1219631432999999</v>
      </c>
      <c r="J2">
        <v>1.2361086607</v>
      </c>
      <c r="K2">
        <v>1.2177909613</v>
      </c>
      <c r="L2">
        <v>1.1129633188000001</v>
      </c>
      <c r="M2" s="4">
        <f>AVERAGE(C2:L2)</f>
        <v>1.0682884335499998</v>
      </c>
      <c r="N2" s="6">
        <f>RANK(M2,$M$2:$M$21,1)</f>
        <v>2</v>
      </c>
      <c r="O2" s="6">
        <v>1</v>
      </c>
      <c r="P2" s="6">
        <f>MAX(C2:L2)-MIN(C2:L2)</f>
        <v>0.72553825380000003</v>
      </c>
      <c r="Q2" s="6">
        <f>RANK(P2,$P$2:$P$21,0)</f>
        <v>3</v>
      </c>
    </row>
    <row r="3" spans="1:17" x14ac:dyDescent="0.3">
      <c r="A3" s="1">
        <v>1</v>
      </c>
      <c r="B3" s="6" t="s">
        <v>12</v>
      </c>
      <c r="C3">
        <v>1.0672812462000001</v>
      </c>
      <c r="D3">
        <v>0.76098740100000006</v>
      </c>
      <c r="E3">
        <v>0.72092199330000006</v>
      </c>
      <c r="F3">
        <v>1.205735445</v>
      </c>
      <c r="G3">
        <v>1.2923234700999999</v>
      </c>
      <c r="H3">
        <v>1.2871930599000001</v>
      </c>
      <c r="I3">
        <v>1.1854652165999999</v>
      </c>
      <c r="J3">
        <v>1.3110753298</v>
      </c>
      <c r="K3">
        <v>0.95056474210000008</v>
      </c>
      <c r="L3">
        <v>1.1447583437</v>
      </c>
      <c r="M3" s="4">
        <f t="shared" ref="M3:M21" si="0">AVERAGE(C3:L3)</f>
        <v>1.0926306247699999</v>
      </c>
      <c r="N3" s="6">
        <f t="shared" ref="N3:N21" si="1">RANK(M3,$M$2:$M$21,1)</f>
        <v>4</v>
      </c>
      <c r="O3" s="6">
        <v>4</v>
      </c>
      <c r="P3" s="6">
        <f t="shared" ref="P3:P21" si="2">MAX(C3:L3)-MIN(C3:L3)</f>
        <v>0.5901533364999999</v>
      </c>
      <c r="Q3" s="6">
        <f t="shared" ref="Q3:Q21" si="3">RANK(P3,$P$2:$P$21,0)</f>
        <v>5</v>
      </c>
    </row>
    <row r="4" spans="1:17" x14ac:dyDescent="0.3">
      <c r="A4" s="1">
        <v>2</v>
      </c>
      <c r="B4" s="6" t="s">
        <v>13</v>
      </c>
      <c r="C4">
        <v>0.77291584010000003</v>
      </c>
      <c r="D4">
        <v>0.93173176050000006</v>
      </c>
      <c r="E4">
        <v>1.1934301853</v>
      </c>
      <c r="F4">
        <v>1.2481158971999999</v>
      </c>
      <c r="G4">
        <v>1.0964753627999999</v>
      </c>
      <c r="H4">
        <v>1.1427311897000001</v>
      </c>
      <c r="I4">
        <v>1.2311042547</v>
      </c>
      <c r="J4">
        <v>1.1584403514999999</v>
      </c>
      <c r="K4">
        <v>1.1263579130000001</v>
      </c>
      <c r="L4">
        <v>1.1182217597999999</v>
      </c>
      <c r="M4" s="4">
        <f t="shared" si="0"/>
        <v>1.1019524514600001</v>
      </c>
      <c r="N4" s="6">
        <f t="shared" si="1"/>
        <v>5</v>
      </c>
      <c r="O4" s="6">
        <v>6</v>
      </c>
      <c r="P4" s="6">
        <f t="shared" si="2"/>
        <v>0.47520005709999991</v>
      </c>
      <c r="Q4" s="6">
        <f t="shared" si="3"/>
        <v>8</v>
      </c>
    </row>
    <row r="5" spans="1:17" x14ac:dyDescent="0.3">
      <c r="A5" s="1">
        <v>3</v>
      </c>
      <c r="B5" s="6" t="s">
        <v>14</v>
      </c>
      <c r="C5">
        <v>1.1549375057</v>
      </c>
      <c r="D5">
        <v>1.0820991993</v>
      </c>
      <c r="E5">
        <v>0.82112491129999998</v>
      </c>
      <c r="F5">
        <v>0.91441112759999998</v>
      </c>
      <c r="G5">
        <v>1.1122002602000001</v>
      </c>
      <c r="H5">
        <v>1.1635279654999999</v>
      </c>
      <c r="I5">
        <v>1.0290132760999999</v>
      </c>
      <c r="J5">
        <v>1.2868416308999999</v>
      </c>
      <c r="K5">
        <v>1.2836723327999999</v>
      </c>
      <c r="L5">
        <v>1.1968309879000001</v>
      </c>
      <c r="M5" s="4">
        <f t="shared" si="0"/>
        <v>1.10446591973</v>
      </c>
      <c r="N5" s="6">
        <f t="shared" si="1"/>
        <v>6</v>
      </c>
      <c r="O5" s="6">
        <v>11</v>
      </c>
      <c r="P5" s="6">
        <f t="shared" si="2"/>
        <v>0.46571671959999994</v>
      </c>
      <c r="Q5" s="6">
        <f t="shared" si="3"/>
        <v>9</v>
      </c>
    </row>
    <row r="6" spans="1:17" x14ac:dyDescent="0.3">
      <c r="A6" s="1">
        <v>4</v>
      </c>
      <c r="B6" s="6" t="s">
        <v>15</v>
      </c>
      <c r="C6">
        <v>1.0363397597999999</v>
      </c>
      <c r="D6">
        <v>1.0822061300000001</v>
      </c>
      <c r="E6">
        <v>1.257152915</v>
      </c>
      <c r="F6">
        <v>1.2003542185</v>
      </c>
      <c r="G6">
        <v>1.2103024721</v>
      </c>
      <c r="H6">
        <v>1.2791990042000001</v>
      </c>
      <c r="I6">
        <v>1.3600395917999999</v>
      </c>
      <c r="J6">
        <v>1.2596815825000001</v>
      </c>
      <c r="K6">
        <v>1.2032655478000001</v>
      </c>
      <c r="L6">
        <v>1.2567788363000001</v>
      </c>
      <c r="M6" s="4">
        <f t="shared" si="0"/>
        <v>1.2145320058000002</v>
      </c>
      <c r="N6" s="6">
        <f t="shared" si="1"/>
        <v>16</v>
      </c>
      <c r="O6" s="6">
        <v>15</v>
      </c>
      <c r="P6" s="6">
        <f t="shared" si="2"/>
        <v>0.32369983199999997</v>
      </c>
      <c r="Q6" s="6">
        <f t="shared" si="3"/>
        <v>15</v>
      </c>
    </row>
    <row r="7" spans="1:17" x14ac:dyDescent="0.3">
      <c r="A7" s="1">
        <v>5</v>
      </c>
      <c r="B7" s="6" t="s">
        <v>16</v>
      </c>
      <c r="C7">
        <v>0.80329078440000001</v>
      </c>
      <c r="D7">
        <v>1.0646115541000001</v>
      </c>
      <c r="E7">
        <v>1.3667765856</v>
      </c>
      <c r="F7">
        <v>1.3519946336999999</v>
      </c>
      <c r="G7">
        <v>1.2152874469999999</v>
      </c>
      <c r="H7">
        <v>1.3426154852000001</v>
      </c>
      <c r="I7">
        <v>1.1040536164999999</v>
      </c>
      <c r="J7">
        <v>0.92183750870000003</v>
      </c>
      <c r="K7">
        <v>1.2738044261999999</v>
      </c>
      <c r="L7">
        <v>1.1542578936000001</v>
      </c>
      <c r="M7" s="4">
        <f t="shared" si="0"/>
        <v>1.1598529934999999</v>
      </c>
      <c r="N7" s="6">
        <f t="shared" si="1"/>
        <v>12</v>
      </c>
      <c r="O7" s="6">
        <v>2</v>
      </c>
      <c r="P7" s="6">
        <f t="shared" si="2"/>
        <v>0.56348580120000002</v>
      </c>
      <c r="Q7" s="6">
        <f t="shared" si="3"/>
        <v>6</v>
      </c>
    </row>
    <row r="8" spans="1:17" x14ac:dyDescent="0.3">
      <c r="A8" s="1">
        <v>6</v>
      </c>
      <c r="B8" s="6" t="s">
        <v>17</v>
      </c>
      <c r="C8">
        <v>1.1739178896</v>
      </c>
      <c r="D8">
        <v>0.95045703650000002</v>
      </c>
      <c r="E8">
        <v>1.1599115133</v>
      </c>
      <c r="F8">
        <v>1.2338204384</v>
      </c>
      <c r="G8">
        <v>1.0564903021000001</v>
      </c>
      <c r="H8">
        <v>1.0408424139000001</v>
      </c>
      <c r="I8">
        <v>1.1099839211</v>
      </c>
      <c r="J8">
        <v>1.2276266813000001</v>
      </c>
      <c r="K8">
        <v>1.2142195702</v>
      </c>
      <c r="L8">
        <v>1.0688403845000001</v>
      </c>
      <c r="M8" s="4">
        <f t="shared" si="0"/>
        <v>1.1236110150900001</v>
      </c>
      <c r="N8" s="6">
        <f t="shared" si="1"/>
        <v>8</v>
      </c>
      <c r="O8" s="6">
        <v>14</v>
      </c>
      <c r="P8" s="6">
        <f t="shared" si="2"/>
        <v>0.28336340189999998</v>
      </c>
      <c r="Q8" s="6">
        <f t="shared" si="3"/>
        <v>18</v>
      </c>
    </row>
    <row r="9" spans="1:17" x14ac:dyDescent="0.3">
      <c r="A9" s="1">
        <v>7</v>
      </c>
      <c r="B9" s="6" t="s">
        <v>18</v>
      </c>
      <c r="C9">
        <v>1.3527914286</v>
      </c>
      <c r="D9">
        <v>1.2094371318999999</v>
      </c>
      <c r="E9">
        <v>1.2176806926999999</v>
      </c>
      <c r="F9">
        <v>1.3412913084</v>
      </c>
      <c r="G9">
        <v>1.3102654219000001</v>
      </c>
      <c r="H9">
        <v>1.2082269191999999</v>
      </c>
      <c r="I9">
        <v>1.199795723</v>
      </c>
      <c r="J9">
        <v>1.3179966211</v>
      </c>
      <c r="K9">
        <v>1.1540627480000001</v>
      </c>
      <c r="L9">
        <v>1.3721865416000001</v>
      </c>
      <c r="M9" s="4">
        <f t="shared" si="0"/>
        <v>1.2683734536399998</v>
      </c>
      <c r="N9" s="6">
        <f t="shared" si="1"/>
        <v>20</v>
      </c>
      <c r="O9" s="6">
        <v>19</v>
      </c>
      <c r="P9" s="6">
        <f t="shared" si="2"/>
        <v>0.2181237936</v>
      </c>
      <c r="Q9" s="6">
        <f t="shared" si="3"/>
        <v>20</v>
      </c>
    </row>
    <row r="10" spans="1:17" x14ac:dyDescent="0.3">
      <c r="A10" s="1">
        <v>8</v>
      </c>
      <c r="B10" s="6" t="s">
        <v>19</v>
      </c>
      <c r="C10">
        <v>1.1213690042</v>
      </c>
      <c r="D10">
        <v>0.83522921800000005</v>
      </c>
      <c r="E10">
        <v>0.98545897010000005</v>
      </c>
      <c r="F10">
        <v>1.2779051065</v>
      </c>
      <c r="G10">
        <v>1.3178508282000001</v>
      </c>
      <c r="H10">
        <v>1.0546076298</v>
      </c>
      <c r="I10">
        <v>1.1584744453</v>
      </c>
      <c r="J10">
        <v>1.1714036465</v>
      </c>
      <c r="K10">
        <v>1.2908350229000001</v>
      </c>
      <c r="L10">
        <v>1.2373825312</v>
      </c>
      <c r="M10" s="4">
        <f t="shared" si="0"/>
        <v>1.1450516402699999</v>
      </c>
      <c r="N10" s="6">
        <f t="shared" si="1"/>
        <v>10</v>
      </c>
      <c r="O10" s="6">
        <v>16</v>
      </c>
      <c r="P10" s="6">
        <f t="shared" si="2"/>
        <v>0.48262161020000005</v>
      </c>
      <c r="Q10" s="6">
        <f t="shared" si="3"/>
        <v>7</v>
      </c>
    </row>
    <row r="11" spans="1:17" x14ac:dyDescent="0.3">
      <c r="A11" s="1">
        <v>9</v>
      </c>
      <c r="B11" s="6" t="s">
        <v>20</v>
      </c>
      <c r="C11">
        <v>1.3116197586</v>
      </c>
      <c r="D11">
        <v>0.96066266300000003</v>
      </c>
      <c r="E11">
        <v>1.2589960097999999</v>
      </c>
      <c r="F11">
        <v>1.2563349009</v>
      </c>
      <c r="G11">
        <v>1.2002059221000001</v>
      </c>
      <c r="H11">
        <v>1.3823554516000001</v>
      </c>
      <c r="I11">
        <v>1.3355154991</v>
      </c>
      <c r="J11">
        <v>1.3265115023</v>
      </c>
      <c r="K11">
        <v>1.1208474636000001</v>
      </c>
      <c r="L11">
        <v>1.3472832441</v>
      </c>
      <c r="M11" s="4">
        <f t="shared" si="0"/>
        <v>1.2500332415100002</v>
      </c>
      <c r="N11" s="6">
        <f t="shared" si="1"/>
        <v>17</v>
      </c>
      <c r="O11" s="6">
        <v>8</v>
      </c>
      <c r="P11" s="6">
        <f t="shared" si="2"/>
        <v>0.42169278860000003</v>
      </c>
      <c r="Q11" s="6">
        <f t="shared" si="3"/>
        <v>12</v>
      </c>
    </row>
    <row r="12" spans="1:17" x14ac:dyDescent="0.3">
      <c r="A12" s="1">
        <v>10</v>
      </c>
      <c r="B12" s="6" t="s">
        <v>21</v>
      </c>
      <c r="C12">
        <v>1.0817316771000001</v>
      </c>
      <c r="D12">
        <v>1.2784571648</v>
      </c>
      <c r="E12">
        <v>1.3958758116000001</v>
      </c>
      <c r="F12">
        <v>1.2491378784</v>
      </c>
      <c r="G12">
        <v>1.3143041134</v>
      </c>
      <c r="H12">
        <v>1.0917468071</v>
      </c>
      <c r="I12">
        <v>1.2862453461000001</v>
      </c>
      <c r="J12">
        <v>1.3238842487</v>
      </c>
      <c r="K12">
        <v>1.2275488376999999</v>
      </c>
      <c r="L12">
        <v>1.2937018870999999</v>
      </c>
      <c r="M12" s="4">
        <f t="shared" si="0"/>
        <v>1.2542633772</v>
      </c>
      <c r="N12" s="6">
        <f t="shared" si="1"/>
        <v>19</v>
      </c>
      <c r="O12" s="6">
        <v>17</v>
      </c>
      <c r="P12" s="6">
        <f t="shared" si="2"/>
        <v>0.31414413450000001</v>
      </c>
      <c r="Q12" s="6">
        <f t="shared" si="3"/>
        <v>16</v>
      </c>
    </row>
    <row r="13" spans="1:17" x14ac:dyDescent="0.3">
      <c r="A13" s="1">
        <v>11</v>
      </c>
      <c r="B13" s="6" t="s">
        <v>22</v>
      </c>
      <c r="C13">
        <v>0.95116907360000003</v>
      </c>
      <c r="D13">
        <v>1.0873628854999999</v>
      </c>
      <c r="E13">
        <v>1.3739491701</v>
      </c>
      <c r="F13">
        <v>0.60272979739999999</v>
      </c>
      <c r="G13">
        <v>1.3210107088</v>
      </c>
      <c r="H13">
        <v>1.3823368548999999</v>
      </c>
      <c r="I13">
        <v>1.0628597736000001</v>
      </c>
      <c r="J13">
        <v>1.3312103747999999</v>
      </c>
      <c r="K13">
        <v>1.0299124717999999</v>
      </c>
      <c r="L13">
        <v>1.1733137369</v>
      </c>
      <c r="M13" s="4">
        <f t="shared" si="0"/>
        <v>1.13158548474</v>
      </c>
      <c r="N13" s="6">
        <f t="shared" si="1"/>
        <v>9</v>
      </c>
      <c r="O13" s="6">
        <v>5</v>
      </c>
      <c r="P13" s="6">
        <f t="shared" si="2"/>
        <v>0.77960705749999992</v>
      </c>
      <c r="Q13" s="6">
        <f t="shared" si="3"/>
        <v>2</v>
      </c>
    </row>
    <row r="14" spans="1:17" x14ac:dyDescent="0.3">
      <c r="A14" s="1">
        <v>12</v>
      </c>
      <c r="B14" s="6" t="s">
        <v>23</v>
      </c>
      <c r="C14">
        <v>1.0368374586</v>
      </c>
      <c r="D14">
        <v>1.1035921574000001</v>
      </c>
      <c r="E14">
        <v>1.1772508621</v>
      </c>
      <c r="F14">
        <v>1.2190889119999999</v>
      </c>
      <c r="G14">
        <v>1.1358202695999999</v>
      </c>
      <c r="H14">
        <v>1.2172688246000001</v>
      </c>
      <c r="I14">
        <v>0.55137807130000005</v>
      </c>
      <c r="J14">
        <v>1.3642863034999999</v>
      </c>
      <c r="K14">
        <v>1.0763037204999999</v>
      </c>
      <c r="L14">
        <v>0.95999437570000001</v>
      </c>
      <c r="M14" s="4">
        <f t="shared" si="0"/>
        <v>1.0841820955300001</v>
      </c>
      <c r="N14" s="6">
        <f t="shared" si="1"/>
        <v>3</v>
      </c>
      <c r="O14" s="6">
        <v>7</v>
      </c>
      <c r="P14" s="6">
        <f t="shared" si="2"/>
        <v>0.81290823219999986</v>
      </c>
      <c r="Q14" s="6">
        <f t="shared" si="3"/>
        <v>1</v>
      </c>
    </row>
    <row r="15" spans="1:17" x14ac:dyDescent="0.3">
      <c r="A15" s="1">
        <v>13</v>
      </c>
      <c r="B15" s="6" t="s">
        <v>24</v>
      </c>
      <c r="C15">
        <v>1.0014595985000001</v>
      </c>
      <c r="D15">
        <v>0.63284844159999998</v>
      </c>
      <c r="E15">
        <v>0.8986654878</v>
      </c>
      <c r="F15">
        <v>0.98802387710000006</v>
      </c>
      <c r="G15">
        <v>1.1394401788999999</v>
      </c>
      <c r="H15">
        <v>1.0036807059999999</v>
      </c>
      <c r="I15">
        <v>0.90614140030000001</v>
      </c>
      <c r="J15">
        <v>1.2895940542</v>
      </c>
      <c r="K15">
        <v>1.166000843</v>
      </c>
      <c r="L15">
        <v>1.2567367554</v>
      </c>
      <c r="M15" s="4">
        <f t="shared" si="0"/>
        <v>1.0282591342800003</v>
      </c>
      <c r="N15" s="6">
        <f t="shared" si="1"/>
        <v>1</v>
      </c>
      <c r="O15" s="6">
        <v>3</v>
      </c>
      <c r="P15" s="6">
        <f t="shared" si="2"/>
        <v>0.65674561259999997</v>
      </c>
      <c r="Q15" s="6">
        <f t="shared" si="3"/>
        <v>4</v>
      </c>
    </row>
    <row r="16" spans="1:17" x14ac:dyDescent="0.3">
      <c r="A16" s="1">
        <v>14</v>
      </c>
      <c r="B16" s="6" t="s">
        <v>25</v>
      </c>
      <c r="C16">
        <v>0.85499423740000002</v>
      </c>
      <c r="D16">
        <v>1.0026410818</v>
      </c>
      <c r="E16">
        <v>1.0453716516</v>
      </c>
      <c r="F16">
        <v>1.2294989824</v>
      </c>
      <c r="G16">
        <v>1.2314049006000001</v>
      </c>
      <c r="H16">
        <v>1.1299486160000001</v>
      </c>
      <c r="I16">
        <v>0.85745704170000003</v>
      </c>
      <c r="J16">
        <v>1.136922121</v>
      </c>
      <c r="K16">
        <v>1.3077032566</v>
      </c>
      <c r="L16">
        <v>1.3033508062000001</v>
      </c>
      <c r="M16" s="4">
        <f t="shared" si="0"/>
        <v>1.10992926953</v>
      </c>
      <c r="N16" s="6">
        <f t="shared" si="1"/>
        <v>7</v>
      </c>
      <c r="O16" s="6">
        <v>9</v>
      </c>
      <c r="P16" s="6">
        <f t="shared" si="2"/>
        <v>0.45270901919999995</v>
      </c>
      <c r="Q16" s="6">
        <f t="shared" si="3"/>
        <v>10</v>
      </c>
    </row>
    <row r="17" spans="1:17" x14ac:dyDescent="0.3">
      <c r="A17" s="1">
        <v>15</v>
      </c>
      <c r="B17" s="6" t="s">
        <v>26</v>
      </c>
      <c r="C17">
        <v>1.2161493300999999</v>
      </c>
      <c r="D17">
        <v>1.3005328178</v>
      </c>
      <c r="E17">
        <v>1.0131026506</v>
      </c>
      <c r="F17">
        <v>1.1959285736</v>
      </c>
      <c r="G17">
        <v>1.1430699824999999</v>
      </c>
      <c r="H17">
        <v>1.2114508152000001</v>
      </c>
      <c r="I17">
        <v>1.2364120483000001</v>
      </c>
      <c r="J17">
        <v>1.1958895921999999</v>
      </c>
      <c r="K17">
        <v>1.2856464385999999</v>
      </c>
      <c r="L17">
        <v>1.0448935032</v>
      </c>
      <c r="M17" s="4">
        <f t="shared" si="0"/>
        <v>1.1843075752100003</v>
      </c>
      <c r="N17" s="6">
        <f t="shared" si="1"/>
        <v>14</v>
      </c>
      <c r="O17" s="6">
        <v>10</v>
      </c>
      <c r="P17" s="6">
        <f t="shared" si="2"/>
        <v>0.28743016719999992</v>
      </c>
      <c r="Q17" s="6">
        <f t="shared" si="3"/>
        <v>17</v>
      </c>
    </row>
    <row r="18" spans="1:17" x14ac:dyDescent="0.3">
      <c r="A18" s="1">
        <v>16</v>
      </c>
      <c r="B18" s="6" t="s">
        <v>27</v>
      </c>
      <c r="C18">
        <v>0.98837006090000001</v>
      </c>
      <c r="D18">
        <v>0.89386826750000004</v>
      </c>
      <c r="E18">
        <v>1.1660405397</v>
      </c>
      <c r="F18">
        <v>1.3453725576</v>
      </c>
      <c r="G18">
        <v>1.2884662150999999</v>
      </c>
      <c r="H18">
        <v>1.3337675333000001</v>
      </c>
      <c r="I18">
        <v>1.1024454831999999</v>
      </c>
      <c r="J18">
        <v>1.2666013241</v>
      </c>
      <c r="K18">
        <v>1.2820147276</v>
      </c>
      <c r="L18">
        <v>1.0385152101999999</v>
      </c>
      <c r="M18" s="4">
        <f t="shared" si="0"/>
        <v>1.17054619192</v>
      </c>
      <c r="N18" s="6">
        <f t="shared" si="1"/>
        <v>13</v>
      </c>
      <c r="O18" s="6">
        <v>13</v>
      </c>
      <c r="P18" s="6">
        <f t="shared" si="2"/>
        <v>0.45150429009999993</v>
      </c>
      <c r="Q18" s="6">
        <f t="shared" si="3"/>
        <v>11</v>
      </c>
    </row>
    <row r="19" spans="1:17" x14ac:dyDescent="0.3">
      <c r="A19" s="1">
        <v>17</v>
      </c>
      <c r="B19" s="6" t="s">
        <v>28</v>
      </c>
      <c r="C19">
        <v>1.0763051509999999</v>
      </c>
      <c r="D19">
        <v>1.0625499487000001</v>
      </c>
      <c r="E19">
        <v>0.96518278120000001</v>
      </c>
      <c r="F19">
        <v>1.2509636878999999</v>
      </c>
      <c r="G19">
        <v>1.313470006</v>
      </c>
      <c r="H19">
        <v>1.2286750077999999</v>
      </c>
      <c r="I19">
        <v>1.2282201051999999</v>
      </c>
      <c r="J19">
        <v>1.2621765137000001</v>
      </c>
      <c r="K19">
        <v>1.1358314753000001</v>
      </c>
      <c r="L19">
        <v>1.0007591248000001</v>
      </c>
      <c r="M19" s="4">
        <f t="shared" si="0"/>
        <v>1.1524133801600001</v>
      </c>
      <c r="N19" s="6">
        <f t="shared" si="1"/>
        <v>11</v>
      </c>
      <c r="O19" s="6">
        <v>12</v>
      </c>
      <c r="P19" s="6">
        <f t="shared" si="2"/>
        <v>0.34828722479999996</v>
      </c>
      <c r="Q19" s="6">
        <f t="shared" si="3"/>
        <v>13</v>
      </c>
    </row>
    <row r="20" spans="1:17" x14ac:dyDescent="0.3">
      <c r="A20" s="1">
        <v>18</v>
      </c>
      <c r="B20" s="6" t="s">
        <v>29</v>
      </c>
      <c r="C20">
        <v>1.0681964158999999</v>
      </c>
      <c r="D20">
        <v>1.2703638076999999</v>
      </c>
      <c r="E20">
        <v>1.1223064661</v>
      </c>
      <c r="F20">
        <v>1.3368715047999999</v>
      </c>
      <c r="G20">
        <v>1.1918535233000001</v>
      </c>
      <c r="H20">
        <v>1.225279808</v>
      </c>
      <c r="I20">
        <v>1.2615454197</v>
      </c>
      <c r="J20">
        <v>1.1912147999</v>
      </c>
      <c r="K20">
        <v>1.1491215229</v>
      </c>
      <c r="L20">
        <v>1.2752501965</v>
      </c>
      <c r="M20" s="4">
        <f t="shared" si="0"/>
        <v>1.2092003464799999</v>
      </c>
      <c r="N20" s="6">
        <f t="shared" si="1"/>
        <v>15</v>
      </c>
      <c r="O20" s="6">
        <v>18</v>
      </c>
      <c r="P20" s="6">
        <f t="shared" si="2"/>
        <v>0.26867508890000003</v>
      </c>
      <c r="Q20" s="6">
        <f t="shared" si="3"/>
        <v>19</v>
      </c>
    </row>
    <row r="21" spans="1:17" x14ac:dyDescent="0.3">
      <c r="A21" s="3">
        <v>19</v>
      </c>
      <c r="B21" s="6" t="s">
        <v>30</v>
      </c>
      <c r="C21">
        <v>1.2506780624</v>
      </c>
      <c r="D21">
        <v>1.3061785697999999</v>
      </c>
      <c r="E21">
        <v>1.0120652913999999</v>
      </c>
      <c r="F21">
        <v>1.3284653424999999</v>
      </c>
      <c r="G21">
        <v>1.2561546563999999</v>
      </c>
      <c r="H21">
        <v>1.3152092694999999</v>
      </c>
      <c r="I21">
        <v>1.3491336107</v>
      </c>
      <c r="J21">
        <v>1.1885758637999999</v>
      </c>
      <c r="K21">
        <v>1.2775564194</v>
      </c>
      <c r="L21">
        <v>1.2510066032</v>
      </c>
      <c r="M21" s="4">
        <f t="shared" si="0"/>
        <v>1.25350236891</v>
      </c>
      <c r="N21" s="6">
        <f t="shared" si="1"/>
        <v>18</v>
      </c>
      <c r="O21" s="6">
        <v>20</v>
      </c>
      <c r="P21" s="6">
        <f t="shared" si="2"/>
        <v>0.33706831930000014</v>
      </c>
      <c r="Q21" s="6">
        <f t="shared" si="3"/>
        <v>14</v>
      </c>
    </row>
    <row r="22" spans="1:17" x14ac:dyDescent="0.3">
      <c r="B22" s="6" t="s">
        <v>43</v>
      </c>
      <c r="C22" s="6">
        <f>AVERAGE(C2:C21)</f>
        <v>1.0679894536650001</v>
      </c>
      <c r="D22" s="6">
        <f t="shared" ref="D22:L22" si="4">AVERAGE(D2:D21)</f>
        <v>1.0459404826150001</v>
      </c>
      <c r="E22" s="6">
        <f t="shared" si="4"/>
        <v>1.1103426784249999</v>
      </c>
      <c r="F22" s="6">
        <f t="shared" si="4"/>
        <v>1.1643307298400001</v>
      </c>
      <c r="G22" s="6">
        <f t="shared" si="4"/>
        <v>1.21408433915</v>
      </c>
      <c r="H22" s="6">
        <f t="shared" si="4"/>
        <v>1.2095422089049999</v>
      </c>
      <c r="I22" s="6">
        <f t="shared" si="4"/>
        <v>1.1338623493799997</v>
      </c>
      <c r="J22" s="6">
        <f t="shared" si="4"/>
        <v>1.2383939355600002</v>
      </c>
      <c r="K22" s="6">
        <f t="shared" si="4"/>
        <v>1.1886530220650002</v>
      </c>
      <c r="L22" s="6">
        <f t="shared" si="4"/>
        <v>1.180351302035</v>
      </c>
    </row>
    <row r="24" spans="1:17" x14ac:dyDescent="0.3">
      <c r="A24" s="6"/>
      <c r="B24" s="1" t="s">
        <v>0</v>
      </c>
      <c r="C24" s="5" t="s">
        <v>1</v>
      </c>
      <c r="D24" s="1" t="s">
        <v>2</v>
      </c>
      <c r="E24" s="1" t="s">
        <v>3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  <c r="K24" s="1" t="s">
        <v>9</v>
      </c>
      <c r="L24" s="1" t="s">
        <v>10</v>
      </c>
    </row>
    <row r="25" spans="1:17" x14ac:dyDescent="0.3">
      <c r="A25" s="25">
        <v>0</v>
      </c>
      <c r="B25" s="22" t="s">
        <v>11</v>
      </c>
      <c r="C25" s="15" t="s">
        <v>51</v>
      </c>
      <c r="D25" s="15" t="s">
        <v>52</v>
      </c>
      <c r="E25" s="15" t="s">
        <v>53</v>
      </c>
      <c r="F25" s="15" t="s">
        <v>54</v>
      </c>
      <c r="G25" s="15" t="s">
        <v>55</v>
      </c>
      <c r="H25" s="15" t="s">
        <v>56</v>
      </c>
      <c r="I25" s="15" t="s">
        <v>57</v>
      </c>
      <c r="J25" s="15" t="s">
        <v>58</v>
      </c>
      <c r="K25" s="15" t="s">
        <v>59</v>
      </c>
      <c r="L25" s="15" t="s">
        <v>60</v>
      </c>
    </row>
    <row r="26" spans="1:17" x14ac:dyDescent="0.3">
      <c r="A26" s="25"/>
      <c r="B26" s="22"/>
      <c r="C26" s="15">
        <v>1.0394347906000001</v>
      </c>
      <c r="D26" s="15">
        <v>1.1029924153999999</v>
      </c>
      <c r="E26" s="15">
        <v>1.0555890799000001</v>
      </c>
      <c r="F26" s="15">
        <v>0.5105704069</v>
      </c>
      <c r="G26" s="15">
        <v>1.1352907419</v>
      </c>
      <c r="H26" s="15">
        <v>1.1501808167000001</v>
      </c>
      <c r="I26" s="15">
        <v>1.1219631432999999</v>
      </c>
      <c r="J26" s="15">
        <v>1.2361086607</v>
      </c>
      <c r="K26" s="15">
        <v>1.2177909613</v>
      </c>
      <c r="L26" s="15">
        <v>1.1129633188000001</v>
      </c>
    </row>
    <row r="27" spans="1:17" x14ac:dyDescent="0.3">
      <c r="A27" s="26">
        <v>1</v>
      </c>
      <c r="B27" s="23" t="s">
        <v>12</v>
      </c>
      <c r="C27" s="15" t="s">
        <v>61</v>
      </c>
      <c r="D27" s="15" t="s">
        <v>62</v>
      </c>
      <c r="E27" s="15" t="s">
        <v>63</v>
      </c>
      <c r="F27" s="15" t="s">
        <v>64</v>
      </c>
      <c r="G27" s="15" t="s">
        <v>65</v>
      </c>
      <c r="H27" s="15" t="s">
        <v>66</v>
      </c>
      <c r="I27" s="15" t="s">
        <v>67</v>
      </c>
      <c r="J27" s="15" t="s">
        <v>68</v>
      </c>
      <c r="K27" s="15" t="s">
        <v>69</v>
      </c>
      <c r="L27" s="15" t="s">
        <v>70</v>
      </c>
    </row>
    <row r="28" spans="1:17" x14ac:dyDescent="0.3">
      <c r="A28" s="27"/>
      <c r="B28" s="24"/>
      <c r="C28" s="15">
        <v>1.0672812462000001</v>
      </c>
      <c r="D28" s="15">
        <v>0.76098740100000006</v>
      </c>
      <c r="E28" s="15">
        <v>0.72092199330000006</v>
      </c>
      <c r="F28" s="15">
        <v>1.205735445</v>
      </c>
      <c r="G28" s="15">
        <v>1.2923234700999999</v>
      </c>
      <c r="H28" s="15">
        <v>1.2871930599000001</v>
      </c>
      <c r="I28" s="15">
        <v>1.1854652165999999</v>
      </c>
      <c r="J28" s="15">
        <v>1.3110753298</v>
      </c>
      <c r="K28" s="15">
        <v>0.95056474210000008</v>
      </c>
      <c r="L28" s="15">
        <v>1.1447583437</v>
      </c>
    </row>
    <row r="29" spans="1:17" x14ac:dyDescent="0.3">
      <c r="A29" s="26">
        <v>2</v>
      </c>
      <c r="B29" s="23" t="s">
        <v>13</v>
      </c>
      <c r="C29" s="15" t="s">
        <v>71</v>
      </c>
      <c r="D29" s="15" t="s">
        <v>72</v>
      </c>
      <c r="E29" s="15" t="s">
        <v>73</v>
      </c>
      <c r="F29" s="15" t="s">
        <v>74</v>
      </c>
      <c r="G29" s="15" t="s">
        <v>75</v>
      </c>
      <c r="H29" s="15" t="s">
        <v>76</v>
      </c>
      <c r="I29" s="15" t="s">
        <v>77</v>
      </c>
      <c r="J29" s="15" t="s">
        <v>78</v>
      </c>
      <c r="K29" s="15" t="s">
        <v>79</v>
      </c>
      <c r="L29" s="15" t="s">
        <v>80</v>
      </c>
    </row>
    <row r="30" spans="1:17" x14ac:dyDescent="0.3">
      <c r="A30" s="27"/>
      <c r="B30" s="24"/>
      <c r="C30" s="15">
        <v>0.77291584010000003</v>
      </c>
      <c r="D30" s="15">
        <v>0.93173176050000006</v>
      </c>
      <c r="E30" s="15">
        <v>1.1934301853</v>
      </c>
      <c r="F30" s="15">
        <v>1.2481158971999999</v>
      </c>
      <c r="G30" s="15">
        <v>1.0964753627999999</v>
      </c>
      <c r="H30" s="15">
        <v>1.1427311897000001</v>
      </c>
      <c r="I30" s="15">
        <v>1.2311042547</v>
      </c>
      <c r="J30" s="15">
        <v>1.1584403514999999</v>
      </c>
      <c r="K30" s="15">
        <v>1.1263579130000001</v>
      </c>
      <c r="L30" s="15">
        <v>1.1182217597999999</v>
      </c>
    </row>
    <row r="31" spans="1:17" x14ac:dyDescent="0.3">
      <c r="A31" s="26">
        <v>3</v>
      </c>
      <c r="B31" s="23" t="s">
        <v>14</v>
      </c>
      <c r="C31" s="15" t="s">
        <v>81</v>
      </c>
      <c r="D31" s="15" t="s">
        <v>82</v>
      </c>
      <c r="E31" s="15" t="s">
        <v>83</v>
      </c>
      <c r="F31" s="15" t="s">
        <v>84</v>
      </c>
      <c r="G31" s="15" t="s">
        <v>85</v>
      </c>
      <c r="H31" s="15" t="s">
        <v>86</v>
      </c>
      <c r="I31" s="15" t="s">
        <v>87</v>
      </c>
      <c r="J31" s="15" t="s">
        <v>88</v>
      </c>
      <c r="K31" s="15" t="s">
        <v>89</v>
      </c>
      <c r="L31" s="15" t="s">
        <v>90</v>
      </c>
    </row>
    <row r="32" spans="1:17" x14ac:dyDescent="0.3">
      <c r="A32" s="27"/>
      <c r="B32" s="24"/>
      <c r="C32" s="15">
        <v>1.1549375057</v>
      </c>
      <c r="D32" s="15">
        <v>1.0820991993</v>
      </c>
      <c r="E32" s="15">
        <v>0.82112491129999998</v>
      </c>
      <c r="F32" s="15">
        <v>0.91441112759999998</v>
      </c>
      <c r="G32" s="15">
        <v>1.1122002602000001</v>
      </c>
      <c r="H32" s="15">
        <v>1.1635279654999999</v>
      </c>
      <c r="I32" s="15">
        <v>1.0290132760999999</v>
      </c>
      <c r="J32" s="15">
        <v>1.2868416308999999</v>
      </c>
      <c r="K32" s="15">
        <v>1.2836723327999999</v>
      </c>
      <c r="L32" s="15">
        <v>1.1968309879000001</v>
      </c>
    </row>
    <row r="33" spans="1:12" x14ac:dyDescent="0.3">
      <c r="A33" s="26">
        <v>4</v>
      </c>
      <c r="B33" s="23" t="s">
        <v>15</v>
      </c>
      <c r="C33" s="15" t="s">
        <v>91</v>
      </c>
      <c r="D33" s="15" t="s">
        <v>92</v>
      </c>
      <c r="E33" s="15" t="s">
        <v>93</v>
      </c>
      <c r="F33" s="15" t="s">
        <v>94</v>
      </c>
      <c r="G33" s="15" t="s">
        <v>90</v>
      </c>
      <c r="H33" s="15" t="s">
        <v>95</v>
      </c>
      <c r="I33" s="15" t="s">
        <v>96</v>
      </c>
      <c r="J33" s="15" t="s">
        <v>97</v>
      </c>
      <c r="K33" s="15" t="s">
        <v>98</v>
      </c>
      <c r="L33" s="15" t="s">
        <v>99</v>
      </c>
    </row>
    <row r="34" spans="1:12" x14ac:dyDescent="0.3">
      <c r="A34" s="27"/>
      <c r="B34" s="24"/>
      <c r="C34" s="15">
        <v>1.0363397597999999</v>
      </c>
      <c r="D34" s="15">
        <v>1.0822061300000001</v>
      </c>
      <c r="E34" s="15">
        <v>1.257152915</v>
      </c>
      <c r="F34" s="15">
        <v>1.2003542185</v>
      </c>
      <c r="G34" s="15">
        <v>1.2103024721</v>
      </c>
      <c r="H34" s="15">
        <v>1.2791990042000001</v>
      </c>
      <c r="I34" s="15">
        <v>1.3600395917999999</v>
      </c>
      <c r="J34" s="15">
        <v>1.2596815825000001</v>
      </c>
      <c r="K34" s="15">
        <v>1.2032655478000001</v>
      </c>
      <c r="L34" s="15">
        <v>1.2567788363000001</v>
      </c>
    </row>
    <row r="35" spans="1:12" x14ac:dyDescent="0.3">
      <c r="A35" s="26">
        <v>5</v>
      </c>
      <c r="B35" s="23" t="s">
        <v>16</v>
      </c>
      <c r="C35" s="15" t="s">
        <v>100</v>
      </c>
      <c r="D35" s="15" t="s">
        <v>101</v>
      </c>
      <c r="E35" s="15" t="s">
        <v>88</v>
      </c>
      <c r="F35" s="15" t="s">
        <v>102</v>
      </c>
      <c r="G35" s="15" t="s">
        <v>74</v>
      </c>
      <c r="H35" s="15" t="s">
        <v>90</v>
      </c>
      <c r="I35" s="15" t="s">
        <v>103</v>
      </c>
      <c r="J35" s="15" t="s">
        <v>104</v>
      </c>
      <c r="K35" s="15" t="s">
        <v>105</v>
      </c>
      <c r="L35" s="15" t="s">
        <v>106</v>
      </c>
    </row>
    <row r="36" spans="1:12" x14ac:dyDescent="0.3">
      <c r="A36" s="27"/>
      <c r="B36" s="24"/>
      <c r="C36" s="15">
        <v>0.80329078440000001</v>
      </c>
      <c r="D36" s="15">
        <v>1.0646115541000001</v>
      </c>
      <c r="E36" s="15">
        <v>1.3667765856</v>
      </c>
      <c r="F36" s="15">
        <v>1.3519946336999999</v>
      </c>
      <c r="G36" s="15">
        <v>1.2152874469999999</v>
      </c>
      <c r="H36" s="15">
        <v>1.3426154852000001</v>
      </c>
      <c r="I36" s="15">
        <v>1.1040536164999999</v>
      </c>
      <c r="J36" s="15">
        <v>0.92183750870000003</v>
      </c>
      <c r="K36" s="15">
        <v>1.2738044261999999</v>
      </c>
      <c r="L36" s="15">
        <v>1.1542578936000001</v>
      </c>
    </row>
    <row r="37" spans="1:12" x14ac:dyDescent="0.3">
      <c r="A37" s="26">
        <v>6</v>
      </c>
      <c r="B37" s="23" t="s">
        <v>17</v>
      </c>
      <c r="C37" s="15" t="s">
        <v>107</v>
      </c>
      <c r="D37" s="15" t="s">
        <v>108</v>
      </c>
      <c r="E37" s="15" t="s">
        <v>109</v>
      </c>
      <c r="F37" s="15" t="s">
        <v>110</v>
      </c>
      <c r="G37" s="15" t="s">
        <v>111</v>
      </c>
      <c r="H37" s="15" t="s">
        <v>112</v>
      </c>
      <c r="I37" s="15" t="s">
        <v>113</v>
      </c>
      <c r="J37" s="15" t="s">
        <v>93</v>
      </c>
      <c r="K37" s="15" t="s">
        <v>114</v>
      </c>
      <c r="L37" s="15" t="s">
        <v>91</v>
      </c>
    </row>
    <row r="38" spans="1:12" x14ac:dyDescent="0.3">
      <c r="A38" s="27"/>
      <c r="B38" s="24"/>
      <c r="C38" s="15">
        <v>1.1739178896</v>
      </c>
      <c r="D38" s="15">
        <v>0.95045703650000002</v>
      </c>
      <c r="E38" s="15">
        <v>1.1599115133</v>
      </c>
      <c r="F38" s="15">
        <v>1.2338204384</v>
      </c>
      <c r="G38" s="15">
        <v>1.0564903021000001</v>
      </c>
      <c r="H38" s="15">
        <v>1.0408424139000001</v>
      </c>
      <c r="I38" s="15">
        <v>1.1099839211</v>
      </c>
      <c r="J38" s="15">
        <v>1.2276266813000001</v>
      </c>
      <c r="K38" s="15">
        <v>1.2142195702</v>
      </c>
      <c r="L38" s="15">
        <v>1.0688403845000001</v>
      </c>
    </row>
    <row r="39" spans="1:12" x14ac:dyDescent="0.3">
      <c r="A39" s="26">
        <v>7</v>
      </c>
      <c r="B39" s="23" t="s">
        <v>18</v>
      </c>
      <c r="C39" s="15" t="s">
        <v>102</v>
      </c>
      <c r="D39" s="15" t="s">
        <v>105</v>
      </c>
      <c r="E39" s="15" t="s">
        <v>74</v>
      </c>
      <c r="F39" s="15" t="s">
        <v>88</v>
      </c>
      <c r="G39" s="15" t="s">
        <v>90</v>
      </c>
      <c r="H39" s="15" t="s">
        <v>115</v>
      </c>
      <c r="I39" s="15" t="s">
        <v>106</v>
      </c>
      <c r="J39" s="15" t="s">
        <v>116</v>
      </c>
      <c r="K39" s="15" t="s">
        <v>117</v>
      </c>
      <c r="L39" s="15" t="s">
        <v>118</v>
      </c>
    </row>
    <row r="40" spans="1:12" x14ac:dyDescent="0.3">
      <c r="A40" s="27"/>
      <c r="B40" s="24"/>
      <c r="C40" s="15">
        <v>1.3527914286</v>
      </c>
      <c r="D40" s="15">
        <v>1.2094371318999999</v>
      </c>
      <c r="E40" s="15">
        <v>1.2176806926999999</v>
      </c>
      <c r="F40" s="15">
        <v>1.3412913084</v>
      </c>
      <c r="G40" s="15">
        <v>1.3102654219000001</v>
      </c>
      <c r="H40" s="15">
        <v>1.2082269191999999</v>
      </c>
      <c r="I40" s="15">
        <v>1.199795723</v>
      </c>
      <c r="J40" s="15">
        <v>1.3179966211</v>
      </c>
      <c r="K40" s="15">
        <v>1.1540627480000001</v>
      </c>
      <c r="L40" s="15">
        <v>1.3721865416000001</v>
      </c>
    </row>
    <row r="41" spans="1:12" x14ac:dyDescent="0.3">
      <c r="A41" s="26">
        <v>8</v>
      </c>
      <c r="B41" s="23" t="s">
        <v>19</v>
      </c>
      <c r="C41" s="15" t="s">
        <v>119</v>
      </c>
      <c r="D41" s="15" t="s">
        <v>120</v>
      </c>
      <c r="E41" s="15" t="s">
        <v>121</v>
      </c>
      <c r="F41" s="15" t="s">
        <v>122</v>
      </c>
      <c r="G41" s="15" t="s">
        <v>102</v>
      </c>
      <c r="H41" s="15" t="s">
        <v>123</v>
      </c>
      <c r="I41" s="15" t="s">
        <v>124</v>
      </c>
      <c r="J41" s="15" t="s">
        <v>125</v>
      </c>
      <c r="K41" s="15" t="s">
        <v>74</v>
      </c>
      <c r="L41" s="15" t="s">
        <v>105</v>
      </c>
    </row>
    <row r="42" spans="1:12" x14ac:dyDescent="0.3">
      <c r="A42" s="27"/>
      <c r="B42" s="24"/>
      <c r="C42" s="15">
        <v>1.1213690042</v>
      </c>
      <c r="D42" s="15">
        <v>0.83522921800000005</v>
      </c>
      <c r="E42" s="15">
        <v>0.98545897010000005</v>
      </c>
      <c r="F42" s="15">
        <v>1.2779051065</v>
      </c>
      <c r="G42" s="15">
        <v>1.3178508282000001</v>
      </c>
      <c r="H42" s="15">
        <v>1.0546076298</v>
      </c>
      <c r="I42" s="15">
        <v>1.1584744453</v>
      </c>
      <c r="J42" s="15">
        <v>1.1714036465</v>
      </c>
      <c r="K42" s="15">
        <v>1.2908350229000001</v>
      </c>
      <c r="L42" s="15">
        <v>1.2373825312</v>
      </c>
    </row>
    <row r="43" spans="1:12" x14ac:dyDescent="0.3">
      <c r="A43" s="26">
        <v>9</v>
      </c>
      <c r="B43" s="23" t="s">
        <v>20</v>
      </c>
      <c r="C43" s="15" t="s">
        <v>90</v>
      </c>
      <c r="D43" s="15" t="s">
        <v>126</v>
      </c>
      <c r="E43" s="15" t="s">
        <v>127</v>
      </c>
      <c r="F43" s="15" t="s">
        <v>128</v>
      </c>
      <c r="G43" s="15" t="s">
        <v>129</v>
      </c>
      <c r="H43" s="15" t="s">
        <v>68</v>
      </c>
      <c r="I43" s="15" t="s">
        <v>130</v>
      </c>
      <c r="J43" s="15" t="s">
        <v>131</v>
      </c>
      <c r="K43" s="15" t="s">
        <v>132</v>
      </c>
      <c r="L43" s="15" t="s">
        <v>133</v>
      </c>
    </row>
    <row r="44" spans="1:12" x14ac:dyDescent="0.3">
      <c r="A44" s="27"/>
      <c r="B44" s="24"/>
      <c r="C44" s="15">
        <v>1.3116197586</v>
      </c>
      <c r="D44" s="15">
        <v>0.96066266300000003</v>
      </c>
      <c r="E44" s="15">
        <v>1.2589960097999999</v>
      </c>
      <c r="F44" s="15">
        <v>1.2563349009</v>
      </c>
      <c r="G44" s="15">
        <v>1.2002059221000001</v>
      </c>
      <c r="H44" s="15">
        <v>1.3823554516000001</v>
      </c>
      <c r="I44" s="15">
        <v>1.3355154991</v>
      </c>
      <c r="J44" s="15">
        <v>1.3265115023</v>
      </c>
      <c r="K44" s="15">
        <v>1.1208474636000001</v>
      </c>
      <c r="L44" s="15">
        <v>1.3472832441</v>
      </c>
    </row>
    <row r="45" spans="1:12" x14ac:dyDescent="0.3">
      <c r="A45" s="26">
        <v>10</v>
      </c>
      <c r="B45" s="23" t="s">
        <v>21</v>
      </c>
      <c r="C45" s="15" t="s">
        <v>134</v>
      </c>
      <c r="D45" s="15" t="s">
        <v>135</v>
      </c>
      <c r="E45" s="15" t="s">
        <v>118</v>
      </c>
      <c r="F45" s="15" t="s">
        <v>136</v>
      </c>
      <c r="G45" s="15" t="s">
        <v>88</v>
      </c>
      <c r="H45" s="15" t="s">
        <v>137</v>
      </c>
      <c r="I45" s="15" t="s">
        <v>90</v>
      </c>
      <c r="J45" s="15" t="s">
        <v>105</v>
      </c>
      <c r="K45" s="15" t="s">
        <v>74</v>
      </c>
      <c r="L45" s="15" t="s">
        <v>138</v>
      </c>
    </row>
    <row r="46" spans="1:12" x14ac:dyDescent="0.3">
      <c r="A46" s="27"/>
      <c r="B46" s="24"/>
      <c r="C46" s="15">
        <v>1.0817316771000001</v>
      </c>
      <c r="D46" s="15">
        <v>1.2784571648</v>
      </c>
      <c r="E46" s="15">
        <v>1.3958758116000001</v>
      </c>
      <c r="F46" s="15">
        <v>1.2491378784</v>
      </c>
      <c r="G46" s="15">
        <v>1.3143041134</v>
      </c>
      <c r="H46" s="15">
        <v>1.0917468071</v>
      </c>
      <c r="I46" s="15">
        <v>1.2862453461000001</v>
      </c>
      <c r="J46" s="15">
        <v>1.3238842487</v>
      </c>
      <c r="K46" s="15">
        <v>1.2275488376999999</v>
      </c>
      <c r="L46" s="15">
        <v>1.2937018870999999</v>
      </c>
    </row>
    <row r="47" spans="1:12" x14ac:dyDescent="0.3">
      <c r="A47" s="26">
        <v>11</v>
      </c>
      <c r="B47" s="23" t="s">
        <v>22</v>
      </c>
      <c r="C47" s="15" t="s">
        <v>139</v>
      </c>
      <c r="D47" s="15" t="s">
        <v>140</v>
      </c>
      <c r="E47" s="15" t="s">
        <v>141</v>
      </c>
      <c r="F47" s="15" t="s">
        <v>142</v>
      </c>
      <c r="G47" s="15" t="s">
        <v>143</v>
      </c>
      <c r="H47" s="15" t="s">
        <v>68</v>
      </c>
      <c r="I47" s="15" t="s">
        <v>144</v>
      </c>
      <c r="J47" s="15" t="s">
        <v>90</v>
      </c>
      <c r="K47" s="15" t="s">
        <v>145</v>
      </c>
      <c r="L47" s="15" t="s">
        <v>146</v>
      </c>
    </row>
    <row r="48" spans="1:12" x14ac:dyDescent="0.3">
      <c r="A48" s="27"/>
      <c r="B48" s="24"/>
      <c r="C48" s="15">
        <v>0.95116907360000003</v>
      </c>
      <c r="D48" s="15">
        <v>1.0873628854999999</v>
      </c>
      <c r="E48" s="15">
        <v>1.3739491701</v>
      </c>
      <c r="F48" s="15">
        <v>0.60272979739999999</v>
      </c>
      <c r="G48" s="15">
        <v>1.3210107088</v>
      </c>
      <c r="H48" s="15">
        <v>1.3823368548999999</v>
      </c>
      <c r="I48" s="15">
        <v>1.0628597736000001</v>
      </c>
      <c r="J48" s="15">
        <v>1.3312103747999999</v>
      </c>
      <c r="K48" s="15">
        <v>1.0299124717999999</v>
      </c>
      <c r="L48" s="15">
        <v>1.1733137369</v>
      </c>
    </row>
    <row r="49" spans="1:12" x14ac:dyDescent="0.3">
      <c r="A49" s="26">
        <v>12</v>
      </c>
      <c r="B49" s="23" t="s">
        <v>23</v>
      </c>
      <c r="C49" s="15" t="s">
        <v>51</v>
      </c>
      <c r="D49" s="15" t="s">
        <v>52</v>
      </c>
      <c r="E49" s="15" t="s">
        <v>56</v>
      </c>
      <c r="F49" s="15" t="s">
        <v>147</v>
      </c>
      <c r="G49" s="15" t="s">
        <v>55</v>
      </c>
      <c r="H49" s="15" t="s">
        <v>118</v>
      </c>
      <c r="I49" s="15" t="s">
        <v>148</v>
      </c>
      <c r="J49" s="15" t="s">
        <v>68</v>
      </c>
      <c r="K49" s="15" t="s">
        <v>53</v>
      </c>
      <c r="L49" s="15" t="s">
        <v>149</v>
      </c>
    </row>
    <row r="50" spans="1:12" x14ac:dyDescent="0.3">
      <c r="A50" s="27"/>
      <c r="B50" s="24"/>
      <c r="C50" s="15">
        <v>1.0368374586</v>
      </c>
      <c r="D50" s="15">
        <v>1.1035921574000001</v>
      </c>
      <c r="E50" s="15">
        <v>1.1772508621</v>
      </c>
      <c r="F50" s="15">
        <v>1.2190889119999999</v>
      </c>
      <c r="G50" s="15">
        <v>1.1358202695999999</v>
      </c>
      <c r="H50" s="15">
        <v>1.2172688246000001</v>
      </c>
      <c r="I50" s="15">
        <v>0.55137807130000005</v>
      </c>
      <c r="J50" s="15">
        <v>1.3642863034999999</v>
      </c>
      <c r="K50" s="15">
        <v>1.0763037204999999</v>
      </c>
      <c r="L50" s="15">
        <v>0.95999437570000001</v>
      </c>
    </row>
    <row r="51" spans="1:12" x14ac:dyDescent="0.3">
      <c r="A51" s="26">
        <v>13</v>
      </c>
      <c r="B51" s="23" t="s">
        <v>24</v>
      </c>
      <c r="C51" s="15" t="s">
        <v>61</v>
      </c>
      <c r="D51" s="15" t="s">
        <v>150</v>
      </c>
      <c r="E51" s="15" t="s">
        <v>151</v>
      </c>
      <c r="F51" s="15" t="s">
        <v>152</v>
      </c>
      <c r="G51" s="15" t="s">
        <v>153</v>
      </c>
      <c r="H51" s="15" t="s">
        <v>154</v>
      </c>
      <c r="I51" s="15" t="s">
        <v>155</v>
      </c>
      <c r="J51" s="15" t="s">
        <v>95</v>
      </c>
      <c r="K51" s="15" t="s">
        <v>156</v>
      </c>
      <c r="L51" s="15" t="s">
        <v>157</v>
      </c>
    </row>
    <row r="52" spans="1:12" x14ac:dyDescent="0.3">
      <c r="A52" s="27"/>
      <c r="B52" s="24"/>
      <c r="C52" s="15">
        <v>1.0014595985000001</v>
      </c>
      <c r="D52" s="15">
        <v>0.63284844159999998</v>
      </c>
      <c r="E52" s="15">
        <v>0.8986654878</v>
      </c>
      <c r="F52" s="15">
        <v>0.98802387710000006</v>
      </c>
      <c r="G52" s="15">
        <v>1.1394401788999999</v>
      </c>
      <c r="H52" s="15">
        <v>1.0036807059999999</v>
      </c>
      <c r="I52" s="15">
        <v>0.90614140030000001</v>
      </c>
      <c r="J52" s="15">
        <v>1.2895940542</v>
      </c>
      <c r="K52" s="15">
        <v>1.166000843</v>
      </c>
      <c r="L52" s="15">
        <v>1.2567367554</v>
      </c>
    </row>
    <row r="53" spans="1:12" x14ac:dyDescent="0.3">
      <c r="A53" s="26">
        <v>14</v>
      </c>
      <c r="B53" s="23" t="s">
        <v>25</v>
      </c>
      <c r="C53" s="15" t="s">
        <v>158</v>
      </c>
      <c r="D53" s="15" t="s">
        <v>91</v>
      </c>
      <c r="E53" s="15" t="s">
        <v>159</v>
      </c>
      <c r="F53" s="15" t="s">
        <v>93</v>
      </c>
      <c r="G53" s="15" t="s">
        <v>160</v>
      </c>
      <c r="H53" s="15" t="s">
        <v>94</v>
      </c>
      <c r="I53" s="15" t="s">
        <v>161</v>
      </c>
      <c r="J53" s="15" t="s">
        <v>162</v>
      </c>
      <c r="K53" s="15" t="s">
        <v>163</v>
      </c>
      <c r="L53" s="15" t="s">
        <v>164</v>
      </c>
    </row>
    <row r="54" spans="1:12" x14ac:dyDescent="0.3">
      <c r="A54" s="27"/>
      <c r="B54" s="24"/>
      <c r="C54" s="15">
        <v>0.85499423740000002</v>
      </c>
      <c r="D54" s="15">
        <v>1.0026410818</v>
      </c>
      <c r="E54" s="15">
        <v>1.0453716516</v>
      </c>
      <c r="F54" s="15">
        <v>1.2294989824</v>
      </c>
      <c r="G54" s="15">
        <v>1.2314049006000001</v>
      </c>
      <c r="H54" s="15">
        <v>1.1299486160000001</v>
      </c>
      <c r="I54" s="15">
        <v>0.85745704170000003</v>
      </c>
      <c r="J54" s="15">
        <v>1.136922121</v>
      </c>
      <c r="K54" s="15">
        <v>1.3077032566</v>
      </c>
      <c r="L54" s="15">
        <v>1.3033508062000001</v>
      </c>
    </row>
    <row r="55" spans="1:12" x14ac:dyDescent="0.3">
      <c r="A55" s="26">
        <v>15</v>
      </c>
      <c r="B55" s="23" t="s">
        <v>26</v>
      </c>
      <c r="C55" s="15" t="s">
        <v>165</v>
      </c>
      <c r="D55" s="15" t="s">
        <v>135</v>
      </c>
      <c r="E55" s="15" t="s">
        <v>166</v>
      </c>
      <c r="F55" s="15" t="s">
        <v>167</v>
      </c>
      <c r="G55" s="15" t="s">
        <v>137</v>
      </c>
      <c r="H55" s="15" t="s">
        <v>168</v>
      </c>
      <c r="I55" s="15" t="s">
        <v>74</v>
      </c>
      <c r="J55" s="15" t="s">
        <v>169</v>
      </c>
      <c r="K55" s="15" t="s">
        <v>170</v>
      </c>
      <c r="L55" s="15" t="s">
        <v>171</v>
      </c>
    </row>
    <row r="56" spans="1:12" x14ac:dyDescent="0.3">
      <c r="A56" s="27"/>
      <c r="B56" s="24"/>
      <c r="C56" s="15">
        <v>1.2161493300999999</v>
      </c>
      <c r="D56" s="15">
        <v>1.3005328178</v>
      </c>
      <c r="E56" s="15">
        <v>1.0131026506</v>
      </c>
      <c r="F56" s="15">
        <v>1.1959285736</v>
      </c>
      <c r="G56" s="15">
        <v>1.1430699824999999</v>
      </c>
      <c r="H56" s="15">
        <v>1.2114508152000001</v>
      </c>
      <c r="I56" s="15">
        <v>1.2364120483000001</v>
      </c>
      <c r="J56" s="15">
        <v>1.1958895921999999</v>
      </c>
      <c r="K56" s="15">
        <v>1.2856464385999999</v>
      </c>
      <c r="L56" s="15">
        <v>1.0448935032</v>
      </c>
    </row>
    <row r="57" spans="1:12" x14ac:dyDescent="0.3">
      <c r="A57" s="26">
        <v>16</v>
      </c>
      <c r="B57" s="23" t="s">
        <v>27</v>
      </c>
      <c r="C57" s="15" t="s">
        <v>172</v>
      </c>
      <c r="D57" s="15" t="s">
        <v>173</v>
      </c>
      <c r="E57" s="15" t="s">
        <v>102</v>
      </c>
      <c r="F57" s="15" t="s">
        <v>68</v>
      </c>
      <c r="G57" s="15" t="s">
        <v>174</v>
      </c>
      <c r="H57" s="15" t="s">
        <v>88</v>
      </c>
      <c r="I57" s="15" t="s">
        <v>175</v>
      </c>
      <c r="J57" s="15" t="s">
        <v>123</v>
      </c>
      <c r="K57" s="15" t="s">
        <v>90</v>
      </c>
      <c r="L57" s="15" t="s">
        <v>176</v>
      </c>
    </row>
    <row r="58" spans="1:12" x14ac:dyDescent="0.3">
      <c r="A58" s="27"/>
      <c r="B58" s="24"/>
      <c r="C58" s="15">
        <v>0.98837006090000001</v>
      </c>
      <c r="D58" s="15">
        <v>0.89386826750000004</v>
      </c>
      <c r="E58" s="15">
        <v>1.1660405397</v>
      </c>
      <c r="F58" s="15">
        <v>1.3453725576</v>
      </c>
      <c r="G58" s="15">
        <v>1.2884662150999999</v>
      </c>
      <c r="H58" s="15">
        <v>1.3337675333000001</v>
      </c>
      <c r="I58" s="15">
        <v>1.1024454831999999</v>
      </c>
      <c r="J58" s="15">
        <v>1.2666013241</v>
      </c>
      <c r="K58" s="15">
        <v>1.2820147276</v>
      </c>
      <c r="L58" s="15">
        <v>1.0385152101999999</v>
      </c>
    </row>
    <row r="59" spans="1:12" x14ac:dyDescent="0.3">
      <c r="A59" s="26">
        <v>17</v>
      </c>
      <c r="B59" s="23" t="s">
        <v>28</v>
      </c>
      <c r="C59" s="15" t="s">
        <v>61</v>
      </c>
      <c r="D59" s="15" t="s">
        <v>152</v>
      </c>
      <c r="E59" s="15" t="s">
        <v>150</v>
      </c>
      <c r="F59" s="15" t="s">
        <v>177</v>
      </c>
      <c r="G59" s="15" t="s">
        <v>68</v>
      </c>
      <c r="H59" s="15" t="s">
        <v>67</v>
      </c>
      <c r="I59" s="15" t="s">
        <v>178</v>
      </c>
      <c r="J59" s="15" t="s">
        <v>66</v>
      </c>
      <c r="K59" s="15" t="s">
        <v>179</v>
      </c>
      <c r="L59" s="15" t="s">
        <v>155</v>
      </c>
    </row>
    <row r="60" spans="1:12" x14ac:dyDescent="0.3">
      <c r="A60" s="27"/>
      <c r="B60" s="24"/>
      <c r="C60" s="15">
        <v>1.0763051509999999</v>
      </c>
      <c r="D60" s="15">
        <v>1.0625499487000001</v>
      </c>
      <c r="E60" s="15">
        <v>0.96518278120000001</v>
      </c>
      <c r="F60" s="15">
        <v>1.2509636878999999</v>
      </c>
      <c r="G60" s="15">
        <v>1.313470006</v>
      </c>
      <c r="H60" s="15">
        <v>1.2286750077999999</v>
      </c>
      <c r="I60" s="15">
        <v>1.2282201051999999</v>
      </c>
      <c r="J60" s="15">
        <v>1.2621765137000001</v>
      </c>
      <c r="K60" s="15">
        <v>1.1358314753000001</v>
      </c>
      <c r="L60" s="15">
        <v>1.0007591248000001</v>
      </c>
    </row>
    <row r="61" spans="1:12" x14ac:dyDescent="0.3">
      <c r="A61" s="26">
        <v>18</v>
      </c>
      <c r="B61" s="23" t="s">
        <v>29</v>
      </c>
      <c r="C61" s="15" t="s">
        <v>134</v>
      </c>
      <c r="D61" s="15" t="s">
        <v>135</v>
      </c>
      <c r="E61" s="15" t="s">
        <v>137</v>
      </c>
      <c r="F61" s="15" t="s">
        <v>118</v>
      </c>
      <c r="G61" s="15" t="s">
        <v>180</v>
      </c>
      <c r="H61" s="15" t="s">
        <v>181</v>
      </c>
      <c r="I61" s="15" t="s">
        <v>182</v>
      </c>
      <c r="J61" s="15" t="s">
        <v>74</v>
      </c>
      <c r="K61" s="15" t="s">
        <v>183</v>
      </c>
      <c r="L61" s="15" t="s">
        <v>90</v>
      </c>
    </row>
    <row r="62" spans="1:12" x14ac:dyDescent="0.3">
      <c r="A62" s="27"/>
      <c r="B62" s="24"/>
      <c r="C62" s="15">
        <v>1.0681964158999999</v>
      </c>
      <c r="D62" s="15">
        <v>1.2703638076999999</v>
      </c>
      <c r="E62" s="15">
        <v>1.1223064661</v>
      </c>
      <c r="F62" s="15">
        <v>1.3368715047999999</v>
      </c>
      <c r="G62" s="15">
        <v>1.1918535233000001</v>
      </c>
      <c r="H62" s="15">
        <v>1.225279808</v>
      </c>
      <c r="I62" s="15">
        <v>1.2615454197</v>
      </c>
      <c r="J62" s="15">
        <v>1.1912147999</v>
      </c>
      <c r="K62" s="15">
        <v>1.1491215229</v>
      </c>
      <c r="L62" s="15">
        <v>1.2752501965</v>
      </c>
    </row>
    <row r="63" spans="1:12" x14ac:dyDescent="0.3">
      <c r="A63" s="26">
        <v>19</v>
      </c>
      <c r="B63" s="23" t="s">
        <v>30</v>
      </c>
      <c r="C63" s="15" t="s">
        <v>184</v>
      </c>
      <c r="D63" s="15" t="s">
        <v>185</v>
      </c>
      <c r="E63" s="15" t="s">
        <v>186</v>
      </c>
      <c r="F63" s="15" t="s">
        <v>91</v>
      </c>
      <c r="G63" s="15" t="s">
        <v>74</v>
      </c>
      <c r="H63" s="15" t="s">
        <v>187</v>
      </c>
      <c r="I63" s="15" t="s">
        <v>188</v>
      </c>
      <c r="J63" s="15" t="s">
        <v>189</v>
      </c>
      <c r="K63" s="15" t="s">
        <v>94</v>
      </c>
      <c r="L63" s="15" t="s">
        <v>190</v>
      </c>
    </row>
    <row r="64" spans="1:12" x14ac:dyDescent="0.3">
      <c r="A64" s="28"/>
      <c r="B64" s="24"/>
      <c r="C64" s="15">
        <v>1.2506780624</v>
      </c>
      <c r="D64" s="15">
        <v>1.3061785697999999</v>
      </c>
      <c r="E64" s="15">
        <v>1.0120652913999999</v>
      </c>
      <c r="F64" s="15">
        <v>1.3284653424999999</v>
      </c>
      <c r="G64" s="15">
        <v>1.2561546563999999</v>
      </c>
      <c r="H64" s="15">
        <v>1.3152092694999999</v>
      </c>
      <c r="I64" s="15">
        <v>1.3491336107</v>
      </c>
      <c r="J64" s="15">
        <v>1.1885758637999999</v>
      </c>
      <c r="K64" s="15">
        <v>1.2775564194</v>
      </c>
      <c r="L64" s="15">
        <v>1.2510066032</v>
      </c>
    </row>
    <row r="66" spans="1:15" x14ac:dyDescent="0.3">
      <c r="A66" s="6"/>
      <c r="B66" s="1" t="s">
        <v>0</v>
      </c>
      <c r="C66" s="1" t="s">
        <v>191</v>
      </c>
      <c r="D66" s="1" t="s">
        <v>192</v>
      </c>
      <c r="E66" s="1" t="s">
        <v>193</v>
      </c>
      <c r="F66" s="1" t="s">
        <v>194</v>
      </c>
      <c r="G66" s="1" t="s">
        <v>195</v>
      </c>
      <c r="H66" s="1" t="s">
        <v>196</v>
      </c>
      <c r="I66" s="1" t="s">
        <v>197</v>
      </c>
      <c r="J66" s="1" t="s">
        <v>198</v>
      </c>
      <c r="K66" s="1" t="s">
        <v>199</v>
      </c>
      <c r="L66" s="1" t="s">
        <v>200</v>
      </c>
      <c r="M66" s="1" t="s">
        <v>201</v>
      </c>
      <c r="N66" s="1" t="s">
        <v>202</v>
      </c>
      <c r="O66" s="16"/>
    </row>
    <row r="67" spans="1:15" x14ac:dyDescent="0.3">
      <c r="A67" s="25">
        <v>0</v>
      </c>
      <c r="B67" s="22" t="s">
        <v>11</v>
      </c>
      <c r="C67" s="15" t="s">
        <v>51</v>
      </c>
      <c r="D67" s="15" t="s">
        <v>52</v>
      </c>
      <c r="E67" s="15" t="s">
        <v>53</v>
      </c>
      <c r="F67" s="15" t="s">
        <v>54</v>
      </c>
      <c r="G67" s="15" t="s">
        <v>55</v>
      </c>
      <c r="H67" s="15" t="s">
        <v>56</v>
      </c>
      <c r="I67" s="15" t="s">
        <v>57</v>
      </c>
      <c r="J67" s="15" t="s">
        <v>58</v>
      </c>
      <c r="K67" s="15" t="s">
        <v>59</v>
      </c>
      <c r="L67" s="15" t="s">
        <v>60</v>
      </c>
      <c r="M67" s="29">
        <f>SUM(C68:F68)</f>
        <v>10</v>
      </c>
      <c r="N67" s="29">
        <f>RANK(M67,$M$67:$M$106,1)</f>
        <v>1</v>
      </c>
      <c r="O67" s="30"/>
    </row>
    <row r="68" spans="1:15" x14ac:dyDescent="0.3">
      <c r="A68" s="25"/>
      <c r="B68" s="22"/>
      <c r="C68" s="15">
        <f>RANK(C26,$C$26:$L$26,1)</f>
        <v>2</v>
      </c>
      <c r="D68" s="15">
        <f t="shared" ref="D68:L68" si="5">RANK(D26,$C$26:$L$26,1)</f>
        <v>4</v>
      </c>
      <c r="E68" s="15">
        <f t="shared" si="5"/>
        <v>3</v>
      </c>
      <c r="F68" s="15">
        <f t="shared" si="5"/>
        <v>1</v>
      </c>
      <c r="G68" s="15">
        <f t="shared" si="5"/>
        <v>7</v>
      </c>
      <c r="H68" s="15">
        <f t="shared" si="5"/>
        <v>8</v>
      </c>
      <c r="I68" s="15">
        <f t="shared" si="5"/>
        <v>6</v>
      </c>
      <c r="J68" s="15">
        <f t="shared" si="5"/>
        <v>10</v>
      </c>
      <c r="K68" s="15">
        <f t="shared" si="5"/>
        <v>9</v>
      </c>
      <c r="L68" s="15">
        <f t="shared" si="5"/>
        <v>5</v>
      </c>
      <c r="M68" s="29"/>
      <c r="N68" s="29"/>
      <c r="O68" s="30"/>
    </row>
    <row r="69" spans="1:15" x14ac:dyDescent="0.3">
      <c r="A69" s="25">
        <v>1</v>
      </c>
      <c r="B69" s="22" t="s">
        <v>12</v>
      </c>
      <c r="C69" s="15" t="s">
        <v>61</v>
      </c>
      <c r="D69" s="15" t="s">
        <v>62</v>
      </c>
      <c r="E69" s="15" t="s">
        <v>63</v>
      </c>
      <c r="F69" s="15" t="s">
        <v>64</v>
      </c>
      <c r="G69" s="15" t="s">
        <v>65</v>
      </c>
      <c r="H69" s="15" t="s">
        <v>66</v>
      </c>
      <c r="I69" s="15" t="s">
        <v>67</v>
      </c>
      <c r="J69" s="15" t="s">
        <v>68</v>
      </c>
      <c r="K69" s="15" t="s">
        <v>69</v>
      </c>
      <c r="L69" s="15" t="s">
        <v>70</v>
      </c>
      <c r="M69" s="29">
        <f>SUM(C70:F70)</f>
        <v>14</v>
      </c>
      <c r="N69" s="29">
        <f t="shared" ref="N69" si="6">RANK(M69,$M$67:$M$106,1)</f>
        <v>5</v>
      </c>
      <c r="O69" s="30"/>
    </row>
    <row r="70" spans="1:15" x14ac:dyDescent="0.3">
      <c r="A70" s="25"/>
      <c r="B70" s="22"/>
      <c r="C70" s="15">
        <f>RANK(C28,$C$28:$L$28,1)</f>
        <v>4</v>
      </c>
      <c r="D70" s="15">
        <f t="shared" ref="D70:L70" si="7">RANK(D28,$C$28:$L$28,1)</f>
        <v>2</v>
      </c>
      <c r="E70" s="15">
        <f t="shared" si="7"/>
        <v>1</v>
      </c>
      <c r="F70" s="15">
        <f t="shared" si="7"/>
        <v>7</v>
      </c>
      <c r="G70" s="15">
        <f t="shared" si="7"/>
        <v>9</v>
      </c>
      <c r="H70" s="15">
        <f t="shared" si="7"/>
        <v>8</v>
      </c>
      <c r="I70" s="15">
        <f t="shared" si="7"/>
        <v>6</v>
      </c>
      <c r="J70" s="15">
        <f t="shared" si="7"/>
        <v>10</v>
      </c>
      <c r="K70" s="15">
        <f t="shared" si="7"/>
        <v>3</v>
      </c>
      <c r="L70" s="15">
        <f t="shared" si="7"/>
        <v>5</v>
      </c>
      <c r="M70" s="29"/>
      <c r="N70" s="29"/>
      <c r="O70" s="30"/>
    </row>
    <row r="71" spans="1:15" x14ac:dyDescent="0.3">
      <c r="A71" s="25">
        <v>2</v>
      </c>
      <c r="B71" s="22" t="s">
        <v>13</v>
      </c>
      <c r="C71" s="15" t="s">
        <v>71</v>
      </c>
      <c r="D71" s="15" t="s">
        <v>72</v>
      </c>
      <c r="E71" s="15" t="s">
        <v>73</v>
      </c>
      <c r="F71" s="15" t="s">
        <v>74</v>
      </c>
      <c r="G71" s="15" t="s">
        <v>75</v>
      </c>
      <c r="H71" s="15" t="s">
        <v>76</v>
      </c>
      <c r="I71" s="15" t="s">
        <v>77</v>
      </c>
      <c r="J71" s="15" t="s">
        <v>78</v>
      </c>
      <c r="K71" s="15" t="s">
        <v>79</v>
      </c>
      <c r="L71" s="15" t="s">
        <v>80</v>
      </c>
      <c r="M71" s="29">
        <f t="shared" ref="M71" si="8">SUM(C72:F72)</f>
        <v>21</v>
      </c>
      <c r="N71" s="29">
        <f t="shared" ref="N71" si="9">RANK(M71,$M$67:$M$106,1)</f>
        <v>14</v>
      </c>
      <c r="O71" s="30"/>
    </row>
    <row r="72" spans="1:15" x14ac:dyDescent="0.3">
      <c r="A72" s="25"/>
      <c r="B72" s="22"/>
      <c r="C72" s="15">
        <f>RANK(C30,$C$30:$L$30,1)</f>
        <v>1</v>
      </c>
      <c r="D72" s="15">
        <f t="shared" ref="D72:L72" si="10">RANK(D30,$C$30:$L$30,1)</f>
        <v>2</v>
      </c>
      <c r="E72" s="15">
        <f t="shared" si="10"/>
        <v>8</v>
      </c>
      <c r="F72" s="15">
        <f t="shared" si="10"/>
        <v>10</v>
      </c>
      <c r="G72" s="15">
        <f t="shared" si="10"/>
        <v>3</v>
      </c>
      <c r="H72" s="15">
        <f t="shared" si="10"/>
        <v>6</v>
      </c>
      <c r="I72" s="15">
        <f t="shared" si="10"/>
        <v>9</v>
      </c>
      <c r="J72" s="15">
        <f t="shared" si="10"/>
        <v>7</v>
      </c>
      <c r="K72" s="15">
        <f t="shared" si="10"/>
        <v>5</v>
      </c>
      <c r="L72" s="15">
        <f t="shared" si="10"/>
        <v>4</v>
      </c>
      <c r="M72" s="29"/>
      <c r="N72" s="29"/>
      <c r="O72" s="30"/>
    </row>
    <row r="73" spans="1:15" x14ac:dyDescent="0.3">
      <c r="A73" s="25">
        <v>3</v>
      </c>
      <c r="B73" s="22" t="s">
        <v>14</v>
      </c>
      <c r="C73" s="15" t="s">
        <v>81</v>
      </c>
      <c r="D73" s="15" t="s">
        <v>82</v>
      </c>
      <c r="E73" s="15" t="s">
        <v>83</v>
      </c>
      <c r="F73" s="15" t="s">
        <v>84</v>
      </c>
      <c r="G73" s="15" t="s">
        <v>85</v>
      </c>
      <c r="H73" s="15" t="s">
        <v>86</v>
      </c>
      <c r="I73" s="15" t="s">
        <v>87</v>
      </c>
      <c r="J73" s="15" t="s">
        <v>88</v>
      </c>
      <c r="K73" s="15" t="s">
        <v>89</v>
      </c>
      <c r="L73" s="15" t="s">
        <v>90</v>
      </c>
      <c r="M73" s="29">
        <f t="shared" ref="M73" si="11">SUM(C74:F74)</f>
        <v>13</v>
      </c>
      <c r="N73" s="29">
        <f t="shared" ref="N73" si="12">RANK(M73,$M$67:$M$106,1)</f>
        <v>3</v>
      </c>
      <c r="O73" s="30"/>
    </row>
    <row r="74" spans="1:15" x14ac:dyDescent="0.3">
      <c r="A74" s="25"/>
      <c r="B74" s="22"/>
      <c r="C74" s="15">
        <f>RANK(C32,$C$32:$L$32,1)</f>
        <v>6</v>
      </c>
      <c r="D74" s="15">
        <f t="shared" ref="D74:L74" si="13">RANK(D32,$C$32:$L$32,1)</f>
        <v>4</v>
      </c>
      <c r="E74" s="15">
        <f t="shared" si="13"/>
        <v>1</v>
      </c>
      <c r="F74" s="15">
        <f t="shared" si="13"/>
        <v>2</v>
      </c>
      <c r="G74" s="15">
        <f t="shared" si="13"/>
        <v>5</v>
      </c>
      <c r="H74" s="15">
        <f t="shared" si="13"/>
        <v>7</v>
      </c>
      <c r="I74" s="15">
        <f t="shared" si="13"/>
        <v>3</v>
      </c>
      <c r="J74" s="15">
        <f t="shared" si="13"/>
        <v>10</v>
      </c>
      <c r="K74" s="15">
        <f t="shared" si="13"/>
        <v>9</v>
      </c>
      <c r="L74" s="15">
        <f t="shared" si="13"/>
        <v>8</v>
      </c>
      <c r="M74" s="29"/>
      <c r="N74" s="29"/>
      <c r="O74" s="30"/>
    </row>
    <row r="75" spans="1:15" x14ac:dyDescent="0.3">
      <c r="A75" s="25">
        <v>4</v>
      </c>
      <c r="B75" s="22" t="s">
        <v>15</v>
      </c>
      <c r="C75" s="15" t="s">
        <v>91</v>
      </c>
      <c r="D75" s="15" t="s">
        <v>92</v>
      </c>
      <c r="E75" s="15" t="s">
        <v>93</v>
      </c>
      <c r="F75" s="15" t="s">
        <v>94</v>
      </c>
      <c r="G75" s="15" t="s">
        <v>90</v>
      </c>
      <c r="H75" s="15" t="s">
        <v>95</v>
      </c>
      <c r="I75" s="15" t="s">
        <v>96</v>
      </c>
      <c r="J75" s="15" t="s">
        <v>97</v>
      </c>
      <c r="K75" s="15" t="s">
        <v>98</v>
      </c>
      <c r="L75" s="15" t="s">
        <v>99</v>
      </c>
      <c r="M75" s="29">
        <f t="shared" ref="M75" si="14">SUM(C76:F76)</f>
        <v>13</v>
      </c>
      <c r="N75" s="29">
        <f t="shared" ref="N75" si="15">RANK(M75,$M$67:$M$106,1)</f>
        <v>3</v>
      </c>
      <c r="O75" s="30"/>
    </row>
    <row r="76" spans="1:15" x14ac:dyDescent="0.3">
      <c r="A76" s="25"/>
      <c r="B76" s="22"/>
      <c r="C76" s="15">
        <f>RANK(C34,$C$34:$L$34,1)</f>
        <v>1</v>
      </c>
      <c r="D76" s="15">
        <f t="shared" ref="D76:L76" si="16">RANK(D34,$C$34:$L$34,1)</f>
        <v>2</v>
      </c>
      <c r="E76" s="15">
        <f t="shared" si="16"/>
        <v>7</v>
      </c>
      <c r="F76" s="15">
        <f t="shared" si="16"/>
        <v>3</v>
      </c>
      <c r="G76" s="15">
        <f t="shared" si="16"/>
        <v>5</v>
      </c>
      <c r="H76" s="15">
        <f t="shared" si="16"/>
        <v>9</v>
      </c>
      <c r="I76" s="15">
        <f t="shared" si="16"/>
        <v>10</v>
      </c>
      <c r="J76" s="15">
        <f t="shared" si="16"/>
        <v>8</v>
      </c>
      <c r="K76" s="15">
        <f t="shared" si="16"/>
        <v>4</v>
      </c>
      <c r="L76" s="15">
        <f t="shared" si="16"/>
        <v>6</v>
      </c>
      <c r="M76" s="29"/>
      <c r="N76" s="29"/>
      <c r="O76" s="30"/>
    </row>
    <row r="77" spans="1:15" x14ac:dyDescent="0.3">
      <c r="A77" s="25">
        <v>5</v>
      </c>
      <c r="B77" s="22" t="s">
        <v>16</v>
      </c>
      <c r="C77" s="15" t="s">
        <v>100</v>
      </c>
      <c r="D77" s="15" t="s">
        <v>101</v>
      </c>
      <c r="E77" s="15" t="s">
        <v>88</v>
      </c>
      <c r="F77" s="15" t="s">
        <v>102</v>
      </c>
      <c r="G77" s="15" t="s">
        <v>74</v>
      </c>
      <c r="H77" s="15" t="s">
        <v>90</v>
      </c>
      <c r="I77" s="15" t="s">
        <v>103</v>
      </c>
      <c r="J77" s="15" t="s">
        <v>104</v>
      </c>
      <c r="K77" s="15" t="s">
        <v>105</v>
      </c>
      <c r="L77" s="15" t="s">
        <v>106</v>
      </c>
      <c r="M77" s="29">
        <f t="shared" ref="M77" si="17">SUM(C78:F78)</f>
        <v>23</v>
      </c>
      <c r="N77" s="29">
        <f t="shared" ref="N77" si="18">RANK(M77,$M$67:$M$106,1)</f>
        <v>16</v>
      </c>
      <c r="O77" s="30"/>
    </row>
    <row r="78" spans="1:15" x14ac:dyDescent="0.3">
      <c r="A78" s="25"/>
      <c r="B78" s="22"/>
      <c r="C78" s="15">
        <f>RANK(C36,$C$36:$L$36,1)</f>
        <v>1</v>
      </c>
      <c r="D78" s="15">
        <f t="shared" ref="D78:L78" si="19">RANK(D36,$C$36:$L$36,1)</f>
        <v>3</v>
      </c>
      <c r="E78" s="15">
        <f t="shared" si="19"/>
        <v>10</v>
      </c>
      <c r="F78" s="15">
        <f t="shared" si="19"/>
        <v>9</v>
      </c>
      <c r="G78" s="15">
        <f t="shared" si="19"/>
        <v>6</v>
      </c>
      <c r="H78" s="15">
        <f t="shared" si="19"/>
        <v>8</v>
      </c>
      <c r="I78" s="15">
        <f t="shared" si="19"/>
        <v>4</v>
      </c>
      <c r="J78" s="15">
        <f t="shared" si="19"/>
        <v>2</v>
      </c>
      <c r="K78" s="15">
        <f t="shared" si="19"/>
        <v>7</v>
      </c>
      <c r="L78" s="15">
        <f t="shared" si="19"/>
        <v>5</v>
      </c>
      <c r="M78" s="29"/>
      <c r="N78" s="29"/>
      <c r="O78" s="30"/>
    </row>
    <row r="79" spans="1:15" x14ac:dyDescent="0.3">
      <c r="A79" s="25">
        <v>6</v>
      </c>
      <c r="B79" s="22" t="s">
        <v>17</v>
      </c>
      <c r="C79" s="15" t="s">
        <v>107</v>
      </c>
      <c r="D79" s="15" t="s">
        <v>108</v>
      </c>
      <c r="E79" s="15" t="s">
        <v>109</v>
      </c>
      <c r="F79" s="15" t="s">
        <v>110</v>
      </c>
      <c r="G79" s="15" t="s">
        <v>111</v>
      </c>
      <c r="H79" s="15" t="s">
        <v>112</v>
      </c>
      <c r="I79" s="15" t="s">
        <v>113</v>
      </c>
      <c r="J79" s="15" t="s">
        <v>93</v>
      </c>
      <c r="K79" s="15" t="s">
        <v>114</v>
      </c>
      <c r="L79" s="15" t="s">
        <v>91</v>
      </c>
      <c r="M79" s="29">
        <f t="shared" ref="M79" si="20">SUM(C80:F80)</f>
        <v>24</v>
      </c>
      <c r="N79" s="29">
        <f t="shared" ref="N79" si="21">RANK(M79,$M$67:$M$106,1)</f>
        <v>18</v>
      </c>
      <c r="O79" s="30"/>
    </row>
    <row r="80" spans="1:15" x14ac:dyDescent="0.3">
      <c r="A80" s="25"/>
      <c r="B80" s="22"/>
      <c r="C80" s="15">
        <f>RANK(C38,$C$38:$L$38,1)</f>
        <v>7</v>
      </c>
      <c r="D80" s="15">
        <f t="shared" ref="D80:L80" si="22">RANK(D38,$C$38:$L$38,1)</f>
        <v>1</v>
      </c>
      <c r="E80" s="15">
        <f t="shared" si="22"/>
        <v>6</v>
      </c>
      <c r="F80" s="15">
        <f t="shared" si="22"/>
        <v>10</v>
      </c>
      <c r="G80" s="15">
        <f t="shared" si="22"/>
        <v>3</v>
      </c>
      <c r="H80" s="15">
        <f t="shared" si="22"/>
        <v>2</v>
      </c>
      <c r="I80" s="15">
        <f t="shared" si="22"/>
        <v>5</v>
      </c>
      <c r="J80" s="15">
        <f t="shared" si="22"/>
        <v>9</v>
      </c>
      <c r="K80" s="15">
        <f t="shared" si="22"/>
        <v>8</v>
      </c>
      <c r="L80" s="15">
        <f t="shared" si="22"/>
        <v>4</v>
      </c>
      <c r="M80" s="29"/>
      <c r="N80" s="29"/>
      <c r="O80" s="30"/>
    </row>
    <row r="81" spans="1:15" x14ac:dyDescent="0.3">
      <c r="A81" s="25">
        <v>7</v>
      </c>
      <c r="B81" s="22" t="s">
        <v>18</v>
      </c>
      <c r="C81" s="15" t="s">
        <v>102</v>
      </c>
      <c r="D81" s="15" t="s">
        <v>105</v>
      </c>
      <c r="E81" s="15" t="s">
        <v>74</v>
      </c>
      <c r="F81" s="15" t="s">
        <v>88</v>
      </c>
      <c r="G81" s="15" t="s">
        <v>90</v>
      </c>
      <c r="H81" s="15" t="s">
        <v>115</v>
      </c>
      <c r="I81" s="15" t="s">
        <v>106</v>
      </c>
      <c r="J81" s="15" t="s">
        <v>116</v>
      </c>
      <c r="K81" s="15" t="s">
        <v>117</v>
      </c>
      <c r="L81" s="15" t="s">
        <v>118</v>
      </c>
      <c r="M81" s="29">
        <f t="shared" ref="M81" si="23">SUM(C82:F82)</f>
        <v>26</v>
      </c>
      <c r="N81" s="29">
        <f t="shared" ref="N81" si="24">RANK(M81,$M$67:$M$106,1)</f>
        <v>20</v>
      </c>
      <c r="O81" s="30"/>
    </row>
    <row r="82" spans="1:15" x14ac:dyDescent="0.3">
      <c r="A82" s="25"/>
      <c r="B82" s="22"/>
      <c r="C82" s="15">
        <f>RANK(C40,$C$40:$L$40,1)</f>
        <v>9</v>
      </c>
      <c r="D82" s="15">
        <f t="shared" ref="D82:L82" si="25">RANK(D40,$C$40:$L$40,1)</f>
        <v>4</v>
      </c>
      <c r="E82" s="15">
        <f t="shared" si="25"/>
        <v>5</v>
      </c>
      <c r="F82" s="15">
        <f t="shared" si="25"/>
        <v>8</v>
      </c>
      <c r="G82" s="15">
        <f t="shared" si="25"/>
        <v>6</v>
      </c>
      <c r="H82" s="15">
        <f t="shared" si="25"/>
        <v>3</v>
      </c>
      <c r="I82" s="15">
        <f t="shared" si="25"/>
        <v>2</v>
      </c>
      <c r="J82" s="15">
        <f t="shared" si="25"/>
        <v>7</v>
      </c>
      <c r="K82" s="15">
        <f t="shared" si="25"/>
        <v>1</v>
      </c>
      <c r="L82" s="15">
        <f t="shared" si="25"/>
        <v>10</v>
      </c>
      <c r="M82" s="29"/>
      <c r="N82" s="29"/>
      <c r="O82" s="30"/>
    </row>
    <row r="83" spans="1:15" x14ac:dyDescent="0.3">
      <c r="A83" s="25">
        <v>8</v>
      </c>
      <c r="B83" s="22" t="s">
        <v>19</v>
      </c>
      <c r="C83" s="15" t="s">
        <v>119</v>
      </c>
      <c r="D83" s="15" t="s">
        <v>120</v>
      </c>
      <c r="E83" s="15" t="s">
        <v>121</v>
      </c>
      <c r="F83" s="15" t="s">
        <v>122</v>
      </c>
      <c r="G83" s="15" t="s">
        <v>102</v>
      </c>
      <c r="H83" s="15" t="s">
        <v>123</v>
      </c>
      <c r="I83" s="15" t="s">
        <v>124</v>
      </c>
      <c r="J83" s="15" t="s">
        <v>125</v>
      </c>
      <c r="K83" s="15" t="s">
        <v>74</v>
      </c>
      <c r="L83" s="15" t="s">
        <v>105</v>
      </c>
      <c r="M83" s="29">
        <f t="shared" ref="M83" si="26">SUM(C84:F84)</f>
        <v>15</v>
      </c>
      <c r="N83" s="29">
        <f t="shared" ref="N83" si="27">RANK(M83,$M$67:$M$106,1)</f>
        <v>6</v>
      </c>
      <c r="O83" s="30"/>
    </row>
    <row r="84" spans="1:15" x14ac:dyDescent="0.3">
      <c r="A84" s="25"/>
      <c r="B84" s="22"/>
      <c r="C84" s="15">
        <f>RANK(C42,$C$42:$L$42,1)</f>
        <v>4</v>
      </c>
      <c r="D84" s="15">
        <f t="shared" ref="D84:L84" si="28">RANK(D42,$C$42:$L$42,1)</f>
        <v>1</v>
      </c>
      <c r="E84" s="15">
        <f t="shared" si="28"/>
        <v>2</v>
      </c>
      <c r="F84" s="15">
        <f t="shared" si="28"/>
        <v>8</v>
      </c>
      <c r="G84" s="15">
        <f t="shared" si="28"/>
        <v>10</v>
      </c>
      <c r="H84" s="15">
        <f t="shared" si="28"/>
        <v>3</v>
      </c>
      <c r="I84" s="15">
        <f t="shared" si="28"/>
        <v>5</v>
      </c>
      <c r="J84" s="15">
        <f t="shared" si="28"/>
        <v>6</v>
      </c>
      <c r="K84" s="15">
        <f t="shared" si="28"/>
        <v>9</v>
      </c>
      <c r="L84" s="15">
        <f t="shared" si="28"/>
        <v>7</v>
      </c>
      <c r="M84" s="29"/>
      <c r="N84" s="29"/>
      <c r="O84" s="30"/>
    </row>
    <row r="85" spans="1:15" x14ac:dyDescent="0.3">
      <c r="A85" s="25">
        <v>9</v>
      </c>
      <c r="B85" s="22" t="s">
        <v>20</v>
      </c>
      <c r="C85" s="15" t="s">
        <v>90</v>
      </c>
      <c r="D85" s="15" t="s">
        <v>126</v>
      </c>
      <c r="E85" s="15" t="s">
        <v>127</v>
      </c>
      <c r="F85" s="15" t="s">
        <v>128</v>
      </c>
      <c r="G85" s="15" t="s">
        <v>129</v>
      </c>
      <c r="H85" s="15" t="s">
        <v>68</v>
      </c>
      <c r="I85" s="15" t="s">
        <v>130</v>
      </c>
      <c r="J85" s="15" t="s">
        <v>131</v>
      </c>
      <c r="K85" s="15" t="s">
        <v>132</v>
      </c>
      <c r="L85" s="15" t="s">
        <v>133</v>
      </c>
      <c r="M85" s="29">
        <f t="shared" ref="M85" si="29">SUM(C86:F86)</f>
        <v>16</v>
      </c>
      <c r="N85" s="29">
        <f t="shared" ref="N85" si="30">RANK(M85,$M$67:$M$106,1)</f>
        <v>8</v>
      </c>
      <c r="O85" s="30"/>
    </row>
    <row r="86" spans="1:15" x14ac:dyDescent="0.3">
      <c r="A86" s="25"/>
      <c r="B86" s="22"/>
      <c r="C86" s="15">
        <f>RANK(C44,$C$44:$L$44,1)</f>
        <v>6</v>
      </c>
      <c r="D86" s="15">
        <f t="shared" ref="D86:L86" si="31">RANK(D44,$C$44:$L$44,1)</f>
        <v>1</v>
      </c>
      <c r="E86" s="15">
        <f t="shared" si="31"/>
        <v>5</v>
      </c>
      <c r="F86" s="15">
        <f t="shared" si="31"/>
        <v>4</v>
      </c>
      <c r="G86" s="15">
        <f t="shared" si="31"/>
        <v>3</v>
      </c>
      <c r="H86" s="15">
        <f t="shared" si="31"/>
        <v>10</v>
      </c>
      <c r="I86" s="15">
        <f t="shared" si="31"/>
        <v>8</v>
      </c>
      <c r="J86" s="15">
        <f t="shared" si="31"/>
        <v>7</v>
      </c>
      <c r="K86" s="15">
        <f t="shared" si="31"/>
        <v>2</v>
      </c>
      <c r="L86" s="15">
        <f t="shared" si="31"/>
        <v>9</v>
      </c>
      <c r="M86" s="29"/>
      <c r="N86" s="29"/>
      <c r="O86" s="30"/>
    </row>
    <row r="87" spans="1:15" x14ac:dyDescent="0.3">
      <c r="A87" s="25">
        <v>10</v>
      </c>
      <c r="B87" s="22" t="s">
        <v>21</v>
      </c>
      <c r="C87" s="15" t="s">
        <v>134</v>
      </c>
      <c r="D87" s="15" t="s">
        <v>135</v>
      </c>
      <c r="E87" s="15" t="s">
        <v>118</v>
      </c>
      <c r="F87" s="15" t="s">
        <v>136</v>
      </c>
      <c r="G87" s="15" t="s">
        <v>88</v>
      </c>
      <c r="H87" s="15" t="s">
        <v>137</v>
      </c>
      <c r="I87" s="15" t="s">
        <v>90</v>
      </c>
      <c r="J87" s="15" t="s">
        <v>105</v>
      </c>
      <c r="K87" s="15" t="s">
        <v>74</v>
      </c>
      <c r="L87" s="15" t="s">
        <v>138</v>
      </c>
      <c r="M87" s="29">
        <f t="shared" ref="M87" si="32">SUM(C88:F88)</f>
        <v>20</v>
      </c>
      <c r="N87" s="29">
        <f t="shared" ref="N87" si="33">RANK(M87,$M$67:$M$106,1)</f>
        <v>12</v>
      </c>
      <c r="O87" s="30"/>
    </row>
    <row r="88" spans="1:15" x14ac:dyDescent="0.3">
      <c r="A88" s="25"/>
      <c r="B88" s="22"/>
      <c r="C88" s="15">
        <f>RANK(C46,$C$46:$L$46,1)</f>
        <v>1</v>
      </c>
      <c r="D88" s="15">
        <f t="shared" ref="D88:L88" si="34">RANK(D46,$C$46:$L$46,1)</f>
        <v>5</v>
      </c>
      <c r="E88" s="15">
        <f t="shared" si="34"/>
        <v>10</v>
      </c>
      <c r="F88" s="15">
        <f t="shared" si="34"/>
        <v>4</v>
      </c>
      <c r="G88" s="15">
        <f t="shared" si="34"/>
        <v>8</v>
      </c>
      <c r="H88" s="15">
        <f t="shared" si="34"/>
        <v>2</v>
      </c>
      <c r="I88" s="15">
        <f t="shared" si="34"/>
        <v>6</v>
      </c>
      <c r="J88" s="15">
        <f t="shared" si="34"/>
        <v>9</v>
      </c>
      <c r="K88" s="15">
        <f t="shared" si="34"/>
        <v>3</v>
      </c>
      <c r="L88" s="15">
        <f t="shared" si="34"/>
        <v>7</v>
      </c>
      <c r="M88" s="29"/>
      <c r="N88" s="29"/>
      <c r="O88" s="30"/>
    </row>
    <row r="89" spans="1:15" x14ac:dyDescent="0.3">
      <c r="A89" s="25">
        <v>11</v>
      </c>
      <c r="B89" s="22" t="s">
        <v>22</v>
      </c>
      <c r="C89" s="15" t="s">
        <v>139</v>
      </c>
      <c r="D89" s="15" t="s">
        <v>140</v>
      </c>
      <c r="E89" s="15" t="s">
        <v>141</v>
      </c>
      <c r="F89" s="15" t="s">
        <v>142</v>
      </c>
      <c r="G89" s="15" t="s">
        <v>143</v>
      </c>
      <c r="H89" s="15" t="s">
        <v>68</v>
      </c>
      <c r="I89" s="15" t="s">
        <v>144</v>
      </c>
      <c r="J89" s="15" t="s">
        <v>90</v>
      </c>
      <c r="K89" s="15" t="s">
        <v>145</v>
      </c>
      <c r="L89" s="15" t="s">
        <v>146</v>
      </c>
      <c r="M89" s="29">
        <f t="shared" ref="M89" si="35">SUM(C90:F90)</f>
        <v>17</v>
      </c>
      <c r="N89" s="29">
        <f t="shared" ref="N89" si="36">RANK(M89,$M$67:$M$106,1)</f>
        <v>10</v>
      </c>
      <c r="O89" s="30"/>
    </row>
    <row r="90" spans="1:15" x14ac:dyDescent="0.3">
      <c r="A90" s="25"/>
      <c r="B90" s="22"/>
      <c r="C90" s="15">
        <f>RANK(C48,$C$48:$L$48,1)</f>
        <v>2</v>
      </c>
      <c r="D90" s="15">
        <f t="shared" ref="D90:L90" si="37">RANK(D48,$C$48:$L$48,1)</f>
        <v>5</v>
      </c>
      <c r="E90" s="15">
        <f t="shared" si="37"/>
        <v>9</v>
      </c>
      <c r="F90" s="15">
        <f t="shared" si="37"/>
        <v>1</v>
      </c>
      <c r="G90" s="15">
        <f t="shared" si="37"/>
        <v>7</v>
      </c>
      <c r="H90" s="15">
        <f t="shared" si="37"/>
        <v>10</v>
      </c>
      <c r="I90" s="15">
        <f t="shared" si="37"/>
        <v>4</v>
      </c>
      <c r="J90" s="15">
        <f t="shared" si="37"/>
        <v>8</v>
      </c>
      <c r="K90" s="15">
        <f t="shared" si="37"/>
        <v>3</v>
      </c>
      <c r="L90" s="15">
        <f t="shared" si="37"/>
        <v>6</v>
      </c>
      <c r="M90" s="29"/>
      <c r="N90" s="29"/>
      <c r="O90" s="30"/>
    </row>
    <row r="91" spans="1:15" x14ac:dyDescent="0.3">
      <c r="A91" s="25">
        <v>12</v>
      </c>
      <c r="B91" s="22" t="s">
        <v>23</v>
      </c>
      <c r="C91" s="15" t="s">
        <v>51</v>
      </c>
      <c r="D91" s="15" t="s">
        <v>52</v>
      </c>
      <c r="E91" s="15" t="s">
        <v>56</v>
      </c>
      <c r="F91" s="15" t="s">
        <v>147</v>
      </c>
      <c r="G91" s="15" t="s">
        <v>55</v>
      </c>
      <c r="H91" s="15" t="s">
        <v>118</v>
      </c>
      <c r="I91" s="15" t="s">
        <v>148</v>
      </c>
      <c r="J91" s="15" t="s">
        <v>68</v>
      </c>
      <c r="K91" s="15" t="s">
        <v>53</v>
      </c>
      <c r="L91" s="15" t="s">
        <v>149</v>
      </c>
      <c r="M91" s="29">
        <f t="shared" ref="M91" si="38">SUM(C92:F92)</f>
        <v>24</v>
      </c>
      <c r="N91" s="29">
        <f t="shared" ref="N91" si="39">RANK(M91,$M$67:$M$106,1)</f>
        <v>18</v>
      </c>
      <c r="O91" s="30"/>
    </row>
    <row r="92" spans="1:15" x14ac:dyDescent="0.3">
      <c r="A92" s="25"/>
      <c r="B92" s="22"/>
      <c r="C92" s="15">
        <f>RANK(C50,$C$50:$L$50,1)</f>
        <v>3</v>
      </c>
      <c r="D92" s="15">
        <f t="shared" ref="D92:L92" si="40">RANK(D50,$C$50:$L$50,1)</f>
        <v>5</v>
      </c>
      <c r="E92" s="15">
        <f t="shared" si="40"/>
        <v>7</v>
      </c>
      <c r="F92" s="15">
        <f t="shared" si="40"/>
        <v>9</v>
      </c>
      <c r="G92" s="15">
        <f t="shared" si="40"/>
        <v>6</v>
      </c>
      <c r="H92" s="15">
        <f t="shared" si="40"/>
        <v>8</v>
      </c>
      <c r="I92" s="15">
        <f t="shared" si="40"/>
        <v>1</v>
      </c>
      <c r="J92" s="15">
        <f t="shared" si="40"/>
        <v>10</v>
      </c>
      <c r="K92" s="15">
        <f t="shared" si="40"/>
        <v>4</v>
      </c>
      <c r="L92" s="15">
        <f t="shared" si="40"/>
        <v>2</v>
      </c>
      <c r="M92" s="29"/>
      <c r="N92" s="29"/>
      <c r="O92" s="30"/>
    </row>
    <row r="93" spans="1:15" x14ac:dyDescent="0.3">
      <c r="A93" s="25">
        <v>13</v>
      </c>
      <c r="B93" s="22" t="s">
        <v>24</v>
      </c>
      <c r="C93" s="15" t="s">
        <v>61</v>
      </c>
      <c r="D93" s="15" t="s">
        <v>150</v>
      </c>
      <c r="E93" s="15" t="s">
        <v>151</v>
      </c>
      <c r="F93" s="15" t="s">
        <v>152</v>
      </c>
      <c r="G93" s="15" t="s">
        <v>153</v>
      </c>
      <c r="H93" s="15" t="s">
        <v>154</v>
      </c>
      <c r="I93" s="15" t="s">
        <v>155</v>
      </c>
      <c r="J93" s="15" t="s">
        <v>95</v>
      </c>
      <c r="K93" s="15" t="s">
        <v>156</v>
      </c>
      <c r="L93" s="15" t="s">
        <v>157</v>
      </c>
      <c r="M93" s="29">
        <f>SUM(C94:F94)</f>
        <v>12</v>
      </c>
      <c r="N93" s="29">
        <f t="shared" ref="N93" si="41">RANK(M93,$M$67:$M$106,1)</f>
        <v>2</v>
      </c>
      <c r="O93" s="30"/>
    </row>
    <row r="94" spans="1:15" x14ac:dyDescent="0.3">
      <c r="A94" s="25"/>
      <c r="B94" s="22"/>
      <c r="C94" s="15">
        <f>RANK(C52,$C$52:$L$52,1)</f>
        <v>5</v>
      </c>
      <c r="D94" s="15">
        <f t="shared" ref="D94:L94" si="42">RANK(D52,$C$52:$L$52,1)</f>
        <v>1</v>
      </c>
      <c r="E94" s="15">
        <f t="shared" si="42"/>
        <v>2</v>
      </c>
      <c r="F94" s="15">
        <f t="shared" si="42"/>
        <v>4</v>
      </c>
      <c r="G94" s="15">
        <f t="shared" si="42"/>
        <v>7</v>
      </c>
      <c r="H94" s="15">
        <f t="shared" si="42"/>
        <v>6</v>
      </c>
      <c r="I94" s="15">
        <f t="shared" si="42"/>
        <v>3</v>
      </c>
      <c r="J94" s="15">
        <f t="shared" si="42"/>
        <v>10</v>
      </c>
      <c r="K94" s="15">
        <f t="shared" si="42"/>
        <v>8</v>
      </c>
      <c r="L94" s="15">
        <f t="shared" si="42"/>
        <v>9</v>
      </c>
      <c r="M94" s="29"/>
      <c r="N94" s="29"/>
      <c r="O94" s="30"/>
    </row>
    <row r="95" spans="1:15" x14ac:dyDescent="0.3">
      <c r="A95" s="25">
        <v>14</v>
      </c>
      <c r="B95" s="22" t="s">
        <v>25</v>
      </c>
      <c r="C95" s="15" t="s">
        <v>158</v>
      </c>
      <c r="D95" s="15" t="s">
        <v>91</v>
      </c>
      <c r="E95" s="15" t="s">
        <v>159</v>
      </c>
      <c r="F95" s="15" t="s">
        <v>93</v>
      </c>
      <c r="G95" s="15" t="s">
        <v>160</v>
      </c>
      <c r="H95" s="15" t="s">
        <v>94</v>
      </c>
      <c r="I95" s="15" t="s">
        <v>161</v>
      </c>
      <c r="J95" s="15" t="s">
        <v>162</v>
      </c>
      <c r="K95" s="15" t="s">
        <v>163</v>
      </c>
      <c r="L95" s="15" t="s">
        <v>164</v>
      </c>
      <c r="M95" s="29">
        <f t="shared" ref="M95" si="43">SUM(C96:F96)</f>
        <v>15</v>
      </c>
      <c r="N95" s="29">
        <f t="shared" ref="N95" si="44">RANK(M95,$M$67:$M$106,1)</f>
        <v>6</v>
      </c>
      <c r="O95" s="30"/>
    </row>
    <row r="96" spans="1:15" x14ac:dyDescent="0.3">
      <c r="A96" s="25"/>
      <c r="B96" s="22"/>
      <c r="C96" s="15">
        <f>RANK(C54,$C$54:$L$54,1)</f>
        <v>1</v>
      </c>
      <c r="D96" s="15">
        <f t="shared" ref="D96:L96" si="45">RANK(D54,$C$54:$L$54,1)</f>
        <v>3</v>
      </c>
      <c r="E96" s="15">
        <f t="shared" si="45"/>
        <v>4</v>
      </c>
      <c r="F96" s="15">
        <f t="shared" si="45"/>
        <v>7</v>
      </c>
      <c r="G96" s="15">
        <f t="shared" si="45"/>
        <v>8</v>
      </c>
      <c r="H96" s="15">
        <f t="shared" si="45"/>
        <v>5</v>
      </c>
      <c r="I96" s="15">
        <f t="shared" si="45"/>
        <v>2</v>
      </c>
      <c r="J96" s="15">
        <f t="shared" si="45"/>
        <v>6</v>
      </c>
      <c r="K96" s="15">
        <f t="shared" si="45"/>
        <v>10</v>
      </c>
      <c r="L96" s="15">
        <f t="shared" si="45"/>
        <v>9</v>
      </c>
      <c r="M96" s="29"/>
      <c r="N96" s="29"/>
      <c r="O96" s="30"/>
    </row>
    <row r="97" spans="1:15" x14ac:dyDescent="0.3">
      <c r="A97" s="25">
        <v>15</v>
      </c>
      <c r="B97" s="22" t="s">
        <v>26</v>
      </c>
      <c r="C97" s="15" t="s">
        <v>165</v>
      </c>
      <c r="D97" s="15" t="s">
        <v>135</v>
      </c>
      <c r="E97" s="15" t="s">
        <v>166</v>
      </c>
      <c r="F97" s="15" t="s">
        <v>167</v>
      </c>
      <c r="G97" s="15" t="s">
        <v>137</v>
      </c>
      <c r="H97" s="15" t="s">
        <v>168</v>
      </c>
      <c r="I97" s="15" t="s">
        <v>74</v>
      </c>
      <c r="J97" s="15" t="s">
        <v>169</v>
      </c>
      <c r="K97" s="15" t="s">
        <v>170</v>
      </c>
      <c r="L97" s="15" t="s">
        <v>171</v>
      </c>
      <c r="M97" s="29">
        <f t="shared" ref="M97" si="46">SUM(C98:F98)</f>
        <v>23</v>
      </c>
      <c r="N97" s="29">
        <f t="shared" ref="N97" si="47">RANK(M97,$M$67:$M$106,1)</f>
        <v>16</v>
      </c>
      <c r="O97" s="30"/>
    </row>
    <row r="98" spans="1:15" x14ac:dyDescent="0.3">
      <c r="A98" s="25"/>
      <c r="B98" s="22"/>
      <c r="C98" s="15">
        <f>RANK(C56,$C$56:$L$56,1)</f>
        <v>7</v>
      </c>
      <c r="D98" s="15">
        <f t="shared" ref="D98:L98" si="48">RANK(D56,$C$56:$L$56,1)</f>
        <v>10</v>
      </c>
      <c r="E98" s="15">
        <f t="shared" si="48"/>
        <v>1</v>
      </c>
      <c r="F98" s="15">
        <f t="shared" si="48"/>
        <v>5</v>
      </c>
      <c r="G98" s="15">
        <f t="shared" si="48"/>
        <v>3</v>
      </c>
      <c r="H98" s="15">
        <f t="shared" si="48"/>
        <v>6</v>
      </c>
      <c r="I98" s="15">
        <f t="shared" si="48"/>
        <v>8</v>
      </c>
      <c r="J98" s="15">
        <f t="shared" si="48"/>
        <v>4</v>
      </c>
      <c r="K98" s="15">
        <f t="shared" si="48"/>
        <v>9</v>
      </c>
      <c r="L98" s="15">
        <f t="shared" si="48"/>
        <v>2</v>
      </c>
      <c r="M98" s="29"/>
      <c r="N98" s="29"/>
      <c r="O98" s="30"/>
    </row>
    <row r="99" spans="1:15" x14ac:dyDescent="0.3">
      <c r="A99" s="25">
        <v>16</v>
      </c>
      <c r="B99" s="22" t="s">
        <v>27</v>
      </c>
      <c r="C99" s="15" t="s">
        <v>172</v>
      </c>
      <c r="D99" s="15" t="s">
        <v>173</v>
      </c>
      <c r="E99" s="15" t="s">
        <v>102</v>
      </c>
      <c r="F99" s="15" t="s">
        <v>68</v>
      </c>
      <c r="G99" s="15" t="s">
        <v>174</v>
      </c>
      <c r="H99" s="15" t="s">
        <v>88</v>
      </c>
      <c r="I99" s="15" t="s">
        <v>175</v>
      </c>
      <c r="J99" s="15" t="s">
        <v>123</v>
      </c>
      <c r="K99" s="15" t="s">
        <v>90</v>
      </c>
      <c r="L99" s="15" t="s">
        <v>176</v>
      </c>
      <c r="M99" s="29">
        <f t="shared" ref="M99" si="49">SUM(C100:F100)</f>
        <v>18</v>
      </c>
      <c r="N99" s="29">
        <f t="shared" ref="N99" si="50">RANK(M99,$M$67:$M$106,1)</f>
        <v>11</v>
      </c>
      <c r="O99" s="30"/>
    </row>
    <row r="100" spans="1:15" x14ac:dyDescent="0.3">
      <c r="A100" s="25"/>
      <c r="B100" s="22"/>
      <c r="C100" s="15">
        <f>RANK(C58,$C$58:$L$58,1)</f>
        <v>2</v>
      </c>
      <c r="D100" s="15">
        <f t="shared" ref="D100:L100" si="51">RANK(D58,$C$58:$L$58,1)</f>
        <v>1</v>
      </c>
      <c r="E100" s="15">
        <f t="shared" si="51"/>
        <v>5</v>
      </c>
      <c r="F100" s="15">
        <f t="shared" si="51"/>
        <v>10</v>
      </c>
      <c r="G100" s="15">
        <f t="shared" si="51"/>
        <v>8</v>
      </c>
      <c r="H100" s="15">
        <f t="shared" si="51"/>
        <v>9</v>
      </c>
      <c r="I100" s="15">
        <f t="shared" si="51"/>
        <v>4</v>
      </c>
      <c r="J100" s="15">
        <f t="shared" si="51"/>
        <v>6</v>
      </c>
      <c r="K100" s="15">
        <f t="shared" si="51"/>
        <v>7</v>
      </c>
      <c r="L100" s="15">
        <f t="shared" si="51"/>
        <v>3</v>
      </c>
      <c r="M100" s="29"/>
      <c r="N100" s="29"/>
      <c r="O100" s="30"/>
    </row>
    <row r="101" spans="1:15" x14ac:dyDescent="0.3">
      <c r="A101" s="25">
        <v>17</v>
      </c>
      <c r="B101" s="22" t="s">
        <v>28</v>
      </c>
      <c r="C101" s="15" t="s">
        <v>61</v>
      </c>
      <c r="D101" s="15" t="s">
        <v>152</v>
      </c>
      <c r="E101" s="15" t="s">
        <v>150</v>
      </c>
      <c r="F101" s="15" t="s">
        <v>177</v>
      </c>
      <c r="G101" s="15" t="s">
        <v>68</v>
      </c>
      <c r="H101" s="15" t="s">
        <v>67</v>
      </c>
      <c r="I101" s="15" t="s">
        <v>178</v>
      </c>
      <c r="J101" s="15" t="s">
        <v>66</v>
      </c>
      <c r="K101" s="15" t="s">
        <v>179</v>
      </c>
      <c r="L101" s="15" t="s">
        <v>155</v>
      </c>
      <c r="M101" s="29">
        <f t="shared" ref="M101" si="52">SUM(C102:F102)</f>
        <v>16</v>
      </c>
      <c r="N101" s="29">
        <f t="shared" ref="N101" si="53">RANK(M101,$M$67:$M$106,1)</f>
        <v>8</v>
      </c>
      <c r="O101" s="30"/>
    </row>
    <row r="102" spans="1:15" x14ac:dyDescent="0.3">
      <c r="A102" s="25"/>
      <c r="B102" s="22"/>
      <c r="C102" s="15">
        <f>RANK(C60,$C$60:$L$60,1)</f>
        <v>4</v>
      </c>
      <c r="D102" s="15">
        <f t="shared" ref="D102:L102" si="54">RANK(D60,$C$60:$L$60,1)</f>
        <v>3</v>
      </c>
      <c r="E102" s="15">
        <f t="shared" si="54"/>
        <v>1</v>
      </c>
      <c r="F102" s="15">
        <f t="shared" si="54"/>
        <v>8</v>
      </c>
      <c r="G102" s="15">
        <f t="shared" si="54"/>
        <v>10</v>
      </c>
      <c r="H102" s="15">
        <f t="shared" si="54"/>
        <v>7</v>
      </c>
      <c r="I102" s="15">
        <f t="shared" si="54"/>
        <v>6</v>
      </c>
      <c r="J102" s="15">
        <f t="shared" si="54"/>
        <v>9</v>
      </c>
      <c r="K102" s="15">
        <f t="shared" si="54"/>
        <v>5</v>
      </c>
      <c r="L102" s="15">
        <f t="shared" si="54"/>
        <v>2</v>
      </c>
      <c r="M102" s="29"/>
      <c r="N102" s="29"/>
      <c r="O102" s="30"/>
    </row>
    <row r="103" spans="1:15" x14ac:dyDescent="0.3">
      <c r="A103" s="25">
        <v>18</v>
      </c>
      <c r="B103" s="22" t="s">
        <v>29</v>
      </c>
      <c r="C103" s="15" t="s">
        <v>134</v>
      </c>
      <c r="D103" s="15" t="s">
        <v>135</v>
      </c>
      <c r="E103" s="15" t="s">
        <v>137</v>
      </c>
      <c r="F103" s="15" t="s">
        <v>118</v>
      </c>
      <c r="G103" s="15" t="s">
        <v>180</v>
      </c>
      <c r="H103" s="15" t="s">
        <v>181</v>
      </c>
      <c r="I103" s="15" t="s">
        <v>182</v>
      </c>
      <c r="J103" s="15" t="s">
        <v>74</v>
      </c>
      <c r="K103" s="15" t="s">
        <v>183</v>
      </c>
      <c r="L103" s="15" t="s">
        <v>90</v>
      </c>
      <c r="M103" s="29">
        <f t="shared" ref="M103" si="55">SUM(C104:F104)</f>
        <v>21</v>
      </c>
      <c r="N103" s="29">
        <f t="shared" ref="N103" si="56">RANK(M103,$M$67:$M$106,1)</f>
        <v>14</v>
      </c>
      <c r="O103" s="30"/>
    </row>
    <row r="104" spans="1:15" x14ac:dyDescent="0.3">
      <c r="A104" s="25"/>
      <c r="B104" s="22"/>
      <c r="C104" s="15">
        <f>RANK(C62,$C$62:$L$62,1)</f>
        <v>1</v>
      </c>
      <c r="D104" s="15">
        <f t="shared" ref="D104:L104" si="57">RANK(D62,$C$62:$L$62,1)</f>
        <v>8</v>
      </c>
      <c r="E104" s="15">
        <f t="shared" si="57"/>
        <v>2</v>
      </c>
      <c r="F104" s="15">
        <f t="shared" si="57"/>
        <v>10</v>
      </c>
      <c r="G104" s="15">
        <f t="shared" si="57"/>
        <v>5</v>
      </c>
      <c r="H104" s="15">
        <f t="shared" si="57"/>
        <v>6</v>
      </c>
      <c r="I104" s="15">
        <f t="shared" si="57"/>
        <v>7</v>
      </c>
      <c r="J104" s="15">
        <f t="shared" si="57"/>
        <v>4</v>
      </c>
      <c r="K104" s="15">
        <f t="shared" si="57"/>
        <v>3</v>
      </c>
      <c r="L104" s="15">
        <f t="shared" si="57"/>
        <v>9</v>
      </c>
      <c r="M104" s="29"/>
      <c r="N104" s="29"/>
      <c r="O104" s="30"/>
    </row>
    <row r="105" spans="1:15" x14ac:dyDescent="0.3">
      <c r="A105" s="25">
        <v>19</v>
      </c>
      <c r="B105" s="22" t="s">
        <v>30</v>
      </c>
      <c r="C105" s="15" t="s">
        <v>184</v>
      </c>
      <c r="D105" s="15" t="s">
        <v>185</v>
      </c>
      <c r="E105" s="15" t="s">
        <v>186</v>
      </c>
      <c r="F105" s="15" t="s">
        <v>91</v>
      </c>
      <c r="G105" s="15" t="s">
        <v>74</v>
      </c>
      <c r="H105" s="15" t="s">
        <v>187</v>
      </c>
      <c r="I105" s="15" t="s">
        <v>188</v>
      </c>
      <c r="J105" s="15" t="s">
        <v>189</v>
      </c>
      <c r="K105" s="15" t="s">
        <v>94</v>
      </c>
      <c r="L105" s="15" t="s">
        <v>190</v>
      </c>
      <c r="M105" s="29">
        <f>SUM(C106:F106)</f>
        <v>20</v>
      </c>
      <c r="N105" s="29">
        <f t="shared" ref="N105" si="58">RANK(M105,$M$67:$M$106,1)</f>
        <v>12</v>
      </c>
      <c r="O105" s="30"/>
    </row>
    <row r="106" spans="1:15" x14ac:dyDescent="0.3">
      <c r="A106" s="25"/>
      <c r="B106" s="22"/>
      <c r="C106" s="15">
        <f>RANK(C64,$C$64:$L$64,1)</f>
        <v>3</v>
      </c>
      <c r="D106" s="15">
        <f t="shared" ref="D106:L106" si="59">RANK(D64,$C$64:$L$64,1)</f>
        <v>7</v>
      </c>
      <c r="E106" s="15">
        <f t="shared" si="59"/>
        <v>1</v>
      </c>
      <c r="F106" s="15">
        <f t="shared" si="59"/>
        <v>9</v>
      </c>
      <c r="G106" s="15">
        <f t="shared" si="59"/>
        <v>5</v>
      </c>
      <c r="H106" s="15">
        <f t="shared" si="59"/>
        <v>8</v>
      </c>
      <c r="I106" s="15">
        <f t="shared" si="59"/>
        <v>10</v>
      </c>
      <c r="J106" s="15">
        <f t="shared" si="59"/>
        <v>2</v>
      </c>
      <c r="K106" s="15">
        <f t="shared" si="59"/>
        <v>6</v>
      </c>
      <c r="L106" s="15">
        <f t="shared" si="59"/>
        <v>4</v>
      </c>
      <c r="M106" s="29"/>
      <c r="N106" s="29"/>
      <c r="O106" s="30"/>
    </row>
    <row r="112" spans="1:15" x14ac:dyDescent="0.3">
      <c r="B112" s="4"/>
      <c r="C112" s="4"/>
      <c r="D112" s="29" t="s">
        <v>205</v>
      </c>
      <c r="E112" s="29"/>
      <c r="F112" s="4"/>
      <c r="G112" s="4"/>
      <c r="H112" s="4"/>
    </row>
    <row r="113" spans="2:8" ht="28.8" x14ac:dyDescent="0.3">
      <c r="B113" s="4"/>
      <c r="C113" s="4" t="s">
        <v>207</v>
      </c>
      <c r="D113" s="4" t="s">
        <v>203</v>
      </c>
      <c r="E113" s="4" t="s">
        <v>204</v>
      </c>
      <c r="F113" s="17" t="s">
        <v>208</v>
      </c>
      <c r="G113" s="4" t="s">
        <v>205</v>
      </c>
      <c r="H113" s="4" t="s">
        <v>206</v>
      </c>
    </row>
    <row r="114" spans="2:8" x14ac:dyDescent="0.3">
      <c r="B114" s="14">
        <v>0</v>
      </c>
      <c r="C114" s="4" t="s">
        <v>11</v>
      </c>
      <c r="D114" s="4">
        <v>0.66779106855392456</v>
      </c>
      <c r="E114" s="4">
        <v>0.76533609628677368</v>
      </c>
      <c r="F114" s="4">
        <f t="shared" ref="F114:F133" si="60">AVERAGE(D114:E114)</f>
        <v>0.71656358242034912</v>
      </c>
      <c r="G114" s="4">
        <f>RANK(F114,$F$114:$F$133,0)</f>
        <v>1</v>
      </c>
      <c r="H114" s="4">
        <v>1</v>
      </c>
    </row>
    <row r="115" spans="2:8" x14ac:dyDescent="0.3">
      <c r="B115" s="1">
        <v>1</v>
      </c>
      <c r="C115" s="4" t="s">
        <v>12</v>
      </c>
      <c r="D115" s="4">
        <v>0.3070347011089325</v>
      </c>
      <c r="E115" s="4">
        <v>0.40963968634605408</v>
      </c>
      <c r="F115" s="4">
        <f t="shared" si="60"/>
        <v>0.35833719372749329</v>
      </c>
      <c r="G115" s="4">
        <f t="shared" ref="G115:G133" si="61">RANK(F115,$F$114:$F$133,0)</f>
        <v>6</v>
      </c>
      <c r="H115" s="4">
        <v>5</v>
      </c>
    </row>
    <row r="116" spans="2:8" x14ac:dyDescent="0.3">
      <c r="B116" s="1">
        <v>2</v>
      </c>
      <c r="C116" s="4" t="s">
        <v>13</v>
      </c>
      <c r="D116" s="4">
        <v>0.39207372069358831</v>
      </c>
      <c r="E116" s="4">
        <v>0.54291468858718872</v>
      </c>
      <c r="F116" s="4">
        <f t="shared" si="60"/>
        <v>0.46749420464038849</v>
      </c>
      <c r="G116" s="4">
        <f t="shared" si="61"/>
        <v>4</v>
      </c>
      <c r="H116" s="4">
        <v>14</v>
      </c>
    </row>
    <row r="117" spans="2:8" x14ac:dyDescent="0.3">
      <c r="B117" s="1">
        <v>3</v>
      </c>
      <c r="C117" s="4" t="s">
        <v>14</v>
      </c>
      <c r="D117" s="4">
        <v>0.26020193099975591</v>
      </c>
      <c r="E117" s="4">
        <v>0.3141721785068512</v>
      </c>
      <c r="F117" s="4">
        <f t="shared" si="60"/>
        <v>0.28718705475330353</v>
      </c>
      <c r="G117" s="4">
        <f t="shared" si="61"/>
        <v>9</v>
      </c>
      <c r="H117" s="4">
        <v>3</v>
      </c>
    </row>
    <row r="118" spans="2:8" x14ac:dyDescent="0.3">
      <c r="B118" s="1">
        <v>4</v>
      </c>
      <c r="C118" s="4" t="s">
        <v>15</v>
      </c>
      <c r="D118" s="4">
        <v>-1.4507763087749479E-2</v>
      </c>
      <c r="E118" s="4">
        <v>0.13656178116798401</v>
      </c>
      <c r="F118" s="4">
        <f t="shared" si="60"/>
        <v>6.1027009040117264E-2</v>
      </c>
      <c r="G118" s="4">
        <f t="shared" si="61"/>
        <v>18</v>
      </c>
      <c r="H118" s="4">
        <v>3</v>
      </c>
    </row>
    <row r="119" spans="2:8" x14ac:dyDescent="0.3">
      <c r="B119" s="1">
        <v>5</v>
      </c>
      <c r="C119" s="4" t="s">
        <v>16</v>
      </c>
      <c r="D119" s="4">
        <v>0.33049458265304571</v>
      </c>
      <c r="E119" s="4">
        <v>0.38720494508743292</v>
      </c>
      <c r="F119" s="4">
        <f t="shared" si="60"/>
        <v>0.35884976387023931</v>
      </c>
      <c r="G119" s="4">
        <f t="shared" si="61"/>
        <v>5</v>
      </c>
      <c r="H119" s="4">
        <v>16</v>
      </c>
    </row>
    <row r="120" spans="2:8" x14ac:dyDescent="0.3">
      <c r="B120" s="1">
        <v>6</v>
      </c>
      <c r="C120" s="4" t="s">
        <v>17</v>
      </c>
      <c r="D120" s="4">
        <v>0.14476025104522711</v>
      </c>
      <c r="E120" s="4">
        <v>5.0109278410673141E-2</v>
      </c>
      <c r="F120" s="4">
        <f t="shared" si="60"/>
        <v>9.7434764727950124E-2</v>
      </c>
      <c r="G120" s="4">
        <f t="shared" si="61"/>
        <v>15</v>
      </c>
      <c r="H120" s="4">
        <v>18</v>
      </c>
    </row>
    <row r="121" spans="2:8" x14ac:dyDescent="0.3">
      <c r="B121" s="1">
        <v>7</v>
      </c>
      <c r="C121" s="4" t="s">
        <v>18</v>
      </c>
      <c r="D121" s="4">
        <v>5.8344807475805283E-2</v>
      </c>
      <c r="E121" s="4">
        <v>3.7690259516239173E-2</v>
      </c>
      <c r="F121" s="4">
        <f t="shared" si="60"/>
        <v>4.8017533496022224E-2</v>
      </c>
      <c r="G121" s="4">
        <f t="shared" si="61"/>
        <v>19</v>
      </c>
      <c r="H121" s="4">
        <v>20</v>
      </c>
    </row>
    <row r="122" spans="2:8" x14ac:dyDescent="0.3">
      <c r="B122" s="1">
        <v>8</v>
      </c>
      <c r="C122" s="4" t="s">
        <v>19</v>
      </c>
      <c r="D122" s="4">
        <v>0.13262823224067691</v>
      </c>
      <c r="E122" s="4">
        <v>0.23223426938056951</v>
      </c>
      <c r="F122" s="4">
        <f t="shared" si="60"/>
        <v>0.18243125081062322</v>
      </c>
      <c r="G122" s="4">
        <f t="shared" si="61"/>
        <v>11</v>
      </c>
      <c r="H122" s="4">
        <v>6</v>
      </c>
    </row>
    <row r="123" spans="2:8" x14ac:dyDescent="0.3">
      <c r="B123" s="1">
        <v>9</v>
      </c>
      <c r="C123" s="4" t="s">
        <v>20</v>
      </c>
      <c r="D123" s="4">
        <v>0.25409695506095892</v>
      </c>
      <c r="E123" s="4">
        <v>0.38224315643310552</v>
      </c>
      <c r="F123" s="4">
        <f t="shared" si="60"/>
        <v>0.31817005574703222</v>
      </c>
      <c r="G123" s="4">
        <f t="shared" si="61"/>
        <v>7</v>
      </c>
      <c r="H123" s="4">
        <v>8</v>
      </c>
    </row>
    <row r="124" spans="2:8" x14ac:dyDescent="0.3">
      <c r="B124" s="1">
        <v>10</v>
      </c>
      <c r="C124" s="4" t="s">
        <v>21</v>
      </c>
      <c r="D124" s="4">
        <v>7.8377909958362579E-3</v>
      </c>
      <c r="E124" s="4">
        <v>7.1844048798084259E-3</v>
      </c>
      <c r="F124" s="4">
        <f t="shared" si="60"/>
        <v>7.5110979378223419E-3</v>
      </c>
      <c r="G124" s="4">
        <f t="shared" si="61"/>
        <v>20</v>
      </c>
      <c r="H124" s="4">
        <v>12</v>
      </c>
    </row>
    <row r="125" spans="2:8" x14ac:dyDescent="0.3">
      <c r="B125" s="1">
        <v>11</v>
      </c>
      <c r="C125" s="4" t="s">
        <v>22</v>
      </c>
      <c r="D125" s="4">
        <v>0.63145434856414795</v>
      </c>
      <c r="E125" s="4">
        <v>0.72153770923614502</v>
      </c>
      <c r="F125" s="4">
        <f t="shared" si="60"/>
        <v>0.67649602890014648</v>
      </c>
      <c r="G125" s="4">
        <f t="shared" si="61"/>
        <v>2</v>
      </c>
      <c r="H125" s="4">
        <v>10</v>
      </c>
    </row>
    <row r="126" spans="2:8" x14ac:dyDescent="0.3">
      <c r="B126" s="1">
        <v>12</v>
      </c>
      <c r="C126" s="4" t="s">
        <v>23</v>
      </c>
      <c r="D126" s="4">
        <v>0.15358088910579679</v>
      </c>
      <c r="E126" s="4">
        <v>0.15857113897800451</v>
      </c>
      <c r="F126" s="4">
        <f t="shared" si="60"/>
        <v>0.15607601404190063</v>
      </c>
      <c r="G126" s="4">
        <f t="shared" si="61"/>
        <v>12</v>
      </c>
      <c r="H126" s="4">
        <v>18</v>
      </c>
    </row>
    <row r="127" spans="2:8" x14ac:dyDescent="0.3">
      <c r="B127" s="1">
        <v>13</v>
      </c>
      <c r="C127" s="4" t="s">
        <v>24</v>
      </c>
      <c r="D127" s="4">
        <v>0.51257139444351196</v>
      </c>
      <c r="E127" s="4">
        <v>0.53444039821624756</v>
      </c>
      <c r="F127" s="4">
        <f t="shared" si="60"/>
        <v>0.52350589632987976</v>
      </c>
      <c r="G127" s="4">
        <f t="shared" si="61"/>
        <v>3</v>
      </c>
      <c r="H127" s="4">
        <v>2</v>
      </c>
    </row>
    <row r="128" spans="2:8" x14ac:dyDescent="0.3">
      <c r="B128" s="1">
        <v>14</v>
      </c>
      <c r="C128" s="4" t="s">
        <v>25</v>
      </c>
      <c r="D128" s="4">
        <v>0.32997101545333862</v>
      </c>
      <c r="E128" s="4">
        <v>0.27911055088043207</v>
      </c>
      <c r="F128" s="4">
        <f t="shared" si="60"/>
        <v>0.30454078316688538</v>
      </c>
      <c r="G128" s="4">
        <f t="shared" si="61"/>
        <v>8</v>
      </c>
      <c r="H128" s="4">
        <v>6</v>
      </c>
    </row>
    <row r="129" spans="2:8" x14ac:dyDescent="0.3">
      <c r="B129" s="1">
        <v>15</v>
      </c>
      <c r="C129" s="4" t="s">
        <v>26</v>
      </c>
      <c r="D129" s="4">
        <v>0.1164215505123138</v>
      </c>
      <c r="E129" s="4">
        <v>3.6431014537811279E-2</v>
      </c>
      <c r="F129" s="4">
        <f t="shared" si="60"/>
        <v>7.6426282525062533E-2</v>
      </c>
      <c r="G129" s="4">
        <f t="shared" si="61"/>
        <v>17</v>
      </c>
      <c r="H129" s="4">
        <v>16</v>
      </c>
    </row>
    <row r="130" spans="2:8" x14ac:dyDescent="0.3">
      <c r="B130" s="1">
        <v>16</v>
      </c>
      <c r="C130" s="4" t="s">
        <v>27</v>
      </c>
      <c r="D130" s="4">
        <v>9.2310205101966858E-2</v>
      </c>
      <c r="E130" s="4">
        <v>0.1203624308109283</v>
      </c>
      <c r="F130" s="4">
        <f t="shared" si="60"/>
        <v>0.10633631795644757</v>
      </c>
      <c r="G130" s="4">
        <f t="shared" si="61"/>
        <v>14</v>
      </c>
      <c r="H130" s="4">
        <v>11</v>
      </c>
    </row>
    <row r="131" spans="2:8" x14ac:dyDescent="0.3">
      <c r="B131" s="1">
        <v>17</v>
      </c>
      <c r="C131" s="4" t="s">
        <v>28</v>
      </c>
      <c r="D131" s="4">
        <v>0.20697438716888431</v>
      </c>
      <c r="E131" s="4">
        <v>0.206035241484642</v>
      </c>
      <c r="F131" s="4">
        <f t="shared" si="60"/>
        <v>0.20650481432676315</v>
      </c>
      <c r="G131" s="4">
        <f t="shared" si="61"/>
        <v>10</v>
      </c>
      <c r="H131" s="4">
        <v>8</v>
      </c>
    </row>
    <row r="132" spans="2:8" x14ac:dyDescent="0.3">
      <c r="B132" s="1">
        <v>18</v>
      </c>
      <c r="C132" s="4" t="s">
        <v>29</v>
      </c>
      <c r="D132" s="4">
        <v>0.12095601856708529</v>
      </c>
      <c r="E132" s="4">
        <v>7.2567783296108246E-2</v>
      </c>
      <c r="F132" s="4">
        <f t="shared" si="60"/>
        <v>9.676190093159677E-2</v>
      </c>
      <c r="G132" s="4">
        <f t="shared" si="61"/>
        <v>16</v>
      </c>
      <c r="H132" s="4">
        <v>14</v>
      </c>
    </row>
    <row r="133" spans="2:8" x14ac:dyDescent="0.3">
      <c r="B133" s="1">
        <v>19</v>
      </c>
      <c r="C133" s="4" t="s">
        <v>30</v>
      </c>
      <c r="D133" s="4">
        <v>9.470435231924057E-2</v>
      </c>
      <c r="E133" s="4">
        <v>0.21736091375350949</v>
      </c>
      <c r="F133" s="4">
        <f t="shared" si="60"/>
        <v>0.15603263303637505</v>
      </c>
      <c r="G133" s="4">
        <f t="shared" si="61"/>
        <v>13</v>
      </c>
      <c r="H133" s="4">
        <v>12</v>
      </c>
    </row>
  </sheetData>
  <mergeCells count="141">
    <mergeCell ref="O97:O98"/>
    <mergeCell ref="O99:O100"/>
    <mergeCell ref="O101:O102"/>
    <mergeCell ref="O103:O104"/>
    <mergeCell ref="O105:O106"/>
    <mergeCell ref="O85:O86"/>
    <mergeCell ref="O87:O88"/>
    <mergeCell ref="O89:O90"/>
    <mergeCell ref="O91:O92"/>
    <mergeCell ref="O93:O94"/>
    <mergeCell ref="O95:O96"/>
    <mergeCell ref="D112:E112"/>
    <mergeCell ref="O67:O68"/>
    <mergeCell ref="O69:O70"/>
    <mergeCell ref="O71:O72"/>
    <mergeCell ref="O73:O74"/>
    <mergeCell ref="O75:O76"/>
    <mergeCell ref="O77:O78"/>
    <mergeCell ref="O79:O80"/>
    <mergeCell ref="O81:O82"/>
    <mergeCell ref="O83:O84"/>
    <mergeCell ref="N101:N102"/>
    <mergeCell ref="N103:N104"/>
    <mergeCell ref="N105:N106"/>
    <mergeCell ref="N89:N90"/>
    <mergeCell ref="N91:N92"/>
    <mergeCell ref="N93:N94"/>
    <mergeCell ref="N95:N96"/>
    <mergeCell ref="N97:N98"/>
    <mergeCell ref="N99:N100"/>
    <mergeCell ref="N77:N78"/>
    <mergeCell ref="N79:N80"/>
    <mergeCell ref="N81:N82"/>
    <mergeCell ref="N83:N84"/>
    <mergeCell ref="N85:N86"/>
    <mergeCell ref="N87:N88"/>
    <mergeCell ref="M75:M76"/>
    <mergeCell ref="M69:M70"/>
    <mergeCell ref="M71:M72"/>
    <mergeCell ref="N67:N68"/>
    <mergeCell ref="N69:N70"/>
    <mergeCell ref="N71:N72"/>
    <mergeCell ref="N73:N74"/>
    <mergeCell ref="N75:N76"/>
    <mergeCell ref="M73:M74"/>
    <mergeCell ref="M67:M68"/>
    <mergeCell ref="M77:M78"/>
    <mergeCell ref="M95:M96"/>
    <mergeCell ref="M91:M92"/>
    <mergeCell ref="M87:M88"/>
    <mergeCell ref="M83:M84"/>
    <mergeCell ref="M79:M80"/>
    <mergeCell ref="M97:M98"/>
    <mergeCell ref="M93:M94"/>
    <mergeCell ref="M89:M90"/>
    <mergeCell ref="M85:M86"/>
    <mergeCell ref="M81:M82"/>
    <mergeCell ref="A103:A104"/>
    <mergeCell ref="B103:B104"/>
    <mergeCell ref="A105:A106"/>
    <mergeCell ref="B105:B106"/>
    <mergeCell ref="M105:M106"/>
    <mergeCell ref="M101:M102"/>
    <mergeCell ref="A97:A98"/>
    <mergeCell ref="B97:B98"/>
    <mergeCell ref="A99:A100"/>
    <mergeCell ref="B99:B100"/>
    <mergeCell ref="A101:A102"/>
    <mergeCell ref="B101:B102"/>
    <mergeCell ref="M103:M104"/>
    <mergeCell ref="M99:M100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27:A28"/>
    <mergeCell ref="A33:A34"/>
    <mergeCell ref="A37:A38"/>
    <mergeCell ref="B63:B64"/>
    <mergeCell ref="B61:B62"/>
    <mergeCell ref="B57:B58"/>
    <mergeCell ref="B53:B54"/>
    <mergeCell ref="B33:B34"/>
    <mergeCell ref="B37:B38"/>
    <mergeCell ref="B41:B42"/>
    <mergeCell ref="B49:B50"/>
    <mergeCell ref="B55:B56"/>
    <mergeCell ref="B59:B60"/>
    <mergeCell ref="B29:B30"/>
    <mergeCell ref="A25:A26"/>
    <mergeCell ref="A29:A30"/>
    <mergeCell ref="A35:A36"/>
    <mergeCell ref="A31:A32"/>
    <mergeCell ref="A63:A64"/>
    <mergeCell ref="A41:A42"/>
    <mergeCell ref="A45:A46"/>
    <mergeCell ref="A49:A50"/>
    <mergeCell ref="A53:A54"/>
    <mergeCell ref="A57:A58"/>
    <mergeCell ref="A61:A62"/>
    <mergeCell ref="A39:A40"/>
    <mergeCell ref="A43:A44"/>
    <mergeCell ref="A47:A48"/>
    <mergeCell ref="A51:A52"/>
    <mergeCell ref="A55:A56"/>
    <mergeCell ref="A59:A60"/>
    <mergeCell ref="B25:B26"/>
    <mergeCell ref="B51:B52"/>
    <mergeCell ref="B47:B48"/>
    <mergeCell ref="B43:B44"/>
    <mergeCell ref="B39:B40"/>
    <mergeCell ref="B35:B36"/>
    <mergeCell ref="B31:B32"/>
    <mergeCell ref="B27:B28"/>
    <mergeCell ref="B45:B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N1" zoomScale="80" zoomScaleNormal="49" workbookViewId="0">
      <selection activeCell="Y25" sqref="Y25"/>
    </sheetView>
  </sheetViews>
  <sheetFormatPr defaultRowHeight="14.4" x14ac:dyDescent="0.3"/>
  <cols>
    <col min="2" max="2" width="22.88671875" customWidth="1"/>
  </cols>
  <sheetData>
    <row r="1" spans="1:13" x14ac:dyDescent="0.3">
      <c r="B1" s="1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3" t="s">
        <v>48</v>
      </c>
    </row>
    <row r="2" spans="1:13" x14ac:dyDescent="0.3">
      <c r="A2" s="1">
        <v>0</v>
      </c>
      <c r="B2" t="s">
        <v>11</v>
      </c>
      <c r="C2">
        <v>1.0394347906000001</v>
      </c>
      <c r="D2">
        <v>1.0712136029999999</v>
      </c>
      <c r="E2">
        <v>1.0660054286</v>
      </c>
      <c r="F2">
        <v>0.92714667319999999</v>
      </c>
      <c r="G2">
        <v>0.96877548690000004</v>
      </c>
      <c r="H2">
        <v>0.99900970860000005</v>
      </c>
      <c r="I2">
        <v>1.016574485</v>
      </c>
      <c r="J2">
        <v>1.0440162569</v>
      </c>
      <c r="K2">
        <v>1.0633245574000001</v>
      </c>
      <c r="L2">
        <v>1.0682884336</v>
      </c>
      <c r="M2">
        <f>L2-F2</f>
        <v>0.14114176040000004</v>
      </c>
    </row>
    <row r="3" spans="1:13" x14ac:dyDescent="0.3">
      <c r="A3" s="1">
        <v>1</v>
      </c>
      <c r="B3" t="s">
        <v>12</v>
      </c>
      <c r="C3">
        <v>1.0672812462000001</v>
      </c>
      <c r="D3">
        <v>0.91413432360000002</v>
      </c>
      <c r="E3">
        <v>0.8497302135</v>
      </c>
      <c r="F3">
        <v>0.93873152140000005</v>
      </c>
      <c r="G3">
        <v>1.0094499110999999</v>
      </c>
      <c r="H3">
        <v>1.0557404359</v>
      </c>
      <c r="I3">
        <v>1.0742725474000001</v>
      </c>
      <c r="J3">
        <v>1.1038728952000001</v>
      </c>
      <c r="K3">
        <v>1.0868386560000001</v>
      </c>
      <c r="L3">
        <v>1.0926306247999999</v>
      </c>
      <c r="M3">
        <f t="shared" ref="M3:M22" si="0">L3-F3</f>
        <v>0.1538991033999999</v>
      </c>
    </row>
    <row r="4" spans="1:13" x14ac:dyDescent="0.3">
      <c r="A4" s="1">
        <v>2</v>
      </c>
      <c r="B4" t="s">
        <v>13</v>
      </c>
      <c r="C4">
        <v>0.77291584010000003</v>
      </c>
      <c r="D4">
        <v>0.85232380029999999</v>
      </c>
      <c r="E4">
        <v>0.96602592870000004</v>
      </c>
      <c r="F4">
        <v>1.0365484208</v>
      </c>
      <c r="G4">
        <v>1.0485338092000001</v>
      </c>
      <c r="H4">
        <v>1.0642333725999999</v>
      </c>
      <c r="I4">
        <v>1.0880720701</v>
      </c>
      <c r="J4">
        <v>1.0968681052</v>
      </c>
      <c r="K4">
        <v>1.1001447504999999</v>
      </c>
      <c r="L4">
        <v>1.1019524515000001</v>
      </c>
      <c r="M4">
        <f t="shared" si="0"/>
        <v>6.5404030700000115E-2</v>
      </c>
    </row>
    <row r="5" spans="1:13" x14ac:dyDescent="0.3">
      <c r="A5" s="1">
        <v>3</v>
      </c>
      <c r="B5" t="s">
        <v>14</v>
      </c>
      <c r="C5">
        <v>1.1549375057</v>
      </c>
      <c r="D5">
        <v>1.1185183525</v>
      </c>
      <c r="E5">
        <v>1.0193872053999999</v>
      </c>
      <c r="F5">
        <v>0.99314318600000007</v>
      </c>
      <c r="G5">
        <v>1.0169546008000001</v>
      </c>
      <c r="H5">
        <v>1.0413834949</v>
      </c>
      <c r="I5">
        <v>1.0396163208</v>
      </c>
      <c r="J5">
        <v>1.0705194845999999</v>
      </c>
      <c r="K5">
        <v>1.0942031344000001</v>
      </c>
      <c r="L5">
        <v>1.1044659197</v>
      </c>
      <c r="M5">
        <f t="shared" si="0"/>
        <v>0.1113227336999999</v>
      </c>
    </row>
    <row r="6" spans="1:13" x14ac:dyDescent="0.3">
      <c r="A6" s="1">
        <v>4</v>
      </c>
      <c r="B6" t="s">
        <v>15</v>
      </c>
      <c r="C6">
        <v>1.0363397597999999</v>
      </c>
      <c r="D6">
        <v>1.0592729449</v>
      </c>
      <c r="E6">
        <v>1.1252329350000001</v>
      </c>
      <c r="F6">
        <v>1.1440132558</v>
      </c>
      <c r="G6">
        <v>1.1572710990999999</v>
      </c>
      <c r="H6">
        <v>1.1775924166</v>
      </c>
      <c r="I6">
        <v>1.2036562987999999</v>
      </c>
      <c r="J6">
        <v>1.2106594592</v>
      </c>
      <c r="K6">
        <v>1.2098379134999999</v>
      </c>
      <c r="L6">
        <v>1.2145320058</v>
      </c>
      <c r="M6">
        <f t="shared" si="0"/>
        <v>7.0518749999999963E-2</v>
      </c>
    </row>
    <row r="7" spans="1:13" x14ac:dyDescent="0.3">
      <c r="A7" s="1">
        <v>5</v>
      </c>
      <c r="B7" t="s">
        <v>16</v>
      </c>
      <c r="C7">
        <v>0.80329078440000001</v>
      </c>
      <c r="D7">
        <v>0.93395116929999999</v>
      </c>
      <c r="E7">
        <v>1.0782263080000001</v>
      </c>
      <c r="F7">
        <v>1.1466683894</v>
      </c>
      <c r="G7">
        <v>1.1603922009000001</v>
      </c>
      <c r="H7">
        <v>1.1907627483000001</v>
      </c>
      <c r="I7">
        <v>1.1783757294999999</v>
      </c>
      <c r="J7">
        <v>1.1463084519</v>
      </c>
      <c r="K7">
        <v>1.1604746713</v>
      </c>
      <c r="L7">
        <v>1.1598529934999999</v>
      </c>
      <c r="M7">
        <f t="shared" si="0"/>
        <v>1.3184604099999886E-2</v>
      </c>
    </row>
    <row r="8" spans="1:13" x14ac:dyDescent="0.3">
      <c r="A8" s="1">
        <v>6</v>
      </c>
      <c r="B8" t="s">
        <v>17</v>
      </c>
      <c r="C8">
        <v>1.1739178896</v>
      </c>
      <c r="D8">
        <v>1.0621874630000001</v>
      </c>
      <c r="E8">
        <v>1.0947621464999999</v>
      </c>
      <c r="F8">
        <v>1.1295267195000001</v>
      </c>
      <c r="G8">
        <v>1.1149194360000001</v>
      </c>
      <c r="H8">
        <v>1.1025732656</v>
      </c>
      <c r="I8">
        <v>1.1036319307</v>
      </c>
      <c r="J8">
        <v>1.1191312744999999</v>
      </c>
      <c r="K8">
        <v>1.1296966407</v>
      </c>
      <c r="L8">
        <v>1.1236110151000001</v>
      </c>
      <c r="M8">
        <f t="shared" si="0"/>
        <v>-5.9157043999999992E-3</v>
      </c>
    </row>
    <row r="9" spans="1:13" x14ac:dyDescent="0.3">
      <c r="A9" s="1">
        <v>7</v>
      </c>
      <c r="B9" t="s">
        <v>18</v>
      </c>
      <c r="C9">
        <v>1.3527914286</v>
      </c>
      <c r="D9">
        <v>1.2811142802</v>
      </c>
      <c r="E9">
        <v>1.2599697510000001</v>
      </c>
      <c r="F9">
        <v>1.2803001404000001</v>
      </c>
      <c r="G9">
        <v>1.2862931967</v>
      </c>
      <c r="H9">
        <v>1.2732821504</v>
      </c>
      <c r="I9">
        <v>1.2627840894</v>
      </c>
      <c r="J9">
        <v>1.2696856558</v>
      </c>
      <c r="K9">
        <v>1.2568386660999999</v>
      </c>
      <c r="L9">
        <v>1.2683734536</v>
      </c>
      <c r="M9">
        <f t="shared" si="0"/>
        <v>-1.1926686800000086E-2</v>
      </c>
    </row>
    <row r="10" spans="1:13" x14ac:dyDescent="0.3">
      <c r="A10" s="1">
        <v>8</v>
      </c>
      <c r="B10" t="s">
        <v>19</v>
      </c>
      <c r="C10">
        <v>1.1213690042</v>
      </c>
      <c r="D10">
        <v>0.97829911110000001</v>
      </c>
      <c r="E10">
        <v>0.98068573079999999</v>
      </c>
      <c r="F10">
        <v>1.0549905746999999</v>
      </c>
      <c r="G10">
        <v>1.1075626253999999</v>
      </c>
      <c r="H10">
        <v>1.0987367928</v>
      </c>
      <c r="I10">
        <v>1.1072707432</v>
      </c>
      <c r="J10">
        <v>1.1152873561000001</v>
      </c>
      <c r="K10">
        <v>1.1347926524</v>
      </c>
      <c r="L10">
        <v>1.1450516403</v>
      </c>
      <c r="M10">
        <f t="shared" si="0"/>
        <v>9.0061065600000045E-2</v>
      </c>
    </row>
    <row r="11" spans="1:13" x14ac:dyDescent="0.3">
      <c r="A11" s="1">
        <v>9</v>
      </c>
      <c r="B11" t="s">
        <v>20</v>
      </c>
      <c r="C11">
        <v>1.3116197586</v>
      </c>
      <c r="D11">
        <v>1.1361412108</v>
      </c>
      <c r="E11">
        <v>1.1770928105</v>
      </c>
      <c r="F11">
        <v>1.1969033331000001</v>
      </c>
      <c r="G11">
        <v>1.1975638508999999</v>
      </c>
      <c r="H11">
        <v>1.228362451</v>
      </c>
      <c r="I11">
        <v>1.2436700293</v>
      </c>
      <c r="J11">
        <v>1.2540252134000001</v>
      </c>
      <c r="K11">
        <v>1.2392276857</v>
      </c>
      <c r="L11">
        <v>1.2500332414999999</v>
      </c>
      <c r="M11">
        <f t="shared" si="0"/>
        <v>5.312990839999987E-2</v>
      </c>
    </row>
    <row r="12" spans="1:13" x14ac:dyDescent="0.3">
      <c r="A12" s="1">
        <v>10</v>
      </c>
      <c r="B12" t="s">
        <v>21</v>
      </c>
      <c r="C12">
        <v>1.0817316771000001</v>
      </c>
      <c r="D12">
        <v>1.1800944208999999</v>
      </c>
      <c r="E12">
        <v>1.2520215510999999</v>
      </c>
      <c r="F12">
        <v>1.2513006330000001</v>
      </c>
      <c r="G12">
        <v>1.2639013290000001</v>
      </c>
      <c r="H12">
        <v>1.2352089087</v>
      </c>
      <c r="I12">
        <v>1.2424998282999999</v>
      </c>
      <c r="J12">
        <v>1.2526728809000001</v>
      </c>
      <c r="K12">
        <v>1.2498813204999999</v>
      </c>
      <c r="L12">
        <v>1.2542633772</v>
      </c>
      <c r="M12">
        <f t="shared" si="0"/>
        <v>2.9627441999999782E-3</v>
      </c>
    </row>
    <row r="13" spans="1:13" x14ac:dyDescent="0.3">
      <c r="A13" s="1">
        <v>11</v>
      </c>
      <c r="B13" t="s">
        <v>22</v>
      </c>
      <c r="C13">
        <v>0.95116907360000003</v>
      </c>
      <c r="D13">
        <v>1.0192659795000001</v>
      </c>
      <c r="E13">
        <v>1.1374937097</v>
      </c>
      <c r="F13">
        <v>1.0038027316</v>
      </c>
      <c r="G13">
        <v>1.0672443271000001</v>
      </c>
      <c r="H13">
        <v>1.1197597483999999</v>
      </c>
      <c r="I13">
        <v>1.1116311806000001</v>
      </c>
      <c r="J13">
        <v>1.1390785798</v>
      </c>
      <c r="K13">
        <v>1.1269490123000001</v>
      </c>
      <c r="L13">
        <v>1.1315854847</v>
      </c>
      <c r="M13">
        <f t="shared" si="0"/>
        <v>0.12778275309999998</v>
      </c>
    </row>
    <row r="14" spans="1:13" x14ac:dyDescent="0.3">
      <c r="A14" s="1">
        <v>12</v>
      </c>
      <c r="B14" t="s">
        <v>23</v>
      </c>
      <c r="C14">
        <v>1.0368374586</v>
      </c>
      <c r="D14">
        <v>1.070214808</v>
      </c>
      <c r="E14">
        <v>1.1058934926999999</v>
      </c>
      <c r="F14">
        <v>1.1341923475</v>
      </c>
      <c r="G14">
        <v>1.1345179319000001</v>
      </c>
      <c r="H14">
        <v>1.1483097473999999</v>
      </c>
      <c r="I14">
        <v>1.0630337937000001</v>
      </c>
      <c r="J14">
        <v>1.1006903574</v>
      </c>
      <c r="K14">
        <v>1.0979807311000001</v>
      </c>
      <c r="L14">
        <v>1.0841820955000001</v>
      </c>
      <c r="M14">
        <f t="shared" si="0"/>
        <v>-5.0010251999999866E-2</v>
      </c>
    </row>
    <row r="15" spans="1:13" x14ac:dyDescent="0.3">
      <c r="A15" s="1">
        <v>13</v>
      </c>
      <c r="B15" t="s">
        <v>24</v>
      </c>
      <c r="C15">
        <v>1.0014595985000001</v>
      </c>
      <c r="D15">
        <v>0.81715402010000004</v>
      </c>
      <c r="E15">
        <v>0.84432450930000003</v>
      </c>
      <c r="F15">
        <v>0.88024935130000004</v>
      </c>
      <c r="G15">
        <v>0.93208751680000002</v>
      </c>
      <c r="H15">
        <v>0.94401971500000004</v>
      </c>
      <c r="I15">
        <v>0.93860852719999999</v>
      </c>
      <c r="J15">
        <v>0.98248171810000007</v>
      </c>
      <c r="K15">
        <v>1.0028727319999999</v>
      </c>
      <c r="L15">
        <v>1.0282591343</v>
      </c>
      <c r="M15">
        <f t="shared" si="0"/>
        <v>0.14800978300000001</v>
      </c>
    </row>
    <row r="16" spans="1:13" x14ac:dyDescent="0.3">
      <c r="A16" s="1">
        <v>14</v>
      </c>
      <c r="B16" t="s">
        <v>25</v>
      </c>
      <c r="C16">
        <v>0.85499423740000002</v>
      </c>
      <c r="D16">
        <v>0.92881765960000007</v>
      </c>
      <c r="E16">
        <v>0.96766899030000009</v>
      </c>
      <c r="F16">
        <v>1.0331264883</v>
      </c>
      <c r="G16">
        <v>1.0727821708</v>
      </c>
      <c r="H16">
        <v>1.0823099115999999</v>
      </c>
      <c r="I16">
        <v>1.0501880731</v>
      </c>
      <c r="J16">
        <v>1.0610298291</v>
      </c>
      <c r="K16">
        <v>1.0884379877000001</v>
      </c>
      <c r="L16">
        <v>1.1099292696</v>
      </c>
      <c r="M16">
        <f t="shared" si="0"/>
        <v>7.6802781300000067E-2</v>
      </c>
    </row>
    <row r="17" spans="1:13" x14ac:dyDescent="0.3">
      <c r="A17" s="1">
        <v>15</v>
      </c>
      <c r="B17" t="s">
        <v>26</v>
      </c>
      <c r="C17">
        <v>1.2161493300999999</v>
      </c>
      <c r="D17">
        <v>1.2583410740000001</v>
      </c>
      <c r="E17">
        <v>1.1765949329000001</v>
      </c>
      <c r="F17">
        <v>1.1814283430999999</v>
      </c>
      <c r="G17">
        <v>1.173756671</v>
      </c>
      <c r="H17">
        <v>1.1800390283</v>
      </c>
      <c r="I17">
        <v>1.1880923168999999</v>
      </c>
      <c r="J17">
        <v>1.1890669762999999</v>
      </c>
      <c r="K17">
        <v>1.1997980277</v>
      </c>
      <c r="L17">
        <v>1.1843075752000001</v>
      </c>
      <c r="M17">
        <f t="shared" si="0"/>
        <v>2.8792321000001841E-3</v>
      </c>
    </row>
    <row r="18" spans="1:13" x14ac:dyDescent="0.3">
      <c r="A18" s="1">
        <v>16</v>
      </c>
      <c r="B18" t="s">
        <v>27</v>
      </c>
      <c r="C18">
        <v>0.98837006090000001</v>
      </c>
      <c r="D18">
        <v>0.94111916420000008</v>
      </c>
      <c r="E18">
        <v>1.0160929561000001</v>
      </c>
      <c r="F18">
        <v>1.0984128565</v>
      </c>
      <c r="G18">
        <v>1.1364235281999999</v>
      </c>
      <c r="H18">
        <v>1.1693141956999999</v>
      </c>
      <c r="I18">
        <v>1.1597615225</v>
      </c>
      <c r="J18">
        <v>1.1731164976999999</v>
      </c>
      <c r="K18">
        <v>1.1852163010000001</v>
      </c>
      <c r="L18">
        <v>1.1705461919</v>
      </c>
      <c r="M18">
        <f t="shared" si="0"/>
        <v>7.2133335399999998E-2</v>
      </c>
    </row>
    <row r="19" spans="1:13" x14ac:dyDescent="0.3">
      <c r="A19" s="1">
        <v>17</v>
      </c>
      <c r="B19" t="s">
        <v>28</v>
      </c>
      <c r="C19">
        <v>1.0763051509999999</v>
      </c>
      <c r="D19">
        <v>1.0694275498000001</v>
      </c>
      <c r="E19">
        <v>1.0346792936</v>
      </c>
      <c r="F19">
        <v>1.0887503921999999</v>
      </c>
      <c r="G19">
        <v>1.1336943150000001</v>
      </c>
      <c r="H19">
        <v>1.1495244304000001</v>
      </c>
      <c r="I19">
        <v>1.1607666697000001</v>
      </c>
      <c r="J19">
        <v>1.1734429002</v>
      </c>
      <c r="K19">
        <v>1.1692638529999999</v>
      </c>
      <c r="L19">
        <v>1.1524133801000001</v>
      </c>
      <c r="M19">
        <f t="shared" si="0"/>
        <v>6.3662987900000134E-2</v>
      </c>
    </row>
    <row r="20" spans="1:13" x14ac:dyDescent="0.3">
      <c r="A20" s="1">
        <v>18</v>
      </c>
      <c r="B20" t="s">
        <v>29</v>
      </c>
      <c r="C20">
        <v>1.0681964158999999</v>
      </c>
      <c r="D20">
        <v>1.1692801118</v>
      </c>
      <c r="E20">
        <v>1.1536222299000001</v>
      </c>
      <c r="F20">
        <v>1.1994345486</v>
      </c>
      <c r="G20">
        <v>1.1979183435</v>
      </c>
      <c r="H20">
        <v>1.2024785875999999</v>
      </c>
      <c r="I20">
        <v>1.2109167064999999</v>
      </c>
      <c r="J20">
        <v>1.2084539682</v>
      </c>
      <c r="K20">
        <v>1.2018614742</v>
      </c>
      <c r="L20">
        <v>1.2092003465000001</v>
      </c>
      <c r="M20">
        <f t="shared" si="0"/>
        <v>9.765797900000095E-3</v>
      </c>
    </row>
    <row r="21" spans="1:13" x14ac:dyDescent="0.3">
      <c r="A21" s="1">
        <v>19</v>
      </c>
      <c r="B21" t="s">
        <v>30</v>
      </c>
      <c r="C21">
        <v>1.2506780624</v>
      </c>
      <c r="D21">
        <v>1.2784283161000001</v>
      </c>
      <c r="E21">
        <v>1.1896406412</v>
      </c>
      <c r="F21">
        <v>1.2243468165</v>
      </c>
      <c r="G21">
        <v>1.2307083845</v>
      </c>
      <c r="H21">
        <v>1.2447918653000001</v>
      </c>
      <c r="I21">
        <v>1.259697829</v>
      </c>
      <c r="J21">
        <v>1.2508075833000001</v>
      </c>
      <c r="K21">
        <v>1.2537796762</v>
      </c>
      <c r="L21">
        <v>1.2535023689</v>
      </c>
      <c r="M21">
        <f t="shared" si="0"/>
        <v>2.9155552400000007E-2</v>
      </c>
    </row>
    <row r="22" spans="1:13" x14ac:dyDescent="0.3">
      <c r="B22" t="s">
        <v>41</v>
      </c>
      <c r="C22">
        <f>AVERAGE(C2:C21)</f>
        <v>1.0679894536650001</v>
      </c>
      <c r="D22">
        <f t="shared" ref="D22:L22" si="1">AVERAGE(D2:D21)</f>
        <v>1.056964968135</v>
      </c>
      <c r="E22">
        <f t="shared" si="1"/>
        <v>1.0747575382400001</v>
      </c>
      <c r="F22">
        <f t="shared" si="1"/>
        <v>1.097150836145</v>
      </c>
      <c r="G22">
        <f t="shared" si="1"/>
        <v>1.1205375367400001</v>
      </c>
      <c r="H22">
        <f t="shared" si="1"/>
        <v>1.1353716487550003</v>
      </c>
      <c r="I22">
        <f t="shared" si="1"/>
        <v>1.135156034585</v>
      </c>
      <c r="J22">
        <f t="shared" si="1"/>
        <v>1.14806077219</v>
      </c>
      <c r="K22">
        <f t="shared" si="1"/>
        <v>1.1525710221850001</v>
      </c>
      <c r="L22">
        <f t="shared" si="1"/>
        <v>1.1553490501650001</v>
      </c>
      <c r="M22">
        <f t="shared" si="0"/>
        <v>5.8198214020000139E-2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DF21-AB00-4A1C-A3D9-360F67BA9C99}">
  <dimension ref="A1:F22"/>
  <sheetViews>
    <sheetView topLeftCell="A5" zoomScale="84" zoomScaleNormal="100" workbookViewId="0">
      <selection activeCell="F2" sqref="F2"/>
    </sheetView>
  </sheetViews>
  <sheetFormatPr defaultRowHeight="14.4" x14ac:dyDescent="0.3"/>
  <cols>
    <col min="2" max="2" width="26.6640625" customWidth="1"/>
    <col min="3" max="3" width="18.5546875" customWidth="1"/>
  </cols>
  <sheetData>
    <row r="1" spans="1:6" ht="57.6" x14ac:dyDescent="0.3">
      <c r="A1" s="2"/>
      <c r="B1" s="1" t="s">
        <v>0</v>
      </c>
      <c r="C1" s="3" t="s">
        <v>46</v>
      </c>
      <c r="D1" s="9" t="s">
        <v>47</v>
      </c>
      <c r="E1" s="8" t="s">
        <v>44</v>
      </c>
      <c r="F1" s="10" t="s">
        <v>45</v>
      </c>
    </row>
    <row r="2" spans="1:6" x14ac:dyDescent="0.3">
      <c r="A2" s="1">
        <v>0</v>
      </c>
      <c r="B2" s="6" t="s">
        <v>11</v>
      </c>
      <c r="C2" s="4">
        <v>1.098964742819468</v>
      </c>
      <c r="D2" s="4">
        <f>RANK(C2,$C$2:$C$21,1)</f>
        <v>2</v>
      </c>
      <c r="E2" s="4">
        <v>1</v>
      </c>
      <c r="F2" s="4">
        <v>2</v>
      </c>
    </row>
    <row r="3" spans="1:6" x14ac:dyDescent="0.3">
      <c r="A3" s="1">
        <v>1</v>
      </c>
      <c r="B3" s="6" t="s">
        <v>12</v>
      </c>
      <c r="C3" s="4">
        <v>1.1401361968782211</v>
      </c>
      <c r="D3" s="4">
        <f t="shared" ref="D3:D21" si="0">RANK(C3,$C$2:$C$21,1)</f>
        <v>7</v>
      </c>
      <c r="E3" s="4">
        <v>4</v>
      </c>
      <c r="F3" s="4">
        <v>4</v>
      </c>
    </row>
    <row r="4" spans="1:6" x14ac:dyDescent="0.3">
      <c r="A4" s="1">
        <v>2</v>
      </c>
      <c r="B4" s="6" t="s">
        <v>13</v>
      </c>
      <c r="C4" s="4">
        <v>1.1074842214584351</v>
      </c>
      <c r="D4" s="4">
        <f t="shared" si="0"/>
        <v>3</v>
      </c>
      <c r="E4" s="4">
        <v>6</v>
      </c>
      <c r="F4" s="4">
        <v>5</v>
      </c>
    </row>
    <row r="5" spans="1:6" x14ac:dyDescent="0.3">
      <c r="A5" s="1">
        <v>3</v>
      </c>
      <c r="B5" s="6" t="s">
        <v>14</v>
      </c>
      <c r="C5" s="4">
        <v>1.1398026612069869</v>
      </c>
      <c r="D5" s="4">
        <f t="shared" si="0"/>
        <v>6</v>
      </c>
      <c r="E5" s="4">
        <v>11</v>
      </c>
      <c r="F5" s="4">
        <v>6</v>
      </c>
    </row>
    <row r="6" spans="1:6" x14ac:dyDescent="0.3">
      <c r="A6" s="1">
        <v>4</v>
      </c>
      <c r="B6" s="6" t="s">
        <v>15</v>
      </c>
      <c r="C6" s="4">
        <v>1.240180269877116</v>
      </c>
      <c r="D6" s="4">
        <f t="shared" si="0"/>
        <v>20</v>
      </c>
      <c r="E6" s="4">
        <v>15</v>
      </c>
      <c r="F6" s="4">
        <v>16</v>
      </c>
    </row>
    <row r="7" spans="1:6" x14ac:dyDescent="0.3">
      <c r="A7" s="1">
        <v>5</v>
      </c>
      <c r="B7" s="6" t="s">
        <v>16</v>
      </c>
      <c r="C7" s="4">
        <v>1.179713976383209</v>
      </c>
      <c r="D7" s="4">
        <f t="shared" si="0"/>
        <v>11</v>
      </c>
      <c r="E7" s="4">
        <v>2</v>
      </c>
      <c r="F7" s="4">
        <v>12</v>
      </c>
    </row>
    <row r="8" spans="1:6" x14ac:dyDescent="0.3">
      <c r="A8" s="1">
        <v>6</v>
      </c>
      <c r="B8" s="6" t="s">
        <v>17</v>
      </c>
      <c r="C8" s="4">
        <v>1.073939246601529</v>
      </c>
      <c r="D8" s="4">
        <f t="shared" si="0"/>
        <v>1</v>
      </c>
      <c r="E8" s="4">
        <v>14</v>
      </c>
      <c r="F8" s="4">
        <v>8</v>
      </c>
    </row>
    <row r="9" spans="1:6" x14ac:dyDescent="0.3">
      <c r="A9" s="1">
        <v>7</v>
      </c>
      <c r="B9" s="6" t="s">
        <v>18</v>
      </c>
      <c r="C9" s="4">
        <v>1.237304658359951</v>
      </c>
      <c r="D9" s="4">
        <f t="shared" si="0"/>
        <v>19</v>
      </c>
      <c r="E9" s="4">
        <v>19</v>
      </c>
      <c r="F9" s="4">
        <v>20</v>
      </c>
    </row>
    <row r="10" spans="1:6" x14ac:dyDescent="0.3">
      <c r="A10" s="1">
        <v>8</v>
      </c>
      <c r="B10" s="6" t="s">
        <v>19</v>
      </c>
      <c r="C10" s="4">
        <v>1.197417749298944</v>
      </c>
      <c r="D10" s="4">
        <f t="shared" si="0"/>
        <v>13</v>
      </c>
      <c r="E10" s="4">
        <v>16</v>
      </c>
      <c r="F10" s="4">
        <v>10</v>
      </c>
    </row>
    <row r="11" spans="1:6" x14ac:dyDescent="0.3">
      <c r="A11" s="1">
        <v>9</v>
      </c>
      <c r="B11" s="6" t="s">
        <v>20</v>
      </c>
      <c r="C11" s="4">
        <v>1.230799447165595</v>
      </c>
      <c r="D11" s="4">
        <f t="shared" si="0"/>
        <v>18</v>
      </c>
      <c r="E11" s="4">
        <v>8</v>
      </c>
      <c r="F11" s="4">
        <v>17</v>
      </c>
    </row>
    <row r="12" spans="1:6" x14ac:dyDescent="0.3">
      <c r="A12" s="1">
        <v>10</v>
      </c>
      <c r="B12" s="6" t="s">
        <v>21</v>
      </c>
      <c r="C12" s="4">
        <v>1.22009572452969</v>
      </c>
      <c r="D12" s="4">
        <f t="shared" si="0"/>
        <v>17</v>
      </c>
      <c r="E12" s="4">
        <v>17</v>
      </c>
      <c r="F12" s="4">
        <v>19</v>
      </c>
    </row>
    <row r="13" spans="1:6" x14ac:dyDescent="0.3">
      <c r="A13" s="1">
        <v>11</v>
      </c>
      <c r="B13" s="6" t="s">
        <v>22</v>
      </c>
      <c r="C13" s="4">
        <v>1.1773432532946271</v>
      </c>
      <c r="D13" s="4">
        <f t="shared" si="0"/>
        <v>10</v>
      </c>
      <c r="E13" s="4">
        <v>5</v>
      </c>
      <c r="F13" s="4">
        <v>9</v>
      </c>
    </row>
    <row r="14" spans="1:6" x14ac:dyDescent="0.3">
      <c r="A14" s="1">
        <v>12</v>
      </c>
      <c r="B14" s="6" t="s">
        <v>23</v>
      </c>
      <c r="C14" s="4">
        <v>1.127484366628859</v>
      </c>
      <c r="D14" s="4">
        <f t="shared" si="0"/>
        <v>5</v>
      </c>
      <c r="E14" s="4">
        <v>7</v>
      </c>
      <c r="F14" s="4">
        <v>3</v>
      </c>
    </row>
    <row r="15" spans="1:6" x14ac:dyDescent="0.3">
      <c r="A15" s="1">
        <v>13</v>
      </c>
      <c r="B15" s="6" t="s">
        <v>24</v>
      </c>
      <c r="C15" s="4">
        <v>1.1211567362149559</v>
      </c>
      <c r="D15" s="4">
        <f t="shared" si="0"/>
        <v>4</v>
      </c>
      <c r="E15" s="4">
        <v>3</v>
      </c>
      <c r="F15" s="4">
        <v>1</v>
      </c>
    </row>
    <row r="16" spans="1:6" x14ac:dyDescent="0.3">
      <c r="A16" s="1">
        <v>14</v>
      </c>
      <c r="B16" s="6" t="s">
        <v>25</v>
      </c>
      <c r="C16" s="4">
        <v>1.162106564972136</v>
      </c>
      <c r="D16" s="4">
        <f t="shared" si="0"/>
        <v>8</v>
      </c>
      <c r="E16" s="4">
        <v>9</v>
      </c>
      <c r="F16" s="4">
        <v>7</v>
      </c>
    </row>
    <row r="17" spans="1:6" x14ac:dyDescent="0.3">
      <c r="A17" s="1">
        <v>15</v>
      </c>
      <c r="B17" s="6" t="s">
        <v>26</v>
      </c>
      <c r="C17" s="4">
        <v>1.198184810744392</v>
      </c>
      <c r="D17" s="4">
        <f t="shared" si="0"/>
        <v>14</v>
      </c>
      <c r="E17" s="4">
        <v>10</v>
      </c>
      <c r="F17" s="4">
        <v>14</v>
      </c>
    </row>
    <row r="18" spans="1:6" x14ac:dyDescent="0.3">
      <c r="A18" s="1">
        <v>16</v>
      </c>
      <c r="B18" s="6" t="s">
        <v>27</v>
      </c>
      <c r="C18" s="4">
        <v>1.201281562116411</v>
      </c>
      <c r="D18" s="4">
        <f t="shared" si="0"/>
        <v>15</v>
      </c>
      <c r="E18" s="4">
        <v>13</v>
      </c>
      <c r="F18" s="4">
        <v>13</v>
      </c>
    </row>
    <row r="19" spans="1:6" x14ac:dyDescent="0.3">
      <c r="A19" s="1">
        <v>17</v>
      </c>
      <c r="B19" s="6" t="s">
        <v>28</v>
      </c>
      <c r="C19" s="4">
        <v>1.177096772193909</v>
      </c>
      <c r="D19" s="4">
        <f t="shared" si="0"/>
        <v>9</v>
      </c>
      <c r="E19" s="4">
        <v>12</v>
      </c>
      <c r="F19" s="4">
        <v>11</v>
      </c>
    </row>
    <row r="20" spans="1:6" x14ac:dyDescent="0.3">
      <c r="A20" s="1">
        <v>18</v>
      </c>
      <c r="B20" s="6" t="s">
        <v>29</v>
      </c>
      <c r="C20" s="4">
        <v>1.192347382174598</v>
      </c>
      <c r="D20" s="4">
        <f t="shared" si="0"/>
        <v>12</v>
      </c>
      <c r="E20" s="4">
        <v>18</v>
      </c>
      <c r="F20" s="4">
        <v>15</v>
      </c>
    </row>
    <row r="21" spans="1:6" x14ac:dyDescent="0.3">
      <c r="A21" s="1">
        <v>19</v>
      </c>
      <c r="B21" s="11" t="s">
        <v>30</v>
      </c>
      <c r="C21" s="4">
        <v>1.217704759703742</v>
      </c>
      <c r="D21" s="4">
        <f t="shared" si="0"/>
        <v>16</v>
      </c>
      <c r="E21" s="4">
        <v>20</v>
      </c>
      <c r="F21" s="4">
        <v>18</v>
      </c>
    </row>
    <row r="22" spans="1:6" x14ac:dyDescent="0.3">
      <c r="B22" s="1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F290-9D9E-4935-BF2E-88DA27946968}">
  <dimension ref="A1:V22"/>
  <sheetViews>
    <sheetView tabSelected="1" topLeftCell="C21" zoomScale="99" zoomScaleNormal="85" workbookViewId="0">
      <selection activeCell="W53" sqref="W53"/>
    </sheetView>
  </sheetViews>
  <sheetFormatPr defaultRowHeight="14.4" x14ac:dyDescent="0.3"/>
  <cols>
    <col min="2" max="2" width="24.77734375" customWidth="1"/>
    <col min="3" max="3" width="8.88671875" customWidth="1"/>
    <col min="17" max="17" width="7.77734375" customWidth="1"/>
  </cols>
  <sheetData>
    <row r="1" spans="1:22" s="18" customFormat="1" ht="78.599999999999994" customHeight="1" x14ac:dyDescent="0.3">
      <c r="B1" s="8" t="s">
        <v>0</v>
      </c>
      <c r="C1" s="8" t="s">
        <v>209</v>
      </c>
      <c r="D1" s="8" t="s">
        <v>210</v>
      </c>
      <c r="E1" s="8" t="s">
        <v>211</v>
      </c>
      <c r="F1" s="8" t="s">
        <v>212</v>
      </c>
      <c r="G1" s="8" t="s">
        <v>213</v>
      </c>
      <c r="H1" s="8" t="s">
        <v>214</v>
      </c>
      <c r="I1" s="8" t="s">
        <v>215</v>
      </c>
      <c r="J1" s="8" t="s">
        <v>216</v>
      </c>
      <c r="K1" s="8" t="s">
        <v>217</v>
      </c>
      <c r="L1" s="8" t="s">
        <v>218</v>
      </c>
      <c r="M1" s="21" t="s">
        <v>222</v>
      </c>
      <c r="N1" s="21" t="s">
        <v>223</v>
      </c>
      <c r="O1" s="21" t="s">
        <v>224</v>
      </c>
      <c r="P1" s="21" t="s">
        <v>219</v>
      </c>
      <c r="Q1" s="21" t="s">
        <v>225</v>
      </c>
      <c r="R1" s="21" t="s">
        <v>226</v>
      </c>
      <c r="S1" s="21" t="s">
        <v>227</v>
      </c>
      <c r="T1" s="21" t="s">
        <v>228</v>
      </c>
      <c r="U1" s="21" t="s">
        <v>221</v>
      </c>
      <c r="V1" s="21" t="s">
        <v>220</v>
      </c>
    </row>
    <row r="2" spans="1:22" x14ac:dyDescent="0.3">
      <c r="A2" s="1">
        <v>0</v>
      </c>
      <c r="B2" s="4" t="s">
        <v>11</v>
      </c>
      <c r="C2">
        <v>0.45978760719299322</v>
      </c>
      <c r="D2">
        <v>0.39170390367507929</v>
      </c>
      <c r="E2">
        <v>0.44286593794822687</v>
      </c>
      <c r="F2">
        <v>0.8696589469909668</v>
      </c>
      <c r="G2">
        <v>0.35555747151374822</v>
      </c>
      <c r="H2">
        <v>0.33854210376739502</v>
      </c>
      <c r="I2">
        <v>0.37059938907623291</v>
      </c>
      <c r="J2">
        <v>0.23601765930652621</v>
      </c>
      <c r="K2">
        <v>0.25849258899688721</v>
      </c>
      <c r="L2">
        <v>0.38065636157989502</v>
      </c>
      <c r="M2">
        <f>AVERAGE(C2)</f>
        <v>0.45978760719299322</v>
      </c>
      <c r="N2">
        <f>AVERAGE(C2:D2)</f>
        <v>0.42574575543403625</v>
      </c>
      <c r="O2">
        <f>AVERAGE(C2:E2)</f>
        <v>0.43145248293876648</v>
      </c>
      <c r="P2">
        <f>AVERAGE(C2:F2)</f>
        <v>0.54100409895181656</v>
      </c>
      <c r="Q2" s="18">
        <f>AVERAGE(C2:G2)</f>
        <v>0.50391477346420288</v>
      </c>
      <c r="R2">
        <f>AVERAGE(C2:H2)</f>
        <v>0.47635266184806824</v>
      </c>
      <c r="S2">
        <f>AVERAGE(C2:I2)</f>
        <v>0.46124505145209177</v>
      </c>
      <c r="T2">
        <f>AVERAGE(C2:J2)</f>
        <v>0.43309162743389606</v>
      </c>
      <c r="U2">
        <f>AVERAGE(C2:K2)</f>
        <v>0.4136917342742284</v>
      </c>
      <c r="V2">
        <f>AVERAGE(C2:L2)</f>
        <v>0.41038819700479506</v>
      </c>
    </row>
    <row r="3" spans="1:22" x14ac:dyDescent="0.3">
      <c r="A3" s="1">
        <v>1</v>
      </c>
      <c r="B3" s="4" t="s">
        <v>12</v>
      </c>
      <c r="C3">
        <v>0.43045535683631903</v>
      </c>
      <c r="D3">
        <v>0.71044903993606567</v>
      </c>
      <c r="E3">
        <v>0.74013572931289673</v>
      </c>
      <c r="F3">
        <v>0.27310112118721008</v>
      </c>
      <c r="G3">
        <v>0.16495008766651151</v>
      </c>
      <c r="H3">
        <v>0.17156702280044561</v>
      </c>
      <c r="I3">
        <v>0.29733610153198242</v>
      </c>
      <c r="J3">
        <v>0.14054068922996521</v>
      </c>
      <c r="K3">
        <v>0.54821330308914185</v>
      </c>
      <c r="L3">
        <v>0.34476417303085333</v>
      </c>
      <c r="M3">
        <f t="shared" ref="M3:M21" si="0">AVERAGE(C3)</f>
        <v>0.43045535683631903</v>
      </c>
      <c r="N3">
        <f t="shared" ref="N3:N21" si="1">AVERAGE(C3:D3)</f>
        <v>0.57045219838619232</v>
      </c>
      <c r="O3">
        <f t="shared" ref="O3:O21" si="2">AVERAGE(C3:E3)</f>
        <v>0.62701337536176049</v>
      </c>
      <c r="P3">
        <f t="shared" ref="P3:P21" si="3">AVERAGE(C3:F3)</f>
        <v>0.53853531181812286</v>
      </c>
      <c r="Q3" s="18">
        <f t="shared" ref="Q3:Q21" si="4">AVERAGE(C3:G3)</f>
        <v>0.4638182669878006</v>
      </c>
      <c r="R3">
        <f t="shared" ref="R3:R21" si="5">AVERAGE(C3:H3)</f>
        <v>0.41510972628990811</v>
      </c>
      <c r="S3">
        <f t="shared" ref="S3:S21" si="6">AVERAGE(C3:I3)</f>
        <v>0.39828492275306154</v>
      </c>
      <c r="T3">
        <f t="shared" ref="T3:T21" si="7">AVERAGE(C3:J3)</f>
        <v>0.36606689356267452</v>
      </c>
      <c r="U3">
        <f t="shared" ref="U3:U21" si="8">AVERAGE(C3:K3)</f>
        <v>0.38630538351005977</v>
      </c>
      <c r="V3">
        <f t="shared" ref="V3:V21" si="9">AVERAGE(C3:L3)</f>
        <v>0.38215126246213915</v>
      </c>
    </row>
    <row r="4" spans="1:22" x14ac:dyDescent="0.3">
      <c r="A4" s="1">
        <v>2</v>
      </c>
      <c r="B4" s="4" t="s">
        <v>13</v>
      </c>
      <c r="C4">
        <v>0.70130056142807007</v>
      </c>
      <c r="D4">
        <v>0.56593799591064453</v>
      </c>
      <c r="E4">
        <v>0.28786221146583563</v>
      </c>
      <c r="F4">
        <v>0.22110337018966669</v>
      </c>
      <c r="G4">
        <v>0.39887094497680659</v>
      </c>
      <c r="H4">
        <v>0.34708267450332642</v>
      </c>
      <c r="I4">
        <v>0.24219122529029849</v>
      </c>
      <c r="J4">
        <v>0.32900792360305792</v>
      </c>
      <c r="K4">
        <v>0.36565899848937988</v>
      </c>
      <c r="L4">
        <v>0.37479010224342352</v>
      </c>
      <c r="M4">
        <f t="shared" si="0"/>
        <v>0.70130056142807007</v>
      </c>
      <c r="N4">
        <f t="shared" si="1"/>
        <v>0.6336192786693573</v>
      </c>
      <c r="O4">
        <f t="shared" si="2"/>
        <v>0.51836692293485009</v>
      </c>
      <c r="P4">
        <f t="shared" si="3"/>
        <v>0.44405103474855423</v>
      </c>
      <c r="Q4" s="18">
        <f t="shared" si="4"/>
        <v>0.43501501679420473</v>
      </c>
      <c r="R4">
        <f t="shared" si="5"/>
        <v>0.42035962641239166</v>
      </c>
      <c r="S4">
        <f t="shared" si="6"/>
        <v>0.39490699768066406</v>
      </c>
      <c r="T4">
        <f t="shared" si="7"/>
        <v>0.38666961342096329</v>
      </c>
      <c r="U4">
        <f t="shared" si="8"/>
        <v>0.38433510065078735</v>
      </c>
      <c r="V4">
        <f t="shared" si="9"/>
        <v>0.38338060081005099</v>
      </c>
    </row>
    <row r="5" spans="1:22" x14ac:dyDescent="0.3">
      <c r="A5" s="1">
        <v>3</v>
      </c>
      <c r="B5" s="4" t="s">
        <v>14</v>
      </c>
      <c r="C5">
        <v>0.33305966854095459</v>
      </c>
      <c r="D5">
        <v>0.41453072428703308</v>
      </c>
      <c r="E5">
        <v>0.66287696361541748</v>
      </c>
      <c r="F5">
        <v>0.58192622661590576</v>
      </c>
      <c r="G5">
        <v>0.38150531053543091</v>
      </c>
      <c r="H5">
        <v>0.32310140132904053</v>
      </c>
      <c r="I5">
        <v>0.47056585550308228</v>
      </c>
      <c r="J5">
        <v>0.17201915383338931</v>
      </c>
      <c r="K5">
        <v>0.17609262466430661</v>
      </c>
      <c r="L5">
        <v>0.28379780054092407</v>
      </c>
      <c r="M5">
        <f t="shared" si="0"/>
        <v>0.33305966854095459</v>
      </c>
      <c r="N5">
        <f t="shared" si="1"/>
        <v>0.37379519641399384</v>
      </c>
      <c r="O5">
        <f t="shared" si="2"/>
        <v>0.47015578548113507</v>
      </c>
      <c r="P5">
        <f t="shared" si="3"/>
        <v>0.49809839576482773</v>
      </c>
      <c r="Q5" s="18">
        <f t="shared" si="4"/>
        <v>0.47477977871894839</v>
      </c>
      <c r="R5">
        <f t="shared" si="5"/>
        <v>0.44950004915396374</v>
      </c>
      <c r="S5">
        <f t="shared" si="6"/>
        <v>0.45250945006098064</v>
      </c>
      <c r="T5">
        <f t="shared" si="7"/>
        <v>0.41744816303253174</v>
      </c>
      <c r="U5">
        <f t="shared" si="8"/>
        <v>0.39063088099161786</v>
      </c>
      <c r="V5">
        <f t="shared" si="9"/>
        <v>0.37994757294654846</v>
      </c>
    </row>
    <row r="6" spans="1:22" x14ac:dyDescent="0.3">
      <c r="A6" s="1">
        <v>4</v>
      </c>
      <c r="B6" s="4" t="s">
        <v>15</v>
      </c>
      <c r="C6">
        <v>0.46300002932548517</v>
      </c>
      <c r="D6">
        <v>0.41441494226455688</v>
      </c>
      <c r="E6">
        <v>0.20978328585624689</v>
      </c>
      <c r="F6">
        <v>0.27957487106323242</v>
      </c>
      <c r="G6">
        <v>0.26758396625518799</v>
      </c>
      <c r="H6">
        <v>0.1818248629570007</v>
      </c>
      <c r="I6">
        <v>7.5146116316318512E-2</v>
      </c>
      <c r="J6">
        <v>0.20660108327865601</v>
      </c>
      <c r="K6">
        <v>0.27607610821723938</v>
      </c>
      <c r="L6">
        <v>0.21025350689888</v>
      </c>
      <c r="M6">
        <f t="shared" si="0"/>
        <v>0.46300002932548517</v>
      </c>
      <c r="N6">
        <f t="shared" si="1"/>
        <v>0.43870748579502106</v>
      </c>
      <c r="O6">
        <f t="shared" si="2"/>
        <v>0.362399419148763</v>
      </c>
      <c r="P6">
        <f t="shared" si="3"/>
        <v>0.34169328212738037</v>
      </c>
      <c r="Q6" s="18">
        <f t="shared" si="4"/>
        <v>0.32687141895294192</v>
      </c>
      <c r="R6">
        <f t="shared" si="5"/>
        <v>0.30269699295361835</v>
      </c>
      <c r="S6">
        <f t="shared" si="6"/>
        <v>0.27018972486257553</v>
      </c>
      <c r="T6">
        <f t="shared" si="7"/>
        <v>0.26224114466458559</v>
      </c>
      <c r="U6">
        <f t="shared" si="8"/>
        <v>0.26377836283710265</v>
      </c>
      <c r="V6">
        <f t="shared" si="9"/>
        <v>0.25842587724328042</v>
      </c>
    </row>
    <row r="7" spans="1:22" x14ac:dyDescent="0.3">
      <c r="A7" s="1">
        <v>5</v>
      </c>
      <c r="B7" s="4" t="s">
        <v>16</v>
      </c>
      <c r="C7">
        <v>0.67736196517944336</v>
      </c>
      <c r="D7">
        <v>0.43330106139183039</v>
      </c>
      <c r="E7">
        <v>6.5960906445980072E-2</v>
      </c>
      <c r="F7">
        <v>8.6055204272270203E-2</v>
      </c>
      <c r="G7">
        <v>0.26153820753097529</v>
      </c>
      <c r="H7">
        <v>9.8691731691360474E-2</v>
      </c>
      <c r="I7">
        <v>0.39053279161453253</v>
      </c>
      <c r="J7">
        <v>0.57510781288146973</v>
      </c>
      <c r="K7">
        <v>0.18871128559112549</v>
      </c>
      <c r="L7">
        <v>0.33384442329406738</v>
      </c>
      <c r="M7">
        <f t="shared" si="0"/>
        <v>0.67736196517944336</v>
      </c>
      <c r="N7">
        <f t="shared" si="1"/>
        <v>0.5553315132856369</v>
      </c>
      <c r="O7">
        <f t="shared" si="2"/>
        <v>0.39220797767241794</v>
      </c>
      <c r="P7">
        <f t="shared" si="3"/>
        <v>0.31566978432238102</v>
      </c>
      <c r="Q7" s="18">
        <f t="shared" si="4"/>
        <v>0.30484346896409986</v>
      </c>
      <c r="R7">
        <f t="shared" si="5"/>
        <v>0.27048484608530998</v>
      </c>
      <c r="S7">
        <f t="shared" si="6"/>
        <v>0.28763455258948462</v>
      </c>
      <c r="T7">
        <f t="shared" si="7"/>
        <v>0.32356871012598276</v>
      </c>
      <c r="U7">
        <f t="shared" si="8"/>
        <v>0.30858455184433198</v>
      </c>
      <c r="V7">
        <f t="shared" si="9"/>
        <v>0.31111053898930552</v>
      </c>
    </row>
    <row r="8" spans="1:22" x14ac:dyDescent="0.3">
      <c r="A8" s="1">
        <v>6</v>
      </c>
      <c r="B8" s="4" t="s">
        <v>17</v>
      </c>
      <c r="C8">
        <v>0.31095832586288452</v>
      </c>
      <c r="D8">
        <v>0.54831570386886597</v>
      </c>
      <c r="E8">
        <v>0.32730263471603388</v>
      </c>
      <c r="F8">
        <v>0.23884356021881101</v>
      </c>
      <c r="G8">
        <v>0.4419141411781311</v>
      </c>
      <c r="H8">
        <v>0.45832353830337519</v>
      </c>
      <c r="I8">
        <v>0.38396778702735901</v>
      </c>
      <c r="J8">
        <v>0.2464662492275238</v>
      </c>
      <c r="K8">
        <v>0.26283538341522222</v>
      </c>
      <c r="L8">
        <v>0.42879021167755133</v>
      </c>
      <c r="M8">
        <f t="shared" si="0"/>
        <v>0.31095832586288452</v>
      </c>
      <c r="N8">
        <f t="shared" si="1"/>
        <v>0.42963701486587524</v>
      </c>
      <c r="O8">
        <f t="shared" si="2"/>
        <v>0.39552555481592816</v>
      </c>
      <c r="P8">
        <f t="shared" si="3"/>
        <v>0.35635505616664886</v>
      </c>
      <c r="Q8" s="18">
        <f t="shared" si="4"/>
        <v>0.37346687316894533</v>
      </c>
      <c r="R8">
        <f t="shared" si="5"/>
        <v>0.38760965069135028</v>
      </c>
      <c r="S8">
        <f t="shared" si="6"/>
        <v>0.38708938445363728</v>
      </c>
      <c r="T8">
        <f t="shared" si="7"/>
        <v>0.36951149255037308</v>
      </c>
      <c r="U8">
        <f t="shared" si="8"/>
        <v>0.35765859153535629</v>
      </c>
      <c r="V8">
        <f t="shared" si="9"/>
        <v>0.36477175354957581</v>
      </c>
    </row>
    <row r="9" spans="1:22" x14ac:dyDescent="0.3">
      <c r="A9" s="1">
        <v>7</v>
      </c>
      <c r="B9" s="4" t="s">
        <v>18</v>
      </c>
      <c r="C9">
        <v>8.49776491522789E-2</v>
      </c>
      <c r="D9">
        <v>0.26863095164299011</v>
      </c>
      <c r="E9">
        <v>0.25862690806388849</v>
      </c>
      <c r="F9">
        <v>0.100468821823597</v>
      </c>
      <c r="G9">
        <v>0.14160224795341489</v>
      </c>
      <c r="H9">
        <v>0.27009391784667969</v>
      </c>
      <c r="I9">
        <v>0.28024518489837652</v>
      </c>
      <c r="J9">
        <v>0.13144248723983759</v>
      </c>
      <c r="K9">
        <v>0.33406957983970642</v>
      </c>
      <c r="L9">
        <v>5.8552056550979607E-2</v>
      </c>
      <c r="M9">
        <f t="shared" si="0"/>
        <v>8.49776491522789E-2</v>
      </c>
      <c r="N9">
        <f t="shared" si="1"/>
        <v>0.17680430039763451</v>
      </c>
      <c r="O9">
        <f t="shared" si="2"/>
        <v>0.20407850295305252</v>
      </c>
      <c r="P9">
        <f t="shared" si="3"/>
        <v>0.17817608267068863</v>
      </c>
      <c r="Q9" s="18">
        <f t="shared" si="4"/>
        <v>0.1708613157272339</v>
      </c>
      <c r="R9">
        <f t="shared" si="5"/>
        <v>0.18740008274714151</v>
      </c>
      <c r="S9">
        <f t="shared" si="6"/>
        <v>0.2006636687687465</v>
      </c>
      <c r="T9">
        <f t="shared" si="7"/>
        <v>0.1920110210776329</v>
      </c>
      <c r="U9">
        <f t="shared" si="8"/>
        <v>0.20779530538452995</v>
      </c>
      <c r="V9">
        <f t="shared" si="9"/>
        <v>0.19287098050117493</v>
      </c>
    </row>
    <row r="10" spans="1:22" x14ac:dyDescent="0.3">
      <c r="A10" s="1">
        <v>8</v>
      </c>
      <c r="B10" s="4" t="s">
        <v>19</v>
      </c>
      <c r="C10">
        <v>0.37126579880714422</v>
      </c>
      <c r="D10">
        <v>0.65119612216949463</v>
      </c>
      <c r="E10">
        <v>0.51443535089492798</v>
      </c>
      <c r="F10">
        <v>0.18347917497158051</v>
      </c>
      <c r="G10">
        <v>0.13163456320762629</v>
      </c>
      <c r="H10">
        <v>0.44390133023262018</v>
      </c>
      <c r="I10">
        <v>0.32896852493286127</v>
      </c>
      <c r="J10">
        <v>0.31390669941902161</v>
      </c>
      <c r="K10">
        <v>0.16687250137329099</v>
      </c>
      <c r="L10">
        <v>0.23444227874279019</v>
      </c>
      <c r="M10">
        <f t="shared" si="0"/>
        <v>0.37126579880714422</v>
      </c>
      <c r="N10">
        <f t="shared" si="1"/>
        <v>0.5112309604883194</v>
      </c>
      <c r="O10">
        <f t="shared" si="2"/>
        <v>0.51229909062385559</v>
      </c>
      <c r="P10">
        <f t="shared" si="3"/>
        <v>0.43009411171078682</v>
      </c>
      <c r="Q10" s="18">
        <f t="shared" si="4"/>
        <v>0.37040220201015472</v>
      </c>
      <c r="R10">
        <f t="shared" si="5"/>
        <v>0.38265205671389896</v>
      </c>
      <c r="S10">
        <f t="shared" si="6"/>
        <v>0.37498298074517933</v>
      </c>
      <c r="T10">
        <f t="shared" si="7"/>
        <v>0.3673484455794096</v>
      </c>
      <c r="U10">
        <f t="shared" si="8"/>
        <v>0.34507334066761863</v>
      </c>
      <c r="V10">
        <f t="shared" si="9"/>
        <v>0.33401023447513578</v>
      </c>
    </row>
    <row r="11" spans="1:22" x14ac:dyDescent="0.3">
      <c r="A11" s="1">
        <v>9</v>
      </c>
      <c r="B11" s="4" t="s">
        <v>20</v>
      </c>
      <c r="C11">
        <v>0.13982671499252319</v>
      </c>
      <c r="D11">
        <v>0.53856360912322998</v>
      </c>
      <c r="E11">
        <v>0.20746444165706629</v>
      </c>
      <c r="F11">
        <v>0.21081128716468811</v>
      </c>
      <c r="G11">
        <v>0.27975285053253168</v>
      </c>
      <c r="H11">
        <v>4.4546641409397132E-2</v>
      </c>
      <c r="I11">
        <v>0.1081991940736771</v>
      </c>
      <c r="J11">
        <v>0.12018370628356929</v>
      </c>
      <c r="K11">
        <v>0.37185043096542358</v>
      </c>
      <c r="L11">
        <v>9.2413902282714844E-2</v>
      </c>
      <c r="M11">
        <f t="shared" si="0"/>
        <v>0.13982671499252319</v>
      </c>
      <c r="N11">
        <f t="shared" si="1"/>
        <v>0.33919516205787659</v>
      </c>
      <c r="O11">
        <f t="shared" si="2"/>
        <v>0.29528492192427319</v>
      </c>
      <c r="P11">
        <f t="shared" si="3"/>
        <v>0.27416651323437691</v>
      </c>
      <c r="Q11" s="18">
        <f t="shared" si="4"/>
        <v>0.27528378069400788</v>
      </c>
      <c r="R11">
        <f t="shared" si="5"/>
        <v>0.23682759081323942</v>
      </c>
      <c r="S11">
        <f t="shared" si="6"/>
        <v>0.21845210556473052</v>
      </c>
      <c r="T11">
        <f t="shared" si="7"/>
        <v>0.20616855565458536</v>
      </c>
      <c r="U11">
        <f t="shared" si="8"/>
        <v>0.22457765291134515</v>
      </c>
      <c r="V11">
        <f t="shared" si="9"/>
        <v>0.21136127784848213</v>
      </c>
    </row>
    <row r="12" spans="1:22" x14ac:dyDescent="0.3">
      <c r="A12" s="1">
        <v>10</v>
      </c>
      <c r="B12" s="4" t="s">
        <v>21</v>
      </c>
      <c r="C12">
        <v>0.41492831707000732</v>
      </c>
      <c r="D12">
        <v>0.18277363479137421</v>
      </c>
      <c r="E12">
        <v>2.576546557247639E-2</v>
      </c>
      <c r="F12">
        <v>0.21982735395431521</v>
      </c>
      <c r="G12">
        <v>0.13630238175392151</v>
      </c>
      <c r="H12">
        <v>0.404044508934021</v>
      </c>
      <c r="I12">
        <v>0.17278651893138891</v>
      </c>
      <c r="J12">
        <v>0.1236653104424477</v>
      </c>
      <c r="K12">
        <v>0.24656188488006589</v>
      </c>
      <c r="L12">
        <v>0.1631677448749542</v>
      </c>
      <c r="M12">
        <f t="shared" si="0"/>
        <v>0.41492831707000732</v>
      </c>
      <c r="N12">
        <f t="shared" si="1"/>
        <v>0.29885097593069077</v>
      </c>
      <c r="O12">
        <f t="shared" si="2"/>
        <v>0.20782247247795263</v>
      </c>
      <c r="P12">
        <f t="shared" si="3"/>
        <v>0.21082369284704328</v>
      </c>
      <c r="Q12" s="18">
        <f t="shared" si="4"/>
        <v>0.19591943062841893</v>
      </c>
      <c r="R12">
        <f t="shared" si="5"/>
        <v>0.23060694367935261</v>
      </c>
      <c r="S12">
        <f t="shared" si="6"/>
        <v>0.22234688300107205</v>
      </c>
      <c r="T12">
        <f t="shared" si="7"/>
        <v>0.21001168643124402</v>
      </c>
      <c r="U12">
        <f t="shared" si="8"/>
        <v>0.21407281959222424</v>
      </c>
      <c r="V12">
        <f t="shared" si="9"/>
        <v>0.20898231212049723</v>
      </c>
    </row>
    <row r="13" spans="1:22" x14ac:dyDescent="0.3">
      <c r="A13" s="1">
        <v>11</v>
      </c>
      <c r="B13" s="4" t="s">
        <v>22</v>
      </c>
      <c r="C13">
        <v>0.54763871431350708</v>
      </c>
      <c r="D13">
        <v>0.40882104635238647</v>
      </c>
      <c r="E13">
        <v>5.6131809949874878E-2</v>
      </c>
      <c r="F13">
        <v>0.81835854053497314</v>
      </c>
      <c r="G13">
        <v>0.12746526300907141</v>
      </c>
      <c r="H13">
        <v>4.4572386890649802E-2</v>
      </c>
      <c r="I13">
        <v>0.43516454100608831</v>
      </c>
      <c r="J13">
        <v>0.11393943428993231</v>
      </c>
      <c r="K13">
        <v>0.46964016556739813</v>
      </c>
      <c r="L13">
        <v>0.31166750192642212</v>
      </c>
      <c r="M13">
        <f t="shared" si="0"/>
        <v>0.54763871431350708</v>
      </c>
      <c r="N13">
        <f t="shared" si="1"/>
        <v>0.47822988033294678</v>
      </c>
      <c r="O13">
        <f t="shared" si="2"/>
        <v>0.33753052353858948</v>
      </c>
      <c r="P13">
        <f t="shared" si="3"/>
        <v>0.45773752778768539</v>
      </c>
      <c r="Q13" s="18">
        <f t="shared" si="4"/>
        <v>0.39168307483196257</v>
      </c>
      <c r="R13">
        <f t="shared" si="5"/>
        <v>0.33383129350841045</v>
      </c>
      <c r="S13">
        <f t="shared" si="6"/>
        <v>0.34830747172236443</v>
      </c>
      <c r="T13">
        <f t="shared" si="7"/>
        <v>0.3190114670433104</v>
      </c>
      <c r="U13">
        <f t="shared" si="8"/>
        <v>0.33574798910154235</v>
      </c>
      <c r="V13">
        <f t="shared" si="9"/>
        <v>0.33333994038403036</v>
      </c>
    </row>
    <row r="14" spans="1:22" x14ac:dyDescent="0.3">
      <c r="A14" s="1">
        <v>12</v>
      </c>
      <c r="B14" s="4" t="s">
        <v>23</v>
      </c>
      <c r="C14">
        <v>0.46248406171798712</v>
      </c>
      <c r="D14">
        <v>0.39104220271110529</v>
      </c>
      <c r="E14">
        <v>0.30704033374786383</v>
      </c>
      <c r="F14">
        <v>0.25691109895706182</v>
      </c>
      <c r="G14">
        <v>0.35495626926422119</v>
      </c>
      <c r="H14">
        <v>0.25912842154502869</v>
      </c>
      <c r="I14">
        <v>0.84799116849899292</v>
      </c>
      <c r="J14">
        <v>6.9361478090286255E-2</v>
      </c>
      <c r="K14">
        <v>0.42078530788421631</v>
      </c>
      <c r="L14">
        <v>0.53920549154281616</v>
      </c>
      <c r="M14">
        <f t="shared" si="0"/>
        <v>0.46248406171798712</v>
      </c>
      <c r="N14">
        <f t="shared" si="1"/>
        <v>0.4267631322145462</v>
      </c>
      <c r="O14">
        <f t="shared" si="2"/>
        <v>0.38685553272565204</v>
      </c>
      <c r="P14">
        <f t="shared" si="3"/>
        <v>0.35436942428350449</v>
      </c>
      <c r="Q14" s="18">
        <f t="shared" si="4"/>
        <v>0.35448679327964783</v>
      </c>
      <c r="R14">
        <f t="shared" si="5"/>
        <v>0.33859373132387799</v>
      </c>
      <c r="S14">
        <f t="shared" si="6"/>
        <v>0.41136479377746582</v>
      </c>
      <c r="T14">
        <f t="shared" si="7"/>
        <v>0.36861437931656837</v>
      </c>
      <c r="U14">
        <f t="shared" si="8"/>
        <v>0.37441114915741813</v>
      </c>
      <c r="V14">
        <f t="shared" si="9"/>
        <v>0.39089058339595795</v>
      </c>
    </row>
    <row r="15" spans="1:22" x14ac:dyDescent="0.3">
      <c r="A15" s="1">
        <v>13</v>
      </c>
      <c r="B15" s="4" t="s">
        <v>24</v>
      </c>
      <c r="C15">
        <v>0.49853938817977911</v>
      </c>
      <c r="D15">
        <v>0.7997514009475708</v>
      </c>
      <c r="E15">
        <v>0.59620016813278198</v>
      </c>
      <c r="F15">
        <v>0.51190441846847534</v>
      </c>
      <c r="G15">
        <v>0.35083812475204468</v>
      </c>
      <c r="H15">
        <v>0.49631255865097051</v>
      </c>
      <c r="I15">
        <v>0.58945393562316895</v>
      </c>
      <c r="J15">
        <v>0.16847364604473111</v>
      </c>
      <c r="K15">
        <v>0.32022106647491461</v>
      </c>
      <c r="L15">
        <v>0.21030646562576291</v>
      </c>
      <c r="M15">
        <f t="shared" si="0"/>
        <v>0.49853938817977911</v>
      </c>
      <c r="N15">
        <f t="shared" si="1"/>
        <v>0.64914539456367493</v>
      </c>
      <c r="O15">
        <f t="shared" si="2"/>
        <v>0.63149698575337732</v>
      </c>
      <c r="P15">
        <f t="shared" si="3"/>
        <v>0.60159884393215179</v>
      </c>
      <c r="Q15" s="18">
        <f t="shared" si="4"/>
        <v>0.55144670009613039</v>
      </c>
      <c r="R15">
        <f t="shared" si="5"/>
        <v>0.54225767652193702</v>
      </c>
      <c r="S15">
        <f t="shared" si="6"/>
        <v>0.54899999925068443</v>
      </c>
      <c r="T15">
        <f t="shared" si="7"/>
        <v>0.5014342050999403</v>
      </c>
      <c r="U15">
        <f t="shared" si="8"/>
        <v>0.48129941191938186</v>
      </c>
      <c r="V15">
        <f t="shared" si="9"/>
        <v>0.45420011729001997</v>
      </c>
    </row>
    <row r="16" spans="1:22" x14ac:dyDescent="0.3">
      <c r="A16" s="1">
        <v>14</v>
      </c>
      <c r="B16" s="4" t="s">
        <v>25</v>
      </c>
      <c r="C16">
        <v>0.63449245691299438</v>
      </c>
      <c r="D16">
        <v>0.49735543131828308</v>
      </c>
      <c r="E16">
        <v>0.45359909534454351</v>
      </c>
      <c r="F16">
        <v>0.24416609108448031</v>
      </c>
      <c r="G16">
        <v>0.2418209761381149</v>
      </c>
      <c r="H16">
        <v>0.36160808801651001</v>
      </c>
      <c r="I16">
        <v>0.63238376379013062</v>
      </c>
      <c r="J16">
        <v>0.35370403528213501</v>
      </c>
      <c r="K16">
        <v>0.14495602250099179</v>
      </c>
      <c r="L16">
        <v>0.1506383866071701</v>
      </c>
      <c r="M16">
        <f t="shared" si="0"/>
        <v>0.63449245691299438</v>
      </c>
      <c r="N16">
        <f t="shared" si="1"/>
        <v>0.56592394411563873</v>
      </c>
      <c r="O16">
        <f t="shared" si="2"/>
        <v>0.52848232785860694</v>
      </c>
      <c r="P16">
        <f t="shared" si="3"/>
        <v>0.4574032686650753</v>
      </c>
      <c r="Q16" s="18">
        <f t="shared" si="4"/>
        <v>0.41428681015968322</v>
      </c>
      <c r="R16">
        <f t="shared" si="5"/>
        <v>0.40550702313582104</v>
      </c>
      <c r="S16">
        <f t="shared" si="6"/>
        <v>0.43791798608643667</v>
      </c>
      <c r="T16">
        <f t="shared" si="7"/>
        <v>0.42739124223589897</v>
      </c>
      <c r="U16">
        <f t="shared" si="8"/>
        <v>0.39600955115424263</v>
      </c>
      <c r="V16">
        <f t="shared" si="9"/>
        <v>0.37147243469953539</v>
      </c>
    </row>
    <row r="17" spans="1:22" x14ac:dyDescent="0.3">
      <c r="A17" s="1">
        <v>15</v>
      </c>
      <c r="B17" s="4" t="s">
        <v>26</v>
      </c>
      <c r="C17">
        <v>0.26049044728279108</v>
      </c>
      <c r="D17">
        <v>0.15430720150470731</v>
      </c>
      <c r="E17">
        <v>0.48681151866912842</v>
      </c>
      <c r="F17">
        <v>0.28487741947174072</v>
      </c>
      <c r="G17">
        <v>0.34669560194015497</v>
      </c>
      <c r="H17">
        <v>0.26619341969490051</v>
      </c>
      <c r="I17">
        <v>0.23564273118972781</v>
      </c>
      <c r="J17">
        <v>0.2849239706993103</v>
      </c>
      <c r="K17">
        <v>0.17355659604072571</v>
      </c>
      <c r="L17">
        <v>0.45409885048866272</v>
      </c>
      <c r="M17">
        <f t="shared" si="0"/>
        <v>0.26049044728279108</v>
      </c>
      <c r="N17">
        <f t="shared" si="1"/>
        <v>0.20739882439374918</v>
      </c>
      <c r="O17">
        <f t="shared" si="2"/>
        <v>0.30053638915220893</v>
      </c>
      <c r="P17">
        <f t="shared" si="3"/>
        <v>0.2966216467320919</v>
      </c>
      <c r="Q17" s="18">
        <f t="shared" si="4"/>
        <v>0.30663643777370453</v>
      </c>
      <c r="R17">
        <f t="shared" si="5"/>
        <v>0.29989593476057053</v>
      </c>
      <c r="S17">
        <f t="shared" si="6"/>
        <v>0.29071690567902159</v>
      </c>
      <c r="T17">
        <f t="shared" si="7"/>
        <v>0.28999278880655766</v>
      </c>
      <c r="U17">
        <f t="shared" si="8"/>
        <v>0.27705543405479854</v>
      </c>
      <c r="V17">
        <f t="shared" si="9"/>
        <v>0.29475977569818496</v>
      </c>
    </row>
    <row r="18" spans="1:22" x14ac:dyDescent="0.3">
      <c r="A18" s="1">
        <v>16</v>
      </c>
      <c r="B18" s="4" t="s">
        <v>27</v>
      </c>
      <c r="C18">
        <v>0.51156234741210938</v>
      </c>
      <c r="D18">
        <v>0.60049986839294434</v>
      </c>
      <c r="E18">
        <v>0.32017475366592407</v>
      </c>
      <c r="F18">
        <v>9.4986386597156525E-2</v>
      </c>
      <c r="G18">
        <v>0.16992749273777011</v>
      </c>
      <c r="H18">
        <v>0.11053212732076639</v>
      </c>
      <c r="I18">
        <v>0.3923071026802063</v>
      </c>
      <c r="J18">
        <v>0.19786062836647031</v>
      </c>
      <c r="K18">
        <v>0.1782190799713135</v>
      </c>
      <c r="L18">
        <v>0.46074318885803223</v>
      </c>
      <c r="M18">
        <f t="shared" si="0"/>
        <v>0.51156234741210938</v>
      </c>
      <c r="N18">
        <f t="shared" si="1"/>
        <v>0.55603110790252686</v>
      </c>
      <c r="O18">
        <f t="shared" si="2"/>
        <v>0.47741232315699261</v>
      </c>
      <c r="P18">
        <f t="shared" si="3"/>
        <v>0.38180583901703358</v>
      </c>
      <c r="Q18" s="18">
        <f t="shared" si="4"/>
        <v>0.3394301697611809</v>
      </c>
      <c r="R18">
        <f t="shared" si="5"/>
        <v>0.30128049602111179</v>
      </c>
      <c r="S18">
        <f t="shared" si="6"/>
        <v>0.314284296972411</v>
      </c>
      <c r="T18">
        <f t="shared" si="7"/>
        <v>0.29973133839666843</v>
      </c>
      <c r="U18">
        <f t="shared" si="8"/>
        <v>0.28622997634940678</v>
      </c>
      <c r="V18">
        <f t="shared" si="9"/>
        <v>0.3036812976002693</v>
      </c>
    </row>
    <row r="19" spans="1:22" x14ac:dyDescent="0.3">
      <c r="A19" s="1">
        <v>17</v>
      </c>
      <c r="B19" s="4" t="s">
        <v>28</v>
      </c>
      <c r="C19">
        <v>0.42078369855880737</v>
      </c>
      <c r="D19">
        <v>0.43549379706382751</v>
      </c>
      <c r="E19">
        <v>0.53421115875244141</v>
      </c>
      <c r="F19">
        <v>0.21754494309425351</v>
      </c>
      <c r="G19">
        <v>0.13739827275276181</v>
      </c>
      <c r="H19">
        <v>0.24517878890037539</v>
      </c>
      <c r="I19">
        <v>0.24573767185211179</v>
      </c>
      <c r="J19">
        <v>0.20345522463321691</v>
      </c>
      <c r="K19">
        <v>0.35494339466094971</v>
      </c>
      <c r="L19">
        <v>0.4992406964302063</v>
      </c>
      <c r="M19">
        <f t="shared" si="0"/>
        <v>0.42078369855880737</v>
      </c>
      <c r="N19">
        <f t="shared" si="1"/>
        <v>0.42813874781131744</v>
      </c>
      <c r="O19">
        <f t="shared" si="2"/>
        <v>0.46349621812502545</v>
      </c>
      <c r="P19">
        <f t="shared" si="3"/>
        <v>0.40200839936733246</v>
      </c>
      <c r="Q19" s="18">
        <f t="shared" si="4"/>
        <v>0.34908637404441833</v>
      </c>
      <c r="R19">
        <f t="shared" si="5"/>
        <v>0.33176844318707782</v>
      </c>
      <c r="S19">
        <f t="shared" si="6"/>
        <v>0.31947833299636841</v>
      </c>
      <c r="T19">
        <f t="shared" si="7"/>
        <v>0.30497544445097446</v>
      </c>
      <c r="U19">
        <f t="shared" si="8"/>
        <v>0.31052743891874951</v>
      </c>
      <c r="V19">
        <f t="shared" si="9"/>
        <v>0.32939876466989515</v>
      </c>
    </row>
    <row r="20" spans="1:22" x14ac:dyDescent="0.3">
      <c r="A20" s="1">
        <v>18</v>
      </c>
      <c r="B20" s="4" t="s">
        <v>29</v>
      </c>
      <c r="C20">
        <v>0.4294782280921936</v>
      </c>
      <c r="D20">
        <v>0.1930878609418869</v>
      </c>
      <c r="E20">
        <v>0.37021416425704962</v>
      </c>
      <c r="F20">
        <v>0.1063873544335365</v>
      </c>
      <c r="G20">
        <v>0.28974258899688721</v>
      </c>
      <c r="H20">
        <v>0.24934473633766169</v>
      </c>
      <c r="I20">
        <v>0.20425157248973849</v>
      </c>
      <c r="J20">
        <v>0.29050368070602423</v>
      </c>
      <c r="K20">
        <v>0.33975991606712341</v>
      </c>
      <c r="L20">
        <v>0.1868685185909271</v>
      </c>
      <c r="M20">
        <f t="shared" si="0"/>
        <v>0.4294782280921936</v>
      </c>
      <c r="N20">
        <f t="shared" si="1"/>
        <v>0.31128304451704025</v>
      </c>
      <c r="O20">
        <f t="shared" si="2"/>
        <v>0.33092675109704334</v>
      </c>
      <c r="P20">
        <f t="shared" si="3"/>
        <v>0.27479190193116665</v>
      </c>
      <c r="Q20" s="18">
        <f t="shared" si="4"/>
        <v>0.27778203934431078</v>
      </c>
      <c r="R20">
        <f t="shared" si="5"/>
        <v>0.27304248884320259</v>
      </c>
      <c r="S20">
        <f t="shared" si="6"/>
        <v>0.26321521507842199</v>
      </c>
      <c r="T20">
        <f t="shared" si="7"/>
        <v>0.26662627328187227</v>
      </c>
      <c r="U20">
        <f t="shared" si="8"/>
        <v>0.2747522335913446</v>
      </c>
      <c r="V20">
        <f t="shared" si="9"/>
        <v>0.26596386209130285</v>
      </c>
    </row>
    <row r="21" spans="1:22" x14ac:dyDescent="0.3">
      <c r="A21" s="1">
        <v>19</v>
      </c>
      <c r="B21" s="4" t="s">
        <v>30</v>
      </c>
      <c r="C21" s="19">
        <v>0.2179022878408432</v>
      </c>
      <c r="D21" s="20">
        <v>0.14694878458976751</v>
      </c>
      <c r="E21" s="20">
        <v>0.48786193132400513</v>
      </c>
      <c r="F21" s="20">
        <v>0.1175900176167488</v>
      </c>
      <c r="G21" s="20">
        <v>0.21103785932064059</v>
      </c>
      <c r="H21" s="20">
        <v>0.1351122856140137</v>
      </c>
      <c r="I21" s="20">
        <v>8.9919261634349823E-2</v>
      </c>
      <c r="J21" s="20">
        <v>0.29364380240440369</v>
      </c>
      <c r="K21" s="20">
        <v>0.18392479419708249</v>
      </c>
      <c r="L21" s="20">
        <v>0.21749117970466611</v>
      </c>
      <c r="M21">
        <f t="shared" si="0"/>
        <v>0.2179022878408432</v>
      </c>
      <c r="N21">
        <f t="shared" si="1"/>
        <v>0.18242553621530536</v>
      </c>
      <c r="O21">
        <f t="shared" si="2"/>
        <v>0.28423766791820526</v>
      </c>
      <c r="P21">
        <f t="shared" si="3"/>
        <v>0.24257575534284115</v>
      </c>
      <c r="Q21" s="18">
        <f t="shared" si="4"/>
        <v>0.23626817613840104</v>
      </c>
      <c r="R21">
        <f t="shared" si="5"/>
        <v>0.21940886105100313</v>
      </c>
      <c r="S21">
        <f t="shared" si="6"/>
        <v>0.20091034684862411</v>
      </c>
      <c r="T21">
        <f t="shared" si="7"/>
        <v>0.21250202879309654</v>
      </c>
      <c r="U21">
        <f t="shared" si="8"/>
        <v>0.20932678050465053</v>
      </c>
      <c r="V21">
        <f t="shared" si="9"/>
        <v>0.21014322042465211</v>
      </c>
    </row>
    <row r="22" spans="1:22" x14ac:dyDescent="0.3">
      <c r="M22">
        <f>AVERAGE(M2:M21)</f>
        <v>0.41851468123495578</v>
      </c>
      <c r="N22">
        <f t="shared" ref="N22:V22" si="10">AVERAGE(N2:N21)</f>
        <v>0.427935472689569</v>
      </c>
      <c r="O22">
        <f t="shared" si="10"/>
        <v>0.40787906128292289</v>
      </c>
      <c r="P22">
        <f t="shared" si="10"/>
        <v>0.37987899857107549</v>
      </c>
      <c r="Q22">
        <f t="shared" si="10"/>
        <v>0.35581414507701997</v>
      </c>
      <c r="R22">
        <f t="shared" si="10"/>
        <v>0.34025930878706284</v>
      </c>
      <c r="S22">
        <f t="shared" si="10"/>
        <v>0.34017505351720112</v>
      </c>
      <c r="T22">
        <f t="shared" si="10"/>
        <v>0.32622082604793834</v>
      </c>
      <c r="U22">
        <f t="shared" si="10"/>
        <v>0.32209318444753687</v>
      </c>
      <c r="V22">
        <f t="shared" si="10"/>
        <v>0.31956253021024167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 Word distances (Espec.)</vt:lpstr>
      <vt:lpstr>Topic Mean distances (Espec.)</vt:lpstr>
      <vt:lpstr>Words distances (Div.)</vt:lpstr>
      <vt:lpstr>Topic Word similarities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</cp:lastModifiedBy>
  <dcterms:created xsi:type="dcterms:W3CDTF">2023-04-21T10:10:49Z</dcterms:created>
  <dcterms:modified xsi:type="dcterms:W3CDTF">2023-05-07T15:33:46Z</dcterms:modified>
</cp:coreProperties>
</file>