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\Downloads\SWJ LLMs KGs\repo\results\"/>
    </mc:Choice>
  </mc:AlternateContent>
  <xr:revisionPtr revIDLastSave="0" documentId="13_ncr:1_{F3080F84-3DDC-4C86-B8A6-4DD72D37D902}" xr6:coauthVersionLast="47" xr6:coauthVersionMax="47" xr10:uidLastSave="{00000000-0000-0000-0000-000000000000}"/>
  <bookViews>
    <workbookView xWindow="-108" yWindow="-108" windowWidth="23256" windowHeight="12456" activeTab="3" xr2:uid="{31659B3E-71F3-4754-AB3A-38D1AB3379D6}"/>
  </bookViews>
  <sheets>
    <sheet name="Spanish_cont_lear_results" sheetId="1" r:id="rId1"/>
    <sheet name="Spanish_fine_tune_results" sheetId="2" r:id="rId2"/>
    <sheet name="English_cont_lear_results" sheetId="3" r:id="rId3"/>
    <sheet name="English_fine_tune_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4" l="1"/>
  <c r="I30" i="4" s="1"/>
  <c r="H22" i="4"/>
  <c r="H30" i="4" s="1"/>
  <c r="G22" i="4"/>
  <c r="G30" i="4" s="1"/>
  <c r="F22" i="4"/>
  <c r="F30" i="4" s="1"/>
  <c r="E22" i="4"/>
  <c r="E30" i="4" s="1"/>
  <c r="D22" i="4"/>
  <c r="D30" i="4" s="1"/>
  <c r="C22" i="4"/>
  <c r="C30" i="4" s="1"/>
  <c r="B22" i="4"/>
  <c r="B30" i="4" s="1"/>
  <c r="I21" i="4"/>
  <c r="I29" i="4" s="1"/>
  <c r="H21" i="4"/>
  <c r="H29" i="4" s="1"/>
  <c r="G21" i="4"/>
  <c r="G29" i="4" s="1"/>
  <c r="F21" i="4"/>
  <c r="F29" i="4" s="1"/>
  <c r="E21" i="4"/>
  <c r="E29" i="4" s="1"/>
  <c r="D21" i="4"/>
  <c r="D29" i="4" s="1"/>
  <c r="C21" i="4"/>
  <c r="C29" i="4" s="1"/>
  <c r="B21" i="4"/>
  <c r="B29" i="4" s="1"/>
  <c r="I20" i="4"/>
  <c r="I28" i="4" s="1"/>
  <c r="H20" i="4"/>
  <c r="H28" i="4" s="1"/>
  <c r="G20" i="4"/>
  <c r="G28" i="4" s="1"/>
  <c r="F20" i="4"/>
  <c r="F28" i="4" s="1"/>
  <c r="E20" i="4"/>
  <c r="E28" i="4" s="1"/>
  <c r="D20" i="4"/>
  <c r="D28" i="4" s="1"/>
  <c r="C20" i="4"/>
  <c r="C28" i="4" s="1"/>
  <c r="B20" i="4"/>
  <c r="B28" i="4" s="1"/>
  <c r="I19" i="4"/>
  <c r="I27" i="4" s="1"/>
  <c r="H19" i="4"/>
  <c r="H27" i="4" s="1"/>
  <c r="G19" i="4"/>
  <c r="G27" i="4" s="1"/>
  <c r="F19" i="4"/>
  <c r="F27" i="4" s="1"/>
  <c r="E19" i="4"/>
  <c r="E27" i="4" s="1"/>
  <c r="D19" i="4"/>
  <c r="D27" i="4" s="1"/>
  <c r="C19" i="4"/>
  <c r="C27" i="4" s="1"/>
  <c r="B19" i="4"/>
  <c r="B27" i="4" s="1"/>
  <c r="C57" i="3"/>
  <c r="E52" i="3"/>
  <c r="J51" i="3"/>
  <c r="H51" i="3"/>
  <c r="J46" i="3"/>
  <c r="J62" i="3" s="1"/>
  <c r="I46" i="3"/>
  <c r="I62" i="3" s="1"/>
  <c r="H46" i="3"/>
  <c r="H62" i="3" s="1"/>
  <c r="G46" i="3"/>
  <c r="G62" i="3" s="1"/>
  <c r="F46" i="3"/>
  <c r="F62" i="3" s="1"/>
  <c r="E46" i="3"/>
  <c r="E62" i="3" s="1"/>
  <c r="D46" i="3"/>
  <c r="D62" i="3" s="1"/>
  <c r="C46" i="3"/>
  <c r="C62" i="3" s="1"/>
  <c r="J45" i="3"/>
  <c r="J61" i="3" s="1"/>
  <c r="I45" i="3"/>
  <c r="I61" i="3" s="1"/>
  <c r="H45" i="3"/>
  <c r="H61" i="3" s="1"/>
  <c r="G45" i="3"/>
  <c r="G61" i="3" s="1"/>
  <c r="F45" i="3"/>
  <c r="F61" i="3" s="1"/>
  <c r="E45" i="3"/>
  <c r="E61" i="3" s="1"/>
  <c r="D45" i="3"/>
  <c r="D61" i="3" s="1"/>
  <c r="C45" i="3"/>
  <c r="C61" i="3" s="1"/>
  <c r="J44" i="3"/>
  <c r="J59" i="3" s="1"/>
  <c r="I44" i="3"/>
  <c r="I59" i="3" s="1"/>
  <c r="H44" i="3"/>
  <c r="H59" i="3" s="1"/>
  <c r="G44" i="3"/>
  <c r="G59" i="3" s="1"/>
  <c r="F44" i="3"/>
  <c r="F59" i="3" s="1"/>
  <c r="E44" i="3"/>
  <c r="E59" i="3" s="1"/>
  <c r="D44" i="3"/>
  <c r="D59" i="3" s="1"/>
  <c r="C44" i="3"/>
  <c r="C59" i="3" s="1"/>
  <c r="J43" i="3"/>
  <c r="J60" i="3" s="1"/>
  <c r="I43" i="3"/>
  <c r="I60" i="3" s="1"/>
  <c r="H43" i="3"/>
  <c r="H60" i="3" s="1"/>
  <c r="G43" i="3"/>
  <c r="G60" i="3" s="1"/>
  <c r="F43" i="3"/>
  <c r="F60" i="3" s="1"/>
  <c r="E43" i="3"/>
  <c r="E60" i="3" s="1"/>
  <c r="D43" i="3"/>
  <c r="D60" i="3" s="1"/>
  <c r="C43" i="3"/>
  <c r="C60" i="3" s="1"/>
  <c r="J42" i="3"/>
  <c r="J58" i="3" s="1"/>
  <c r="I42" i="3"/>
  <c r="I58" i="3" s="1"/>
  <c r="H42" i="3"/>
  <c r="H58" i="3" s="1"/>
  <c r="G42" i="3"/>
  <c r="G58" i="3" s="1"/>
  <c r="F42" i="3"/>
  <c r="F58" i="3" s="1"/>
  <c r="E42" i="3"/>
  <c r="E58" i="3" s="1"/>
  <c r="D42" i="3"/>
  <c r="D58" i="3" s="1"/>
  <c r="C42" i="3"/>
  <c r="C58" i="3" s="1"/>
  <c r="J41" i="3"/>
  <c r="J57" i="3" s="1"/>
  <c r="I41" i="3"/>
  <c r="I57" i="3" s="1"/>
  <c r="H41" i="3"/>
  <c r="H57" i="3" s="1"/>
  <c r="G41" i="3"/>
  <c r="G57" i="3" s="1"/>
  <c r="F41" i="3"/>
  <c r="F57" i="3" s="1"/>
  <c r="E41" i="3"/>
  <c r="E57" i="3" s="1"/>
  <c r="D41" i="3"/>
  <c r="D57" i="3" s="1"/>
  <c r="C41" i="3"/>
  <c r="J40" i="3"/>
  <c r="J55" i="3" s="1"/>
  <c r="I40" i="3"/>
  <c r="I55" i="3" s="1"/>
  <c r="H40" i="3"/>
  <c r="H55" i="3" s="1"/>
  <c r="G40" i="3"/>
  <c r="G55" i="3" s="1"/>
  <c r="F40" i="3"/>
  <c r="F55" i="3" s="1"/>
  <c r="E40" i="3"/>
  <c r="E55" i="3" s="1"/>
  <c r="D40" i="3"/>
  <c r="D55" i="3" s="1"/>
  <c r="C40" i="3"/>
  <c r="C55" i="3" s="1"/>
  <c r="J39" i="3"/>
  <c r="J56" i="3" s="1"/>
  <c r="I39" i="3"/>
  <c r="I56" i="3" s="1"/>
  <c r="H39" i="3"/>
  <c r="H56" i="3" s="1"/>
  <c r="G39" i="3"/>
  <c r="G56" i="3" s="1"/>
  <c r="F39" i="3"/>
  <c r="F56" i="3" s="1"/>
  <c r="E39" i="3"/>
  <c r="E56" i="3" s="1"/>
  <c r="D39" i="3"/>
  <c r="D56" i="3" s="1"/>
  <c r="C39" i="3"/>
  <c r="C56" i="3" s="1"/>
  <c r="J38" i="3"/>
  <c r="J54" i="3" s="1"/>
  <c r="I38" i="3"/>
  <c r="I54" i="3" s="1"/>
  <c r="H38" i="3"/>
  <c r="H54" i="3" s="1"/>
  <c r="G38" i="3"/>
  <c r="G54" i="3" s="1"/>
  <c r="F38" i="3"/>
  <c r="F54" i="3" s="1"/>
  <c r="E38" i="3"/>
  <c r="E54" i="3" s="1"/>
  <c r="D38" i="3"/>
  <c r="D54" i="3" s="1"/>
  <c r="C38" i="3"/>
  <c r="C54" i="3" s="1"/>
  <c r="J37" i="3"/>
  <c r="J53" i="3" s="1"/>
  <c r="I37" i="3"/>
  <c r="I53" i="3" s="1"/>
  <c r="H37" i="3"/>
  <c r="H53" i="3" s="1"/>
  <c r="G37" i="3"/>
  <c r="G53" i="3" s="1"/>
  <c r="F37" i="3"/>
  <c r="F53" i="3" s="1"/>
  <c r="E37" i="3"/>
  <c r="E53" i="3" s="1"/>
  <c r="D37" i="3"/>
  <c r="D53" i="3" s="1"/>
  <c r="C37" i="3"/>
  <c r="C53" i="3" s="1"/>
  <c r="J36" i="3"/>
  <c r="I36" i="3"/>
  <c r="I51" i="3" s="1"/>
  <c r="H36" i="3"/>
  <c r="G36" i="3"/>
  <c r="G51" i="3" s="1"/>
  <c r="F36" i="3"/>
  <c r="F51" i="3" s="1"/>
  <c r="E36" i="3"/>
  <c r="E51" i="3" s="1"/>
  <c r="D36" i="3"/>
  <c r="D51" i="3" s="1"/>
  <c r="C36" i="3"/>
  <c r="C51" i="3" s="1"/>
  <c r="J35" i="3"/>
  <c r="J52" i="3" s="1"/>
  <c r="I35" i="3"/>
  <c r="I52" i="3" s="1"/>
  <c r="H35" i="3"/>
  <c r="H52" i="3" s="1"/>
  <c r="G35" i="3"/>
  <c r="G52" i="3" s="1"/>
  <c r="F35" i="3"/>
  <c r="F52" i="3" s="1"/>
  <c r="E35" i="3"/>
  <c r="D35" i="3"/>
  <c r="D52" i="3" s="1"/>
  <c r="C35" i="3"/>
  <c r="C52" i="3" s="1"/>
  <c r="I22" i="2"/>
  <c r="I30" i="2" s="1"/>
  <c r="H22" i="2"/>
  <c r="H30" i="2" s="1"/>
  <c r="G22" i="2"/>
  <c r="G30" i="2" s="1"/>
  <c r="F22" i="2"/>
  <c r="F30" i="2" s="1"/>
  <c r="E22" i="2"/>
  <c r="E30" i="2" s="1"/>
  <c r="D22" i="2"/>
  <c r="D30" i="2" s="1"/>
  <c r="C22" i="2"/>
  <c r="C30" i="2" s="1"/>
  <c r="B22" i="2"/>
  <c r="B30" i="2" s="1"/>
  <c r="I21" i="2"/>
  <c r="I29" i="2" s="1"/>
  <c r="H21" i="2"/>
  <c r="H29" i="2" s="1"/>
  <c r="G21" i="2"/>
  <c r="G29" i="2" s="1"/>
  <c r="F21" i="2"/>
  <c r="F29" i="2" s="1"/>
  <c r="E21" i="2"/>
  <c r="E29" i="2" s="1"/>
  <c r="D21" i="2"/>
  <c r="D29" i="2" s="1"/>
  <c r="C21" i="2"/>
  <c r="C29" i="2" s="1"/>
  <c r="B21" i="2"/>
  <c r="B29" i="2" s="1"/>
  <c r="I20" i="2"/>
  <c r="I28" i="2" s="1"/>
  <c r="H20" i="2"/>
  <c r="H28" i="2" s="1"/>
  <c r="G20" i="2"/>
  <c r="G28" i="2" s="1"/>
  <c r="F20" i="2"/>
  <c r="F28" i="2" s="1"/>
  <c r="E20" i="2"/>
  <c r="E28" i="2" s="1"/>
  <c r="D20" i="2"/>
  <c r="D28" i="2" s="1"/>
  <c r="C20" i="2"/>
  <c r="C28" i="2" s="1"/>
  <c r="B20" i="2"/>
  <c r="B28" i="2" s="1"/>
  <c r="I19" i="2"/>
  <c r="I27" i="2" s="1"/>
  <c r="H19" i="2"/>
  <c r="H27" i="2" s="1"/>
  <c r="G19" i="2"/>
  <c r="G27" i="2" s="1"/>
  <c r="F19" i="2"/>
  <c r="F27" i="2" s="1"/>
  <c r="E19" i="2"/>
  <c r="E27" i="2" s="1"/>
  <c r="D19" i="2"/>
  <c r="D27" i="2" s="1"/>
  <c r="C19" i="2"/>
  <c r="C27" i="2" s="1"/>
  <c r="B19" i="2"/>
  <c r="B27" i="2" s="1"/>
  <c r="J46" i="1"/>
  <c r="J62" i="1" s="1"/>
  <c r="I46" i="1"/>
  <c r="I62" i="1" s="1"/>
  <c r="H46" i="1"/>
  <c r="H62" i="1" s="1"/>
  <c r="G46" i="1"/>
  <c r="G62" i="1" s="1"/>
  <c r="F46" i="1"/>
  <c r="F62" i="1" s="1"/>
  <c r="E46" i="1"/>
  <c r="E62" i="1" s="1"/>
  <c r="D46" i="1"/>
  <c r="D62" i="1" s="1"/>
  <c r="C46" i="1"/>
  <c r="C62" i="1" s="1"/>
  <c r="J45" i="1"/>
  <c r="J61" i="1" s="1"/>
  <c r="I45" i="1"/>
  <c r="I61" i="1" s="1"/>
  <c r="H45" i="1"/>
  <c r="H61" i="1" s="1"/>
  <c r="G45" i="1"/>
  <c r="G61" i="1" s="1"/>
  <c r="F45" i="1"/>
  <c r="F61" i="1" s="1"/>
  <c r="E45" i="1"/>
  <c r="E61" i="1" s="1"/>
  <c r="D45" i="1"/>
  <c r="D61" i="1" s="1"/>
  <c r="C45" i="1"/>
  <c r="C61" i="1" s="1"/>
  <c r="J44" i="1"/>
  <c r="J60" i="1" s="1"/>
  <c r="I44" i="1"/>
  <c r="I60" i="1" s="1"/>
  <c r="H44" i="1"/>
  <c r="H60" i="1" s="1"/>
  <c r="G44" i="1"/>
  <c r="G60" i="1" s="1"/>
  <c r="F44" i="1"/>
  <c r="F60" i="1" s="1"/>
  <c r="E44" i="1"/>
  <c r="E60" i="1" s="1"/>
  <c r="D44" i="1"/>
  <c r="D60" i="1" s="1"/>
  <c r="C44" i="1"/>
  <c r="C60" i="1" s="1"/>
  <c r="J43" i="1"/>
  <c r="J59" i="1" s="1"/>
  <c r="I43" i="1"/>
  <c r="I59" i="1" s="1"/>
  <c r="H43" i="1"/>
  <c r="H59" i="1" s="1"/>
  <c r="G43" i="1"/>
  <c r="G59" i="1" s="1"/>
  <c r="F43" i="1"/>
  <c r="F59" i="1" s="1"/>
  <c r="E43" i="1"/>
  <c r="E59" i="1" s="1"/>
  <c r="D43" i="1"/>
  <c r="D59" i="1" s="1"/>
  <c r="C43" i="1"/>
  <c r="C59" i="1" s="1"/>
  <c r="J42" i="1"/>
  <c r="J58" i="1" s="1"/>
  <c r="I42" i="1"/>
  <c r="I58" i="1" s="1"/>
  <c r="H42" i="1"/>
  <c r="H58" i="1" s="1"/>
  <c r="G42" i="1"/>
  <c r="G58" i="1" s="1"/>
  <c r="F42" i="1"/>
  <c r="F58" i="1" s="1"/>
  <c r="E42" i="1"/>
  <c r="E58" i="1" s="1"/>
  <c r="D42" i="1"/>
  <c r="D58" i="1" s="1"/>
  <c r="C42" i="1"/>
  <c r="C58" i="1" s="1"/>
  <c r="J41" i="1"/>
  <c r="J57" i="1" s="1"/>
  <c r="I41" i="1"/>
  <c r="I57" i="1" s="1"/>
  <c r="H41" i="1"/>
  <c r="H57" i="1" s="1"/>
  <c r="G41" i="1"/>
  <c r="G57" i="1" s="1"/>
  <c r="F41" i="1"/>
  <c r="F57" i="1" s="1"/>
  <c r="E41" i="1"/>
  <c r="E57" i="1" s="1"/>
  <c r="D41" i="1"/>
  <c r="D57" i="1" s="1"/>
  <c r="C41" i="1"/>
  <c r="C57" i="1" s="1"/>
  <c r="J40" i="1"/>
  <c r="J56" i="1" s="1"/>
  <c r="I40" i="1"/>
  <c r="I56" i="1" s="1"/>
  <c r="H40" i="1"/>
  <c r="H56" i="1" s="1"/>
  <c r="G40" i="1"/>
  <c r="G56" i="1" s="1"/>
  <c r="F40" i="1"/>
  <c r="F56" i="1" s="1"/>
  <c r="E40" i="1"/>
  <c r="E56" i="1" s="1"/>
  <c r="D40" i="1"/>
  <c r="D56" i="1" s="1"/>
  <c r="C40" i="1"/>
  <c r="C56" i="1" s="1"/>
  <c r="J39" i="1"/>
  <c r="J55" i="1" s="1"/>
  <c r="I39" i="1"/>
  <c r="I55" i="1" s="1"/>
  <c r="H39" i="1"/>
  <c r="H55" i="1" s="1"/>
  <c r="G39" i="1"/>
  <c r="G55" i="1" s="1"/>
  <c r="F39" i="1"/>
  <c r="F55" i="1" s="1"/>
  <c r="E39" i="1"/>
  <c r="E55" i="1" s="1"/>
  <c r="D39" i="1"/>
  <c r="D55" i="1" s="1"/>
  <c r="C39" i="1"/>
  <c r="C55" i="1" s="1"/>
  <c r="J38" i="1"/>
  <c r="J54" i="1" s="1"/>
  <c r="I38" i="1"/>
  <c r="I54" i="1" s="1"/>
  <c r="H38" i="1"/>
  <c r="H54" i="1" s="1"/>
  <c r="G38" i="1"/>
  <c r="G54" i="1" s="1"/>
  <c r="F38" i="1"/>
  <c r="F54" i="1" s="1"/>
  <c r="E38" i="1"/>
  <c r="E54" i="1" s="1"/>
  <c r="D38" i="1"/>
  <c r="D54" i="1" s="1"/>
  <c r="C38" i="1"/>
  <c r="C54" i="1" s="1"/>
  <c r="J37" i="1"/>
  <c r="J53" i="1" s="1"/>
  <c r="I37" i="1"/>
  <c r="I53" i="1" s="1"/>
  <c r="H37" i="1"/>
  <c r="H53" i="1" s="1"/>
  <c r="G37" i="1"/>
  <c r="G53" i="1" s="1"/>
  <c r="F37" i="1"/>
  <c r="F53" i="1" s="1"/>
  <c r="E37" i="1"/>
  <c r="E53" i="1" s="1"/>
  <c r="D37" i="1"/>
  <c r="D53" i="1" s="1"/>
  <c r="C37" i="1"/>
  <c r="C53" i="1" s="1"/>
  <c r="J36" i="1"/>
  <c r="J52" i="1" s="1"/>
  <c r="I36" i="1"/>
  <c r="I52" i="1" s="1"/>
  <c r="H36" i="1"/>
  <c r="H52" i="1" s="1"/>
  <c r="G36" i="1"/>
  <c r="G52" i="1" s="1"/>
  <c r="F36" i="1"/>
  <c r="F52" i="1" s="1"/>
  <c r="E36" i="1"/>
  <c r="E52" i="1" s="1"/>
  <c r="D36" i="1"/>
  <c r="D52" i="1" s="1"/>
  <c r="C36" i="1"/>
  <c r="C52" i="1" s="1"/>
  <c r="J35" i="1"/>
  <c r="J51" i="1" s="1"/>
  <c r="I35" i="1"/>
  <c r="I51" i="1" s="1"/>
  <c r="H35" i="1"/>
  <c r="H51" i="1" s="1"/>
  <c r="G35" i="1"/>
  <c r="G51" i="1" s="1"/>
  <c r="F35" i="1"/>
  <c r="F51" i="1" s="1"/>
  <c r="E35" i="1"/>
  <c r="E51" i="1" s="1"/>
  <c r="D35" i="1"/>
  <c r="D51" i="1" s="1"/>
  <c r="C35" i="1"/>
  <c r="C51" i="1" s="1"/>
</calcChain>
</file>

<file path=xl/sharedStrings.xml><?xml version="1.0" encoding="utf-8"?>
<sst xmlns="http://schemas.openxmlformats.org/spreadsheetml/2006/main" count="392" uniqueCount="33">
  <si>
    <t>Test 1</t>
  </si>
  <si>
    <t>Type</t>
  </si>
  <si>
    <t>Model</t>
  </si>
  <si>
    <t>BLEU</t>
  </si>
  <si>
    <t>METEOR</t>
  </si>
  <si>
    <t>CHRF++</t>
  </si>
  <si>
    <t>Cosine_Similarity</t>
  </si>
  <si>
    <t>BERTScore_Precision</t>
  </si>
  <si>
    <t>BERTScore_Recall</t>
  </si>
  <si>
    <t>BERTScore_F1</t>
  </si>
  <si>
    <t>Time</t>
  </si>
  <si>
    <t>zero</t>
  </si>
  <si>
    <t>Llama-32-1B-Instruct_zero</t>
  </si>
  <si>
    <t>Qwen25-05B-Instruct_zero</t>
  </si>
  <si>
    <t>Qwen25-15B-Instruct_zero</t>
  </si>
  <si>
    <t>salamandra-2b-instruct_zero</t>
  </si>
  <si>
    <t>one</t>
  </si>
  <si>
    <t>Llama-32-1B-Instruct_one</t>
  </si>
  <si>
    <t>Qwen25-05B-Instruct_one</t>
  </si>
  <si>
    <t>Qwen25-15B-Instruct_one</t>
  </si>
  <si>
    <t>salamandra-2b-instruct_one</t>
  </si>
  <si>
    <t>few</t>
  </si>
  <si>
    <t>Llama-32-1B-Instruct_few</t>
  </si>
  <si>
    <t>Qwen25-05B-Instruct_few</t>
  </si>
  <si>
    <t>Qwen25-15B-Instruct_few</t>
  </si>
  <si>
    <t>salamandra-2b-instruct_few</t>
  </si>
  <si>
    <t>Test 2</t>
  </si>
  <si>
    <t>Difference</t>
  </si>
  <si>
    <t>Overall average results</t>
  </si>
  <si>
    <t>fine_tuned_qwen_0_5B_Instruct_data</t>
  </si>
  <si>
    <t>fine_tuned_llama_1B_Instruct_data</t>
  </si>
  <si>
    <t>fine_tuned_qwen_1_5B_Instruct_data</t>
  </si>
  <si>
    <t>fine_tuned_salamandra_2B_Instruct_data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</si>
</sst>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2" borderId="0" xfId="1"/>
  </cellXfs>
  <cellStyles count="2">
    <cellStyle name="20% - Accent1" xfId="1" builtinId="30"/>
    <cellStyle name="Normal" xfId="0" builtinId="0"/>
  </cellStyles>
  <dxfs count="58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C179E-3675-4525-88D6-14FDD81B9865}" name="Table1" displayName="Table1" ref="A2:J14" totalsRowShown="0" headerRowDxfId="57" headerRowBorderDxfId="55" tableBorderDxfId="56">
  <autoFilter ref="A2:J14" xr:uid="{21CC179E-3675-4525-88D6-14FDD81B9865}"/>
  <sortState xmlns:xlrd2="http://schemas.microsoft.com/office/spreadsheetml/2017/richdata2" ref="A3:J14">
    <sortCondition descending="1" ref="A2:A14"/>
  </sortState>
  <tableColumns count="10">
    <tableColumn id="1" xr3:uid="{8B85B049-1531-40FE-BAEE-2457D07D6E85}" name="Type"/>
    <tableColumn id="2" xr3:uid="{B1A541FE-5398-4228-AC79-054FBB9F149C}" name="Model"/>
    <tableColumn id="3" xr3:uid="{4BC7F5DE-0D4E-4FC9-9EAC-25EF9C26E05D}" name="BLEU"/>
    <tableColumn id="4" xr3:uid="{8C9F4468-1252-41F1-8C87-B32E97F059C1}" name="METEOR"/>
    <tableColumn id="5" xr3:uid="{1B2E39D3-E4BB-45A4-979F-5366D74D9D43}" name="CHRF++"/>
    <tableColumn id="7" xr3:uid="{8BC4D5D3-9D6F-4353-97B6-08B2DB05388B}" name="Cosine_Similarity"/>
    <tableColumn id="8" xr3:uid="{D0FB5075-0319-4E9F-BEC9-E2E70C90C177}" name="BERTScore_Precision"/>
    <tableColumn id="9" xr3:uid="{9FE1319D-10B2-4DB3-83C8-A5C22D34713F}" name="BERTScore_Recall"/>
    <tableColumn id="10" xr3:uid="{9572B43B-ABDC-44E1-A21B-7BABED3511A5}" name="BERTScore_F1"/>
    <tableColumn id="11" xr3:uid="{CB637338-D7C7-47CE-AF67-01164F94C941}" name="Tim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5EEB5D-AC1B-411D-87BB-85B9BA39D8FB}" name="Table1311" displayName="Table1311" ref="A18:J30" totalsRowShown="0" headerRowDxfId="24" headerRowBorderDxfId="22" tableBorderDxfId="23">
  <autoFilter ref="A18:J30" xr:uid="{595EEB5D-AC1B-411D-87BB-85B9BA39D8FB}"/>
  <sortState xmlns:xlrd2="http://schemas.microsoft.com/office/spreadsheetml/2017/richdata2" ref="A19:J30">
    <sortCondition descending="1" ref="A18:A30"/>
  </sortState>
  <tableColumns count="10">
    <tableColumn id="1" xr3:uid="{45C2EA4B-468E-4A01-9A56-FB89D793C466}" name="Type"/>
    <tableColumn id="2" xr3:uid="{35724896-E792-4C1A-B4EC-19AA6D1467EC}" name="Model"/>
    <tableColumn id="3" xr3:uid="{9CA899A5-C6D8-478B-BD29-B2A06F1654B1}" name="BLEU"/>
    <tableColumn id="4" xr3:uid="{E8E6FDBF-D862-4549-86BA-08A883C2AF67}" name="METEOR"/>
    <tableColumn id="5" xr3:uid="{24D123D3-817E-41F2-8426-DCE630D47A72}" name="CHRF++"/>
    <tableColumn id="7" xr3:uid="{2A2937FD-0BD1-4185-B663-5BC82C5D1EA8}" name="Cosine_Similarity"/>
    <tableColumn id="8" xr3:uid="{87F0162B-4BA4-48C3-983A-99DB06E7CBE0}" name="BERTScore_Precision"/>
    <tableColumn id="9" xr3:uid="{423605A8-7CE1-48A3-A4DF-B5CC4D8DA112}" name="BERTScore_Recall"/>
    <tableColumn id="10" xr3:uid="{CB6EF107-F8CF-4119-984C-702DD19A52D2}" name="BERTScore_F1"/>
    <tableColumn id="11" xr3:uid="{BDEDA6FA-C22D-4EE8-ADFA-B62D43C5B484}" name="Tim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BFBBCE-717C-4F35-B69E-FCE9FDC81045}" name="Table1412" displayName="Table1412" ref="A34:J46" totalsRowShown="0" headerRowDxfId="21" headerRowBorderDxfId="19" tableBorderDxfId="20">
  <autoFilter ref="A34:J46" xr:uid="{B2BFBBCE-717C-4F35-B69E-FCE9FDC81045}"/>
  <sortState xmlns:xlrd2="http://schemas.microsoft.com/office/spreadsheetml/2017/richdata2" ref="A35:J46">
    <sortCondition descending="1" ref="A2:A14"/>
  </sortState>
  <tableColumns count="10">
    <tableColumn id="1" xr3:uid="{4E11708E-8CF0-401C-A0A6-ABEA9895A429}" name="Type"/>
    <tableColumn id="2" xr3:uid="{0B60A665-7E5E-4588-A7A3-6FE648FBC983}" name="Model"/>
    <tableColumn id="3" xr3:uid="{476D83F9-A3DC-4FE9-A2A6-48E2E8A9A866}" name="BLEU">
      <calculatedColumnFormula>((MAX(C3,C19)-MIN(C3,C19))/MAX(C3,C19))</calculatedColumnFormula>
    </tableColumn>
    <tableColumn id="4" xr3:uid="{47694F59-D348-42E1-9505-8A6A550DFBEB}" name="METEOR">
      <calculatedColumnFormula>((MAX(D3,D19)-MIN(D3,D19))/MAX(D3,D19))</calculatedColumnFormula>
    </tableColumn>
    <tableColumn id="5" xr3:uid="{FDC80455-0E5F-4330-A5DF-BEA01759114B}" name="CHRF++">
      <calculatedColumnFormula>((MAX(E3,E19)-MIN(E3,E19))/MAX(E3,E19))</calculatedColumnFormula>
    </tableColumn>
    <tableColumn id="7" xr3:uid="{D1B17593-35CD-4E94-9C2C-75F3AF3C4021}" name="Cosine_Similarity">
      <calculatedColumnFormula>((MAX(F3,F19)-MIN(F3,F19))/MAX(F3,F19))</calculatedColumnFormula>
    </tableColumn>
    <tableColumn id="8" xr3:uid="{B8AABAB7-C45C-4250-8CE5-E6040EA7B886}" name="BERTScore_Precision">
      <calculatedColumnFormula>((MAX(G3,G19)-MIN(G3,G19))/MAX(G3,G19))</calculatedColumnFormula>
    </tableColumn>
    <tableColumn id="9" xr3:uid="{CB6FFBE6-ED38-4D9E-BF31-E538A548AC7D}" name="BERTScore_Recall">
      <calculatedColumnFormula>((MAX(H3,H19)-MIN(H3,H19))/MAX(H3,H19))</calculatedColumnFormula>
    </tableColumn>
    <tableColumn id="10" xr3:uid="{125369A0-1A95-4E05-8C60-904F3E37F4A7}" name="BERTScore_F1">
      <calculatedColumnFormula>((MAX(I3,I19)-MIN(I3,I19))/MAX(I3,I19))</calculatedColumnFormula>
    </tableColumn>
    <tableColumn id="11" xr3:uid="{75B647C3-0018-4ACC-91F3-176DCEB4ED81}" name="Time">
      <calculatedColumnFormula>((MAX(J3,J19)-MIN(J3,J19))/MAX(J3,J19))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DD34B5-CC56-42CA-BDA7-140930CBD365}" name="Table14513" displayName="Table14513" ref="A50:J62" totalsRowShown="0" headerRowDxfId="18" headerRowBorderDxfId="16" tableBorderDxfId="17">
  <autoFilter ref="A50:J62" xr:uid="{DFDD34B5-CC56-42CA-BDA7-140930CBD365}"/>
  <sortState xmlns:xlrd2="http://schemas.microsoft.com/office/spreadsheetml/2017/richdata2" ref="A51:J62">
    <sortCondition descending="1" ref="A2:A14"/>
  </sortState>
  <tableColumns count="10">
    <tableColumn id="1" xr3:uid="{FAF2F136-7092-4883-BB97-C1124DE5A74A}" name="Type"/>
    <tableColumn id="2" xr3:uid="{BD6D563E-0F02-4608-93FF-BD3A80E87D8A}" name="Model"/>
    <tableColumn id="3" xr3:uid="{6300D8A4-C463-4D95-BA78-F9A2CADBE223}" name="BLEU" dataDxfId="15">
      <calculatedColumnFormula>TEXT(AVERAGE(C3,C19),"0,000") &amp; " ± " &amp; TEXT(C35/2,"0,0%")</calculatedColumnFormula>
    </tableColumn>
    <tableColumn id="4" xr3:uid="{40381E9D-EA37-4939-ABA1-D1F7ED8E6D35}" name="METEOR" dataDxfId="14">
      <calculatedColumnFormula>TEXT(AVERAGE(D3,D19),"0,000") &amp; " ± " &amp; TEXT(D35/2,"0,0%")</calculatedColumnFormula>
    </tableColumn>
    <tableColumn id="5" xr3:uid="{8F24B628-4A5F-487C-AC44-D09E4AE571D5}" name="CHRF++" dataDxfId="13">
      <calculatedColumnFormula>TEXT(AVERAGE(E3,E19),"0,000") &amp; " ± " &amp; TEXT(E35/2,"0,0%")</calculatedColumnFormula>
    </tableColumn>
    <tableColumn id="7" xr3:uid="{BFF7AB13-9406-4B52-88FE-8A6F6238E0C8}" name="Cosine_Similarity">
      <calculatedColumnFormula>TEXT(AVERAGE(F3,F19),"0,000") &amp; " ± " &amp; TEXT(F35/2,"0,0%")</calculatedColumnFormula>
    </tableColumn>
    <tableColumn id="8" xr3:uid="{F4B0D634-7F7E-441B-8E41-863AE7ADF5B6}" name="BERTScore_Precision">
      <calculatedColumnFormula>TEXT(AVERAGE(G3,G19),"0,000") &amp; " ± " &amp; TEXT(G35/2,"0,0%")</calculatedColumnFormula>
    </tableColumn>
    <tableColumn id="9" xr3:uid="{A802BB45-2CCE-4919-A934-45BAFE72DBB9}" name="BERTScore_Recall">
      <calculatedColumnFormula>TEXT(AVERAGE(H3,H19),"0,000") &amp; " ± " &amp; TEXT(H35/2,"0,0%")</calculatedColumnFormula>
    </tableColumn>
    <tableColumn id="10" xr3:uid="{0D0016AB-9A71-4F57-8F1A-1A63322471DE}" name="BERTScore_F1">
      <calculatedColumnFormula>TEXT(AVERAGE(I3,I19),"0,000") &amp; " ± " &amp; TEXT(I35/2,"0,0%")</calculatedColumnFormula>
    </tableColumn>
    <tableColumn id="11" xr3:uid="{0A4E9E6F-1E26-4F09-B816-4CCF77EB1BD1}" name="Time">
      <calculatedColumnFormula>TEXT(AVERAGE(J3,J19),"0,000") &amp; " ± " &amp; TEXT(J35/2,"0,0%")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EDA012-E4E5-43FB-9852-B2005C1BBEDA}" name="Table514" displayName="Table514" ref="A2:I6" totalsRowShown="0" headerRowDxfId="12" headerRowBorderDxfId="10" tableBorderDxfId="11">
  <autoFilter ref="A2:I6" xr:uid="{B2EDA012-E4E5-43FB-9852-B2005C1BBEDA}"/>
  <tableColumns count="9">
    <tableColumn id="1" xr3:uid="{E30D5B23-838F-492E-BDE8-8FD3F99C6FFA}" name="Model"/>
    <tableColumn id="2" xr3:uid="{7E0DB09A-794D-4B88-89A3-1077A5EB4C22}" name="BLEU"/>
    <tableColumn id="3" xr3:uid="{41B70DC4-3392-4E9C-9DF1-10C587DC3675}" name="METEOR"/>
    <tableColumn id="4" xr3:uid="{851CC266-EAA5-4B85-A7FE-3EA4816E4E69}" name="CHRF++"/>
    <tableColumn id="6" xr3:uid="{6578BF10-762F-4C1D-BFC7-A8C106049919}" name="Cosine_Similarity"/>
    <tableColumn id="7" xr3:uid="{1A9BD306-C93F-4EED-85A5-84526E42A7A5}" name="BERTScore_Precision"/>
    <tableColumn id="8" xr3:uid="{9A9CDAA2-FEF2-4763-9DA1-E25A8B1DAC34}" name="BERTScore_Recall"/>
    <tableColumn id="9" xr3:uid="{6306C489-981C-415D-80B5-9935AFBA1AC0}" name="BERTScore_F1"/>
    <tableColumn id="10" xr3:uid="{55D388D9-78A6-4A42-A280-0ACADCAD322F}" name="Time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09CC89-CD3F-481C-BB14-6BD3BCE66434}" name="Table5715" displayName="Table5715" ref="A10:I14" totalsRowShown="0" headerRowDxfId="9" headerRowBorderDxfId="7" tableBorderDxfId="8">
  <autoFilter ref="A10:I14" xr:uid="{0309CC89-CD3F-481C-BB14-6BD3BCE66434}"/>
  <tableColumns count="9">
    <tableColumn id="1" xr3:uid="{B6573A34-59DE-4221-B350-E41188BE4BC0}" name="Model"/>
    <tableColumn id="2" xr3:uid="{F27C3936-BB14-42A8-AA17-DA36A4930579}" name="BLEU"/>
    <tableColumn id="3" xr3:uid="{D15F7BD5-CE69-4289-8193-68963E751B2D}" name="METEOR"/>
    <tableColumn id="4" xr3:uid="{B1C6F0AF-B0F6-4C52-A286-3DDB34315341}" name="CHRF++"/>
    <tableColumn id="6" xr3:uid="{85776F3E-70E0-4677-83E9-406601414BC7}" name="Cosine_Similarity"/>
    <tableColumn id="7" xr3:uid="{176F4243-6408-4DB9-8B00-55B50999510B}" name="BERTScore_Precision"/>
    <tableColumn id="8" xr3:uid="{C7B747B9-9326-4075-AC66-01E27D6709D5}" name="BERTScore_Recall"/>
    <tableColumn id="9" xr3:uid="{4ABDAF7F-25CA-47F3-8CB3-9341EEC3215E}" name="BERTScore_F1"/>
    <tableColumn id="10" xr3:uid="{6A4B3A46-1DC0-4410-9DC1-46EA899A3416}" name="Time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E2DF9D-6345-47EA-A4C6-1A3A4C38DCB6}" name="Table57816" displayName="Table57816" ref="A18:I22" totalsRowShown="0" headerRowDxfId="6" headerRowBorderDxfId="4" tableBorderDxfId="5">
  <autoFilter ref="A18:I22" xr:uid="{67E2DF9D-6345-47EA-A4C6-1A3A4C38DCB6}"/>
  <tableColumns count="9">
    <tableColumn id="1" xr3:uid="{EB44E62C-7996-4C36-9E6E-D12D7A889BC1}" name="Model"/>
    <tableColumn id="2" xr3:uid="{C62AF38F-EA73-4D53-817A-14A174080F25}" name="BLEU">
      <calculatedColumnFormula>(MAX(B11,B3)-MIN(B11,B3))/MAX(B11,B3)</calculatedColumnFormula>
    </tableColumn>
    <tableColumn id="3" xr3:uid="{962E82B0-15E8-4776-B66B-7623F63ED4E5}" name="METEOR">
      <calculatedColumnFormula>(MAX(C11,C3)-MIN(C11,C3))/MAX(C11,C3)</calculatedColumnFormula>
    </tableColumn>
    <tableColumn id="4" xr3:uid="{84DF9C8F-2E93-4894-8583-EEAEC58B4155}" name="CHRF++">
      <calculatedColumnFormula>(MAX(D11,D3)-MIN(D11,D3))/MAX(D11,D3)</calculatedColumnFormula>
    </tableColumn>
    <tableColumn id="6" xr3:uid="{A78E95E6-696D-4E16-AE8C-F28C1099B07E}" name="Cosine_Similarity">
      <calculatedColumnFormula>(MAX(E11,E3)-MIN(E11,E3))/MAX(E11,E3)</calculatedColumnFormula>
    </tableColumn>
    <tableColumn id="7" xr3:uid="{8A131FD7-89C0-465C-909E-10BF813DE39C}" name="BERTScore_Precision">
      <calculatedColumnFormula>(MAX(F11,F3)-MIN(F11,F3))/MAX(F11,F3)</calculatedColumnFormula>
    </tableColumn>
    <tableColumn id="8" xr3:uid="{6ED0B7EE-5DB2-42A2-A545-F8F5017E2E25}" name="BERTScore_Recall">
      <calculatedColumnFormula>(MAX(G11,G3)-MIN(G11,G3))/MAX(G11,G3)</calculatedColumnFormula>
    </tableColumn>
    <tableColumn id="9" xr3:uid="{6CB11C1B-2A75-4222-BDC7-6333ADEB71BB}" name="BERTScore_F1">
      <calculatedColumnFormula>(MAX(H11,H3)-MIN(H11,H3))/MAX(H11,H3)</calculatedColumnFormula>
    </tableColumn>
    <tableColumn id="10" xr3:uid="{D1479D05-C4AA-41F6-84CF-E95B7601F3A3}" name="Time">
      <calculatedColumnFormula>(MAX(I11,I3)-MIN(I11,I3))/MAX(I11,I3)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F97426-F31C-4E5A-B707-2E2E5839F18D}" name="Table578917" displayName="Table578917" ref="A26:I30" totalsRowShown="0" headerRowDxfId="3" headerRowBorderDxfId="1" tableBorderDxfId="2">
  <autoFilter ref="A26:I30" xr:uid="{67F97426-F31C-4E5A-B707-2E2E5839F18D}"/>
  <tableColumns count="9">
    <tableColumn id="1" xr3:uid="{AD3D7461-A1A8-4926-8180-EC8DC24F7690}" name="Model"/>
    <tableColumn id="2" xr3:uid="{146142C7-0FA3-477C-89F4-A26875CF926A}" name="BLEU" dataDxfId="0">
      <calculatedColumnFormula>TEXT(AVERAGE(B3,B11),"0,000") &amp; " ± " &amp; TEXT(B19/2,"0,0%")</calculatedColumnFormula>
    </tableColumn>
    <tableColumn id="3" xr3:uid="{CE07A38B-FA0E-421A-B399-8CFD89F41F31}" name="METEOR">
      <calculatedColumnFormula>TEXT(AVERAGE(C3,C11),"0,000") &amp; " ± " &amp; TEXT(C19/2,"0,0%")</calculatedColumnFormula>
    </tableColumn>
    <tableColumn id="4" xr3:uid="{DA7B4C3C-7580-4A5F-B4E6-FEE011E81936}" name="CHRF++">
      <calculatedColumnFormula>TEXT(AVERAGE(D3,D11),"0,000") &amp; " ± " &amp; TEXT(D19/2,"0,0%")</calculatedColumnFormula>
    </tableColumn>
    <tableColumn id="6" xr3:uid="{E6E3CD4A-8BAF-4591-A471-4C814BE82198}" name="Cosine_Similarity">
      <calculatedColumnFormula>TEXT(AVERAGE(E3,E11),"0,000") &amp; " ± " &amp; TEXT(E19/2,"0,0%")</calculatedColumnFormula>
    </tableColumn>
    <tableColumn id="7" xr3:uid="{687F4323-6BB2-42B7-8C0D-AA8A9709A4C2}" name="BERTScore_Precision">
      <calculatedColumnFormula>TEXT(AVERAGE(F3,F11),"0,000") &amp; " ± " &amp; TEXT(F19/2,"0,0%")</calculatedColumnFormula>
    </tableColumn>
    <tableColumn id="8" xr3:uid="{15E4A820-2F95-41BD-8394-0D96589FFE80}" name="BERTScore_Recall">
      <calculatedColumnFormula>TEXT(AVERAGE(G3,G11),"0,000") &amp; " ± " &amp; TEXT(G19/2,"0,0%")</calculatedColumnFormula>
    </tableColumn>
    <tableColumn id="9" xr3:uid="{E500773F-7B7A-4888-BDF9-973CD60114F9}" name="BERTScore_F1">
      <calculatedColumnFormula>TEXT(AVERAGE(H3,H11),"0,000") &amp; " ± " &amp; TEXT(H19/2,"0,0%")</calculatedColumnFormula>
    </tableColumn>
    <tableColumn id="10" xr3:uid="{90F7CFF6-F36D-4C5A-A9B1-CF3DD695917D}" name="Time">
      <calculatedColumnFormula>TEXT(AVERAGE(I3,I11),"0,000") &amp; " ± " &amp; TEXT(I19/2,"0,0%")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FD2283-43A0-4B76-8148-C08F2CBD02C9}" name="Table13" displayName="Table13" ref="A18:J30" totalsRowShown="0" headerRowDxfId="54" headerRowBorderDxfId="52" tableBorderDxfId="53">
  <autoFilter ref="A18:J30" xr:uid="{1DFD2283-43A0-4B76-8148-C08F2CBD02C9}"/>
  <sortState xmlns:xlrd2="http://schemas.microsoft.com/office/spreadsheetml/2017/richdata2" ref="A19:J30">
    <sortCondition descending="1" ref="A18:A30"/>
  </sortState>
  <tableColumns count="10">
    <tableColumn id="1" xr3:uid="{1C579C25-A67D-467A-B2FF-5B8177A76AAE}" name="Type"/>
    <tableColumn id="2" xr3:uid="{66BAA54F-52DB-4A08-AB5B-134DE127B0F6}" name="Model"/>
    <tableColumn id="3" xr3:uid="{6110F247-8AFE-4AFD-9CA3-C54A9F004A09}" name="BLEU"/>
    <tableColumn id="4" xr3:uid="{C14C0A4D-B1C9-4577-B2DD-EC85FAFD78E5}" name="METEOR"/>
    <tableColumn id="5" xr3:uid="{21FF0B30-4D06-42F9-BE5A-F9F77C6278FF}" name="CHRF++"/>
    <tableColumn id="7" xr3:uid="{DD3316CF-794D-46F0-99D2-04752B1933DD}" name="Cosine_Similarity"/>
    <tableColumn id="8" xr3:uid="{BEA28700-797F-4F9B-9ECD-6A3EA4505521}" name="BERTScore_Precision"/>
    <tableColumn id="9" xr3:uid="{82CE80C7-0442-4462-B1DC-71DF4721BA44}" name="BERTScore_Recall"/>
    <tableColumn id="10" xr3:uid="{156E561B-BE4E-4108-B17A-6F72B58F49D1}" name="BERTScore_F1"/>
    <tableColumn id="11" xr3:uid="{BCA32096-A341-40F6-A378-BD6B06ECA0EB}" name="Ti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84A6D4-0F26-452C-AEEF-49E781C67F1E}" name="Table14" displayName="Table14" ref="A34:J46" totalsRowShown="0" headerRowDxfId="51" headerRowBorderDxfId="49" tableBorderDxfId="50">
  <autoFilter ref="A34:J46" xr:uid="{B284A6D4-0F26-452C-AEEF-49E781C67F1E}"/>
  <sortState xmlns:xlrd2="http://schemas.microsoft.com/office/spreadsheetml/2017/richdata2" ref="A35:J46">
    <sortCondition descending="1" ref="A2:A14"/>
  </sortState>
  <tableColumns count="10">
    <tableColumn id="1" xr3:uid="{C4586163-6C7E-4F91-8925-771A9E0C3E08}" name="Type"/>
    <tableColumn id="2" xr3:uid="{1D698617-57D4-445E-AFB1-897CF2F65828}" name="Model"/>
    <tableColumn id="3" xr3:uid="{BE05A312-C55E-46AD-8C37-4B6A323CC29A}" name="BLEU">
      <calculatedColumnFormula>((MAX(C3,C19)-MIN(C3,C19))/MAX(C3,C19))</calculatedColumnFormula>
    </tableColumn>
    <tableColumn id="4" xr3:uid="{E1EFA8EF-E85E-4E66-9D43-7C1D7458EA03}" name="METEOR">
      <calculatedColumnFormula>((MAX(D3,D19)-MIN(D3,D19))/MAX(D3,D19))</calculatedColumnFormula>
    </tableColumn>
    <tableColumn id="5" xr3:uid="{78077FC3-701F-4A6C-AD55-1DE169F751A4}" name="CHRF++">
      <calculatedColumnFormula>((MAX(E3,E19)-MIN(E3,E19))/MAX(E3,E19))</calculatedColumnFormula>
    </tableColumn>
    <tableColumn id="7" xr3:uid="{23E185A6-423E-4613-AD7B-4484F66A73F0}" name="Cosine_Similarity">
      <calculatedColumnFormula>((MAX(F3,F19)-MIN(F3,F19))/MAX(F3,F19))</calculatedColumnFormula>
    </tableColumn>
    <tableColumn id="8" xr3:uid="{0D0AA43F-6277-41F5-8931-32043774F26B}" name="BERTScore_Precision">
      <calculatedColumnFormula>((MAX(G3,G19)-MIN(G3,G19))/MAX(G3,G19))</calculatedColumnFormula>
    </tableColumn>
    <tableColumn id="9" xr3:uid="{5F45FCC3-73B5-4B83-AE63-CBA43E81D655}" name="BERTScore_Recall">
      <calculatedColumnFormula>((MAX(H3,H19)-MIN(H3,H19))/MAX(H3,H19))</calculatedColumnFormula>
    </tableColumn>
    <tableColumn id="10" xr3:uid="{477B0877-9AD9-47B9-BBD3-CFD05C4CE456}" name="BERTScore_F1">
      <calculatedColumnFormula>((MAX(I3,I19)-MIN(I3,I19))/MAX(I3,I19))</calculatedColumnFormula>
    </tableColumn>
    <tableColumn id="11" xr3:uid="{A6E3033F-9B97-47BF-86DE-13808044714A}" name="Time">
      <calculatedColumnFormula>((MAX(J3,J19)-MIN(J3,J19))/MAX(J3,J19))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2EA120-B974-4BCB-9345-96A09582C833}" name="Table145" displayName="Table145" ref="A50:J62" totalsRowShown="0" headerRowDxfId="48" headerRowBorderDxfId="46" tableBorderDxfId="47">
  <autoFilter ref="A50:J62" xr:uid="{CA2EA120-B974-4BCB-9345-96A09582C833}"/>
  <sortState xmlns:xlrd2="http://schemas.microsoft.com/office/spreadsheetml/2017/richdata2" ref="A51:J62">
    <sortCondition descending="1" ref="A2:A14"/>
  </sortState>
  <tableColumns count="10">
    <tableColumn id="1" xr3:uid="{A3D35E70-6009-4B3E-93E1-A431F02AF061}" name="Type"/>
    <tableColumn id="2" xr3:uid="{48878666-FA3F-466D-A85F-AC438E18C972}" name="Model"/>
    <tableColumn id="3" xr3:uid="{C5D22B79-A09C-4236-A552-F38388379893}" name="BLEU" dataDxfId="45">
      <calculatedColumnFormula>TEXT(AVERAGE(C3,C19)/100,"0,000") &amp; " ± " &amp; TEXT(C35/2,"0,0%")</calculatedColumnFormula>
    </tableColumn>
    <tableColumn id="4" xr3:uid="{8984EAE1-379B-4855-88AB-AF350305FCF6}" name="METEOR" dataDxfId="44">
      <calculatedColumnFormula>TEXT(AVERAGE(D3,D19),"0,000") &amp; " ± " &amp; TEXT(D35/2,"0,0%")</calculatedColumnFormula>
    </tableColumn>
    <tableColumn id="5" xr3:uid="{8B3F0FEF-456C-4954-B8B5-D1E4D262F077}" name="CHRF++" dataDxfId="43">
      <calculatedColumnFormula>TEXT(AVERAGE(E3,E19)/100,"0,000") &amp; " ± " &amp; TEXT(E35/2,"0,0%")</calculatedColumnFormula>
    </tableColumn>
    <tableColumn id="7" xr3:uid="{A115231E-F5CD-45F7-BE82-84635A6CE304}" name="Cosine_Similarity">
      <calculatedColumnFormula>TEXT(AVERAGE(F3,F19),"0,000") &amp; " ± " &amp; TEXT(F35/2,"0,0%")</calculatedColumnFormula>
    </tableColumn>
    <tableColumn id="8" xr3:uid="{1F293DD7-75A5-4AD2-B5BA-356FD14A239F}" name="BERTScore_Precision">
      <calculatedColumnFormula>TEXT(AVERAGE(G3,G19),"0,000") &amp; " ± " &amp; TEXT(G35/2,"0,0%")</calculatedColumnFormula>
    </tableColumn>
    <tableColumn id="9" xr3:uid="{573E5C11-F3CC-4328-89CA-0A5E7063D364}" name="BERTScore_Recall">
      <calculatedColumnFormula>TEXT(AVERAGE(H3,H19),"0,000") &amp; " ± " &amp; TEXT(H35/2,"0,0%")</calculatedColumnFormula>
    </tableColumn>
    <tableColumn id="10" xr3:uid="{CA32D2CA-46E7-4FDB-9230-DBFE05CCFB9C}" name="BERTScore_F1">
      <calculatedColumnFormula>TEXT(AVERAGE(I3,I19),"0,000") &amp; " ± " &amp; TEXT(I35/2,"0,0%")</calculatedColumnFormula>
    </tableColumn>
    <tableColumn id="11" xr3:uid="{60DB4DA9-A742-477D-A9BF-C09E43FDE6F2}" name="Time">
      <calculatedColumnFormula>TEXT(AVERAGE(J3,J19),"0,000") &amp; " ± " &amp; TEXT(J35/2,"0,0%")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ED2068-E6A8-40D6-B7F8-119671AEDF58}" name="Table5" displayName="Table5" ref="A2:I6" totalsRowShown="0" headerRowDxfId="42" headerRowBorderDxfId="40" tableBorderDxfId="41">
  <autoFilter ref="A2:I6" xr:uid="{ADED2068-E6A8-40D6-B7F8-119671AEDF58}"/>
  <tableColumns count="9">
    <tableColumn id="1" xr3:uid="{04A94520-586E-4AED-A946-5B248DA133DD}" name="Model"/>
    <tableColumn id="2" xr3:uid="{881EF1D2-F1BE-4EF2-ADC4-DD075D704BD8}" name="BLEU"/>
    <tableColumn id="3" xr3:uid="{A0ACE175-A16C-4ECA-A07A-D793E767E70E}" name="METEOR"/>
    <tableColumn id="4" xr3:uid="{D1D6562C-ABA4-4E79-8D36-71F9B5B6213E}" name="CHRF++"/>
    <tableColumn id="6" xr3:uid="{21299C49-F4B2-4875-BEDE-91C4C2A8EF30}" name="Cosine_Similarity"/>
    <tableColumn id="7" xr3:uid="{CD493039-7508-4C62-BC7C-BA0FF1441A7B}" name="BERTScore_Precision"/>
    <tableColumn id="8" xr3:uid="{5EDCB5C9-EB50-4B53-B730-3C8FDA49BA99}" name="BERTScore_Recall"/>
    <tableColumn id="9" xr3:uid="{B51F8BA6-FAB8-4AFD-9351-49D348528791}" name="BERTScore_F1"/>
    <tableColumn id="10" xr3:uid="{20A912F1-252C-42D8-8A77-DCE50EB8CF2B}" name="Tim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1AC258-456B-413E-95A1-819B60B35A9A}" name="Table57" displayName="Table57" ref="A10:I14" totalsRowShown="0" headerRowDxfId="39" headerRowBorderDxfId="37" tableBorderDxfId="38">
  <autoFilter ref="A10:I14" xr:uid="{101AC258-456B-413E-95A1-819B60B35A9A}"/>
  <tableColumns count="9">
    <tableColumn id="1" xr3:uid="{3CF20D3B-A343-4E80-AC69-BA569150DE7A}" name="Model"/>
    <tableColumn id="2" xr3:uid="{4CFD2E55-E71F-400C-930F-813336FD1629}" name="BLEU"/>
    <tableColumn id="3" xr3:uid="{6D2342F1-7907-40F0-8086-CBE5A1757838}" name="METEOR"/>
    <tableColumn id="4" xr3:uid="{E6FB4CA7-A651-44B5-9F98-1C66133955B0}" name="CHRF++"/>
    <tableColumn id="6" xr3:uid="{001C4162-EC14-4696-AA22-75770F0E1ADC}" name="Cosine_Similarity"/>
    <tableColumn id="7" xr3:uid="{CDD8A033-4107-46C1-9942-FFA49FF3B3D4}" name="BERTScore_Precision"/>
    <tableColumn id="8" xr3:uid="{9FF5403A-CCE6-4880-83FD-B132B6204E4F}" name="BERTScore_Recall"/>
    <tableColumn id="9" xr3:uid="{9AF25B58-9012-4318-9272-6D246DF27E10}" name="BERTScore_F1"/>
    <tableColumn id="10" xr3:uid="{3370B0CC-5804-4D69-BDA6-266DD7E8B1A0}" name="Tim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2A8A5-224B-482F-9EF1-D2895C8E8C99}" name="Table578" displayName="Table578" ref="A18:I22" totalsRowShown="0" headerRowDxfId="36" headerRowBorderDxfId="34" tableBorderDxfId="35">
  <autoFilter ref="A18:I22" xr:uid="{B2B2A8A5-224B-482F-9EF1-D2895C8E8C99}"/>
  <tableColumns count="9">
    <tableColumn id="1" xr3:uid="{89960BE6-0FDF-4638-9159-3C2A67CC8B4B}" name="Model"/>
    <tableColumn id="2" xr3:uid="{0112ED21-3BA0-4CAE-B438-A487A3D04153}" name="BLEU">
      <calculatedColumnFormula>(MAX(B11,B3)-MIN(B11,B3))/MAX(B11,B3)</calculatedColumnFormula>
    </tableColumn>
    <tableColumn id="3" xr3:uid="{3F660FB2-F501-4BB6-A5F6-346AC33E3509}" name="METEOR">
      <calculatedColumnFormula>(MAX(C11,C3)-MIN(C11,C3))/MAX(C11,C3)</calculatedColumnFormula>
    </tableColumn>
    <tableColumn id="4" xr3:uid="{2E5C0F03-03B0-445F-AF92-E569B19BC6CC}" name="CHRF++">
      <calculatedColumnFormula>(MAX(D11,D3)-MIN(D11,D3))/MAX(D11,D3)</calculatedColumnFormula>
    </tableColumn>
    <tableColumn id="6" xr3:uid="{5BD867B0-DBD0-40EA-86FA-B31D1B998866}" name="Cosine_Similarity">
      <calculatedColumnFormula>(MAX(E11,E3)-MIN(E11,E3))/MAX(E11,E3)</calculatedColumnFormula>
    </tableColumn>
    <tableColumn id="7" xr3:uid="{8228CA99-CFF3-4075-AA4E-DB96A49AFD62}" name="BERTScore_Precision">
      <calculatedColumnFormula>(MAX(F11,F3)-MIN(F11,F3))/MAX(F11,F3)</calculatedColumnFormula>
    </tableColumn>
    <tableColumn id="8" xr3:uid="{1FE1EA66-5FC2-4240-9A74-A1D8DFFB7051}" name="BERTScore_Recall">
      <calculatedColumnFormula>(MAX(G11,G3)-MIN(G11,G3))/MAX(G11,G3)</calculatedColumnFormula>
    </tableColumn>
    <tableColumn id="9" xr3:uid="{7D2F8744-CA51-4D39-B4CC-C008F2115928}" name="BERTScore_F1">
      <calculatedColumnFormula>(MAX(H11,H3)-MIN(H11,H3))/MAX(H11,H3)</calculatedColumnFormula>
    </tableColumn>
    <tableColumn id="10" xr3:uid="{CB9E92A2-8D9B-4673-9EC2-010A07627FEA}" name="Time">
      <calculatedColumnFormula>(MAX(I11,I3)-MIN(I11,I3))/MAX(I11,I3)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F2CF84-6A51-4A85-BEB7-2093B3FEB6B0}" name="Table5789" displayName="Table5789" ref="A26:I30" totalsRowShown="0" headerRowDxfId="33" headerRowBorderDxfId="31" tableBorderDxfId="32">
  <autoFilter ref="A26:I30" xr:uid="{C1F2CF84-6A51-4A85-BEB7-2093B3FEB6B0}"/>
  <tableColumns count="9">
    <tableColumn id="1" xr3:uid="{AE469A88-78C0-4E5B-8023-0D5753EFB51E}" name="Model"/>
    <tableColumn id="2" xr3:uid="{69DA9065-34FE-4815-9B1E-BA418F1C7C7F}" name="BLEU" dataDxfId="30">
      <calculatedColumnFormula>TEXT(AVERAGE(B3,B11)/100,"0,000") &amp; " ± " &amp; TEXT(B19/2,"0,0%")</calculatedColumnFormula>
    </tableColumn>
    <tableColumn id="3" xr3:uid="{5E065D7C-C663-44A6-8171-1F05BBEBD8BA}" name="METEOR" dataDxfId="29">
      <calculatedColumnFormula>TEXT(AVERAGE(C3,C11),"0,000") &amp; " ± " &amp; TEXT(C19/2,"0,0%")</calculatedColumnFormula>
    </tableColumn>
    <tableColumn id="4" xr3:uid="{84F835AB-3382-461B-A74B-E4CE682FFEC0}" name="CHRF++" dataDxfId="28">
      <calculatedColumnFormula>TEXT(AVERAGE(D3,D11)/100,"0,000") &amp; " ± " &amp; TEXT(D19/2,"0,0%")</calculatedColumnFormula>
    </tableColumn>
    <tableColumn id="6" xr3:uid="{4D33DFEE-68BE-4948-84F4-BD60710CCCBB}" name="Cosine_Similarity">
      <calculatedColumnFormula>TEXT(AVERAGE(E3,E11),"0,00") &amp; " ± " &amp; TEXT(E19/2,"0,0%")</calculatedColumnFormula>
    </tableColumn>
    <tableColumn id="7" xr3:uid="{C70ADB3B-B67E-4043-BBD0-4E0BB21DE7C1}" name="BERTScore_Precision">
      <calculatedColumnFormula>TEXT(AVERAGE(F3,F11),"0,00") &amp; " ± " &amp; TEXT(F19/2,"0,0%")</calculatedColumnFormula>
    </tableColumn>
    <tableColumn id="8" xr3:uid="{6331424B-1F7C-481E-A3E2-FD70799E6311}" name="BERTScore_Recall">
      <calculatedColumnFormula>TEXT(AVERAGE(G3,G11),"0,00") &amp; " ± " &amp; TEXT(G19/2,"0,0%")</calculatedColumnFormula>
    </tableColumn>
    <tableColumn id="9" xr3:uid="{BBA6AE54-6430-4360-9981-9D38FDACD34D}" name="BERTScore_F1">
      <calculatedColumnFormula>TEXT(AVERAGE(H3,H11),"0,00") &amp; " ± " &amp; TEXT(H19/2,"0,0%")</calculatedColumnFormula>
    </tableColumn>
    <tableColumn id="10" xr3:uid="{9231F6D7-E4FA-4617-A54A-D28CB8D5F46E}" name="Time">
      <calculatedColumnFormula>TEXT(AVERAGE(I3,I11),"0,00") &amp; " ± " &amp; TEXT(I19/2,"0,0%")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CC4A5A-7AAA-4666-819A-DBDE4AE313B2}" name="Table110" displayName="Table110" ref="A2:J14" totalsRowShown="0" headerRowDxfId="27" headerRowBorderDxfId="25" tableBorderDxfId="26">
  <autoFilter ref="A2:J14" xr:uid="{64CC4A5A-7AAA-4666-819A-DBDE4AE313B2}"/>
  <sortState xmlns:xlrd2="http://schemas.microsoft.com/office/spreadsheetml/2017/richdata2" ref="A3:J14">
    <sortCondition descending="1" ref="A2:A14"/>
  </sortState>
  <tableColumns count="10">
    <tableColumn id="1" xr3:uid="{CA81CA31-3346-4836-9E98-3BA760EC4D31}" name="Type"/>
    <tableColumn id="2" xr3:uid="{A997FB81-263D-4986-8E38-75877B86AAA2}" name="Model"/>
    <tableColumn id="3" xr3:uid="{01393090-134E-4DAB-93DD-54A46C0FC845}" name="BLEU"/>
    <tableColumn id="4" xr3:uid="{9360DF5C-883F-42ED-ADCC-7CBE97C59541}" name="METEOR"/>
    <tableColumn id="5" xr3:uid="{C7E5555E-E21D-4E5A-AD26-3B59C5DCF267}" name="CHRF++"/>
    <tableColumn id="7" xr3:uid="{71E6042F-CB11-4C89-A6D6-EA1B5A0B4AEB}" name="Cosine_Similarity"/>
    <tableColumn id="8" xr3:uid="{24A804C3-8F41-48F8-8EEC-213C5B47E48C}" name="BERTScore_Precision"/>
    <tableColumn id="9" xr3:uid="{6F87204A-267B-4341-99D6-4EB0C2EBFB6F}" name="BERTScore_Recall"/>
    <tableColumn id="10" xr3:uid="{D4CF7E1C-3A30-44C4-BA26-04C9F4797532}" name="BERTScore_F1"/>
    <tableColumn id="11" xr3:uid="{B56E5150-FF3D-48E9-B96E-A3E37629946A}" name="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3E59-5F43-4410-B16C-0E123B638835}">
  <dimension ref="A1:J62"/>
  <sheetViews>
    <sheetView topLeftCell="A40" workbookViewId="0">
      <selection activeCell="A59" activeCellId="1" sqref="A51:J54 A59:J62"/>
    </sheetView>
  </sheetViews>
  <sheetFormatPr defaultRowHeight="14.4" x14ac:dyDescent="0.3"/>
  <cols>
    <col min="2" max="2" width="29.109375" customWidth="1"/>
    <col min="10" max="10" width="12.77734375" customWidth="1"/>
  </cols>
  <sheetData>
    <row r="1" spans="1:10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3">
      <c r="A3" t="s">
        <v>11</v>
      </c>
      <c r="B3" t="s">
        <v>12</v>
      </c>
      <c r="C3">
        <v>9.5950137988449704</v>
      </c>
      <c r="D3">
        <v>0.37561405856161828</v>
      </c>
      <c r="E3">
        <v>41.928421466559513</v>
      </c>
      <c r="F3">
        <v>0.69483373937379733</v>
      </c>
      <c r="G3">
        <v>0.6970657553647327</v>
      </c>
      <c r="H3">
        <v>0.78935391501538732</v>
      </c>
      <c r="I3">
        <v>0.73778532551807796</v>
      </c>
      <c r="J3">
        <v>1.920861968705172</v>
      </c>
    </row>
    <row r="4" spans="1:10" x14ac:dyDescent="0.3">
      <c r="A4" t="s">
        <v>11</v>
      </c>
      <c r="B4" t="s">
        <v>13</v>
      </c>
      <c r="C4">
        <v>11.46420754722649</v>
      </c>
      <c r="D4">
        <v>0.36779027342619891</v>
      </c>
      <c r="E4">
        <v>42.811619470621253</v>
      </c>
      <c r="F4">
        <v>0.67286378142286241</v>
      </c>
      <c r="G4">
        <v>0.72719301840373141</v>
      </c>
      <c r="H4">
        <v>0.77376962957789619</v>
      </c>
      <c r="I4">
        <v>0.74732182037971073</v>
      </c>
      <c r="J4">
        <v>1.9431167998436201</v>
      </c>
    </row>
    <row r="5" spans="1:10" x14ac:dyDescent="0.3">
      <c r="A5" t="s">
        <v>11</v>
      </c>
      <c r="B5" t="s">
        <v>14</v>
      </c>
      <c r="C5">
        <v>14.26511684833007</v>
      </c>
      <c r="D5">
        <v>0.47387361329687361</v>
      </c>
      <c r="E5">
        <v>47.591755146225211</v>
      </c>
      <c r="F5">
        <v>0.80831794292488546</v>
      </c>
      <c r="G5">
        <v>0.73094156868609239</v>
      </c>
      <c r="H5">
        <v>0.82406819583727708</v>
      </c>
      <c r="I5">
        <v>0.77192956215883657</v>
      </c>
      <c r="J5">
        <v>3.0858169450329398</v>
      </c>
    </row>
    <row r="6" spans="1:10" x14ac:dyDescent="0.3">
      <c r="A6" t="s">
        <v>11</v>
      </c>
      <c r="B6" t="s">
        <v>15</v>
      </c>
      <c r="C6">
        <v>12.33513704517742</v>
      </c>
      <c r="D6">
        <v>0.37715001118144059</v>
      </c>
      <c r="E6">
        <v>44.331363652301533</v>
      </c>
      <c r="F6">
        <v>0.69662942318860888</v>
      </c>
      <c r="G6">
        <v>0.72950698389237756</v>
      </c>
      <c r="H6">
        <v>0.77257580717605712</v>
      </c>
      <c r="I6">
        <v>0.74776422250398156</v>
      </c>
      <c r="J6">
        <v>1.495818696174424</v>
      </c>
    </row>
    <row r="7" spans="1:10" x14ac:dyDescent="0.3">
      <c r="A7" t="s">
        <v>16</v>
      </c>
      <c r="B7" t="s">
        <v>17</v>
      </c>
      <c r="C7">
        <v>19.461660236495479</v>
      </c>
      <c r="D7">
        <v>0.46159393089969819</v>
      </c>
      <c r="E7">
        <v>50.836072205392753</v>
      </c>
      <c r="F7">
        <v>0.80854892914778664</v>
      </c>
      <c r="G7">
        <v>0.8026636589303856</v>
      </c>
      <c r="H7">
        <v>0.8166517418646424</v>
      </c>
      <c r="I7">
        <v>0.807519651618548</v>
      </c>
      <c r="J7">
        <v>0.78073476243974138</v>
      </c>
    </row>
    <row r="8" spans="1:10" x14ac:dyDescent="0.3">
      <c r="A8" t="s">
        <v>16</v>
      </c>
      <c r="B8" t="s">
        <v>18</v>
      </c>
      <c r="C8">
        <v>19.194696076158099</v>
      </c>
      <c r="D8">
        <v>0.46627404456568411</v>
      </c>
      <c r="E8">
        <v>52.675315746522642</v>
      </c>
      <c r="F8">
        <v>0.83472674896604493</v>
      </c>
      <c r="G8">
        <v>0.80979430206442493</v>
      </c>
      <c r="H8">
        <v>0.82229591437844229</v>
      </c>
      <c r="I8">
        <v>0.81430284333001235</v>
      </c>
      <c r="J8">
        <v>1.148049556651995</v>
      </c>
    </row>
    <row r="9" spans="1:10" x14ac:dyDescent="0.3">
      <c r="A9" t="s">
        <v>16</v>
      </c>
      <c r="B9" t="s">
        <v>19</v>
      </c>
      <c r="C9">
        <v>25.72967779084777</v>
      </c>
      <c r="D9">
        <v>0.55786149941416052</v>
      </c>
      <c r="E9">
        <v>59.881622830632651</v>
      </c>
      <c r="F9">
        <v>0.89423577533537513</v>
      </c>
      <c r="G9">
        <v>0.83955189275768383</v>
      </c>
      <c r="H9">
        <v>0.85789076296247213</v>
      </c>
      <c r="I9">
        <v>0.8471737448722878</v>
      </c>
      <c r="J9">
        <v>1.443448526528162</v>
      </c>
    </row>
    <row r="10" spans="1:10" x14ac:dyDescent="0.3">
      <c r="A10" t="s">
        <v>16</v>
      </c>
      <c r="B10" t="s">
        <v>20</v>
      </c>
      <c r="C10">
        <v>13.04996256710295</v>
      </c>
      <c r="D10">
        <v>0.39176286986950443</v>
      </c>
      <c r="E10">
        <v>46.112281141290481</v>
      </c>
      <c r="F10">
        <v>0.71999260497150164</v>
      </c>
      <c r="G10">
        <v>0.7439699782086866</v>
      </c>
      <c r="H10">
        <v>0.78074704438129661</v>
      </c>
      <c r="I10">
        <v>0.75958351811845359</v>
      </c>
      <c r="J10">
        <v>1.3944176831494099</v>
      </c>
    </row>
    <row r="11" spans="1:10" x14ac:dyDescent="0.3">
      <c r="A11" t="s">
        <v>21</v>
      </c>
      <c r="B11" t="s">
        <v>22</v>
      </c>
      <c r="C11">
        <v>22.65223729792411</v>
      </c>
      <c r="D11">
        <v>0.50414448173058224</v>
      </c>
      <c r="E11">
        <v>54.437270003606358</v>
      </c>
      <c r="F11">
        <v>0.84593015025721097</v>
      </c>
      <c r="G11">
        <v>0.82015636300290151</v>
      </c>
      <c r="H11">
        <v>0.83089714692910777</v>
      </c>
      <c r="I11">
        <v>0.82351767450587809</v>
      </c>
      <c r="J11">
        <v>0.78710300484187745</v>
      </c>
    </row>
    <row r="12" spans="1:10" x14ac:dyDescent="0.3">
      <c r="A12" t="s">
        <v>21</v>
      </c>
      <c r="B12" t="s">
        <v>23</v>
      </c>
      <c r="C12">
        <v>22.659193931263609</v>
      </c>
      <c r="D12">
        <v>0.50752909927784684</v>
      </c>
      <c r="E12">
        <v>56.016232069526311</v>
      </c>
      <c r="F12">
        <v>0.85641777184553669</v>
      </c>
      <c r="G12">
        <v>0.82042861309796655</v>
      </c>
      <c r="H12">
        <v>0.83342029426525388</v>
      </c>
      <c r="I12">
        <v>0.82537215747077386</v>
      </c>
      <c r="J12">
        <v>1.2028676198399659</v>
      </c>
    </row>
    <row r="13" spans="1:10" x14ac:dyDescent="0.3">
      <c r="A13" t="s">
        <v>21</v>
      </c>
      <c r="B13" t="s">
        <v>24</v>
      </c>
      <c r="C13">
        <v>26.957795600928041</v>
      </c>
      <c r="D13">
        <v>0.56243704527911553</v>
      </c>
      <c r="E13">
        <v>60.3509082716471</v>
      </c>
      <c r="F13">
        <v>0.89797124764167435</v>
      </c>
      <c r="G13">
        <v>0.8428425206569824</v>
      </c>
      <c r="H13">
        <v>0.85947656226064328</v>
      </c>
      <c r="I13">
        <v>0.8497433319662715</v>
      </c>
      <c r="J13">
        <v>1.4198298465005621</v>
      </c>
    </row>
    <row r="14" spans="1:10" x14ac:dyDescent="0.3">
      <c r="A14" t="s">
        <v>21</v>
      </c>
      <c r="B14" t="s">
        <v>25</v>
      </c>
      <c r="C14">
        <v>17.726844207148591</v>
      </c>
      <c r="D14">
        <v>0.44949657593284248</v>
      </c>
      <c r="E14">
        <v>51.214145149930651</v>
      </c>
      <c r="F14">
        <v>0.80391678681331169</v>
      </c>
      <c r="G14">
        <v>0.78918884167716774</v>
      </c>
      <c r="H14">
        <v>0.81008271979374324</v>
      </c>
      <c r="I14">
        <v>0.79749628290023078</v>
      </c>
      <c r="J14">
        <v>1.1634869977548621</v>
      </c>
    </row>
    <row r="17" spans="1:10" x14ac:dyDescent="0.3">
      <c r="A17" s="1" t="s">
        <v>26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</row>
    <row r="19" spans="1:10" x14ac:dyDescent="0.3">
      <c r="A19" t="s">
        <v>11</v>
      </c>
      <c r="B19" t="s">
        <v>12</v>
      </c>
      <c r="C19">
        <v>9.7323086471843219</v>
      </c>
      <c r="D19">
        <v>0.37664253533908698</v>
      </c>
      <c r="E19">
        <v>42.444583023016541</v>
      </c>
      <c r="F19">
        <v>0.69960193815361027</v>
      </c>
      <c r="G19">
        <v>0.70111569204378688</v>
      </c>
      <c r="H19">
        <v>0.79067855460245728</v>
      </c>
      <c r="I19">
        <v>0.74073031090698327</v>
      </c>
      <c r="J19">
        <v>1.901445098645419</v>
      </c>
    </row>
    <row r="20" spans="1:10" x14ac:dyDescent="0.3">
      <c r="A20" t="s">
        <v>11</v>
      </c>
      <c r="B20" t="s">
        <v>13</v>
      </c>
      <c r="C20">
        <v>11.75083983772922</v>
      </c>
      <c r="D20">
        <v>0.371550363795079</v>
      </c>
      <c r="E20">
        <v>43.123655972715603</v>
      </c>
      <c r="F20">
        <v>0.67519482575433387</v>
      </c>
      <c r="G20">
        <v>0.72799754732441813</v>
      </c>
      <c r="H20">
        <v>0.77480327493357748</v>
      </c>
      <c r="I20">
        <v>0.74820319079428055</v>
      </c>
      <c r="J20">
        <v>1.9659497563653181</v>
      </c>
    </row>
    <row r="21" spans="1:10" x14ac:dyDescent="0.3">
      <c r="A21" t="s">
        <v>11</v>
      </c>
      <c r="B21" t="s">
        <v>14</v>
      </c>
      <c r="C21">
        <v>14.022630325213591</v>
      </c>
      <c r="D21">
        <v>0.47158402619698231</v>
      </c>
      <c r="E21">
        <v>47.123554622365923</v>
      </c>
      <c r="F21">
        <v>0.80032172592324347</v>
      </c>
      <c r="G21">
        <v>0.72790335744468604</v>
      </c>
      <c r="H21">
        <v>0.8236259868333955</v>
      </c>
      <c r="I21">
        <v>0.77001517756458349</v>
      </c>
      <c r="J21">
        <v>3.17178200804317</v>
      </c>
    </row>
    <row r="22" spans="1:10" x14ac:dyDescent="0.3">
      <c r="A22" t="s">
        <v>11</v>
      </c>
      <c r="B22" t="s">
        <v>15</v>
      </c>
      <c r="C22">
        <v>12.117401289046819</v>
      </c>
      <c r="D22">
        <v>0.37761109976114088</v>
      </c>
      <c r="E22">
        <v>44.508094338771528</v>
      </c>
      <c r="F22">
        <v>0.69916834361943347</v>
      </c>
      <c r="G22">
        <v>0.73110338497724747</v>
      </c>
      <c r="H22">
        <v>0.77342941531175435</v>
      </c>
      <c r="I22">
        <v>0.74923766429937577</v>
      </c>
      <c r="J22">
        <v>1.480446113637943</v>
      </c>
    </row>
    <row r="23" spans="1:10" x14ac:dyDescent="0.3">
      <c r="A23" t="s">
        <v>16</v>
      </c>
      <c r="B23" t="s">
        <v>17</v>
      </c>
      <c r="C23">
        <v>19.868420315386189</v>
      </c>
      <c r="D23">
        <v>0.46865040534599339</v>
      </c>
      <c r="E23">
        <v>51.18581679662644</v>
      </c>
      <c r="F23">
        <v>0.80961305176406817</v>
      </c>
      <c r="G23">
        <v>0.80318005115815672</v>
      </c>
      <c r="H23">
        <v>0.81772343217153909</v>
      </c>
      <c r="I23">
        <v>0.80824048291973483</v>
      </c>
      <c r="J23">
        <v>0.79296630456762218</v>
      </c>
    </row>
    <row r="24" spans="1:10" x14ac:dyDescent="0.3">
      <c r="A24" t="s">
        <v>16</v>
      </c>
      <c r="B24" t="s">
        <v>18</v>
      </c>
      <c r="C24">
        <v>18.652388674795411</v>
      </c>
      <c r="D24">
        <v>0.46133721431691088</v>
      </c>
      <c r="E24">
        <v>52.046066636269153</v>
      </c>
      <c r="F24">
        <v>0.82536131638600085</v>
      </c>
      <c r="G24">
        <v>0.80813024273878276</v>
      </c>
      <c r="H24">
        <v>0.81947741309466693</v>
      </c>
      <c r="I24">
        <v>0.81193527413459898</v>
      </c>
      <c r="J24">
        <v>1.1990220580241151</v>
      </c>
    </row>
    <row r="25" spans="1:10" x14ac:dyDescent="0.3">
      <c r="A25" t="s">
        <v>16</v>
      </c>
      <c r="B25" t="s">
        <v>19</v>
      </c>
      <c r="C25">
        <v>25.459880125586078</v>
      </c>
      <c r="D25">
        <v>0.56013894633778472</v>
      </c>
      <c r="E25">
        <v>59.978858792151136</v>
      </c>
      <c r="F25">
        <v>0.89353759898508345</v>
      </c>
      <c r="G25">
        <v>0.83830267522628554</v>
      </c>
      <c r="H25">
        <v>0.8580892236464609</v>
      </c>
      <c r="I25">
        <v>0.84659954200238574</v>
      </c>
      <c r="J25">
        <v>1.4640473496594719</v>
      </c>
    </row>
    <row r="26" spans="1:10" x14ac:dyDescent="0.3">
      <c r="A26" t="s">
        <v>16</v>
      </c>
      <c r="B26" t="s">
        <v>20</v>
      </c>
      <c r="C26">
        <v>13.269924303750519</v>
      </c>
      <c r="D26">
        <v>0.39346385829411801</v>
      </c>
      <c r="E26">
        <v>46.094287555572933</v>
      </c>
      <c r="F26">
        <v>0.7119185501723192</v>
      </c>
      <c r="G26">
        <v>0.74352626538531308</v>
      </c>
      <c r="H26">
        <v>0.78114191818398127</v>
      </c>
      <c r="I26">
        <v>0.75948161206733245</v>
      </c>
      <c r="J26">
        <v>1.416899465992749</v>
      </c>
    </row>
    <row r="27" spans="1:10" x14ac:dyDescent="0.3">
      <c r="A27" t="s">
        <v>21</v>
      </c>
      <c r="B27" t="s">
        <v>22</v>
      </c>
      <c r="C27">
        <v>22.593627220556989</v>
      </c>
      <c r="D27">
        <v>0.50435578854499341</v>
      </c>
      <c r="E27">
        <v>54.410822332427891</v>
      </c>
      <c r="F27">
        <v>0.84297315333511824</v>
      </c>
      <c r="G27">
        <v>0.82010774822835508</v>
      </c>
      <c r="H27">
        <v>0.83076157256282401</v>
      </c>
      <c r="I27">
        <v>0.82345968253696955</v>
      </c>
      <c r="J27">
        <v>0.80175879069955025</v>
      </c>
    </row>
    <row r="28" spans="1:10" x14ac:dyDescent="0.3">
      <c r="A28" t="s">
        <v>21</v>
      </c>
      <c r="B28" t="s">
        <v>23</v>
      </c>
      <c r="C28">
        <v>22.84251837155281</v>
      </c>
      <c r="D28">
        <v>0.50892231905606744</v>
      </c>
      <c r="E28">
        <v>56.209776795980879</v>
      </c>
      <c r="F28">
        <v>0.85960077966378601</v>
      </c>
      <c r="G28">
        <v>0.82150162315020203</v>
      </c>
      <c r="H28">
        <v>0.83387333211636128</v>
      </c>
      <c r="I28">
        <v>0.82631739439623886</v>
      </c>
      <c r="J28">
        <v>1.218091146272344</v>
      </c>
    </row>
    <row r="29" spans="1:10" x14ac:dyDescent="0.3">
      <c r="A29" t="s">
        <v>21</v>
      </c>
      <c r="B29" t="s">
        <v>24</v>
      </c>
      <c r="C29">
        <v>26.899358449662969</v>
      </c>
      <c r="D29">
        <v>0.56433229859038914</v>
      </c>
      <c r="E29">
        <v>60.37411899710203</v>
      </c>
      <c r="F29">
        <v>0.89783625189631655</v>
      </c>
      <c r="G29">
        <v>0.8424360402988007</v>
      </c>
      <c r="H29">
        <v>0.85956684557355612</v>
      </c>
      <c r="I29">
        <v>0.84953174603126103</v>
      </c>
      <c r="J29">
        <v>1.4325970897119169</v>
      </c>
    </row>
    <row r="30" spans="1:10" x14ac:dyDescent="0.3">
      <c r="A30" t="s">
        <v>21</v>
      </c>
      <c r="B30" t="s">
        <v>25</v>
      </c>
      <c r="C30">
        <v>17.934317031310151</v>
      </c>
      <c r="D30">
        <v>0.45203253804338078</v>
      </c>
      <c r="E30">
        <v>51.344048937752227</v>
      </c>
      <c r="F30">
        <v>0.80660880817243852</v>
      </c>
      <c r="G30">
        <v>0.78955618865440369</v>
      </c>
      <c r="H30">
        <v>0.81138162752964171</v>
      </c>
      <c r="I30">
        <v>0.79836172766736413</v>
      </c>
      <c r="J30">
        <v>1.203995466098819</v>
      </c>
    </row>
    <row r="33" spans="1:10" x14ac:dyDescent="0.3">
      <c r="A33" s="1" t="s">
        <v>27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</row>
    <row r="35" spans="1:10" x14ac:dyDescent="0.3">
      <c r="A35" t="s">
        <v>11</v>
      </c>
      <c r="B35" t="s">
        <v>12</v>
      </c>
      <c r="C35">
        <f>((MAX(C3,C19)-MIN(C3,C19))/MAX(C3,C19))</f>
        <v>1.4107120244185081E-2</v>
      </c>
      <c r="D35">
        <f t="shared" ref="D35:E35" si="0">((MAX(D3,D19)-MIN(D3,D19))/MAX(D3,D19))</f>
        <v>2.7306442607252924E-3</v>
      </c>
      <c r="E35">
        <f t="shared" si="0"/>
        <v>1.216083466239091E-2</v>
      </c>
      <c r="F35">
        <f>((MAX(F3,F19)-MIN(F3,F19))/MAX(F3,F19))</f>
        <v>6.8155882935332767E-3</v>
      </c>
      <c r="G35">
        <f>((MAX(G3,G19)-MIN(G3,G19))/MAX(G3,G19))</f>
        <v>5.77641710920549E-3</v>
      </c>
      <c r="H35">
        <f>((MAX(H3,H19)-MIN(H3,H19))/MAX(H3,H19))</f>
        <v>1.6753199885836993E-3</v>
      </c>
      <c r="I35">
        <f>((MAX(I3,I19)-MIN(I3,I19))/MAX(I3,I19))</f>
        <v>3.9757862551882562E-3</v>
      </c>
      <c r="J35">
        <f>((MAX(J3,J19)-MIN(J3,J19))/MAX(J3,J19))</f>
        <v>1.0108415063702714E-2</v>
      </c>
    </row>
    <row r="36" spans="1:10" x14ac:dyDescent="0.3">
      <c r="A36" t="s">
        <v>11</v>
      </c>
      <c r="B36" t="s">
        <v>13</v>
      </c>
      <c r="C36">
        <f t="shared" ref="C36:E46" si="1">((MAX(C4,C20)-MIN(C4,C20))/MAX(C4,C20))</f>
        <v>2.4392494022633219E-2</v>
      </c>
      <c r="D36">
        <f t="shared" si="1"/>
        <v>1.0120001849746237E-2</v>
      </c>
      <c r="E36">
        <f t="shared" si="1"/>
        <v>7.2358545456298251E-3</v>
      </c>
      <c r="F36">
        <f>((MAX(F4,F20)-MIN(F4,F20))/MAX(F4,F20))</f>
        <v>3.4524025400627166E-3</v>
      </c>
      <c r="G36">
        <f>((MAX(G4,G20)-MIN(G4,G20))/MAX(G4,G20))</f>
        <v>1.1051258670356444E-3</v>
      </c>
      <c r="H36">
        <f>((MAX(H4,H20)-MIN(H4,H20))/MAX(H4,H20))</f>
        <v>1.3340745826995921E-3</v>
      </c>
      <c r="I36">
        <f>((MAX(I4,I20)-MIN(I4,I20))/MAX(I4,I20))</f>
        <v>1.1779826996382715E-3</v>
      </c>
      <c r="J36">
        <f>((MAX(J4,J20)-MIN(J4,J20))/MAX(J4,J20))</f>
        <v>1.1614211628638973E-2</v>
      </c>
    </row>
    <row r="37" spans="1:10" x14ac:dyDescent="0.3">
      <c r="A37" t="s">
        <v>11</v>
      </c>
      <c r="B37" t="s">
        <v>14</v>
      </c>
      <c r="C37">
        <f t="shared" si="1"/>
        <v>1.6998565500349606E-2</v>
      </c>
      <c r="D37">
        <f t="shared" si="1"/>
        <v>4.8316408334323369E-3</v>
      </c>
      <c r="E37">
        <f t="shared" si="1"/>
        <v>9.8378494850787975E-3</v>
      </c>
      <c r="F37">
        <f>((MAX(F5,F21)-MIN(F5,F21))/MAX(F5,F21))</f>
        <v>9.8924155669584783E-3</v>
      </c>
      <c r="G37">
        <f>((MAX(G5,G21)-MIN(G5,G21))/MAX(G5,G21))</f>
        <v>4.1565719772480633E-3</v>
      </c>
      <c r="H37">
        <f>((MAX(H5,H21)-MIN(H5,H21))/MAX(H5,H21))</f>
        <v>5.3661700101445043E-4</v>
      </c>
      <c r="I37">
        <f>((MAX(I5,I21)-MIN(I5,I21))/MAX(I5,I21))</f>
        <v>2.4799990674008775E-3</v>
      </c>
      <c r="J37">
        <f>((MAX(J5,J21)-MIN(J5,J21))/MAX(J5,J21))</f>
        <v>2.710308047407909E-2</v>
      </c>
    </row>
    <row r="38" spans="1:10" x14ac:dyDescent="0.3">
      <c r="A38" t="s">
        <v>11</v>
      </c>
      <c r="B38" t="s">
        <v>15</v>
      </c>
      <c r="C38">
        <f t="shared" si="1"/>
        <v>1.7651668995094596E-2</v>
      </c>
      <c r="D38">
        <f t="shared" si="1"/>
        <v>1.2210673361878113E-3</v>
      </c>
      <c r="E38">
        <f t="shared" si="1"/>
        <v>3.970753839173979E-3</v>
      </c>
      <c r="F38">
        <f>((MAX(F6,F22)-MIN(F6,F22))/MAX(F6,F22))</f>
        <v>3.6313435154703829E-3</v>
      </c>
      <c r="G38">
        <f>((MAX(G6,G22)-MIN(G6,G22))/MAX(G6,G22))</f>
        <v>2.1835503947497045E-3</v>
      </c>
      <c r="H38">
        <f>((MAX(H6,H22)-MIN(H6,H22))/MAX(H6,H22))</f>
        <v>1.1036664998746706E-3</v>
      </c>
      <c r="I38">
        <f>((MAX(I6,I22)-MIN(I6,I22))/MAX(I6,I22))</f>
        <v>1.9665879941741233E-3</v>
      </c>
      <c r="J38">
        <f>((MAX(J6,J22)-MIN(J6,J22))/MAX(J6,J22))</f>
        <v>1.0277035964182408E-2</v>
      </c>
    </row>
    <row r="39" spans="1:10" x14ac:dyDescent="0.3">
      <c r="A39" t="s">
        <v>16</v>
      </c>
      <c r="B39" t="s">
        <v>17</v>
      </c>
      <c r="C39">
        <f t="shared" si="1"/>
        <v>2.0472693472047832E-2</v>
      </c>
      <c r="D39">
        <f t="shared" si="1"/>
        <v>1.5057011294134219E-2</v>
      </c>
      <c r="E39">
        <f t="shared" si="1"/>
        <v>6.8328418519393083E-3</v>
      </c>
      <c r="F39">
        <f>((MAX(F7,F23)-MIN(F7,F23))/MAX(F7,F23))</f>
        <v>1.3143595128103564E-3</v>
      </c>
      <c r="G39">
        <f>((MAX(G7,G23)-MIN(G7,G23))/MAX(G7,G23))</f>
        <v>6.4293457864957298E-4</v>
      </c>
      <c r="H39">
        <f>((MAX(H7,H23)-MIN(H7,H23))/MAX(H7,H23))</f>
        <v>1.3105779591648945E-3</v>
      </c>
      <c r="I39">
        <f>((MAX(I7,I23)-MIN(I7,I23))/MAX(I7,I23))</f>
        <v>8.9185250729196066E-4</v>
      </c>
      <c r="J39">
        <f>((MAX(J7,J23)-MIN(J7,J23))/MAX(J7,J23))</f>
        <v>1.5425046508817609E-2</v>
      </c>
    </row>
    <row r="40" spans="1:10" x14ac:dyDescent="0.3">
      <c r="A40" t="s">
        <v>16</v>
      </c>
      <c r="B40" t="s">
        <v>18</v>
      </c>
      <c r="C40">
        <f t="shared" si="1"/>
        <v>2.8252981928497053E-2</v>
      </c>
      <c r="D40">
        <f t="shared" si="1"/>
        <v>1.0587829853089271E-2</v>
      </c>
      <c r="E40">
        <f t="shared" si="1"/>
        <v>1.1945806139662854E-2</v>
      </c>
      <c r="F40">
        <f>((MAX(F8,F24)-MIN(F8,F24))/MAX(F8,F24))</f>
        <v>1.1219758551699465E-2</v>
      </c>
      <c r="G40">
        <f>((MAX(G8,G24)-MIN(G8,G24))/MAX(G8,G24))</f>
        <v>2.054916071155299E-3</v>
      </c>
      <c r="H40">
        <f>((MAX(H8,H24)-MIN(H8,H24))/MAX(H8,H24))</f>
        <v>3.4275997660839848E-3</v>
      </c>
      <c r="I40">
        <f>((MAX(I8,I24)-MIN(I8,I24))/MAX(I8,I24))</f>
        <v>2.9074799563899617E-3</v>
      </c>
      <c r="J40">
        <f>((MAX(J8,J24)-MIN(J8,J24))/MAX(J8,J24))</f>
        <v>4.2511729480705591E-2</v>
      </c>
    </row>
    <row r="41" spans="1:10" x14ac:dyDescent="0.3">
      <c r="A41" t="s">
        <v>16</v>
      </c>
      <c r="B41" t="s">
        <v>19</v>
      </c>
      <c r="C41">
        <f t="shared" si="1"/>
        <v>1.0485854795960972E-2</v>
      </c>
      <c r="D41">
        <f t="shared" si="1"/>
        <v>4.0658606913771137E-3</v>
      </c>
      <c r="E41">
        <f t="shared" si="1"/>
        <v>1.6211705837125736E-3</v>
      </c>
      <c r="F41">
        <f>((MAX(F9,F25)-MIN(F9,F25))/MAX(F9,F25))</f>
        <v>7.8075197788842051E-4</v>
      </c>
      <c r="G41">
        <f>((MAX(G9,G25)-MIN(G9,G25))/MAX(G9,G25))</f>
        <v>1.4879574951525236E-3</v>
      </c>
      <c r="H41">
        <f>((MAX(H9,H25)-MIN(H9,H25))/MAX(H9,H25))</f>
        <v>2.3128210740767116E-4</v>
      </c>
      <c r="I41">
        <f>((MAX(I9,I25)-MIN(I9,I25))/MAX(I9,I25))</f>
        <v>6.7778643209560809E-4</v>
      </c>
      <c r="J41">
        <f>((MAX(J9,J25)-MIN(J9,J25))/MAX(J9,J25))</f>
        <v>1.4069779325170768E-2</v>
      </c>
    </row>
    <row r="42" spans="1:10" x14ac:dyDescent="0.3">
      <c r="A42" t="s">
        <v>16</v>
      </c>
      <c r="B42" t="s">
        <v>20</v>
      </c>
      <c r="C42">
        <f t="shared" si="1"/>
        <v>1.6575960164701226E-2</v>
      </c>
      <c r="D42">
        <f t="shared" si="1"/>
        <v>4.323112247178941E-3</v>
      </c>
      <c r="E42">
        <f t="shared" si="1"/>
        <v>3.9021243955411015E-4</v>
      </c>
      <c r="F42">
        <f>((MAX(F10,F26)-MIN(F10,F26))/MAX(F10,F26))</f>
        <v>1.1214080177256851E-2</v>
      </c>
      <c r="G42">
        <f>((MAX(G10,G26)-MIN(G10,G26))/MAX(G10,G26))</f>
        <v>5.9641226980943819E-4</v>
      </c>
      <c r="H42">
        <f>((MAX(H10,H26)-MIN(H10,H26))/MAX(H10,H26))</f>
        <v>5.0550840185695255E-4</v>
      </c>
      <c r="I42">
        <f>((MAX(I10,I26)-MIN(I10,I26))/MAX(I10,I26))</f>
        <v>1.3416042961750523E-4</v>
      </c>
      <c r="J42">
        <f>((MAX(J10,J26)-MIN(J10,J26))/MAX(J10,J26))</f>
        <v>1.586688638321081E-2</v>
      </c>
    </row>
    <row r="43" spans="1:10" x14ac:dyDescent="0.3">
      <c r="A43" t="s">
        <v>21</v>
      </c>
      <c r="B43" t="s">
        <v>22</v>
      </c>
      <c r="C43">
        <f t="shared" si="1"/>
        <v>2.5873858107822167E-3</v>
      </c>
      <c r="D43">
        <f t="shared" si="1"/>
        <v>4.1896379343789612E-4</v>
      </c>
      <c r="E43">
        <f t="shared" si="1"/>
        <v>4.858375737195232E-4</v>
      </c>
      <c r="F43">
        <f>((MAX(F11,F27)-MIN(F11,F27))/MAX(F11,F27))</f>
        <v>3.4955568390529993E-3</v>
      </c>
      <c r="G43">
        <f>((MAX(G11,G27)-MIN(G11,G27))/MAX(G11,G27))</f>
        <v>5.9275007473492451E-5</v>
      </c>
      <c r="H43">
        <f>((MAX(H11,H27)-MIN(H11,H27))/MAX(H11,H27))</f>
        <v>1.6316624360165238E-4</v>
      </c>
      <c r="I43">
        <f>((MAX(I11,I27)-MIN(I11,I27))/MAX(I11,I27))</f>
        <v>7.0419823039426506E-5</v>
      </c>
      <c r="J43">
        <f>((MAX(J11,J27)-MIN(J11,J27))/MAX(J11,J27))</f>
        <v>1.8279544955017379E-2</v>
      </c>
    </row>
    <row r="44" spans="1:10" x14ac:dyDescent="0.3">
      <c r="A44" t="s">
        <v>21</v>
      </c>
      <c r="B44" t="s">
        <v>23</v>
      </c>
      <c r="C44">
        <f t="shared" si="1"/>
        <v>8.0255791987238392E-3</v>
      </c>
      <c r="D44">
        <f t="shared" si="1"/>
        <v>2.7375882842094624E-3</v>
      </c>
      <c r="E44">
        <f t="shared" si="1"/>
        <v>3.4432573386131561E-3</v>
      </c>
      <c r="F44">
        <f>((MAX(F12,F28)-MIN(F12,F28))/MAX(F12,F28))</f>
        <v>3.7028907994875026E-3</v>
      </c>
      <c r="G44">
        <f>((MAX(G12,G28)-MIN(G12,G28))/MAX(G12,G28))</f>
        <v>1.3061569472264957E-3</v>
      </c>
      <c r="H44">
        <f>((MAX(H12,H28)-MIN(H12,H28))/MAX(H12,H28))</f>
        <v>5.4329336801980607E-4</v>
      </c>
      <c r="I44">
        <f>((MAX(I12,I28)-MIN(I12,I28))/MAX(I12,I28))</f>
        <v>1.14391507654955E-3</v>
      </c>
      <c r="J44">
        <f>((MAX(J12,J28)-MIN(J12,J28))/MAX(J12,J28))</f>
        <v>1.249785492568912E-2</v>
      </c>
    </row>
    <row r="45" spans="1:10" x14ac:dyDescent="0.3">
      <c r="A45" t="s">
        <v>21</v>
      </c>
      <c r="B45" t="s">
        <v>24</v>
      </c>
      <c r="C45">
        <f t="shared" si="1"/>
        <v>2.1677273665158094E-3</v>
      </c>
      <c r="D45">
        <f t="shared" si="1"/>
        <v>3.3583995032849265E-3</v>
      </c>
      <c r="E45">
        <f t="shared" si="1"/>
        <v>3.8444826757711603E-4</v>
      </c>
      <c r="F45">
        <f>((MAX(F13,F29)-MIN(F13,F29))/MAX(F13,F29))</f>
        <v>1.5033415124631106E-4</v>
      </c>
      <c r="G45">
        <f>((MAX(G13,G29)-MIN(G13,G29))/MAX(G13,G29))</f>
        <v>4.822731983963604E-4</v>
      </c>
      <c r="H45">
        <f>((MAX(H13,H29)-MIN(H13,H29))/MAX(H13,H29))</f>
        <v>1.0503349841580789E-4</v>
      </c>
      <c r="I45">
        <f>((MAX(I13,I29)-MIN(I13,I29))/MAX(I13,I29))</f>
        <v>2.4899981800489192E-4</v>
      </c>
      <c r="J45">
        <f>((MAX(J13,J29)-MIN(J13,J29))/MAX(J13,J29))</f>
        <v>8.9119566855480562E-3</v>
      </c>
    </row>
    <row r="46" spans="1:10" x14ac:dyDescent="0.3">
      <c r="A46" t="s">
        <v>21</v>
      </c>
      <c r="B46" t="s">
        <v>25</v>
      </c>
      <c r="C46">
        <f t="shared" si="1"/>
        <v>1.1568482022446053E-2</v>
      </c>
      <c r="D46">
        <f t="shared" si="1"/>
        <v>5.6101317872275193E-3</v>
      </c>
      <c r="E46">
        <f t="shared" si="1"/>
        <v>2.5300651294382051E-3</v>
      </c>
      <c r="F46">
        <f>((MAX(F14,F30)-MIN(F14,F30))/MAX(F14,F30))</f>
        <v>3.3374559412836491E-3</v>
      </c>
      <c r="G46">
        <f>((MAX(G14,G30)-MIN(G14,G30))/MAX(G14,G30))</f>
        <v>4.652575491327581E-4</v>
      </c>
      <c r="H46">
        <f>((MAX(H14,H30)-MIN(H14,H30))/MAX(H14,H30))</f>
        <v>1.6008591910728431E-3</v>
      </c>
      <c r="I46">
        <f>((MAX(I14,I30)-MIN(I14,I30))/MAX(I14,I30))</f>
        <v>1.0840258709068976E-3</v>
      </c>
      <c r="J46">
        <f>((MAX(J14,J30)-MIN(J14,J30))/MAX(J14,J30))</f>
        <v>3.3645033959481846E-2</v>
      </c>
    </row>
    <row r="49" spans="1:10" x14ac:dyDescent="0.3">
      <c r="A49" s="1" t="s">
        <v>28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</row>
    <row r="51" spans="1:10" x14ac:dyDescent="0.3">
      <c r="A51" s="4" t="s">
        <v>11</v>
      </c>
      <c r="B51" s="4" t="s">
        <v>12</v>
      </c>
      <c r="C51" s="4" t="str">
        <f t="shared" ref="C51:C62" si="2">TEXT(AVERAGE(C3,C19)/100,"0,000") &amp; " ± " &amp; TEXT(C35/2,"0,0%")</f>
        <v>0,097 ± 0,7%</v>
      </c>
      <c r="D51" s="4" t="str">
        <f t="shared" ref="D51:D62" si="3">TEXT(AVERAGE(D3,D19),"0,000") &amp; " ± " &amp; TEXT(D35/2,"0,0%")</f>
        <v>0,376 ± 0,1%</v>
      </c>
      <c r="E51" s="4" t="str">
        <f t="shared" ref="E51:E62" si="4">TEXT(AVERAGE(E3,E19)/100,"0,000") &amp; " ± " &amp; TEXT(E35/2,"0,0%")</f>
        <v>0,422 ± 0,6%</v>
      </c>
      <c r="F51" s="4" t="str">
        <f>TEXT(AVERAGE(F3,F19),"0,000") &amp; " ± " &amp; TEXT(F35/2,"0,0%")</f>
        <v>0,697 ± 0,3%</v>
      </c>
      <c r="G51" s="4" t="str">
        <f>TEXT(AVERAGE(G3,G19),"0,000") &amp; " ± " &amp; TEXT(G35/2,"0,0%")</f>
        <v>0,699 ± 0,3%</v>
      </c>
      <c r="H51" s="4" t="str">
        <f>TEXT(AVERAGE(H3,H19),"0,000") &amp; " ± " &amp; TEXT(H35/2,"0,0%")</f>
        <v>0,790 ± 0,1%</v>
      </c>
      <c r="I51" s="4" t="str">
        <f>TEXT(AVERAGE(I3,I19),"0,000") &amp; " ± " &amp; TEXT(I35/2,"0,0%")</f>
        <v>0,739 ± 0,2%</v>
      </c>
      <c r="J51" s="4" t="str">
        <f>TEXT(AVERAGE(J3,J19),"0,000") &amp; " ± " &amp; TEXT(J35/2,"0,0%")</f>
        <v>1,911 ± 0,5%</v>
      </c>
    </row>
    <row r="52" spans="1:10" x14ac:dyDescent="0.3">
      <c r="A52" s="4" t="s">
        <v>11</v>
      </c>
      <c r="B52" s="4" t="s">
        <v>13</v>
      </c>
      <c r="C52" s="4" t="str">
        <f t="shared" si="2"/>
        <v>0,116 ± 1,2%</v>
      </c>
      <c r="D52" s="4" t="str">
        <f t="shared" si="3"/>
        <v>0,370 ± 0,5%</v>
      </c>
      <c r="E52" s="4" t="str">
        <f t="shared" si="4"/>
        <v>0,430 ± 0,4%</v>
      </c>
      <c r="F52" s="4" t="str">
        <f>TEXT(AVERAGE(F4,F20),"0,000") &amp; " ± " &amp; TEXT(F36/2,"0,0%")</f>
        <v>0,674 ± 0,2%</v>
      </c>
      <c r="G52" s="4" t="str">
        <f>TEXT(AVERAGE(G4,G20),"0,000") &amp; " ± " &amp; TEXT(G36/2,"0,0%")</f>
        <v>0,728 ± 0,1%</v>
      </c>
      <c r="H52" s="4" t="str">
        <f>TEXT(AVERAGE(H4,H20),"0,000") &amp; " ± " &amp; TEXT(H36/2,"0,0%")</f>
        <v>0,774 ± 0,1%</v>
      </c>
      <c r="I52" s="4" t="str">
        <f>TEXT(AVERAGE(I4,I20),"0,000") &amp; " ± " &amp; TEXT(I36/2,"0,0%")</f>
        <v>0,748 ± 0,1%</v>
      </c>
      <c r="J52" s="4" t="str">
        <f>TEXT(AVERAGE(J4,J20),"0,000") &amp; " ± " &amp; TEXT(J36/2,"0,0%")</f>
        <v>1,955 ± 0,6%</v>
      </c>
    </row>
    <row r="53" spans="1:10" x14ac:dyDescent="0.3">
      <c r="A53" s="4" t="s">
        <v>11</v>
      </c>
      <c r="B53" s="4" t="s">
        <v>14</v>
      </c>
      <c r="C53" s="4" t="str">
        <f t="shared" si="2"/>
        <v>0,141 ± 0,8%</v>
      </c>
      <c r="D53" s="4" t="str">
        <f t="shared" si="3"/>
        <v>0,473 ± 0,2%</v>
      </c>
      <c r="E53" s="4" t="str">
        <f t="shared" si="4"/>
        <v>0,474 ± 0,5%</v>
      </c>
      <c r="F53" s="4" t="str">
        <f>TEXT(AVERAGE(F5,F21),"0,000") &amp; " ± " &amp; TEXT(F37/2,"0,0%")</f>
        <v>0,804 ± 0,5%</v>
      </c>
      <c r="G53" s="4" t="str">
        <f>TEXT(AVERAGE(G5,G21),"0,000") &amp; " ± " &amp; TEXT(G37/2,"0,0%")</f>
        <v>0,729 ± 0,2%</v>
      </c>
      <c r="H53" s="4" t="str">
        <f>TEXT(AVERAGE(H5,H21),"0,000") &amp; " ± " &amp; TEXT(H37/2,"0,0%")</f>
        <v>0,824 ± 0,0%</v>
      </c>
      <c r="I53" s="4" t="str">
        <f>TEXT(AVERAGE(I5,I21),"0,000") &amp; " ± " &amp; TEXT(I37/2,"0,0%")</f>
        <v>0,771 ± 0,1%</v>
      </c>
      <c r="J53" s="4" t="str">
        <f>TEXT(AVERAGE(J5,J21),"0,000") &amp; " ± " &amp; TEXT(J37/2,"0,0%")</f>
        <v>3,129 ± 1,4%</v>
      </c>
    </row>
    <row r="54" spans="1:10" x14ac:dyDescent="0.3">
      <c r="A54" s="4" t="s">
        <v>11</v>
      </c>
      <c r="B54" s="4" t="s">
        <v>15</v>
      </c>
      <c r="C54" s="4" t="str">
        <f t="shared" si="2"/>
        <v>0,122 ± 0,9%</v>
      </c>
      <c r="D54" s="4" t="str">
        <f t="shared" si="3"/>
        <v>0,377 ± 0,1%</v>
      </c>
      <c r="E54" s="4" t="str">
        <f t="shared" si="4"/>
        <v>0,444 ± 0,2%</v>
      </c>
      <c r="F54" s="4" t="str">
        <f>TEXT(AVERAGE(F6,F22),"0,000") &amp; " ± " &amp; TEXT(F38/2,"0,0%")</f>
        <v>0,698 ± 0,2%</v>
      </c>
      <c r="G54" s="4" t="str">
        <f>TEXT(AVERAGE(G6,G22),"0,000") &amp; " ± " &amp; TEXT(G38/2,"0,0%")</f>
        <v>0,730 ± 0,1%</v>
      </c>
      <c r="H54" s="4" t="str">
        <f>TEXT(AVERAGE(H6,H22),"0,000") &amp; " ± " &amp; TEXT(H38/2,"0,0%")</f>
        <v>0,773 ± 0,1%</v>
      </c>
      <c r="I54" s="4" t="str">
        <f>TEXT(AVERAGE(I6,I22),"0,000") &amp; " ± " &amp; TEXT(I38/2,"0,0%")</f>
        <v>0,749 ± 0,1%</v>
      </c>
      <c r="J54" s="4" t="str">
        <f>TEXT(AVERAGE(J6,J22),"0,000") &amp; " ± " &amp; TEXT(J38/2,"0,0%")</f>
        <v>1,488 ± 0,5%</v>
      </c>
    </row>
    <row r="55" spans="1:10" x14ac:dyDescent="0.3">
      <c r="A55" t="s">
        <v>16</v>
      </c>
      <c r="B55" t="s">
        <v>17</v>
      </c>
      <c r="C55" t="str">
        <f t="shared" si="2"/>
        <v>0,197 ± 1,0%</v>
      </c>
      <c r="D55" t="str">
        <f t="shared" si="3"/>
        <v>0,465 ± 0,8%</v>
      </c>
      <c r="E55" t="str">
        <f t="shared" si="4"/>
        <v>0,510 ± 0,3%</v>
      </c>
      <c r="F55" t="str">
        <f>TEXT(AVERAGE(F7,F23),"0,000") &amp; " ± " &amp; TEXT(F39/2,"0,0%")</f>
        <v>0,809 ± 0,1%</v>
      </c>
      <c r="G55" t="str">
        <f>TEXT(AVERAGE(G7,G23),"0,000") &amp; " ± " &amp; TEXT(G39/2,"0,0%")</f>
        <v>0,803 ± 0,0%</v>
      </c>
      <c r="H55" t="str">
        <f>TEXT(AVERAGE(H7,H23),"0,000") &amp; " ± " &amp; TEXT(H39/2,"0,0%")</f>
        <v>0,817 ± 0,1%</v>
      </c>
      <c r="I55" t="str">
        <f>TEXT(AVERAGE(I7,I23),"0,000") &amp; " ± " &amp; TEXT(I39/2,"0,0%")</f>
        <v>0,808 ± 0,0%</v>
      </c>
      <c r="J55" t="str">
        <f>TEXT(AVERAGE(J7,J23),"0,000") &amp; " ± " &amp; TEXT(J39/2,"0,0%")</f>
        <v>0,787 ± 0,8%</v>
      </c>
    </row>
    <row r="56" spans="1:10" x14ac:dyDescent="0.3">
      <c r="A56" t="s">
        <v>16</v>
      </c>
      <c r="B56" t="s">
        <v>18</v>
      </c>
      <c r="C56" t="str">
        <f t="shared" si="2"/>
        <v>0,189 ± 1,4%</v>
      </c>
      <c r="D56" t="str">
        <f t="shared" si="3"/>
        <v>0,464 ± 0,5%</v>
      </c>
      <c r="E56" t="str">
        <f t="shared" si="4"/>
        <v>0,524 ± 0,6%</v>
      </c>
      <c r="F56" t="str">
        <f>TEXT(AVERAGE(F8,F24),"0,000") &amp; " ± " &amp; TEXT(F40/2,"0,0%")</f>
        <v>0,830 ± 0,6%</v>
      </c>
      <c r="G56" t="str">
        <f>TEXT(AVERAGE(G8,G24),"0,000") &amp; " ± " &amp; TEXT(G40/2,"0,0%")</f>
        <v>0,809 ± 0,1%</v>
      </c>
      <c r="H56" t="str">
        <f>TEXT(AVERAGE(H8,H24),"0,000") &amp; " ± " &amp; TEXT(H40/2,"0,0%")</f>
        <v>0,821 ± 0,2%</v>
      </c>
      <c r="I56" t="str">
        <f>TEXT(AVERAGE(I8,I24),"0,000") &amp; " ± " &amp; TEXT(I40/2,"0,0%")</f>
        <v>0,813 ± 0,1%</v>
      </c>
      <c r="J56" t="str">
        <f>TEXT(AVERAGE(J8,J24),"0,000") &amp; " ± " &amp; TEXT(J40/2,"0,0%")</f>
        <v>1,174 ± 2,1%</v>
      </c>
    </row>
    <row r="57" spans="1:10" x14ac:dyDescent="0.3">
      <c r="A57" t="s">
        <v>16</v>
      </c>
      <c r="B57" t="s">
        <v>19</v>
      </c>
      <c r="C57" t="str">
        <f t="shared" si="2"/>
        <v>0,256 ± 0,5%</v>
      </c>
      <c r="D57" t="str">
        <f t="shared" si="3"/>
        <v>0,559 ± 0,2%</v>
      </c>
      <c r="E57" t="str">
        <f t="shared" si="4"/>
        <v>0,599 ± 0,1%</v>
      </c>
      <c r="F57" t="str">
        <f>TEXT(AVERAGE(F9,F25),"0,000") &amp; " ± " &amp; TEXT(F41/2,"0,0%")</f>
        <v>0,894 ± 0,0%</v>
      </c>
      <c r="G57" t="str">
        <f>TEXT(AVERAGE(G9,G25),"0,000") &amp; " ± " &amp; TEXT(G41/2,"0,0%")</f>
        <v>0,839 ± 0,1%</v>
      </c>
      <c r="H57" t="str">
        <f>TEXT(AVERAGE(H9,H25),"0,000") &amp; " ± " &amp; TEXT(H41/2,"0,0%")</f>
        <v>0,858 ± 0,0%</v>
      </c>
      <c r="I57" t="str">
        <f>TEXT(AVERAGE(I9,I25),"0,000") &amp; " ± " &amp; TEXT(I41/2,"0,0%")</f>
        <v>0,847 ± 0,0%</v>
      </c>
      <c r="J57" t="str">
        <f>TEXT(AVERAGE(J9,J25),"0,000") &amp; " ± " &amp; TEXT(J41/2,"0,0%")</f>
        <v>1,454 ± 0,7%</v>
      </c>
    </row>
    <row r="58" spans="1:10" x14ac:dyDescent="0.3">
      <c r="A58" t="s">
        <v>16</v>
      </c>
      <c r="B58" t="s">
        <v>20</v>
      </c>
      <c r="C58" t="str">
        <f t="shared" si="2"/>
        <v>0,132 ± 0,8%</v>
      </c>
      <c r="D58" t="str">
        <f t="shared" si="3"/>
        <v>0,393 ± 0,2%</v>
      </c>
      <c r="E58" t="str">
        <f t="shared" si="4"/>
        <v>0,461 ± 0,0%</v>
      </c>
      <c r="F58" t="str">
        <f>TEXT(AVERAGE(F10,F26),"0,000") &amp; " ± " &amp; TEXT(F42/2,"0,0%")</f>
        <v>0,716 ± 0,6%</v>
      </c>
      <c r="G58" t="str">
        <f>TEXT(AVERAGE(G10,G26),"0,000") &amp; " ± " &amp; TEXT(G42/2,"0,0%")</f>
        <v>0,744 ± 0,0%</v>
      </c>
      <c r="H58" t="str">
        <f>TEXT(AVERAGE(H10,H26),"0,000") &amp; " ± " &amp; TEXT(H42/2,"0,0%")</f>
        <v>0,781 ± 0,0%</v>
      </c>
      <c r="I58" t="str">
        <f>TEXT(AVERAGE(I10,I26),"0,000") &amp; " ± " &amp; TEXT(I42/2,"0,0%")</f>
        <v>0,760 ± 0,0%</v>
      </c>
      <c r="J58" t="str">
        <f>TEXT(AVERAGE(J10,J26),"0,000") &amp; " ± " &amp; TEXT(J42/2,"0,0%")</f>
        <v>1,406 ± 0,8%</v>
      </c>
    </row>
    <row r="59" spans="1:10" x14ac:dyDescent="0.3">
      <c r="A59" s="4" t="s">
        <v>21</v>
      </c>
      <c r="B59" s="4" t="s">
        <v>22</v>
      </c>
      <c r="C59" s="4" t="str">
        <f t="shared" si="2"/>
        <v>0,226 ± 0,1%</v>
      </c>
      <c r="D59" s="4" t="str">
        <f t="shared" si="3"/>
        <v>0,504 ± 0,0%</v>
      </c>
      <c r="E59" s="4" t="str">
        <f t="shared" si="4"/>
        <v>0,544 ± 0,0%</v>
      </c>
      <c r="F59" s="4" t="str">
        <f>TEXT(AVERAGE(F11,F27),"0,000") &amp; " ± " &amp; TEXT(F43/2,"0,0%")</f>
        <v>0,844 ± 0,2%</v>
      </c>
      <c r="G59" s="4" t="str">
        <f>TEXT(AVERAGE(G11,G27),"0,000") &amp; " ± " &amp; TEXT(G43/2,"0,0%")</f>
        <v>0,820 ± 0,0%</v>
      </c>
      <c r="H59" s="4" t="str">
        <f>TEXT(AVERAGE(H11,H27),"0,000") &amp; " ± " &amp; TEXT(H43/2,"0,0%")</f>
        <v>0,831 ± 0,0%</v>
      </c>
      <c r="I59" s="4" t="str">
        <f>TEXT(AVERAGE(I11,I27),"0,000") &amp; " ± " &amp; TEXT(I43/2,"0,0%")</f>
        <v>0,823 ± 0,0%</v>
      </c>
      <c r="J59" s="4" t="str">
        <f>TEXT(AVERAGE(J11,J27),"0,000") &amp; " ± " &amp; TEXT(J43/2,"0,0%")</f>
        <v>0,794 ± 0,9%</v>
      </c>
    </row>
    <row r="60" spans="1:10" x14ac:dyDescent="0.3">
      <c r="A60" s="4" t="s">
        <v>21</v>
      </c>
      <c r="B60" s="4" t="s">
        <v>23</v>
      </c>
      <c r="C60" s="4" t="str">
        <f t="shared" si="2"/>
        <v>0,228 ± 0,4%</v>
      </c>
      <c r="D60" s="4" t="str">
        <f t="shared" si="3"/>
        <v>0,508 ± 0,1%</v>
      </c>
      <c r="E60" s="4" t="str">
        <f t="shared" si="4"/>
        <v>0,561 ± 0,2%</v>
      </c>
      <c r="F60" s="4" t="str">
        <f>TEXT(AVERAGE(F12,F28),"0,000") &amp; " ± " &amp; TEXT(F44/2,"0,0%")</f>
        <v>0,858 ± 0,2%</v>
      </c>
      <c r="G60" s="4" t="str">
        <f>TEXT(AVERAGE(G12,G28),"0,000") &amp; " ± " &amp; TEXT(G44/2,"0,0%")</f>
        <v>0,821 ± 0,1%</v>
      </c>
      <c r="H60" s="4" t="str">
        <f>TEXT(AVERAGE(H12,H28),"0,000") &amp; " ± " &amp; TEXT(H44/2,"0,0%")</f>
        <v>0,834 ± 0,0%</v>
      </c>
      <c r="I60" s="4" t="str">
        <f>TEXT(AVERAGE(I12,I28),"0,000") &amp; " ± " &amp; TEXT(I44/2,"0,0%")</f>
        <v>0,826 ± 0,1%</v>
      </c>
      <c r="J60" s="4" t="str">
        <f>TEXT(AVERAGE(J12,J28),"0,000") &amp; " ± " &amp; TEXT(J44/2,"0,0%")</f>
        <v>1,210 ± 0,6%</v>
      </c>
    </row>
    <row r="61" spans="1:10" x14ac:dyDescent="0.3">
      <c r="A61" s="4" t="s">
        <v>21</v>
      </c>
      <c r="B61" s="4" t="s">
        <v>24</v>
      </c>
      <c r="C61" s="4" t="str">
        <f t="shared" si="2"/>
        <v>0,269 ± 0,1%</v>
      </c>
      <c r="D61" s="4" t="str">
        <f t="shared" si="3"/>
        <v>0,563 ± 0,2%</v>
      </c>
      <c r="E61" s="4" t="str">
        <f t="shared" si="4"/>
        <v>0,604 ± 0,0%</v>
      </c>
      <c r="F61" s="4" t="str">
        <f>TEXT(AVERAGE(F13,F29),"0,000") &amp; " ± " &amp; TEXT(F45/2,"0,0%")</f>
        <v>0,898 ± 0,0%</v>
      </c>
      <c r="G61" s="4" t="str">
        <f>TEXT(AVERAGE(G13,G29),"0,000") &amp; " ± " &amp; TEXT(G45/2,"0,0%")</f>
        <v>0,843 ± 0,0%</v>
      </c>
      <c r="H61" s="4" t="str">
        <f>TEXT(AVERAGE(H13,H29),"0,000") &amp; " ± " &amp; TEXT(H45/2,"0,0%")</f>
        <v>0,860 ± 0,0%</v>
      </c>
      <c r="I61" s="4" t="str">
        <f>TEXT(AVERAGE(I13,I29),"0,000") &amp; " ± " &amp; TEXT(I45/2,"0,0%")</f>
        <v>0,850 ± 0,0%</v>
      </c>
      <c r="J61" s="4" t="str">
        <f>TEXT(AVERAGE(J13,J29),"0,000") &amp; " ± " &amp; TEXT(J45/2,"0,0%")</f>
        <v>1,426 ± 0,4%</v>
      </c>
    </row>
    <row r="62" spans="1:10" x14ac:dyDescent="0.3">
      <c r="A62" s="4" t="s">
        <v>21</v>
      </c>
      <c r="B62" s="4" t="s">
        <v>25</v>
      </c>
      <c r="C62" s="4" t="str">
        <f t="shared" si="2"/>
        <v>0,178 ± 0,6%</v>
      </c>
      <c r="D62" s="4" t="str">
        <f t="shared" si="3"/>
        <v>0,451 ± 0,3%</v>
      </c>
      <c r="E62" s="4" t="str">
        <f t="shared" si="4"/>
        <v>0,513 ± 0,1%</v>
      </c>
      <c r="F62" s="4" t="str">
        <f>TEXT(AVERAGE(F14,F30),"0,000") &amp; " ± " &amp; TEXT(F46/2,"0,0%")</f>
        <v>0,805 ± 0,2%</v>
      </c>
      <c r="G62" s="4" t="str">
        <f>TEXT(AVERAGE(G14,G30),"0,000") &amp; " ± " &amp; TEXT(G46/2,"0,0%")</f>
        <v>0,789 ± 0,0%</v>
      </c>
      <c r="H62" s="4" t="str">
        <f>TEXT(AVERAGE(H14,H30),"0,000") &amp; " ± " &amp; TEXT(H46/2,"0,0%")</f>
        <v>0,811 ± 0,1%</v>
      </c>
      <c r="I62" s="4" t="str">
        <f>TEXT(AVERAGE(I14,I30),"0,000") &amp; " ± " &amp; TEXT(I46/2,"0,0%")</f>
        <v>0,798 ± 0,1%</v>
      </c>
      <c r="J62" s="4" t="str">
        <f>TEXT(AVERAGE(J14,J30),"0,000") &amp; " ± " &amp; TEXT(J46/2,"0,0%")</f>
        <v>1,184 ± 1,7%</v>
      </c>
    </row>
  </sheetData>
  <mergeCells count="4">
    <mergeCell ref="A1:J1"/>
    <mergeCell ref="A17:J17"/>
    <mergeCell ref="A33:J33"/>
    <mergeCell ref="A49:J49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7194-DC3D-4C86-B382-41662CEC9946}">
  <dimension ref="A1:I30"/>
  <sheetViews>
    <sheetView workbookViewId="0">
      <selection sqref="A1:I1"/>
    </sheetView>
  </sheetViews>
  <sheetFormatPr defaultRowHeight="14.4" x14ac:dyDescent="0.3"/>
  <sheetData>
    <row r="1" spans="1:9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3">
      <c r="A3" t="s">
        <v>29</v>
      </c>
      <c r="B3">
        <v>30.889534940000001</v>
      </c>
      <c r="C3">
        <v>0.59821860800000004</v>
      </c>
      <c r="D3">
        <v>62.894000869999999</v>
      </c>
      <c r="E3">
        <v>0.89706523500000002</v>
      </c>
      <c r="F3">
        <v>0.85553447900000001</v>
      </c>
      <c r="G3">
        <v>0.85922658900000004</v>
      </c>
      <c r="H3">
        <v>0.85622346199999999</v>
      </c>
      <c r="I3">
        <v>1.134686826</v>
      </c>
    </row>
    <row r="4" spans="1:9" x14ac:dyDescent="0.3">
      <c r="A4" t="s">
        <v>30</v>
      </c>
      <c r="B4">
        <v>14.14432066</v>
      </c>
      <c r="C4">
        <v>0.47535775800000002</v>
      </c>
      <c r="D4">
        <v>43.549597890000001</v>
      </c>
      <c r="E4">
        <v>0.84850550599999996</v>
      </c>
      <c r="F4">
        <v>0.66475277499999996</v>
      </c>
      <c r="G4">
        <v>0.78186117200000005</v>
      </c>
      <c r="H4">
        <v>0.71330851299999998</v>
      </c>
      <c r="I4">
        <v>3.569152624</v>
      </c>
    </row>
    <row r="5" spans="1:9" x14ac:dyDescent="0.3">
      <c r="A5" t="s">
        <v>31</v>
      </c>
      <c r="B5">
        <v>34.56216877</v>
      </c>
      <c r="C5">
        <v>0.63946614199999996</v>
      </c>
      <c r="D5">
        <v>65.899709639999998</v>
      </c>
      <c r="E5">
        <v>0.91650005000000001</v>
      </c>
      <c r="F5">
        <v>0.86973644999999999</v>
      </c>
      <c r="G5">
        <v>0.87267723900000005</v>
      </c>
      <c r="H5">
        <v>0.87018516199999996</v>
      </c>
      <c r="I5">
        <v>1.308450836</v>
      </c>
    </row>
    <row r="6" spans="1:9" x14ac:dyDescent="0.3">
      <c r="A6" t="s">
        <v>32</v>
      </c>
      <c r="B6">
        <v>28.17868756</v>
      </c>
      <c r="C6">
        <v>0.56461605599999998</v>
      </c>
      <c r="D6">
        <v>60.677702369999999</v>
      </c>
      <c r="E6">
        <v>0.89564561300000001</v>
      </c>
      <c r="F6">
        <v>0.85418623400000004</v>
      </c>
      <c r="G6">
        <v>0.85151792800000004</v>
      </c>
      <c r="H6">
        <v>0.85170916699999999</v>
      </c>
      <c r="I6">
        <v>0.90935265200000004</v>
      </c>
    </row>
    <row r="9" spans="1:9" x14ac:dyDescent="0.3">
      <c r="A9" s="1" t="s">
        <v>26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3" t="s">
        <v>2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</row>
    <row r="11" spans="1:9" x14ac:dyDescent="0.3">
      <c r="A11" t="s">
        <v>29</v>
      </c>
      <c r="B11">
        <v>31.113787286779079</v>
      </c>
      <c r="C11">
        <v>0.60348686664838946</v>
      </c>
      <c r="D11">
        <v>63.255284356166158</v>
      </c>
      <c r="E11">
        <v>0.89856004341389772</v>
      </c>
      <c r="F11">
        <v>0.85700979760150153</v>
      </c>
      <c r="G11">
        <v>0.86090736093649778</v>
      </c>
      <c r="H11">
        <v>0.85792019147427989</v>
      </c>
      <c r="I11">
        <v>1.117133420929848</v>
      </c>
    </row>
    <row r="12" spans="1:9" x14ac:dyDescent="0.3">
      <c r="A12" t="s">
        <v>30</v>
      </c>
      <c r="B12">
        <v>14.13956685883775</v>
      </c>
      <c r="C12">
        <v>0.47510228659020609</v>
      </c>
      <c r="D12">
        <v>43.505862552635513</v>
      </c>
      <c r="E12">
        <v>0.84829567299088848</v>
      </c>
      <c r="F12">
        <v>0.66481408927466101</v>
      </c>
      <c r="G12">
        <v>0.78175973356138662</v>
      </c>
      <c r="H12">
        <v>0.71335103337251449</v>
      </c>
      <c r="I12">
        <v>3.5612783058115229</v>
      </c>
    </row>
    <row r="13" spans="1:9" x14ac:dyDescent="0.3">
      <c r="A13" t="s">
        <v>31</v>
      </c>
      <c r="B13">
        <v>34.958487570914187</v>
      </c>
      <c r="C13">
        <v>0.63956457735644645</v>
      </c>
      <c r="D13">
        <v>66.194331461160928</v>
      </c>
      <c r="E13">
        <v>0.9164992052728772</v>
      </c>
      <c r="F13">
        <v>0.87027510114437145</v>
      </c>
      <c r="G13">
        <v>0.87303422457586188</v>
      </c>
      <c r="H13">
        <v>0.87058365666645177</v>
      </c>
      <c r="I13">
        <v>1.311514903080045</v>
      </c>
    </row>
    <row r="14" spans="1:9" x14ac:dyDescent="0.3">
      <c r="A14" t="s">
        <v>32</v>
      </c>
      <c r="B14">
        <v>27.670601421066479</v>
      </c>
      <c r="C14">
        <v>0.55976118748509962</v>
      </c>
      <c r="D14">
        <v>60.505643224879357</v>
      </c>
      <c r="E14">
        <v>0.89548002081248379</v>
      </c>
      <c r="F14">
        <v>0.85235503036162374</v>
      </c>
      <c r="G14">
        <v>0.8497700484499896</v>
      </c>
      <c r="H14">
        <v>0.8499292242453298</v>
      </c>
      <c r="I14">
        <v>0.9087129173948848</v>
      </c>
    </row>
    <row r="17" spans="1:9" x14ac:dyDescent="0.3">
      <c r="A17" s="1" t="s">
        <v>27</v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</row>
    <row r="19" spans="1:9" x14ac:dyDescent="0.3">
      <c r="A19" t="s">
        <v>29</v>
      </c>
      <c r="B19">
        <f>(MAX(B11,B3)-MIN(B11,B3))/MAX(B11,B3)</f>
        <v>7.2074911585696903E-3</v>
      </c>
      <c r="C19">
        <f t="shared" ref="C19:D19" si="0">(MAX(C11,C3)-MIN(C11,C3))/MAX(C11,C3)</f>
        <v>8.7296989206210474E-3</v>
      </c>
      <c r="D19">
        <f t="shared" si="0"/>
        <v>5.7115146954665481E-3</v>
      </c>
      <c r="E19">
        <f>(MAX(E11,E3)-MIN(E11,E3))/MAX(E11,E3)</f>
        <v>1.6635598531829713E-3</v>
      </c>
      <c r="F19">
        <f>(MAX(F11,F3)-MIN(F11,F3))/MAX(F11,F3)</f>
        <v>1.7214722697808907E-3</v>
      </c>
      <c r="G19">
        <f>(MAX(G11,G3)-MIN(G11,G3))/MAX(G11,G3)</f>
        <v>1.9523261302695669E-3</v>
      </c>
      <c r="H19">
        <f>(MAX(H11,H3)-MIN(H11,H3))/MAX(H11,H3)</f>
        <v>1.97772414164094E-3</v>
      </c>
      <c r="I19">
        <f>(MAX(I11,I3)-MIN(I11,I3))/MAX(I11,I3)</f>
        <v>1.5469823627045456E-2</v>
      </c>
    </row>
    <row r="20" spans="1:9" x14ac:dyDescent="0.3">
      <c r="A20" t="s">
        <v>30</v>
      </c>
      <c r="B20">
        <f t="shared" ref="B20:D22" si="1">(MAX(B12,B4)-MIN(B12,B4))/MAX(B12,B4)</f>
        <v>3.3609257570736705E-4</v>
      </c>
      <c r="C20">
        <f t="shared" si="1"/>
        <v>5.374297684101921E-4</v>
      </c>
      <c r="D20">
        <f t="shared" si="1"/>
        <v>1.0042650100916511E-3</v>
      </c>
      <c r="E20">
        <f>(MAX(E12,E4)-MIN(E12,E4))/MAX(E12,E4)</f>
        <v>2.4729716852477557E-4</v>
      </c>
      <c r="F20">
        <f>(MAX(F12,F4)-MIN(F12,F4))/MAX(F12,F4)</f>
        <v>9.2227700420649943E-5</v>
      </c>
      <c r="G20">
        <f>(MAX(G12,G4)-MIN(G12,G4))/MAX(G12,G4)</f>
        <v>1.2973970603240623E-4</v>
      </c>
      <c r="H20">
        <f>(MAX(H12,H4)-MIN(H12,H4))/MAX(H12,H4)</f>
        <v>5.9606519827252124E-5</v>
      </c>
      <c r="I20">
        <f>(MAX(I12,I4)-MIN(I12,I4))/MAX(I12,I4)</f>
        <v>2.206215037016881E-3</v>
      </c>
    </row>
    <row r="21" spans="1:9" x14ac:dyDescent="0.3">
      <c r="A21" t="s">
        <v>31</v>
      </c>
      <c r="B21">
        <f t="shared" si="1"/>
        <v>1.1336840591580072E-2</v>
      </c>
      <c r="C21">
        <f t="shared" si="1"/>
        <v>1.5390995676052053E-4</v>
      </c>
      <c r="D21">
        <f t="shared" si="1"/>
        <v>4.4508617982462429E-3</v>
      </c>
      <c r="E21">
        <f>(MAX(E13,E5)-MIN(E13,E5))/MAX(E13,E5)</f>
        <v>9.2168802697419893E-7</v>
      </c>
      <c r="F21">
        <f>(MAX(F13,F5)-MIN(F13,F5))/MAX(F13,F5)</f>
        <v>6.1894353137664055E-4</v>
      </c>
      <c r="G21">
        <f>(MAX(G13,G5)-MIN(G13,G5))/MAX(G13,G5)</f>
        <v>4.0890215505041115E-4</v>
      </c>
      <c r="H21">
        <f>(MAX(H13,H5)-MIN(H13,H5))/MAX(H13,H5)</f>
        <v>4.5773276743751878E-4</v>
      </c>
      <c r="I21">
        <f>(MAX(I13,I5)-MIN(I13,I5))/MAX(I13,I5)</f>
        <v>2.3362807947124196E-3</v>
      </c>
    </row>
    <row r="22" spans="1:9" x14ac:dyDescent="0.3">
      <c r="A22" t="s">
        <v>32</v>
      </c>
      <c r="B22">
        <f t="shared" si="1"/>
        <v>1.803086598166324E-2</v>
      </c>
      <c r="C22">
        <f t="shared" si="1"/>
        <v>8.5985307419248393E-3</v>
      </c>
      <c r="D22">
        <f t="shared" si="1"/>
        <v>2.8356239343319367E-3</v>
      </c>
      <c r="E22">
        <f>(MAX(E14,E6)-MIN(E14,E6))/MAX(E14,E6)</f>
        <v>1.8488583555002235E-4</v>
      </c>
      <c r="F22">
        <f>(MAX(F14,F6)-MIN(F14,F6))/MAX(F14,F6)</f>
        <v>2.1437990516436954E-3</v>
      </c>
      <c r="G22">
        <f>(MAX(G14,G6)-MIN(G14,G6))/MAX(G14,G6)</f>
        <v>2.0526632411789147E-3</v>
      </c>
      <c r="H22">
        <f>(MAX(H14,H6)-MIN(H14,H6))/MAX(H14,H6)</f>
        <v>2.0898480650851019E-3</v>
      </c>
      <c r="I22">
        <f>(MAX(I14,I6)-MIN(I14,I6))/MAX(I14,I6)</f>
        <v>7.0350551428890378E-4</v>
      </c>
    </row>
    <row r="25" spans="1:9" x14ac:dyDescent="0.3">
      <c r="A25" s="1" t="s">
        <v>28</v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</row>
    <row r="27" spans="1:9" x14ac:dyDescent="0.3">
      <c r="A27" t="s">
        <v>29</v>
      </c>
      <c r="B27" t="str">
        <f t="shared" ref="B27:B30" si="2">TEXT(AVERAGE(B3,B11)/100,"0,000") &amp; " ± " &amp; TEXT(B19/2,"0,0%")</f>
        <v>0,310 ± 0,4%</v>
      </c>
      <c r="C27" t="str">
        <f t="shared" ref="C27:C30" si="3">TEXT(AVERAGE(C3,C11),"0,000") &amp; " ± " &amp; TEXT(C19/2,"0,0%")</f>
        <v>0,601 ± 0,4%</v>
      </c>
      <c r="D27" t="str">
        <f t="shared" ref="D27:D30" si="4">TEXT(AVERAGE(D3,D11)/100,"0,000") &amp; " ± " &amp; TEXT(D19/2,"0,0%")</f>
        <v>0,631 ± 0,3%</v>
      </c>
      <c r="E27" t="str">
        <f>TEXT(AVERAGE(E3,E11),"0,00") &amp; " ± " &amp; TEXT(E19/2,"0,0%")</f>
        <v>0,90 ± 0,1%</v>
      </c>
      <c r="F27" t="str">
        <f>TEXT(AVERAGE(F3,F11),"0,00") &amp; " ± " &amp; TEXT(F19/2,"0,0%")</f>
        <v>0,86 ± 0,1%</v>
      </c>
      <c r="G27" t="str">
        <f>TEXT(AVERAGE(G3,G11),"0,00") &amp; " ± " &amp; TEXT(G19/2,"0,0%")</f>
        <v>0,86 ± 0,1%</v>
      </c>
      <c r="H27" t="str">
        <f>TEXT(AVERAGE(H3,H11),"0,00") &amp; " ± " &amp; TEXT(H19/2,"0,0%")</f>
        <v>0,86 ± 0,1%</v>
      </c>
      <c r="I27" t="str">
        <f>TEXT(AVERAGE(I3,I11),"0,00") &amp; " ± " &amp; TEXT(I19/2,"0,0%")</f>
        <v>1,13 ± 0,8%</v>
      </c>
    </row>
    <row r="28" spans="1:9" x14ac:dyDescent="0.3">
      <c r="A28" t="s">
        <v>30</v>
      </c>
      <c r="B28" t="str">
        <f t="shared" si="2"/>
        <v>0,141 ± 0,0%</v>
      </c>
      <c r="C28" t="str">
        <f t="shared" si="3"/>
        <v>0,475 ± 0,0%</v>
      </c>
      <c r="D28" t="str">
        <f t="shared" si="4"/>
        <v>0,435 ± 0,1%</v>
      </c>
      <c r="E28" t="str">
        <f>TEXT(AVERAGE(E4,E12),"0,00") &amp; " ± " &amp; TEXT(E20/2,"0,0%")</f>
        <v>0,85 ± 0,0%</v>
      </c>
      <c r="F28" t="str">
        <f>TEXT(AVERAGE(F4,F12),"0,00") &amp; " ± " &amp; TEXT(F20/2,"0,0%")</f>
        <v>0,66 ± 0,0%</v>
      </c>
      <c r="G28" t="str">
        <f>TEXT(AVERAGE(G4,G12),"0,00") &amp; " ± " &amp; TEXT(G20/2,"0,0%")</f>
        <v>0,78 ± 0,0%</v>
      </c>
      <c r="H28" t="str">
        <f>TEXT(AVERAGE(H4,H12),"0,00") &amp; " ± " &amp; TEXT(H20/2,"0,0%")</f>
        <v>0,71 ± 0,0%</v>
      </c>
      <c r="I28" t="str">
        <f>TEXT(AVERAGE(I4,I12),"0,00") &amp; " ± " &amp; TEXT(I20/2,"0,0%")</f>
        <v>3,57 ± 0,1%</v>
      </c>
    </row>
    <row r="29" spans="1:9" x14ac:dyDescent="0.3">
      <c r="A29" t="s">
        <v>31</v>
      </c>
      <c r="B29" t="str">
        <f t="shared" si="2"/>
        <v>0,348 ± 0,6%</v>
      </c>
      <c r="C29" t="str">
        <f t="shared" si="3"/>
        <v>0,640 ± 0,0%</v>
      </c>
      <c r="D29" t="str">
        <f t="shared" si="4"/>
        <v>0,660 ± 0,2%</v>
      </c>
      <c r="E29" t="str">
        <f>TEXT(AVERAGE(E5,E13),"0,00") &amp; " ± " &amp; TEXT(E21/2,"0,0%")</f>
        <v>0,92 ± 0,0%</v>
      </c>
      <c r="F29" t="str">
        <f>TEXT(AVERAGE(F5,F13),"0,00") &amp; " ± " &amp; TEXT(F21/2,"0,0%")</f>
        <v>0,87 ± 0,0%</v>
      </c>
      <c r="G29" t="str">
        <f>TEXT(AVERAGE(G5,G13),"0,00") &amp; " ± " &amp; TEXT(G21/2,"0,0%")</f>
        <v>0,87 ± 0,0%</v>
      </c>
      <c r="H29" t="str">
        <f>TEXT(AVERAGE(H5,H13),"0,00") &amp; " ± " &amp; TEXT(H21/2,"0,0%")</f>
        <v>0,87 ± 0,0%</v>
      </c>
      <c r="I29" t="str">
        <f>TEXT(AVERAGE(I5,I13),"0,00") &amp; " ± " &amp; TEXT(I21/2,"0,0%")</f>
        <v>1,31 ± 0,1%</v>
      </c>
    </row>
    <row r="30" spans="1:9" x14ac:dyDescent="0.3">
      <c r="A30" t="s">
        <v>32</v>
      </c>
      <c r="B30" t="str">
        <f t="shared" si="2"/>
        <v>0,279 ± 0,9%</v>
      </c>
      <c r="C30" t="str">
        <f t="shared" si="3"/>
        <v>0,562 ± 0,4%</v>
      </c>
      <c r="D30" t="str">
        <f t="shared" si="4"/>
        <v>0,606 ± 0,1%</v>
      </c>
      <c r="E30" t="str">
        <f>TEXT(AVERAGE(E6,E14),"0,00") &amp; " ± " &amp; TEXT(E22/2,"0,0%")</f>
        <v>0,90 ± 0,0%</v>
      </c>
      <c r="F30" t="str">
        <f>TEXT(AVERAGE(F6,F14),"0,00") &amp; " ± " &amp; TEXT(F22/2,"0,0%")</f>
        <v>0,85 ± 0,1%</v>
      </c>
      <c r="G30" t="str">
        <f>TEXT(AVERAGE(G6,G14),"0,00") &amp; " ± " &amp; TEXT(G22/2,"0,0%")</f>
        <v>0,85 ± 0,1%</v>
      </c>
      <c r="H30" t="str">
        <f>TEXT(AVERAGE(H6,H14),"0,00") &amp; " ± " &amp; TEXT(H22/2,"0,0%")</f>
        <v>0,85 ± 0,1%</v>
      </c>
      <c r="I30" t="str">
        <f>TEXT(AVERAGE(I6,I14),"0,00") &amp; " ± " &amp; TEXT(I22/2,"0,0%")</f>
        <v>0,91 ± 0,0%</v>
      </c>
    </row>
  </sheetData>
  <mergeCells count="4">
    <mergeCell ref="A25:I25"/>
    <mergeCell ref="A17:I17"/>
    <mergeCell ref="A9:I9"/>
    <mergeCell ref="A1:I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0BE1-6BF8-4385-B74A-FB780364D333}">
  <dimension ref="A1:J62"/>
  <sheetViews>
    <sheetView topLeftCell="A43" workbookViewId="0">
      <selection sqref="A1:J1"/>
    </sheetView>
  </sheetViews>
  <sheetFormatPr defaultRowHeight="14.4" x14ac:dyDescent="0.3"/>
  <cols>
    <col min="2" max="2" width="40.33203125" customWidth="1"/>
    <col min="3" max="3" width="14" customWidth="1"/>
    <col min="4" max="4" width="13.44140625" customWidth="1"/>
    <col min="5" max="5" width="13.88671875" customWidth="1"/>
    <col min="6" max="7" width="14.33203125" customWidth="1"/>
    <col min="8" max="8" width="20.33203125" customWidth="1"/>
    <col min="9" max="9" width="17.77734375" customWidth="1"/>
    <col min="10" max="10" width="14.5546875" customWidth="1"/>
    <col min="11" max="11" width="17" customWidth="1"/>
  </cols>
  <sheetData>
    <row r="1" spans="1:10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3">
      <c r="A3" t="s">
        <v>11</v>
      </c>
      <c r="B3" t="s">
        <v>12</v>
      </c>
      <c r="C3">
        <v>11.61234624907237</v>
      </c>
      <c r="D3">
        <v>0.46511827834827901</v>
      </c>
      <c r="E3">
        <v>48.126596376984388</v>
      </c>
      <c r="F3">
        <v>0.69449599964410424</v>
      </c>
      <c r="G3">
        <v>0.85680186054959873</v>
      </c>
      <c r="H3">
        <v>0.90750656203650037</v>
      </c>
      <c r="I3">
        <v>0.88046018366333878</v>
      </c>
      <c r="J3">
        <v>1.4786202690454191</v>
      </c>
    </row>
    <row r="4" spans="1:10" x14ac:dyDescent="0.3">
      <c r="A4" t="s">
        <v>11</v>
      </c>
      <c r="B4" t="s">
        <v>13</v>
      </c>
      <c r="C4">
        <v>15.965658144012391</v>
      </c>
      <c r="D4">
        <v>0.52781050164190346</v>
      </c>
      <c r="E4">
        <v>52.803339932750028</v>
      </c>
      <c r="F4">
        <v>0.84189146182522334</v>
      </c>
      <c r="G4">
        <v>0.89657530421417309</v>
      </c>
      <c r="H4">
        <v>0.92473611113326881</v>
      </c>
      <c r="I4">
        <v>0.90949223653328026</v>
      </c>
      <c r="J4">
        <v>1.378569732964249</v>
      </c>
    </row>
    <row r="5" spans="1:10" x14ac:dyDescent="0.3">
      <c r="A5" t="s">
        <v>11</v>
      </c>
      <c r="B5" t="s">
        <v>14</v>
      </c>
      <c r="C5">
        <v>24.740945778256119</v>
      </c>
      <c r="D5">
        <v>0.63405148711772741</v>
      </c>
      <c r="E5">
        <v>60.383903838038073</v>
      </c>
      <c r="F5">
        <v>0.89778980513916318</v>
      </c>
      <c r="G5">
        <v>0.91044667126959533</v>
      </c>
      <c r="H5">
        <v>0.94241013933662088</v>
      </c>
      <c r="I5">
        <v>0.92518965986218593</v>
      </c>
      <c r="J5">
        <v>1.865080328722091</v>
      </c>
    </row>
    <row r="6" spans="1:10" x14ac:dyDescent="0.3">
      <c r="A6" t="s">
        <v>11</v>
      </c>
      <c r="B6" t="s">
        <v>15</v>
      </c>
      <c r="C6">
        <v>12.390798740499379</v>
      </c>
      <c r="D6">
        <v>0.45857954492789388</v>
      </c>
      <c r="E6">
        <v>47.44497531959491</v>
      </c>
      <c r="F6">
        <v>0.77184409998459902</v>
      </c>
      <c r="G6">
        <v>0.87174010286845804</v>
      </c>
      <c r="H6">
        <v>0.9042036473717564</v>
      </c>
      <c r="I6">
        <v>0.88653006233346132</v>
      </c>
      <c r="J6">
        <v>1.8290784045378869</v>
      </c>
    </row>
    <row r="7" spans="1:10" x14ac:dyDescent="0.3">
      <c r="A7" t="s">
        <v>16</v>
      </c>
      <c r="B7" t="s">
        <v>17</v>
      </c>
      <c r="C7">
        <v>25.943334569043682</v>
      </c>
      <c r="D7">
        <v>0.5830225832514111</v>
      </c>
      <c r="E7">
        <v>58.296934859189648</v>
      </c>
      <c r="F7">
        <v>0.87147347013423659</v>
      </c>
      <c r="G7">
        <v>0.92854544763286306</v>
      </c>
      <c r="H7">
        <v>0.92363834605584194</v>
      </c>
      <c r="I7">
        <v>0.92515841630685858</v>
      </c>
      <c r="J7">
        <v>0.5920718150431703</v>
      </c>
    </row>
    <row r="8" spans="1:10" x14ac:dyDescent="0.3">
      <c r="A8" t="s">
        <v>16</v>
      </c>
      <c r="B8" t="s">
        <v>18</v>
      </c>
      <c r="C8">
        <v>21.364392360408949</v>
      </c>
      <c r="D8">
        <v>0.58484154698037749</v>
      </c>
      <c r="E8">
        <v>58.361130102877858</v>
      </c>
      <c r="F8">
        <v>0.86908953234410946</v>
      </c>
      <c r="G8">
        <v>0.91387071114969498</v>
      </c>
      <c r="H8">
        <v>0.93034003637291329</v>
      </c>
      <c r="I8">
        <v>0.92117029616107693</v>
      </c>
      <c r="J8">
        <v>1.1259754260244521</v>
      </c>
    </row>
    <row r="9" spans="1:10" x14ac:dyDescent="0.3">
      <c r="A9" t="s">
        <v>16</v>
      </c>
      <c r="B9" t="s">
        <v>19</v>
      </c>
      <c r="C9">
        <v>36.25779703270787</v>
      </c>
      <c r="D9">
        <v>0.70773559851913259</v>
      </c>
      <c r="E9">
        <v>69.887790011861426</v>
      </c>
      <c r="F9">
        <v>0.93934156989836837</v>
      </c>
      <c r="G9">
        <v>0.94493363337814307</v>
      </c>
      <c r="H9">
        <v>0.94914612939613729</v>
      </c>
      <c r="I9">
        <v>0.94633830444674738</v>
      </c>
      <c r="J9">
        <v>1.159703786081844</v>
      </c>
    </row>
    <row r="10" spans="1:10" x14ac:dyDescent="0.3">
      <c r="A10" t="s">
        <v>16</v>
      </c>
      <c r="B10" t="s">
        <v>20</v>
      </c>
      <c r="C10">
        <v>16.061790167075671</v>
      </c>
      <c r="D10">
        <v>0.51089130461565835</v>
      </c>
      <c r="E10">
        <v>52.843200980153362</v>
      </c>
      <c r="F10">
        <v>0.80048138354370313</v>
      </c>
      <c r="G10">
        <v>0.8902736462991917</v>
      </c>
      <c r="H10">
        <v>0.91095437324737283</v>
      </c>
      <c r="I10">
        <v>0.89953700306041651</v>
      </c>
      <c r="J10">
        <v>1.3777180597186061</v>
      </c>
    </row>
    <row r="11" spans="1:10" x14ac:dyDescent="0.3">
      <c r="A11" t="s">
        <v>21</v>
      </c>
      <c r="B11" t="s">
        <v>22</v>
      </c>
      <c r="C11">
        <v>29.222405169603249</v>
      </c>
      <c r="D11">
        <v>0.61088586839808123</v>
      </c>
      <c r="E11">
        <v>60.898946897257673</v>
      </c>
      <c r="F11">
        <v>0.8928598102188432</v>
      </c>
      <c r="G11">
        <v>0.93740229244108886</v>
      </c>
      <c r="H11">
        <v>0.92720364395187704</v>
      </c>
      <c r="I11">
        <v>0.93145048745634051</v>
      </c>
      <c r="J11">
        <v>0.57071143847757166</v>
      </c>
    </row>
    <row r="12" spans="1:10" x14ac:dyDescent="0.3">
      <c r="A12" t="s">
        <v>21</v>
      </c>
      <c r="B12" t="s">
        <v>23</v>
      </c>
      <c r="C12">
        <v>25.493366194635492</v>
      </c>
      <c r="D12">
        <v>0.62217346449385114</v>
      </c>
      <c r="E12">
        <v>62.124307485672666</v>
      </c>
      <c r="F12">
        <v>0.89033933818976885</v>
      </c>
      <c r="G12">
        <v>0.92208447092500145</v>
      </c>
      <c r="H12">
        <v>0.93499802095693041</v>
      </c>
      <c r="I12">
        <v>0.92769850107844853</v>
      </c>
      <c r="J12">
        <v>1.0418899888867339</v>
      </c>
    </row>
    <row r="13" spans="1:10" x14ac:dyDescent="0.3">
      <c r="A13" t="s">
        <v>21</v>
      </c>
      <c r="B13" t="s">
        <v>24</v>
      </c>
      <c r="C13">
        <v>35.687973941881268</v>
      </c>
      <c r="D13">
        <v>0.70013599743057786</v>
      </c>
      <c r="E13">
        <v>69.574184983251214</v>
      </c>
      <c r="F13">
        <v>0.93996360385397837</v>
      </c>
      <c r="G13">
        <v>0.94487673771254066</v>
      </c>
      <c r="H13">
        <v>0.94829519968343756</v>
      </c>
      <c r="I13">
        <v>0.94592493196227967</v>
      </c>
      <c r="J13">
        <v>1.164849109096515</v>
      </c>
    </row>
    <row r="14" spans="1:10" x14ac:dyDescent="0.3">
      <c r="A14" t="s">
        <v>21</v>
      </c>
      <c r="B14" t="s">
        <v>25</v>
      </c>
      <c r="C14">
        <v>18.485390639265361</v>
      </c>
      <c r="D14">
        <v>0.51886551389303859</v>
      </c>
      <c r="E14">
        <v>54.773786062197722</v>
      </c>
      <c r="F14">
        <v>0.8198868178765375</v>
      </c>
      <c r="G14">
        <v>0.8985697476967055</v>
      </c>
      <c r="H14">
        <v>0.91427957974772156</v>
      </c>
      <c r="I14">
        <v>0.90541871274837693</v>
      </c>
      <c r="J14">
        <v>1.219836270293198</v>
      </c>
    </row>
    <row r="17" spans="1:10" x14ac:dyDescent="0.3">
      <c r="A17" s="1" t="s">
        <v>26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</row>
    <row r="19" spans="1:10" x14ac:dyDescent="0.3">
      <c r="A19" t="s">
        <v>11</v>
      </c>
      <c r="B19" t="s">
        <v>12</v>
      </c>
      <c r="C19">
        <v>11.987852813929001</v>
      </c>
      <c r="D19">
        <v>0.4716923788380975</v>
      </c>
      <c r="E19">
        <v>48.374213993299698</v>
      </c>
      <c r="F19">
        <v>0.70079523757905127</v>
      </c>
      <c r="G19">
        <v>0.85793680559054331</v>
      </c>
      <c r="H19">
        <v>0.90893662960895194</v>
      </c>
      <c r="I19">
        <v>0.88172763271101273</v>
      </c>
      <c r="J19">
        <v>1.551833208790669</v>
      </c>
    </row>
    <row r="20" spans="1:10" x14ac:dyDescent="0.3">
      <c r="A20" t="s">
        <v>11</v>
      </c>
      <c r="B20" t="s">
        <v>13</v>
      </c>
      <c r="C20">
        <v>15.99025276353005</v>
      </c>
      <c r="D20">
        <v>0.52808287008523158</v>
      </c>
      <c r="E20">
        <v>52.771780459969719</v>
      </c>
      <c r="F20">
        <v>0.83976261912436212</v>
      </c>
      <c r="G20">
        <v>0.89583722016595602</v>
      </c>
      <c r="H20">
        <v>0.92418304110859939</v>
      </c>
      <c r="I20">
        <v>0.90878125976618251</v>
      </c>
      <c r="J20">
        <v>1.554128874815627</v>
      </c>
    </row>
    <row r="21" spans="1:10" x14ac:dyDescent="0.3">
      <c r="A21" t="s">
        <v>11</v>
      </c>
      <c r="B21" t="s">
        <v>14</v>
      </c>
      <c r="C21">
        <v>24.355845131207889</v>
      </c>
      <c r="D21">
        <v>0.63521689780813773</v>
      </c>
      <c r="E21">
        <v>60.610309261725078</v>
      </c>
      <c r="F21">
        <v>0.89804219495988813</v>
      </c>
      <c r="G21">
        <v>0.91110832474082959</v>
      </c>
      <c r="H21">
        <v>0.941899588498056</v>
      </c>
      <c r="I21">
        <v>0.92529518745667882</v>
      </c>
      <c r="J21">
        <v>1.8707202427048899</v>
      </c>
    </row>
    <row r="22" spans="1:10" x14ac:dyDescent="0.3">
      <c r="A22" t="s">
        <v>11</v>
      </c>
      <c r="B22" t="s">
        <v>15</v>
      </c>
      <c r="C22">
        <v>12.945577318116991</v>
      </c>
      <c r="D22">
        <v>0.46101998281413742</v>
      </c>
      <c r="E22">
        <v>47.674612254359978</v>
      </c>
      <c r="F22">
        <v>0.76896716723037428</v>
      </c>
      <c r="G22">
        <v>0.87211088272478554</v>
      </c>
      <c r="H22">
        <v>0.90434776111691773</v>
      </c>
      <c r="I22">
        <v>0.88685581287418347</v>
      </c>
      <c r="J22">
        <v>1.9408902284328839</v>
      </c>
    </row>
    <row r="23" spans="1:10" x14ac:dyDescent="0.3">
      <c r="A23" t="s">
        <v>16</v>
      </c>
      <c r="B23" t="s">
        <v>17</v>
      </c>
      <c r="C23">
        <v>26.053120933089879</v>
      </c>
      <c r="D23">
        <v>0.58512752489842801</v>
      </c>
      <c r="E23">
        <v>58.478092221226767</v>
      </c>
      <c r="F23">
        <v>0.87431373453461902</v>
      </c>
      <c r="G23">
        <v>0.92860680661086226</v>
      </c>
      <c r="H23">
        <v>0.92363687600896494</v>
      </c>
      <c r="I23">
        <v>0.92520210396513103</v>
      </c>
      <c r="J23">
        <v>0.6300701380724002</v>
      </c>
    </row>
    <row r="24" spans="1:10" x14ac:dyDescent="0.3">
      <c r="A24" t="s">
        <v>16</v>
      </c>
      <c r="B24" t="s">
        <v>18</v>
      </c>
      <c r="C24">
        <v>21.242807550307461</v>
      </c>
      <c r="D24">
        <v>0.5874766541499421</v>
      </c>
      <c r="E24">
        <v>58.386209674578453</v>
      </c>
      <c r="F24">
        <v>0.87099004671304259</v>
      </c>
      <c r="G24">
        <v>0.91362232408743349</v>
      </c>
      <c r="H24">
        <v>0.93051762926638826</v>
      </c>
      <c r="I24">
        <v>0.921074705421422</v>
      </c>
      <c r="J24">
        <v>1.227345650889264</v>
      </c>
    </row>
    <row r="25" spans="1:10" x14ac:dyDescent="0.3">
      <c r="A25" t="s">
        <v>16</v>
      </c>
      <c r="B25" t="s">
        <v>19</v>
      </c>
      <c r="C25">
        <v>36.665224097140168</v>
      </c>
      <c r="D25">
        <v>0.70905102283748478</v>
      </c>
      <c r="E25">
        <v>69.87576867987309</v>
      </c>
      <c r="F25">
        <v>0.93945886919242472</v>
      </c>
      <c r="G25">
        <v>0.94515609389412869</v>
      </c>
      <c r="H25">
        <v>0.94911212291926594</v>
      </c>
      <c r="I25">
        <v>0.94644682018055948</v>
      </c>
      <c r="J25">
        <v>1.1850055782495219</v>
      </c>
    </row>
    <row r="26" spans="1:10" x14ac:dyDescent="0.3">
      <c r="A26" t="s">
        <v>16</v>
      </c>
      <c r="B26" t="s">
        <v>20</v>
      </c>
      <c r="C26">
        <v>16.23153862945076</v>
      </c>
      <c r="D26">
        <v>0.51518127366228117</v>
      </c>
      <c r="E26">
        <v>53.261746949503923</v>
      </c>
      <c r="F26">
        <v>0.80463443164927795</v>
      </c>
      <c r="G26">
        <v>0.89088081700403809</v>
      </c>
      <c r="H26">
        <v>0.91204623150115205</v>
      </c>
      <c r="I26">
        <v>0.9003691093649604</v>
      </c>
      <c r="J26">
        <v>1.435212127675267</v>
      </c>
    </row>
    <row r="27" spans="1:10" x14ac:dyDescent="0.3">
      <c r="A27" t="s">
        <v>21</v>
      </c>
      <c r="B27" t="s">
        <v>22</v>
      </c>
      <c r="C27">
        <v>29.420531307172318</v>
      </c>
      <c r="D27">
        <v>0.61170443303656596</v>
      </c>
      <c r="E27">
        <v>61.302257685067197</v>
      </c>
      <c r="F27">
        <v>0.89443675971821901</v>
      </c>
      <c r="G27">
        <v>0.93792965574302056</v>
      </c>
      <c r="H27">
        <v>0.9271912786181955</v>
      </c>
      <c r="I27">
        <v>0.9316968117422304</v>
      </c>
      <c r="J27">
        <v>0.59409537189421024</v>
      </c>
    </row>
    <row r="28" spans="1:10" x14ac:dyDescent="0.3">
      <c r="A28" t="s">
        <v>21</v>
      </c>
      <c r="B28" t="s">
        <v>23</v>
      </c>
      <c r="C28">
        <v>25.756819374824492</v>
      </c>
      <c r="D28">
        <v>0.62335258329179499</v>
      </c>
      <c r="E28">
        <v>62.351344153718181</v>
      </c>
      <c r="F28">
        <v>0.89356727034540373</v>
      </c>
      <c r="G28">
        <v>0.92256190014260753</v>
      </c>
      <c r="H28">
        <v>0.93519235947213863</v>
      </c>
      <c r="I28">
        <v>0.9280417075714682</v>
      </c>
      <c r="J28">
        <v>1.1752822031926931</v>
      </c>
    </row>
    <row r="29" spans="1:10" x14ac:dyDescent="0.3">
      <c r="A29" t="s">
        <v>21</v>
      </c>
      <c r="B29" t="s">
        <v>24</v>
      </c>
      <c r="C29">
        <v>35.890150780484767</v>
      </c>
      <c r="D29">
        <v>0.70044757635325228</v>
      </c>
      <c r="E29">
        <v>69.550936466289926</v>
      </c>
      <c r="F29">
        <v>0.93966905014644919</v>
      </c>
      <c r="G29">
        <v>0.94527145099479071</v>
      </c>
      <c r="H29">
        <v>0.94817262807543723</v>
      </c>
      <c r="I29">
        <v>0.94606550936621181</v>
      </c>
      <c r="J29">
        <v>1.184619800772962</v>
      </c>
    </row>
    <row r="30" spans="1:10" x14ac:dyDescent="0.3">
      <c r="A30" t="s">
        <v>21</v>
      </c>
      <c r="B30" t="s">
        <v>25</v>
      </c>
      <c r="C30">
        <v>18.549303068125582</v>
      </c>
      <c r="D30">
        <v>0.5252201468457558</v>
      </c>
      <c r="E30">
        <v>55.300623673799663</v>
      </c>
      <c r="F30">
        <v>0.82868596065753863</v>
      </c>
      <c r="G30">
        <v>0.90101142911980703</v>
      </c>
      <c r="H30">
        <v>0.91588258347932106</v>
      </c>
      <c r="I30">
        <v>0.90747477011174016</v>
      </c>
      <c r="J30">
        <v>1.276507238782125</v>
      </c>
    </row>
    <row r="33" spans="1:10" x14ac:dyDescent="0.3">
      <c r="A33" s="1" t="s">
        <v>27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</row>
    <row r="35" spans="1:10" x14ac:dyDescent="0.3">
      <c r="A35" t="s">
        <v>11</v>
      </c>
      <c r="B35" t="s">
        <v>12</v>
      </c>
      <c r="C35">
        <f>((MAX(C3,C19)-MIN(C3,C19))/MAX(C3,C19))</f>
        <v>3.1323921863665158E-2</v>
      </c>
      <c r="D35">
        <f t="shared" ref="D35:E35" si="0">((MAX(D3,D19)-MIN(D3,D19))/MAX(D3,D19))</f>
        <v>1.3937262471808917E-2</v>
      </c>
      <c r="E35">
        <f t="shared" si="0"/>
        <v>5.1187935859713886E-3</v>
      </c>
      <c r="F35">
        <f>((MAX(F3,F19)-MIN(F3,F19))/MAX(F3,F19))</f>
        <v>8.9886996902379113E-3</v>
      </c>
      <c r="G35">
        <f>((MAX(G3,G19)-MIN(G3,G19))/MAX(G3,G19))</f>
        <v>1.3228772020840896E-3</v>
      </c>
      <c r="H35">
        <f>((MAX(H3,H19)-MIN(H3,H19))/MAX(H3,H19))</f>
        <v>1.5733413374118474E-3</v>
      </c>
      <c r="I35">
        <f>((MAX(I3,I19)-MIN(I3,I19))/MAX(I3,I19))</f>
        <v>1.4374609580704383E-3</v>
      </c>
      <c r="J35">
        <f>((MAX(J3,J19)-MIN(J3,J19))/MAX(J3,J19))</f>
        <v>4.7178356108453265E-2</v>
      </c>
    </row>
    <row r="36" spans="1:10" x14ac:dyDescent="0.3">
      <c r="A36" t="s">
        <v>11</v>
      </c>
      <c r="B36" t="s">
        <v>13</v>
      </c>
      <c r="C36">
        <f t="shared" ref="C36:E46" si="1">((MAX(C4,C20)-MIN(C4,C20))/MAX(C4,C20))</f>
        <v>1.5381007343269403E-3</v>
      </c>
      <c r="D36">
        <f t="shared" si="1"/>
        <v>5.1576837416475853E-4</v>
      </c>
      <c r="E36">
        <f t="shared" si="1"/>
        <v>5.9767948051207983E-4</v>
      </c>
      <c r="F36">
        <f>((MAX(F4,F20)-MIN(F4,F20))/MAX(F4,F20))</f>
        <v>2.528642702048414E-3</v>
      </c>
      <c r="G36">
        <f>((MAX(G4,G20)-MIN(G4,G20))/MAX(G4,G20))</f>
        <v>8.2322594069661806E-4</v>
      </c>
      <c r="H36">
        <f>((MAX(H4,H20)-MIN(H4,H20))/MAX(H4,H20))</f>
        <v>5.9808416478040625E-4</v>
      </c>
      <c r="I36">
        <f>((MAX(I4,I20)-MIN(I4,I20))/MAX(I4,I20))</f>
        <v>7.8172934142657993E-4</v>
      </c>
      <c r="J36">
        <f>((MAX(J4,J20)-MIN(J4,J20))/MAX(J4,J20))</f>
        <v>0.11296305261184041</v>
      </c>
    </row>
    <row r="37" spans="1:10" x14ac:dyDescent="0.3">
      <c r="A37" t="s">
        <v>11</v>
      </c>
      <c r="B37" t="s">
        <v>14</v>
      </c>
      <c r="C37">
        <f t="shared" si="1"/>
        <v>1.5565316318128793E-2</v>
      </c>
      <c r="D37">
        <f t="shared" si="1"/>
        <v>1.8346657565811812E-3</v>
      </c>
      <c r="E37">
        <f t="shared" si="1"/>
        <v>3.7354276268307778E-3</v>
      </c>
      <c r="F37">
        <f>((MAX(F5,F21)-MIN(F5,F21))/MAX(F5,F21))</f>
        <v>2.8104450118429593E-4</v>
      </c>
      <c r="G37">
        <f>((MAX(G5,G21)-MIN(G5,G21))/MAX(G5,G21))</f>
        <v>7.2620725029866188E-4</v>
      </c>
      <c r="H37">
        <f>((MAX(H5,H21)-MIN(H5,H21))/MAX(H5,H21))</f>
        <v>5.4175015447549026E-4</v>
      </c>
      <c r="I37">
        <f>((MAX(I5,I21)-MIN(I5,I21))/MAX(I5,I21))</f>
        <v>1.1404749092335918E-4</v>
      </c>
      <c r="J37">
        <f>((MAX(J5,J21)-MIN(J5,J21))/MAX(J5,J21))</f>
        <v>3.0148355986377479E-3</v>
      </c>
    </row>
    <row r="38" spans="1:10" x14ac:dyDescent="0.3">
      <c r="A38" t="s">
        <v>11</v>
      </c>
      <c r="B38" t="s">
        <v>15</v>
      </c>
      <c r="C38">
        <f t="shared" si="1"/>
        <v>4.2854680327096224E-2</v>
      </c>
      <c r="D38">
        <f t="shared" si="1"/>
        <v>5.2935620520106952E-3</v>
      </c>
      <c r="E38">
        <f t="shared" si="1"/>
        <v>4.8167551639408928E-3</v>
      </c>
      <c r="F38">
        <f>((MAX(F6,F22)-MIN(F6,F22))/MAX(F6,F22))</f>
        <v>3.7273495441399913E-3</v>
      </c>
      <c r="G38">
        <f>((MAX(G6,G22)-MIN(G6,G22))/MAX(G6,G22))</f>
        <v>4.2515219529086495E-4</v>
      </c>
      <c r="H38">
        <f>((MAX(H6,H22)-MIN(H6,H22))/MAX(H6,H22))</f>
        <v>1.5935655657878185E-4</v>
      </c>
      <c r="I38">
        <f>((MAX(I6,I22)-MIN(I6,I22))/MAX(I6,I22))</f>
        <v>3.6730947240051624E-4</v>
      </c>
      <c r="J38">
        <f>((MAX(J6,J22)-MIN(J6,J22))/MAX(J6,J22))</f>
        <v>5.7608525333901157E-2</v>
      </c>
    </row>
    <row r="39" spans="1:10" x14ac:dyDescent="0.3">
      <c r="A39" t="s">
        <v>16</v>
      </c>
      <c r="B39" t="s">
        <v>17</v>
      </c>
      <c r="C39">
        <f t="shared" si="1"/>
        <v>4.2139429025855593E-3</v>
      </c>
      <c r="D39">
        <f t="shared" si="1"/>
        <v>3.5974066463243326E-3</v>
      </c>
      <c r="E39">
        <f t="shared" si="1"/>
        <v>3.0978671696707898E-3</v>
      </c>
      <c r="F39">
        <f>((MAX(F7,F23)-MIN(F7,F23))/MAX(F7,F23))</f>
        <v>3.2485643175836081E-3</v>
      </c>
      <c r="G39">
        <f>((MAX(G7,G23)-MIN(G7,G23))/MAX(G7,G23))</f>
        <v>6.6076381911451786E-5</v>
      </c>
      <c r="H39">
        <f>((MAX(H7,H23)-MIN(H7,H23))/MAX(H7,H23))</f>
        <v>1.5915827696881003E-6</v>
      </c>
      <c r="I39">
        <f>((MAX(I7,I23)-MIN(I7,I23))/MAX(I7,I23))</f>
        <v>4.7219583791713386E-5</v>
      </c>
      <c r="J39">
        <f>((MAX(J7,J23)-MIN(J7,J23))/MAX(J7,J23))</f>
        <v>6.0308084343561733E-2</v>
      </c>
    </row>
    <row r="40" spans="1:10" x14ac:dyDescent="0.3">
      <c r="A40" t="s">
        <v>16</v>
      </c>
      <c r="B40" t="s">
        <v>18</v>
      </c>
      <c r="C40">
        <f t="shared" si="1"/>
        <v>5.6910024891136729E-3</v>
      </c>
      <c r="D40">
        <f t="shared" si="1"/>
        <v>4.4854670410307907E-3</v>
      </c>
      <c r="E40">
        <f t="shared" si="1"/>
        <v>4.2954615208587514E-4</v>
      </c>
      <c r="F40">
        <f>((MAX(F8,F24)-MIN(F8,F24))/MAX(F8,F24))</f>
        <v>2.1820161735548187E-3</v>
      </c>
      <c r="G40">
        <f>((MAX(G8,G24)-MIN(G8,G24))/MAX(G8,G24))</f>
        <v>2.7179672051094294E-4</v>
      </c>
      <c r="H40">
        <f>((MAX(H8,H24)-MIN(H8,H24))/MAX(H8,H24))</f>
        <v>1.9085387303728734E-4</v>
      </c>
      <c r="I40">
        <f>((MAX(I8,I24)-MIN(I8,I24))/MAX(I8,I24))</f>
        <v>1.0377097487109163E-4</v>
      </c>
      <c r="J40">
        <f>((MAX(J8,J24)-MIN(J8,J24))/MAX(J8,J24))</f>
        <v>8.2593053384240056E-2</v>
      </c>
    </row>
    <row r="41" spans="1:10" x14ac:dyDescent="0.3">
      <c r="A41" t="s">
        <v>16</v>
      </c>
      <c r="B41" t="s">
        <v>19</v>
      </c>
      <c r="C41">
        <f t="shared" si="1"/>
        <v>1.1112084392362316E-2</v>
      </c>
      <c r="D41">
        <f t="shared" si="1"/>
        <v>1.8551899313086302E-3</v>
      </c>
      <c r="E41">
        <f t="shared" si="1"/>
        <v>1.7200904458841725E-4</v>
      </c>
      <c r="F41">
        <f>((MAX(F9,F25)-MIN(F9,F25))/MAX(F9,F25))</f>
        <v>1.2485836038482717E-4</v>
      </c>
      <c r="G41">
        <f>((MAX(G9,G25)-MIN(G9,G25))/MAX(G9,G25))</f>
        <v>2.3536907546039886E-4</v>
      </c>
      <c r="H41">
        <f>((MAX(H9,H25)-MIN(H9,H25))/MAX(H9,H25))</f>
        <v>3.5828494494295144E-5</v>
      </c>
      <c r="I41">
        <f>((MAX(I9,I25)-MIN(I9,I25))/MAX(I9,I25))</f>
        <v>1.1465592307806125E-4</v>
      </c>
      <c r="J41">
        <f>((MAX(J9,J25)-MIN(J9,J25))/MAX(J9,J25))</f>
        <v>2.1351622837973021E-2</v>
      </c>
    </row>
    <row r="42" spans="1:10" x14ac:dyDescent="0.3">
      <c r="A42" t="s">
        <v>16</v>
      </c>
      <c r="B42" t="s">
        <v>20</v>
      </c>
      <c r="C42">
        <f t="shared" si="1"/>
        <v>1.0457940325330296E-2</v>
      </c>
      <c r="D42">
        <f t="shared" si="1"/>
        <v>8.327105944916471E-3</v>
      </c>
      <c r="E42">
        <f t="shared" si="1"/>
        <v>7.8582846662422316E-3</v>
      </c>
      <c r="F42">
        <f>((MAX(F10,F26)-MIN(F10,F26))/MAX(F10,F26))</f>
        <v>5.1614098803381058E-3</v>
      </c>
      <c r="G42">
        <f>((MAX(G10,G26)-MIN(G10,G26))/MAX(G10,G26))</f>
        <v>6.815397674497705E-4</v>
      </c>
      <c r="H42">
        <f>((MAX(H10,H26)-MIN(H10,H26))/MAX(H10,H26))</f>
        <v>1.1971523109986578E-3</v>
      </c>
      <c r="I42">
        <f>((MAX(I10,I26)-MIN(I10,I26))/MAX(I10,I26))</f>
        <v>9.2418353305210839E-4</v>
      </c>
      <c r="J42">
        <f>((MAX(J10,J26)-MIN(J10,J26))/MAX(J10,J26))</f>
        <v>4.0059630801607599E-2</v>
      </c>
    </row>
    <row r="43" spans="1:10" x14ac:dyDescent="0.3">
      <c r="A43" t="s">
        <v>21</v>
      </c>
      <c r="B43" t="s">
        <v>22</v>
      </c>
      <c r="C43">
        <f t="shared" si="1"/>
        <v>6.7342814274998783E-3</v>
      </c>
      <c r="D43">
        <f t="shared" si="1"/>
        <v>1.3381701918053612E-3</v>
      </c>
      <c r="E43">
        <f t="shared" si="1"/>
        <v>6.5790527631377493E-3</v>
      </c>
      <c r="F43">
        <f>((MAX(F11,F27)-MIN(F11,F27))/MAX(F11,F27))</f>
        <v>1.763064277314151E-3</v>
      </c>
      <c r="G43">
        <f>((MAX(G11,G27)-MIN(G11,G27))/MAX(G11,G27))</f>
        <v>5.6226317048684385E-4</v>
      </c>
      <c r="H43">
        <f>((MAX(H11,H27)-MIN(H11,H27))/MAX(H11,H27))</f>
        <v>1.3336157339544277E-5</v>
      </c>
      <c r="I43">
        <f>((MAX(I11,I27)-MIN(I11,I27))/MAX(I11,I27))</f>
        <v>2.643824501548655E-4</v>
      </c>
      <c r="J43">
        <f>((MAX(J11,J27)-MIN(J11,J27))/MAX(J11,J27))</f>
        <v>3.9360571589846564E-2</v>
      </c>
    </row>
    <row r="44" spans="1:10" x14ac:dyDescent="0.3">
      <c r="A44" t="s">
        <v>21</v>
      </c>
      <c r="B44" t="s">
        <v>23</v>
      </c>
      <c r="C44">
        <f t="shared" si="1"/>
        <v>1.0228482653665969E-2</v>
      </c>
      <c r="D44">
        <f t="shared" si="1"/>
        <v>1.8915760190118668E-3</v>
      </c>
      <c r="E44">
        <f t="shared" si="1"/>
        <v>3.6412473720821175E-3</v>
      </c>
      <c r="F44">
        <f>((MAX(F12,F28)-MIN(F12,F28))/MAX(F12,F28))</f>
        <v>3.6124109093511702E-3</v>
      </c>
      <c r="G44">
        <f>((MAX(G12,G28)-MIN(G12,G28))/MAX(G12,G28))</f>
        <v>5.1750372254942849E-4</v>
      </c>
      <c r="H44">
        <f>((MAX(H12,H28)-MIN(H12,H28))/MAX(H12,H28))</f>
        <v>2.0780592702651919E-4</v>
      </c>
      <c r="I44">
        <f>((MAX(I12,I28)-MIN(I12,I28))/MAX(I12,I28))</f>
        <v>3.6981796208036827E-4</v>
      </c>
      <c r="J44">
        <f>((MAX(J12,J28)-MIN(J12,J28))/MAX(J12,J28))</f>
        <v>0.11349802961671229</v>
      </c>
    </row>
    <row r="45" spans="1:10" x14ac:dyDescent="0.3">
      <c r="A45" t="s">
        <v>21</v>
      </c>
      <c r="B45" t="s">
        <v>24</v>
      </c>
      <c r="C45">
        <f t="shared" si="1"/>
        <v>5.6332122938149562E-3</v>
      </c>
      <c r="D45">
        <f t="shared" si="1"/>
        <v>4.4482832576363897E-4</v>
      </c>
      <c r="E45">
        <f t="shared" si="1"/>
        <v>3.341543557698201E-4</v>
      </c>
      <c r="F45">
        <f>((MAX(F13,F29)-MIN(F13,F29))/MAX(F13,F29))</f>
        <v>3.1336714136746032E-4</v>
      </c>
      <c r="G45">
        <f>((MAX(G13,G29)-MIN(G13,G29))/MAX(G13,G29))</f>
        <v>4.175660672229726E-4</v>
      </c>
      <c r="H45">
        <f>((MAX(H13,H29)-MIN(H13,H29))/MAX(H13,H29))</f>
        <v>1.2925469626045739E-4</v>
      </c>
      <c r="I45">
        <f>((MAX(I13,I29)-MIN(I13,I29))/MAX(I13,I29))</f>
        <v>1.4859161711361425E-4</v>
      </c>
      <c r="J45">
        <f>((MAX(J13,J29)-MIN(J13,J29))/MAX(J13,J29))</f>
        <v>1.668948270453249E-2</v>
      </c>
    </row>
    <row r="46" spans="1:10" x14ac:dyDescent="0.3">
      <c r="A46" t="s">
        <v>21</v>
      </c>
      <c r="B46" t="s">
        <v>25</v>
      </c>
      <c r="C46">
        <f t="shared" si="1"/>
        <v>3.4455434053500969E-3</v>
      </c>
      <c r="D46">
        <f t="shared" si="1"/>
        <v>1.209898933024633E-2</v>
      </c>
      <c r="E46">
        <f t="shared" si="1"/>
        <v>9.5267933090517083E-3</v>
      </c>
      <c r="F46">
        <f>((MAX(F14,F30)-MIN(F14,F30))/MAX(F14,F30))</f>
        <v>1.0618187345685532E-2</v>
      </c>
      <c r="G46">
        <f>((MAX(G14,G30)-MIN(G14,G30))/MAX(G14,G30))</f>
        <v>2.7099339078160106E-3</v>
      </c>
      <c r="H46">
        <f>((MAX(H14,H30)-MIN(H14,H30))/MAX(H14,H30))</f>
        <v>1.7502284250344496E-3</v>
      </c>
      <c r="I46">
        <f>((MAX(I14,I30)-MIN(I14,I30))/MAX(I14,I30))</f>
        <v>2.2656909382836724E-3</v>
      </c>
      <c r="J46">
        <f>((MAX(J14,J30)-MIN(J14,J30))/MAX(J14,J30))</f>
        <v>4.4395336561502796E-2</v>
      </c>
    </row>
    <row r="49" spans="1:10" x14ac:dyDescent="0.3">
      <c r="A49" s="1" t="s">
        <v>28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</row>
    <row r="51" spans="1:10" x14ac:dyDescent="0.3">
      <c r="A51" s="4" t="s">
        <v>11</v>
      </c>
      <c r="B51" s="4" t="s">
        <v>13</v>
      </c>
      <c r="C51" s="4" t="str">
        <f t="shared" ref="C51:E51" si="2">TEXT(AVERAGE(C4,C20),"0,000") &amp; " ± " &amp; TEXT(C36/2,"0,0%")</f>
        <v>15,978 ± 0,1%</v>
      </c>
      <c r="D51" s="4" t="str">
        <f t="shared" si="2"/>
        <v>0,528 ± 0,0%</v>
      </c>
      <c r="E51" s="4" t="str">
        <f t="shared" si="2"/>
        <v>52,788 ± 0,0%</v>
      </c>
      <c r="F51" s="4" t="str">
        <f>TEXT(AVERAGE(F4,F20),"0,000") &amp; " ± " &amp; TEXT(F36/2,"0,0%")</f>
        <v>0,841 ± 0,1%</v>
      </c>
      <c r="G51" s="4" t="str">
        <f>TEXT(AVERAGE(G4,G20),"0,000") &amp; " ± " &amp; TEXT(G36/2,"0,0%")</f>
        <v>0,896 ± 0,0%</v>
      </c>
      <c r="H51" s="4" t="str">
        <f>TEXT(AVERAGE(H4,H20),"0,000") &amp; " ± " &amp; TEXT(H36/2,"0,0%")</f>
        <v>0,924 ± 0,0%</v>
      </c>
      <c r="I51" s="4" t="str">
        <f>TEXT(AVERAGE(I4,I20),"0,000") &amp; " ± " &amp; TEXT(I36/2,"0,0%")</f>
        <v>0,909 ± 0,0%</v>
      </c>
      <c r="J51" s="4" t="str">
        <f>TEXT(AVERAGE(J4,J20),"0,000") &amp; " ± " &amp; TEXT(J36/2,"0,0%")</f>
        <v>1,466 ± 5,6%</v>
      </c>
    </row>
    <row r="52" spans="1:10" x14ac:dyDescent="0.3">
      <c r="A52" s="4" t="s">
        <v>11</v>
      </c>
      <c r="B52" s="4" t="s">
        <v>12</v>
      </c>
      <c r="C52" s="4" t="str">
        <f t="shared" ref="C52:E52" si="3">TEXT(AVERAGE(C3,C19),"0,000") &amp; " ± " &amp; TEXT(C35/2,"0,0%")</f>
        <v>11,800 ± 1,6%</v>
      </c>
      <c r="D52" s="4" t="str">
        <f t="shared" si="3"/>
        <v>0,468 ± 0,7%</v>
      </c>
      <c r="E52" s="4" t="str">
        <f t="shared" si="3"/>
        <v>48,250 ± 0,3%</v>
      </c>
      <c r="F52" s="4" t="str">
        <f>TEXT(AVERAGE(F3,F19),"0,000") &amp; " ± " &amp; TEXT(F35/2,"0,0%")</f>
        <v>0,698 ± 0,4%</v>
      </c>
      <c r="G52" s="4" t="str">
        <f>TEXT(AVERAGE(G3,G19),"0,000") &amp; " ± " &amp; TEXT(G35/2,"0,0%")</f>
        <v>0,857 ± 0,1%</v>
      </c>
      <c r="H52" s="4" t="str">
        <f>TEXT(AVERAGE(H3,H19),"0,000") &amp; " ± " &amp; TEXT(H35/2,"0,0%")</f>
        <v>0,908 ± 0,1%</v>
      </c>
      <c r="I52" s="4" t="str">
        <f>TEXT(AVERAGE(I3,I19),"0,000") &amp; " ± " &amp; TEXT(I35/2,"0,0%")</f>
        <v>0,881 ± 0,1%</v>
      </c>
      <c r="J52" s="4" t="str">
        <f>TEXT(AVERAGE(J3,J19),"0,000") &amp; " ± " &amp; TEXT(J35/2,"0,0%")</f>
        <v>1,515 ± 2,4%</v>
      </c>
    </row>
    <row r="53" spans="1:10" x14ac:dyDescent="0.3">
      <c r="A53" s="4" t="s">
        <v>11</v>
      </c>
      <c r="B53" s="4" t="s">
        <v>14</v>
      </c>
      <c r="C53" s="4" t="str">
        <f t="shared" ref="C53:E54" si="4">TEXT(AVERAGE(C5,C21),"0,000") &amp; " ± " &amp; TEXT(C37/2,"0,0%")</f>
        <v>24,548 ± 0,8%</v>
      </c>
      <c r="D53" s="4" t="str">
        <f t="shared" si="4"/>
        <v>0,635 ± 0,1%</v>
      </c>
      <c r="E53" s="4" t="str">
        <f t="shared" si="4"/>
        <v>60,497 ± 0,2%</v>
      </c>
      <c r="F53" s="4" t="str">
        <f>TEXT(AVERAGE(F5,F21),"0,000") &amp; " ± " &amp; TEXT(F37/2,"0,0%")</f>
        <v>0,898 ± 0,0%</v>
      </c>
      <c r="G53" s="4" t="str">
        <f>TEXT(AVERAGE(G5,G21),"0,000") &amp; " ± " &amp; TEXT(G37/2,"0,0%")</f>
        <v>0,911 ± 0,0%</v>
      </c>
      <c r="H53" s="4" t="str">
        <f>TEXT(AVERAGE(H5,H21),"0,000") &amp; " ± " &amp; TEXT(H37/2,"0,0%")</f>
        <v>0,942 ± 0,0%</v>
      </c>
      <c r="I53" s="4" t="str">
        <f>TEXT(AVERAGE(I5,I21),"0,000") &amp; " ± " &amp; TEXT(I37/2,"0,0%")</f>
        <v>0,925 ± 0,0%</v>
      </c>
      <c r="J53" s="4" t="str">
        <f>TEXT(AVERAGE(J5,J21),"0,000") &amp; " ± " &amp; TEXT(J37/2,"0,0%")</f>
        <v>1,868 ± 0,2%</v>
      </c>
    </row>
    <row r="54" spans="1:10" x14ac:dyDescent="0.3">
      <c r="A54" s="4" t="s">
        <v>11</v>
      </c>
      <c r="B54" s="4" t="s">
        <v>15</v>
      </c>
      <c r="C54" s="4" t="str">
        <f t="shared" si="4"/>
        <v>12,668 ± 2,1%</v>
      </c>
      <c r="D54" s="4" t="str">
        <f t="shared" si="4"/>
        <v>0,460 ± 0,3%</v>
      </c>
      <c r="E54" s="4" t="str">
        <f t="shared" si="4"/>
        <v>47,560 ± 0,2%</v>
      </c>
      <c r="F54" s="4" t="str">
        <f>TEXT(AVERAGE(F6,F22),"0,000") &amp; " ± " &amp; TEXT(F38/2,"0,0%")</f>
        <v>0,770 ± 0,2%</v>
      </c>
      <c r="G54" s="4" t="str">
        <f>TEXT(AVERAGE(G6,G22),"0,000") &amp; " ± " &amp; TEXT(G38/2,"0,0%")</f>
        <v>0,872 ± 0,0%</v>
      </c>
      <c r="H54" s="4" t="str">
        <f>TEXT(AVERAGE(H6,H22),"0,000") &amp; " ± " &amp; TEXT(H38/2,"0,0%")</f>
        <v>0,904 ± 0,0%</v>
      </c>
      <c r="I54" s="4" t="str">
        <f>TEXT(AVERAGE(I6,I22),"0,000") &amp; " ± " &amp; TEXT(I38/2,"0,0%")</f>
        <v>0,887 ± 0,0%</v>
      </c>
      <c r="J54" s="4" t="str">
        <f>TEXT(AVERAGE(J6,J22),"0,000") &amp; " ± " &amp; TEXT(J38/2,"0,0%")</f>
        <v>1,885 ± 2,9%</v>
      </c>
    </row>
    <row r="55" spans="1:10" x14ac:dyDescent="0.3">
      <c r="A55" t="s">
        <v>16</v>
      </c>
      <c r="B55" t="s">
        <v>18</v>
      </c>
      <c r="C55" t="str">
        <f t="shared" ref="C55:E55" si="5">TEXT(AVERAGE(C8,C24),"0,000") &amp; " ± " &amp; TEXT(C40/2,"0,0%")</f>
        <v>21,304 ± 0,3%</v>
      </c>
      <c r="D55" t="str">
        <f t="shared" si="5"/>
        <v>0,586 ± 0,2%</v>
      </c>
      <c r="E55" t="str">
        <f t="shared" si="5"/>
        <v>58,374 ± 0,0%</v>
      </c>
      <c r="F55" t="str">
        <f>TEXT(AVERAGE(F8,F24),"0,000") &amp; " ± " &amp; TEXT(F40/2,"0,0%")</f>
        <v>0,870 ± 0,1%</v>
      </c>
      <c r="G55" t="str">
        <f>TEXT(AVERAGE(G8,G24),"0,000") &amp; " ± " &amp; TEXT(G40/2,"0,0%")</f>
        <v>0,914 ± 0,0%</v>
      </c>
      <c r="H55" t="str">
        <f>TEXT(AVERAGE(H8,H24),"0,000") &amp; " ± " &amp; TEXT(H40/2,"0,0%")</f>
        <v>0,930 ± 0,0%</v>
      </c>
      <c r="I55" t="str">
        <f>TEXT(AVERAGE(I8,I24),"0,000") &amp; " ± " &amp; TEXT(I40/2,"0,0%")</f>
        <v>0,921 ± 0,0%</v>
      </c>
      <c r="J55" t="str">
        <f>TEXT(AVERAGE(J8,J24),"0,000") &amp; " ± " &amp; TEXT(J40/2,"0,0%")</f>
        <v>1,177 ± 4,1%</v>
      </c>
    </row>
    <row r="56" spans="1:10" x14ac:dyDescent="0.3">
      <c r="A56" t="s">
        <v>16</v>
      </c>
      <c r="B56" t="s">
        <v>17</v>
      </c>
      <c r="C56" t="str">
        <f t="shared" ref="C56:E56" si="6">TEXT(AVERAGE(C7,C23),"0,000") &amp; " ± " &amp; TEXT(C39/2,"0,0%")</f>
        <v>25,998 ± 0,2%</v>
      </c>
      <c r="D56" t="str">
        <f t="shared" si="6"/>
        <v>0,584 ± 0,2%</v>
      </c>
      <c r="E56" t="str">
        <f t="shared" si="6"/>
        <v>58,388 ± 0,2%</v>
      </c>
      <c r="F56" t="str">
        <f>TEXT(AVERAGE(F7,F23),"0,000") &amp; " ± " &amp; TEXT(F39/2,"0,0%")</f>
        <v>0,873 ± 0,2%</v>
      </c>
      <c r="G56" t="str">
        <f>TEXT(AVERAGE(G7,G23),"0,000") &amp; " ± " &amp; TEXT(G39/2,"0,0%")</f>
        <v>0,929 ± 0,0%</v>
      </c>
      <c r="H56" t="str">
        <f>TEXT(AVERAGE(H7,H23),"0,000") &amp; " ± " &amp; TEXT(H39/2,"0,0%")</f>
        <v>0,924 ± 0,0%</v>
      </c>
      <c r="I56" t="str">
        <f>TEXT(AVERAGE(I7,I23),"0,000") &amp; " ± " &amp; TEXT(I39/2,"0,0%")</f>
        <v>0,925 ± 0,0%</v>
      </c>
      <c r="J56" t="str">
        <f>TEXT(AVERAGE(J7,J23),"0,000") &amp; " ± " &amp; TEXT(J39/2,"0,0%")</f>
        <v>0,611 ± 3,0%</v>
      </c>
    </row>
    <row r="57" spans="1:10" x14ac:dyDescent="0.3">
      <c r="A57" t="s">
        <v>16</v>
      </c>
      <c r="B57" t="s">
        <v>19</v>
      </c>
      <c r="C57" t="str">
        <f t="shared" ref="C57:E58" si="7">TEXT(AVERAGE(C9,C25),"0,000") &amp; " ± " &amp; TEXT(C41/2,"0,0%")</f>
        <v>36,462 ± 0,6%</v>
      </c>
      <c r="D57" t="str">
        <f t="shared" si="7"/>
        <v>0,708 ± 0,1%</v>
      </c>
      <c r="E57" t="str">
        <f t="shared" si="7"/>
        <v>69,882 ± 0,0%</v>
      </c>
      <c r="F57" t="str">
        <f>TEXT(AVERAGE(F9,F25),"0,000") &amp; " ± " &amp; TEXT(F41/2,"0,0%")</f>
        <v>0,939 ± 0,0%</v>
      </c>
      <c r="G57" t="str">
        <f>TEXT(AVERAGE(G9,G25),"0,000") &amp; " ± " &amp; TEXT(G41/2,"0,0%")</f>
        <v>0,945 ± 0,0%</v>
      </c>
      <c r="H57" t="str">
        <f>TEXT(AVERAGE(H9,H25),"0,000") &amp; " ± " &amp; TEXT(H41/2,"0,0%")</f>
        <v>0,949 ± 0,0%</v>
      </c>
      <c r="I57" t="str">
        <f>TEXT(AVERAGE(I9,I25),"0,000") &amp; " ± " &amp; TEXT(I41/2,"0,0%")</f>
        <v>0,946 ± 0,0%</v>
      </c>
      <c r="J57" t="str">
        <f>TEXT(AVERAGE(J9,J25),"0,000") &amp; " ± " &amp; TEXT(J41/2,"0,0%")</f>
        <v>1,172 ± 1,1%</v>
      </c>
    </row>
    <row r="58" spans="1:10" x14ac:dyDescent="0.3">
      <c r="A58" t="s">
        <v>16</v>
      </c>
      <c r="B58" t="s">
        <v>20</v>
      </c>
      <c r="C58" t="str">
        <f t="shared" si="7"/>
        <v>16,147 ± 0,5%</v>
      </c>
      <c r="D58" t="str">
        <f t="shared" si="7"/>
        <v>0,513 ± 0,4%</v>
      </c>
      <c r="E58" t="str">
        <f t="shared" si="7"/>
        <v>53,052 ± 0,4%</v>
      </c>
      <c r="F58" t="str">
        <f>TEXT(AVERAGE(F10,F26),"0,000") &amp; " ± " &amp; TEXT(F42/2,"0,0%")</f>
        <v>0,803 ± 0,3%</v>
      </c>
      <c r="G58" t="str">
        <f>TEXT(AVERAGE(G10,G26),"0,000") &amp; " ± " &amp; TEXT(G42/2,"0,0%")</f>
        <v>0,891 ± 0,0%</v>
      </c>
      <c r="H58" t="str">
        <f>TEXT(AVERAGE(H10,H26),"0,000") &amp; " ± " &amp; TEXT(H42/2,"0,0%")</f>
        <v>0,912 ± 0,1%</v>
      </c>
      <c r="I58" t="str">
        <f>TEXT(AVERAGE(I10,I26),"0,000") &amp; " ± " &amp; TEXT(I42/2,"0,0%")</f>
        <v>0,900 ± 0,0%</v>
      </c>
      <c r="J58" t="str">
        <f>TEXT(AVERAGE(J10,J26),"0,000") &amp; " ± " &amp; TEXT(J42/2,"0,0%")</f>
        <v>1,406 ± 2,0%</v>
      </c>
    </row>
    <row r="59" spans="1:10" x14ac:dyDescent="0.3">
      <c r="A59" s="4" t="s">
        <v>21</v>
      </c>
      <c r="B59" s="4" t="s">
        <v>23</v>
      </c>
      <c r="C59" s="4" t="str">
        <f t="shared" ref="C59:E59" si="8">TEXT(AVERAGE(C12,C28),"0,000") &amp; " ± " &amp; TEXT(C44/2,"0,0%")</f>
        <v>25,625 ± 0,5%</v>
      </c>
      <c r="D59" s="4" t="str">
        <f t="shared" si="8"/>
        <v>0,623 ± 0,1%</v>
      </c>
      <c r="E59" s="4" t="str">
        <f t="shared" si="8"/>
        <v>62,238 ± 0,2%</v>
      </c>
      <c r="F59" s="4" t="str">
        <f>TEXT(AVERAGE(F12,F28),"0,000") &amp; " ± " &amp; TEXT(F44/2,"0,0%")</f>
        <v>0,892 ± 0,2%</v>
      </c>
      <c r="G59" s="4" t="str">
        <f>TEXT(AVERAGE(G12,G28),"0,000") &amp; " ± " &amp; TEXT(G44/2,"0,0%")</f>
        <v>0,922 ± 0,0%</v>
      </c>
      <c r="H59" s="4" t="str">
        <f>TEXT(AVERAGE(H12,H28),"0,000") &amp; " ± " &amp; TEXT(H44/2,"0,0%")</f>
        <v>0,935 ± 0,0%</v>
      </c>
      <c r="I59" s="4" t="str">
        <f>TEXT(AVERAGE(I12,I28),"0,000") &amp; " ± " &amp; TEXT(I44/2,"0,0%")</f>
        <v>0,928 ± 0,0%</v>
      </c>
      <c r="J59" s="4" t="str">
        <f>TEXT(AVERAGE(J12,J28),"0,000") &amp; " ± " &amp; TEXT(J44/2,"0,0%")</f>
        <v>1,109 ± 5,7%</v>
      </c>
    </row>
    <row r="60" spans="1:10" x14ac:dyDescent="0.3">
      <c r="A60" s="4" t="s">
        <v>21</v>
      </c>
      <c r="B60" s="4" t="s">
        <v>22</v>
      </c>
      <c r="C60" s="4" t="str">
        <f t="shared" ref="C60:E60" si="9">TEXT(AVERAGE(C11,C27),"0,000") &amp; " ± " &amp; TEXT(C43/2,"0,0%")</f>
        <v>29,321 ± 0,3%</v>
      </c>
      <c r="D60" s="4" t="str">
        <f t="shared" si="9"/>
        <v>0,611 ± 0,1%</v>
      </c>
      <c r="E60" s="4" t="str">
        <f t="shared" si="9"/>
        <v>61,101 ± 0,3%</v>
      </c>
      <c r="F60" s="4" t="str">
        <f>TEXT(AVERAGE(F11,F27),"0,000") &amp; " ± " &amp; TEXT(F43/2,"0,0%")</f>
        <v>0,894 ± 0,1%</v>
      </c>
      <c r="G60" s="4" t="str">
        <f>TEXT(AVERAGE(G11,G27),"0,000") &amp; " ± " &amp; TEXT(G43/2,"0,0%")</f>
        <v>0,938 ± 0,0%</v>
      </c>
      <c r="H60" s="4" t="str">
        <f>TEXT(AVERAGE(H11,H27),"0,000") &amp; " ± " &amp; TEXT(H43/2,"0,0%")</f>
        <v>0,927 ± 0,0%</v>
      </c>
      <c r="I60" s="4" t="str">
        <f>TEXT(AVERAGE(I11,I27),"0,000") &amp; " ± " &amp; TEXT(I43/2,"0,0%")</f>
        <v>0,932 ± 0,0%</v>
      </c>
      <c r="J60" s="4" t="str">
        <f>TEXT(AVERAGE(J11,J27),"0,000") &amp; " ± " &amp; TEXT(J43/2,"0,0%")</f>
        <v>0,582 ± 2,0%</v>
      </c>
    </row>
    <row r="61" spans="1:10" x14ac:dyDescent="0.3">
      <c r="A61" s="4" t="s">
        <v>21</v>
      </c>
      <c r="B61" s="4" t="s">
        <v>24</v>
      </c>
      <c r="C61" s="4" t="str">
        <f t="shared" ref="C61:E62" si="10">TEXT(AVERAGE(C13,C29),"0,000") &amp; " ± " &amp; TEXT(C45/2,"0,0%")</f>
        <v>35,789 ± 0,3%</v>
      </c>
      <c r="D61" s="4" t="str">
        <f t="shared" si="10"/>
        <v>0,700 ± 0,0%</v>
      </c>
      <c r="E61" s="4" t="str">
        <f t="shared" si="10"/>
        <v>69,563 ± 0,0%</v>
      </c>
      <c r="F61" s="4" t="str">
        <f>TEXT(AVERAGE(F13,F29),"0,000") &amp; " ± " &amp; TEXT(F45/2,"0,0%")</f>
        <v>0,940 ± 0,0%</v>
      </c>
      <c r="G61" s="4" t="str">
        <f>TEXT(AVERAGE(G13,G29),"0,000") &amp; " ± " &amp; TEXT(G45/2,"0,0%")</f>
        <v>0,945 ± 0,0%</v>
      </c>
      <c r="H61" s="4" t="str">
        <f>TEXT(AVERAGE(H13,H29),"0,000") &amp; " ± " &amp; TEXT(H45/2,"0,0%")</f>
        <v>0,948 ± 0,0%</v>
      </c>
      <c r="I61" s="4" t="str">
        <f>TEXT(AVERAGE(I13,I29),"0,000") &amp; " ± " &amp; TEXT(I45/2,"0,0%")</f>
        <v>0,946 ± 0,0%</v>
      </c>
      <c r="J61" s="4" t="str">
        <f>TEXT(AVERAGE(J13,J29),"0,000") &amp; " ± " &amp; TEXT(J45/2,"0,0%")</f>
        <v>1,175 ± 0,8%</v>
      </c>
    </row>
    <row r="62" spans="1:10" x14ac:dyDescent="0.3">
      <c r="A62" s="4" t="s">
        <v>21</v>
      </c>
      <c r="B62" s="4" t="s">
        <v>25</v>
      </c>
      <c r="C62" s="4" t="str">
        <f t="shared" si="10"/>
        <v>18,517 ± 0,2%</v>
      </c>
      <c r="D62" s="4" t="str">
        <f t="shared" si="10"/>
        <v>0,522 ± 0,6%</v>
      </c>
      <c r="E62" s="4" t="str">
        <f t="shared" si="10"/>
        <v>55,037 ± 0,5%</v>
      </c>
      <c r="F62" s="4" t="str">
        <f>TEXT(AVERAGE(F14,F30),"0,000") &amp; " ± " &amp; TEXT(F46/2,"0,0%")</f>
        <v>0,824 ± 0,5%</v>
      </c>
      <c r="G62" s="4" t="str">
        <f>TEXT(AVERAGE(G14,G30),"0,000") &amp; " ± " &amp; TEXT(G46/2,"0,0%")</f>
        <v>0,900 ± 0,1%</v>
      </c>
      <c r="H62" s="4" t="str">
        <f>TEXT(AVERAGE(H14,H30),"0,000") &amp; " ± " &amp; TEXT(H46/2,"0,0%")</f>
        <v>0,915 ± 0,1%</v>
      </c>
      <c r="I62" s="4" t="str">
        <f>TEXT(AVERAGE(I14,I30),"0,000") &amp; " ± " &amp; TEXT(I46/2,"0,0%")</f>
        <v>0,906 ± 0,1%</v>
      </c>
      <c r="J62" s="4" t="str">
        <f>TEXT(AVERAGE(J14,J30),"0,000") &amp; " ± " &amp; TEXT(J46/2,"0,0%")</f>
        <v>1,248 ± 2,2%</v>
      </c>
    </row>
  </sheetData>
  <mergeCells count="4">
    <mergeCell ref="A49:J49"/>
    <mergeCell ref="A33:J33"/>
    <mergeCell ref="A17:J17"/>
    <mergeCell ref="A1:J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3D71-F603-4814-A2E2-8BB2C731473A}">
  <dimension ref="A1:I30"/>
  <sheetViews>
    <sheetView tabSelected="1" workbookViewId="0">
      <selection sqref="A1:I1"/>
    </sheetView>
  </sheetViews>
  <sheetFormatPr defaultRowHeight="14.4" x14ac:dyDescent="0.3"/>
  <sheetData>
    <row r="1" spans="1:9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3">
      <c r="A3" t="s">
        <v>29</v>
      </c>
      <c r="B3">
        <v>37.643324421615823</v>
      </c>
      <c r="C3">
        <v>0.70753821735776778</v>
      </c>
      <c r="D3">
        <v>70.909387895209875</v>
      </c>
      <c r="E3">
        <v>0.94099799750091118</v>
      </c>
      <c r="F3">
        <v>0.94639905136311031</v>
      </c>
      <c r="G3">
        <v>0.94548856994286889</v>
      </c>
      <c r="H3">
        <v>0.94534340740389344</v>
      </c>
      <c r="I3">
        <v>0.89642977821714442</v>
      </c>
    </row>
    <row r="4" spans="1:9" x14ac:dyDescent="0.3">
      <c r="A4" t="s">
        <v>30</v>
      </c>
      <c r="B4">
        <v>41.714967601405242</v>
      </c>
      <c r="C4">
        <v>0.74232520285764236</v>
      </c>
      <c r="D4">
        <v>73.804642316662751</v>
      </c>
      <c r="E4">
        <v>0.95076506891030821</v>
      </c>
      <c r="F4">
        <v>0.94998670522251316</v>
      </c>
      <c r="G4">
        <v>0.95244973710308323</v>
      </c>
      <c r="H4">
        <v>0.95059540313304713</v>
      </c>
      <c r="I4">
        <v>0.67390801036880266</v>
      </c>
    </row>
    <row r="5" spans="1:9" x14ac:dyDescent="0.3">
      <c r="A5" t="s">
        <v>31</v>
      </c>
      <c r="B5">
        <v>37.713339741176888</v>
      </c>
      <c r="C5">
        <v>0.71962178826056911</v>
      </c>
      <c r="D5">
        <v>71.936891628699627</v>
      </c>
      <c r="E5">
        <v>0.94906784075575645</v>
      </c>
      <c r="F5">
        <v>0.94632988377459071</v>
      </c>
      <c r="G5">
        <v>0.94841417645121506</v>
      </c>
      <c r="H5">
        <v>0.94673751498153202</v>
      </c>
      <c r="I5">
        <v>1.1044982889512081</v>
      </c>
    </row>
    <row r="6" spans="1:9" x14ac:dyDescent="0.3">
      <c r="A6" t="s">
        <v>32</v>
      </c>
      <c r="B6">
        <v>30.162104978670278</v>
      </c>
      <c r="C6">
        <v>0.65628774282090663</v>
      </c>
      <c r="D6">
        <v>67.24590286806469</v>
      </c>
      <c r="E6">
        <v>0.93011255221396372</v>
      </c>
      <c r="F6">
        <v>0.93327187366067454</v>
      </c>
      <c r="G6">
        <v>0.93609356716015557</v>
      </c>
      <c r="H6">
        <v>0.93399099441912148</v>
      </c>
      <c r="I6">
        <v>0.91875842583839229</v>
      </c>
    </row>
    <row r="9" spans="1:9" x14ac:dyDescent="0.3">
      <c r="A9" s="1" t="s">
        <v>26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3" t="s">
        <v>2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</row>
    <row r="11" spans="1:9" x14ac:dyDescent="0.3">
      <c r="A11" t="s">
        <v>29</v>
      </c>
      <c r="B11">
        <v>36.999649593202548</v>
      </c>
      <c r="C11">
        <v>0.70720374721763624</v>
      </c>
      <c r="D11">
        <v>70.795752109165605</v>
      </c>
      <c r="E11">
        <v>0.94165024918542273</v>
      </c>
      <c r="F11">
        <v>0.94575213990632301</v>
      </c>
      <c r="G11">
        <v>0.94535370091496729</v>
      </c>
      <c r="H11">
        <v>0.94495637407458322</v>
      </c>
      <c r="I11">
        <v>0.92243553856402472</v>
      </c>
    </row>
    <row r="12" spans="1:9" x14ac:dyDescent="0.3">
      <c r="A12" t="s">
        <v>30</v>
      </c>
      <c r="B12">
        <v>41.770987755229228</v>
      </c>
      <c r="C12">
        <v>0.74316686253643993</v>
      </c>
      <c r="D12">
        <v>73.846592831412053</v>
      </c>
      <c r="E12">
        <v>0.9508149744487332</v>
      </c>
      <c r="F12">
        <v>0.94960008624432257</v>
      </c>
      <c r="G12">
        <v>0.95216186167886918</v>
      </c>
      <c r="H12">
        <v>0.95027767315280776</v>
      </c>
      <c r="I12">
        <v>0.68452472496632943</v>
      </c>
    </row>
    <row r="13" spans="1:9" x14ac:dyDescent="0.3">
      <c r="A13" t="s">
        <v>31</v>
      </c>
      <c r="B13">
        <v>38.165112950955468</v>
      </c>
      <c r="C13">
        <v>0.72415037804225157</v>
      </c>
      <c r="D13">
        <v>72.292250668333907</v>
      </c>
      <c r="E13">
        <v>0.95041138344162168</v>
      </c>
      <c r="F13">
        <v>0.94699898286774431</v>
      </c>
      <c r="G13">
        <v>0.94897312857315341</v>
      </c>
      <c r="H13">
        <v>0.94736701296982706</v>
      </c>
      <c r="I13">
        <v>1.094846871142102</v>
      </c>
    </row>
    <row r="14" spans="1:9" x14ac:dyDescent="0.3">
      <c r="A14" t="s">
        <v>32</v>
      </c>
      <c r="B14">
        <v>29.979441611420949</v>
      </c>
      <c r="C14">
        <v>0.65310262297206512</v>
      </c>
      <c r="D14">
        <v>66.923774801866173</v>
      </c>
      <c r="E14">
        <v>0.92625374667359039</v>
      </c>
      <c r="F14">
        <v>0.93305830013356628</v>
      </c>
      <c r="G14">
        <v>0.93541347290304955</v>
      </c>
      <c r="H14">
        <v>0.93356411861797073</v>
      </c>
      <c r="I14">
        <v>0.91870733805632376</v>
      </c>
    </row>
    <row r="17" spans="1:9" x14ac:dyDescent="0.3">
      <c r="A17" s="1" t="s">
        <v>27</v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</row>
    <row r="19" spans="1:9" x14ac:dyDescent="0.3">
      <c r="A19" t="s">
        <v>29</v>
      </c>
      <c r="B19">
        <f>(MAX(B11,B3)-MIN(B11,B3))/MAX(B11,B3)</f>
        <v>1.7099308796532833E-2</v>
      </c>
      <c r="C19">
        <f t="shared" ref="C19:D19" si="0">(MAX(C11,C3)-MIN(C11,C3))/MAX(C11,C3)</f>
        <v>4.7272377933250677E-4</v>
      </c>
      <c r="D19">
        <f t="shared" si="0"/>
        <v>1.6025492451324131E-3</v>
      </c>
      <c r="E19">
        <f>(MAX(E11,E3)-MIN(E11,E3))/MAX(E11,E3)</f>
        <v>6.9266873244687541E-4</v>
      </c>
      <c r="F19">
        <f>(MAX(F11,F3)-MIN(F11,F3))/MAX(F11,F3)</f>
        <v>6.8355040704610581E-4</v>
      </c>
      <c r="G19">
        <f>(MAX(G11,G3)-MIN(G11,G3))/MAX(G11,G3)</f>
        <v>1.4264479993635125E-4</v>
      </c>
      <c r="H19">
        <f>(MAX(H11,H3)-MIN(H11,H3))/MAX(H11,H3)</f>
        <v>4.0941030135609619E-4</v>
      </c>
      <c r="I19">
        <f>(MAX(I11,I3)-MIN(I11,I3))/MAX(I11,I3)</f>
        <v>2.8192496125381314E-2</v>
      </c>
    </row>
    <row r="20" spans="1:9" x14ac:dyDescent="0.3">
      <c r="A20" t="s">
        <v>30</v>
      </c>
      <c r="B20">
        <f t="shared" ref="B20:D22" si="1">(MAX(B12,B4)-MIN(B12,B4))/MAX(B12,B4)</f>
        <v>1.3411259066281852E-3</v>
      </c>
      <c r="C20">
        <f t="shared" si="1"/>
        <v>1.1325312271391796E-3</v>
      </c>
      <c r="D20">
        <f t="shared" si="1"/>
        <v>5.6807651024704041E-4</v>
      </c>
      <c r="E20">
        <f>(MAX(E12,E4)-MIN(E12,E4))/MAX(E12,E4)</f>
        <v>5.2487118699326776E-5</v>
      </c>
      <c r="F20">
        <f>(MAX(F12,F4)-MIN(F12,F4))/MAX(F12,F4)</f>
        <v>4.0697304084906375E-4</v>
      </c>
      <c r="G20">
        <f>(MAX(G12,G4)-MIN(G12,G4))/MAX(G12,G4)</f>
        <v>3.0224736592361423E-4</v>
      </c>
      <c r="H20">
        <f>(MAX(H12,H4)-MIN(H12,H4))/MAX(H12,H4)</f>
        <v>3.3424312719394501E-4</v>
      </c>
      <c r="I20">
        <f>(MAX(I12,I4)-MIN(I12,I4))/MAX(I12,I4)</f>
        <v>1.5509614496465405E-2</v>
      </c>
    </row>
    <row r="21" spans="1:9" x14ac:dyDescent="0.3">
      <c r="A21" t="s">
        <v>31</v>
      </c>
      <c r="B21">
        <f t="shared" si="1"/>
        <v>1.1837334540556349E-2</v>
      </c>
      <c r="C21">
        <f t="shared" si="1"/>
        <v>6.2536593489401467E-3</v>
      </c>
      <c r="D21">
        <f t="shared" si="1"/>
        <v>4.9155896565541207E-3</v>
      </c>
      <c r="E21">
        <f>(MAX(E13,E5)-MIN(E13,E5))/MAX(E13,E5)</f>
        <v>1.4136433014933002E-3</v>
      </c>
      <c r="F21">
        <f>(MAX(F13,F5)-MIN(F13,F5))/MAX(F13,F5)</f>
        <v>7.0654679176888522E-4</v>
      </c>
      <c r="G21">
        <f>(MAX(G13,G5)-MIN(G13,G5))/MAX(G13,G5)</f>
        <v>5.8900732287201093E-4</v>
      </c>
      <c r="H21">
        <f>(MAX(H13,H5)-MIN(H13,H5))/MAX(H13,H5)</f>
        <v>6.6447108636564362E-4</v>
      </c>
      <c r="I21">
        <f>(MAX(I13,I5)-MIN(I13,I5))/MAX(I13,I5)</f>
        <v>8.7382822641316141E-3</v>
      </c>
    </row>
    <row r="22" spans="1:9" x14ac:dyDescent="0.3">
      <c r="A22" t="s">
        <v>32</v>
      </c>
      <c r="B22">
        <f t="shared" si="1"/>
        <v>6.0560550193198845E-3</v>
      </c>
      <c r="C22">
        <f t="shared" si="1"/>
        <v>4.8532368365604133E-3</v>
      </c>
      <c r="D22">
        <f t="shared" si="1"/>
        <v>4.7903002630587908E-3</v>
      </c>
      <c r="E22">
        <f>(MAX(E14,E6)-MIN(E14,E6))/MAX(E14,E6)</f>
        <v>4.1487511712299096E-3</v>
      </c>
      <c r="F22">
        <f>(MAX(F14,F6)-MIN(F14,F6))/MAX(F14,F6)</f>
        <v>2.2884384833172516E-4</v>
      </c>
      <c r="G22">
        <f>(MAX(G14,G6)-MIN(G14,G6))/MAX(G14,G6)</f>
        <v>7.2652380164222013E-4</v>
      </c>
      <c r="H22">
        <f>(MAX(H14,H6)-MIN(H14,H6))/MAX(H14,H6)</f>
        <v>4.570448791278096E-4</v>
      </c>
      <c r="I22">
        <f>(MAX(I14,I6)-MIN(I14,I6))/MAX(I14,I6)</f>
        <v>5.5605239235664435E-5</v>
      </c>
    </row>
    <row r="25" spans="1:9" x14ac:dyDescent="0.3">
      <c r="A25" s="1" t="s">
        <v>28</v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</row>
    <row r="27" spans="1:9" x14ac:dyDescent="0.3">
      <c r="A27" t="s">
        <v>29</v>
      </c>
      <c r="B27" t="str">
        <f t="shared" ref="B27:D30" si="2">TEXT(AVERAGE(B3,B11),"0,000") &amp; " ± " &amp; TEXT(B19/2,"0,0%")</f>
        <v>37,321 ± 0,9%</v>
      </c>
      <c r="C27" t="str">
        <f t="shared" si="2"/>
        <v>0,707 ± 0,0%</v>
      </c>
      <c r="D27" t="str">
        <f t="shared" si="2"/>
        <v>70,853 ± 0,1%</v>
      </c>
      <c r="E27" t="str">
        <f>TEXT(AVERAGE(E3,E11),"0,000") &amp; " ± " &amp; TEXT(E19/2,"0,0%")</f>
        <v>0,941 ± 0,0%</v>
      </c>
      <c r="F27" t="str">
        <f>TEXT(AVERAGE(F3,F11),"0,000") &amp; " ± " &amp; TEXT(F19/2,"0,0%")</f>
        <v>0,946 ± 0,0%</v>
      </c>
      <c r="G27" t="str">
        <f>TEXT(AVERAGE(G3,G11),"0,000") &amp; " ± " &amp; TEXT(G19/2,"0,0%")</f>
        <v>0,945 ± 0,0%</v>
      </c>
      <c r="H27" t="str">
        <f>TEXT(AVERAGE(H3,H11),"0,000") &amp; " ± " &amp; TEXT(H19/2,"0,0%")</f>
        <v>0,945 ± 0,0%</v>
      </c>
      <c r="I27" t="str">
        <f>TEXT(AVERAGE(I3,I11),"0,000") &amp; " ± " &amp; TEXT(I19/2,"0,0%")</f>
        <v>0,909 ± 1,4%</v>
      </c>
    </row>
    <row r="28" spans="1:9" x14ac:dyDescent="0.3">
      <c r="A28" t="s">
        <v>30</v>
      </c>
      <c r="B28" t="str">
        <f t="shared" si="2"/>
        <v>41,743 ± 0,1%</v>
      </c>
      <c r="C28" t="str">
        <f t="shared" si="2"/>
        <v>0,743 ± 0,1%</v>
      </c>
      <c r="D28" t="str">
        <f t="shared" si="2"/>
        <v>73,826 ± 0,0%</v>
      </c>
      <c r="E28" t="str">
        <f>TEXT(AVERAGE(E4,E12),"0,000") &amp; " ± " &amp; TEXT(E20/2,"0,0%")</f>
        <v>0,951 ± 0,0%</v>
      </c>
      <c r="F28" t="str">
        <f>TEXT(AVERAGE(F4,F12),"0,000") &amp; " ± " &amp; TEXT(F20/2,"0,0%")</f>
        <v>0,950 ± 0,0%</v>
      </c>
      <c r="G28" t="str">
        <f>TEXT(AVERAGE(G4,G12),"0,000") &amp; " ± " &amp; TEXT(G20/2,"0,0%")</f>
        <v>0,952 ± 0,0%</v>
      </c>
      <c r="H28" t="str">
        <f>TEXT(AVERAGE(H4,H12),"0,000") &amp; " ± " &amp; TEXT(H20/2,"0,0%")</f>
        <v>0,950 ± 0,0%</v>
      </c>
      <c r="I28" t="str">
        <f>TEXT(AVERAGE(I4,I12),"0,000") &amp; " ± " &amp; TEXT(I20/2,"0,0%")</f>
        <v>0,679 ± 0,8%</v>
      </c>
    </row>
    <row r="29" spans="1:9" x14ac:dyDescent="0.3">
      <c r="A29" t="s">
        <v>31</v>
      </c>
      <c r="B29" t="str">
        <f t="shared" si="2"/>
        <v>37,939 ± 0,6%</v>
      </c>
      <c r="C29" t="str">
        <f t="shared" si="2"/>
        <v>0,722 ± 0,3%</v>
      </c>
      <c r="D29" t="str">
        <f t="shared" si="2"/>
        <v>72,115 ± 0,2%</v>
      </c>
      <c r="E29" t="str">
        <f>TEXT(AVERAGE(E5,E13),"0,000") &amp; " ± " &amp; TEXT(E21/2,"0,0%")</f>
        <v>0,950 ± 0,1%</v>
      </c>
      <c r="F29" t="str">
        <f>TEXT(AVERAGE(F5,F13),"0,000") &amp; " ± " &amp; TEXT(F21/2,"0,0%")</f>
        <v>0,947 ± 0,0%</v>
      </c>
      <c r="G29" t="str">
        <f>TEXT(AVERAGE(G5,G13),"0,000") &amp; " ± " &amp; TEXT(G21/2,"0,0%")</f>
        <v>0,949 ± 0,0%</v>
      </c>
      <c r="H29" t="str">
        <f>TEXT(AVERAGE(H5,H13),"0,000") &amp; " ± " &amp; TEXT(H21/2,"0,0%")</f>
        <v>0,947 ± 0,0%</v>
      </c>
      <c r="I29" t="str">
        <f>TEXT(AVERAGE(I5,I13),"0,000") &amp; " ± " &amp; TEXT(I21/2,"0,0%")</f>
        <v>1,100 ± 0,4%</v>
      </c>
    </row>
    <row r="30" spans="1:9" x14ac:dyDescent="0.3">
      <c r="A30" t="s">
        <v>32</v>
      </c>
      <c r="B30" t="str">
        <f t="shared" si="2"/>
        <v>30,071 ± 0,3%</v>
      </c>
      <c r="C30" t="str">
        <f t="shared" si="2"/>
        <v>0,655 ± 0,2%</v>
      </c>
      <c r="D30" t="str">
        <f t="shared" si="2"/>
        <v>67,085 ± 0,2%</v>
      </c>
      <c r="E30" t="str">
        <f>TEXT(AVERAGE(E6,E14),"0,000") &amp; " ± " &amp; TEXT(E22/2,"0,0%")</f>
        <v>0,928 ± 0,2%</v>
      </c>
      <c r="F30" t="str">
        <f>TEXT(AVERAGE(F6,F14),"0,000") &amp; " ± " &amp; TEXT(F22/2,"0,0%")</f>
        <v>0,933 ± 0,0%</v>
      </c>
      <c r="G30" t="str">
        <f>TEXT(AVERAGE(G6,G14),"0,000") &amp; " ± " &amp; TEXT(G22/2,"0,0%")</f>
        <v>0,936 ± 0,0%</v>
      </c>
      <c r="H30" t="str">
        <f>TEXT(AVERAGE(H6,H14),"0,000") &amp; " ± " &amp; TEXT(H22/2,"0,0%")</f>
        <v>0,934 ± 0,0%</v>
      </c>
      <c r="I30" t="str">
        <f>TEXT(AVERAGE(I6,I14),"0,000") &amp; " ± " &amp; TEXT(I22/2,"0,0%")</f>
        <v>0,919 ± 0,0%</v>
      </c>
    </row>
  </sheetData>
  <mergeCells count="4">
    <mergeCell ref="A25:I25"/>
    <mergeCell ref="A17:I17"/>
    <mergeCell ref="A9:I9"/>
    <mergeCell ref="A1:I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Spanish_cont_lear_results</vt:lpstr>
      <vt:lpstr>Spanish_fine_tune_results</vt:lpstr>
      <vt:lpstr>English_cont_lear_results</vt:lpstr>
      <vt:lpstr>English_fine_tune_results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RAMON FERRER</dc:creator>
  <cp:lastModifiedBy>VIRGINIA RAMON FERRER</cp:lastModifiedBy>
  <dcterms:created xsi:type="dcterms:W3CDTF">2025-02-19T16:44:42Z</dcterms:created>
  <dcterms:modified xsi:type="dcterms:W3CDTF">2025-02-19T16:52:19Z</dcterms:modified>
</cp:coreProperties>
</file>