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eclaibourn/Box Sync/mpc/dataForDemocracy/albequity_profile/data/"/>
    </mc:Choice>
  </mc:AlternateContent>
  <xr:revisionPtr revIDLastSave="0" documentId="13_ncr:1_{AFCAD03D-14BD-D54E-ADF2-EE64A27147F7}" xr6:coauthVersionLast="47" xr6:coauthVersionMax="47" xr10:uidLastSave="{00000000-0000-0000-0000-000000000000}"/>
  <bookViews>
    <workbookView xWindow="1180" yWindow="1400" windowWidth="27240" windowHeight="15000" activeTab="1" xr2:uid="{6563C26B-1A75-1D41-85EE-45A2BEFE4257}"/>
  </bookViews>
  <sheets>
    <sheet name="data" sheetId="2" r:id="rId1"/>
    <sheet name="social_exp" sheetId="1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5" i="1" l="1"/>
  <c r="C150" i="1"/>
  <c r="C151" i="1"/>
  <c r="C152" i="1"/>
  <c r="C153" i="1"/>
  <c r="C154" i="1"/>
  <c r="C155" i="1"/>
  <c r="C149" i="1"/>
  <c r="C139" i="1"/>
  <c r="C140" i="1"/>
  <c r="C141" i="1"/>
  <c r="C142" i="1"/>
  <c r="C143" i="1"/>
  <c r="C144" i="1"/>
  <c r="C138" i="1"/>
  <c r="D144" i="1"/>
  <c r="F25" i="2"/>
  <c r="G25" i="2" s="1"/>
  <c r="G12" i="2"/>
  <c r="G20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F21" i="2"/>
  <c r="G21" i="2" s="1"/>
  <c r="F22" i="2"/>
  <c r="G22" i="2" s="1"/>
  <c r="F23" i="2"/>
  <c r="G23" i="2" s="1"/>
  <c r="F24" i="2"/>
  <c r="G24" i="2" s="1"/>
  <c r="F2" i="2"/>
  <c r="G2" i="2" s="1"/>
  <c r="D134" i="1"/>
  <c r="D125" i="1"/>
  <c r="D116" i="1"/>
  <c r="D109" i="1"/>
  <c r="D102" i="1"/>
  <c r="D97" i="1"/>
  <c r="D79" i="1"/>
  <c r="E17" i="1"/>
  <c r="D17" i="1"/>
</calcChain>
</file>

<file path=xl/sharedStrings.xml><?xml version="1.0" encoding="utf-8"?>
<sst xmlns="http://schemas.openxmlformats.org/spreadsheetml/2006/main" count="144" uniqueCount="69">
  <si>
    <t>Total Population:</t>
  </si>
  <si>
    <t>White</t>
  </si>
  <si>
    <t>Nonwhite</t>
  </si>
  <si>
    <t>White Population</t>
  </si>
  <si>
    <t>Nonwhite Population</t>
  </si>
  <si>
    <t>Nonwhite (excluding Indians)</t>
  </si>
  <si>
    <t>Colored Population Excluding Indians</t>
  </si>
  <si>
    <t>Other Population (excluding Indians)</t>
  </si>
  <si>
    <t>Colored</t>
  </si>
  <si>
    <t>Indian</t>
  </si>
  <si>
    <t>Asian</t>
  </si>
  <si>
    <t>Mixed Indian &amp; White</t>
  </si>
  <si>
    <t>Chinese</t>
  </si>
  <si>
    <t>Black</t>
  </si>
  <si>
    <t>Japanese</t>
  </si>
  <si>
    <t>Civilized Indian</t>
  </si>
  <si>
    <t>WHITE</t>
  </si>
  <si>
    <t>White Population:</t>
  </si>
  <si>
    <t>Male</t>
  </si>
  <si>
    <t>Female</t>
  </si>
  <si>
    <t>Colored:</t>
  </si>
  <si>
    <t>COLORED</t>
  </si>
  <si>
    <t>Other Race</t>
  </si>
  <si>
    <t>Indian, Chinese, Japanese, or Other Race</t>
  </si>
  <si>
    <t>Total Population</t>
  </si>
  <si>
    <t>Other</t>
  </si>
  <si>
    <t>Non-white</t>
  </si>
  <si>
    <t>Filipino</t>
  </si>
  <si>
    <t>Other Races</t>
  </si>
  <si>
    <t>Some Other Race</t>
  </si>
  <si>
    <t>American Indian, Eskimo, and Aleut</t>
  </si>
  <si>
    <t>Asian and Pacific Islander</t>
  </si>
  <si>
    <t>Persons:</t>
  </si>
  <si>
    <t>American Indian, Eskimo, or Aleut</t>
  </si>
  <si>
    <t>Asian or Pacific Islander</t>
  </si>
  <si>
    <t>Other race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</si>
  <si>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</si>
  <si>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</si>
  <si>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</si>
  <si>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</si>
  <si>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</si>
  <si>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</si>
  <si>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</si>
  <si>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Total population: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</si>
  <si>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</si>
  <si>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</si>
  <si>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</si>
  <si>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</si>
  <si>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</si>
  <si>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</si>
  <si>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</si>
  <si>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Sources</t>
  </si>
  <si>
    <t>Albemarle totals</t>
  </si>
  <si>
    <t>Historic Census Counts for Virginia Localities, 1790-2000</t>
  </si>
  <si>
    <t>Source: U.S. Census of Population, 1790-2000.  Prepared by Weldon Cooper Center for Public Service</t>
  </si>
  <si>
    <t>https://demographics.coopercenter.org/sites/demographics/files/HistoricCensusCounts_1790-2000.xls</t>
  </si>
  <si>
    <t>Race totals</t>
  </si>
  <si>
    <t>Social Explorer</t>
  </si>
  <si>
    <t>total_wcc</t>
  </si>
  <si>
    <t>total_se</t>
  </si>
  <si>
    <t>white_se</t>
  </si>
  <si>
    <t>nonwhite_se</t>
  </si>
  <si>
    <t>year</t>
  </si>
  <si>
    <t>white_per</t>
  </si>
  <si>
    <t>nonwhite_per</t>
  </si>
  <si>
    <t>2019 ACS 1</t>
  </si>
  <si>
    <t>2020 Census</t>
  </si>
  <si>
    <t>https://data.census.gov/cedsci/table?g=0500000US51003&amp;y=2020&amp;d=DEC%20Redistricting%20Data%20%28PL%2094-171%29&amp;tid=DECENNIALPL2020.P1&amp;hidePreview=true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</si>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</sst>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0" fontId="2" fillId="0" borderId="0" xfId="0" applyFont="1" applyAlignment="1"/>
    <xf numFmtId="0" fontId="0" fillId="0" borderId="0" xfId="0" applyFont="1"/>
    <xf numFmtId="3" fontId="0" fillId="0" borderId="0" xfId="0" applyNumberFormat="1" applyFont="1"/>
    <xf numFmtId="0" fontId="0" fillId="2" borderId="0" xfId="0" applyFont="1" applyFill="1"/>
    <xf numFmtId="3" fontId="3" fillId="2" borderId="0" xfId="0" applyNumberFormat="1" applyFont="1" applyFill="1" applyBorder="1" applyAlignment="1">
      <alignment horizontal="right"/>
    </xf>
    <xf numFmtId="3" fontId="3" fillId="2" borderId="0" xfId="0" applyNumberFormat="1" applyFont="1" applyFill="1" applyBorder="1"/>
    <xf numFmtId="3" fontId="3" fillId="2" borderId="1" xfId="1" applyNumberFormat="1" applyFont="1" applyFill="1" applyBorder="1"/>
    <xf numFmtId="3" fontId="0" fillId="2" borderId="0" xfId="0" applyNumberFormat="1" applyFill="1"/>
    <xf numFmtId="3" fontId="0" fillId="2" borderId="0" xfId="0" applyNumberFormat="1" applyFont="1" applyFill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56FA-C5D2-2341-A90C-957738BC42D4}">
  <dimension ref="A1:G25"/>
  <sheetViews>
    <sheetView workbookViewId="0">
      <selection activeCell="B25" sqref="B25"/>
    </sheetView>
  </sheetViews>
  <sheetFormatPr baseColWidth="10" defaultRowHeight="16" x14ac:dyDescent="0.2"/>
  <cols>
    <col min="1" max="1" width="10.83203125" style="5"/>
    <col min="2" max="2" width="10.83203125" style="7"/>
    <col min="3" max="16384" width="10.83203125" style="5"/>
  </cols>
  <sheetData>
    <row r="1" spans="1:7" x14ac:dyDescent="0.2">
      <c r="A1" s="5" t="s">
        <v>62</v>
      </c>
      <c r="B1" s="7" t="s">
        <v>58</v>
      </c>
      <c r="C1" s="5" t="s">
        <v>59</v>
      </c>
      <c r="D1" s="5" t="s">
        <v>60</v>
      </c>
      <c r="E1" s="5" t="s">
        <v>61</v>
      </c>
      <c r="F1" s="5" t="s">
        <v>63</v>
      </c>
      <c r="G1" s="5" t="s">
        <v>64</v>
      </c>
    </row>
    <row r="2" spans="1:7" x14ac:dyDescent="0.2">
      <c r="A2" s="5">
        <v>1790</v>
      </c>
      <c r="B2" s="8">
        <v>12585</v>
      </c>
      <c r="C2" s="6">
        <v>12585</v>
      </c>
      <c r="D2" s="6">
        <v>6835</v>
      </c>
      <c r="E2" s="6">
        <v>5750</v>
      </c>
      <c r="F2" s="5">
        <f>(D2/C2)*100</f>
        <v>54.310687326181963</v>
      </c>
      <c r="G2" s="5">
        <f>100-F2</f>
        <v>45.689312673818037</v>
      </c>
    </row>
    <row r="3" spans="1:7" x14ac:dyDescent="0.2">
      <c r="A3" s="5">
        <v>1800</v>
      </c>
      <c r="B3" s="8">
        <v>16439</v>
      </c>
      <c r="C3" s="1">
        <v>16439</v>
      </c>
      <c r="D3" s="1">
        <v>8796</v>
      </c>
      <c r="E3" s="1">
        <v>7643</v>
      </c>
      <c r="F3" s="5">
        <f t="shared" ref="F3:F25" si="0">(D3/C3)*100</f>
        <v>53.506904312914415</v>
      </c>
      <c r="G3" s="5">
        <f t="shared" ref="G3:G25" si="1">100-F3</f>
        <v>46.493095687085585</v>
      </c>
    </row>
    <row r="4" spans="1:7" x14ac:dyDescent="0.2">
      <c r="A4" s="5">
        <v>1810</v>
      </c>
      <c r="B4" s="8">
        <v>18268</v>
      </c>
      <c r="C4" s="1">
        <v>18268</v>
      </c>
      <c r="D4" s="1">
        <v>8642</v>
      </c>
      <c r="E4" s="1">
        <v>9626</v>
      </c>
      <c r="F4" s="5">
        <f t="shared" si="0"/>
        <v>47.306765929494198</v>
      </c>
      <c r="G4" s="5">
        <f t="shared" si="1"/>
        <v>52.693234070505802</v>
      </c>
    </row>
    <row r="5" spans="1:7" x14ac:dyDescent="0.2">
      <c r="A5" s="5">
        <v>1820</v>
      </c>
      <c r="B5" s="8">
        <v>19747</v>
      </c>
      <c r="C5" s="1">
        <v>19750</v>
      </c>
      <c r="D5" s="1">
        <v>8715</v>
      </c>
      <c r="E5" s="6">
        <v>11035</v>
      </c>
      <c r="F5" s="5">
        <f t="shared" si="0"/>
        <v>44.126582278481017</v>
      </c>
      <c r="G5" s="5">
        <f t="shared" si="1"/>
        <v>55.873417721518983</v>
      </c>
    </row>
    <row r="6" spans="1:7" x14ac:dyDescent="0.2">
      <c r="A6" s="5">
        <v>1830</v>
      </c>
      <c r="B6" s="8">
        <v>22618</v>
      </c>
      <c r="C6" s="1">
        <v>22618</v>
      </c>
      <c r="D6" s="1">
        <v>10455</v>
      </c>
      <c r="E6" s="1">
        <v>12163</v>
      </c>
      <c r="F6" s="5">
        <f t="shared" si="0"/>
        <v>46.224246175612343</v>
      </c>
      <c r="G6" s="5">
        <f t="shared" si="1"/>
        <v>53.775753824387657</v>
      </c>
    </row>
    <row r="7" spans="1:7" x14ac:dyDescent="0.2">
      <c r="A7" s="5">
        <v>1840</v>
      </c>
      <c r="B7" s="9">
        <v>22924</v>
      </c>
      <c r="C7" s="1">
        <v>22924</v>
      </c>
      <c r="D7" s="1">
        <v>10512</v>
      </c>
      <c r="E7" s="1">
        <v>12412</v>
      </c>
      <c r="F7" s="5">
        <f t="shared" si="0"/>
        <v>45.855871575641252</v>
      </c>
      <c r="G7" s="5">
        <f t="shared" si="1"/>
        <v>54.144128424358748</v>
      </c>
    </row>
    <row r="8" spans="1:7" x14ac:dyDescent="0.2">
      <c r="A8" s="5">
        <v>1850</v>
      </c>
      <c r="B8" s="8">
        <v>25800</v>
      </c>
      <c r="C8" s="1">
        <v>25800</v>
      </c>
      <c r="D8" s="1">
        <v>11875</v>
      </c>
      <c r="E8" s="1">
        <v>13925</v>
      </c>
      <c r="F8" s="5">
        <f t="shared" si="0"/>
        <v>46.027131782945737</v>
      </c>
      <c r="G8" s="5">
        <f t="shared" si="1"/>
        <v>53.972868217054263</v>
      </c>
    </row>
    <row r="9" spans="1:7" x14ac:dyDescent="0.2">
      <c r="A9" s="5">
        <v>1860</v>
      </c>
      <c r="B9" s="8">
        <v>26625</v>
      </c>
      <c r="C9" s="1">
        <v>26625</v>
      </c>
      <c r="D9" s="1">
        <v>12103</v>
      </c>
      <c r="E9" s="1">
        <v>14522</v>
      </c>
      <c r="F9" s="5">
        <f t="shared" si="0"/>
        <v>45.457276995305165</v>
      </c>
      <c r="G9" s="5">
        <f t="shared" si="1"/>
        <v>54.542723004694835</v>
      </c>
    </row>
    <row r="10" spans="1:7" x14ac:dyDescent="0.2">
      <c r="A10" s="5">
        <v>1870</v>
      </c>
      <c r="B10" s="8">
        <v>27544</v>
      </c>
      <c r="C10" s="1">
        <v>27544</v>
      </c>
      <c r="D10" s="1">
        <v>12550</v>
      </c>
      <c r="E10" s="1">
        <v>14994</v>
      </c>
      <c r="F10" s="5">
        <f t="shared" si="0"/>
        <v>45.563462097008426</v>
      </c>
      <c r="G10" s="5">
        <f t="shared" si="1"/>
        <v>54.436537902991574</v>
      </c>
    </row>
    <row r="11" spans="1:7" x14ac:dyDescent="0.2">
      <c r="A11" s="5">
        <v>1880</v>
      </c>
      <c r="B11" s="8">
        <v>32618</v>
      </c>
      <c r="C11" s="1">
        <v>32618</v>
      </c>
      <c r="D11" s="1">
        <v>15959</v>
      </c>
      <c r="E11" s="1">
        <v>16659</v>
      </c>
      <c r="F11" s="5">
        <f t="shared" si="0"/>
        <v>48.926972837083824</v>
      </c>
      <c r="G11" s="5">
        <f t="shared" si="1"/>
        <v>51.073027162916176</v>
      </c>
    </row>
    <row r="12" spans="1:7" x14ac:dyDescent="0.2">
      <c r="A12" s="5">
        <v>1890</v>
      </c>
      <c r="B12" s="8">
        <v>32379</v>
      </c>
      <c r="C12" s="1">
        <v>32379</v>
      </c>
      <c r="D12" s="1">
        <v>18252</v>
      </c>
      <c r="E12" s="1">
        <v>14126</v>
      </c>
      <c r="F12" s="5">
        <f t="shared" si="0"/>
        <v>56.36986935977022</v>
      </c>
      <c r="G12" s="5">
        <f t="shared" si="1"/>
        <v>43.63013064022978</v>
      </c>
    </row>
    <row r="13" spans="1:7" x14ac:dyDescent="0.2">
      <c r="A13" s="5">
        <v>1900</v>
      </c>
      <c r="B13" s="8">
        <v>28473</v>
      </c>
      <c r="C13" s="1">
        <v>28473</v>
      </c>
      <c r="D13" s="1">
        <v>18135</v>
      </c>
      <c r="E13" s="1">
        <v>10338</v>
      </c>
      <c r="F13" s="5">
        <f t="shared" si="0"/>
        <v>63.691918659782957</v>
      </c>
      <c r="G13" s="5">
        <f t="shared" si="1"/>
        <v>36.308081340217043</v>
      </c>
    </row>
    <row r="14" spans="1:7" x14ac:dyDescent="0.2">
      <c r="A14" s="5">
        <v>1910</v>
      </c>
      <c r="B14" s="8">
        <v>29871</v>
      </c>
      <c r="C14" s="1">
        <v>29871</v>
      </c>
      <c r="D14" s="1">
        <v>20198</v>
      </c>
      <c r="E14" s="1">
        <v>9673</v>
      </c>
      <c r="F14" s="5">
        <f t="shared" si="0"/>
        <v>67.617421579458338</v>
      </c>
      <c r="G14" s="5">
        <f t="shared" si="1"/>
        <v>32.382578420541662</v>
      </c>
    </row>
    <row r="15" spans="1:7" x14ac:dyDescent="0.2">
      <c r="A15" s="5">
        <v>1920</v>
      </c>
      <c r="B15" s="8">
        <v>26005</v>
      </c>
      <c r="C15" s="1">
        <v>26005</v>
      </c>
      <c r="D15" s="1">
        <v>18436</v>
      </c>
      <c r="E15" s="1">
        <v>7569</v>
      </c>
      <c r="F15" s="5">
        <f t="shared" si="0"/>
        <v>70.894058834839456</v>
      </c>
      <c r="G15" s="5">
        <f t="shared" si="1"/>
        <v>29.105941165160544</v>
      </c>
    </row>
    <row r="16" spans="1:7" x14ac:dyDescent="0.2">
      <c r="A16" s="5">
        <v>1930</v>
      </c>
      <c r="B16" s="8">
        <v>26981</v>
      </c>
      <c r="C16" s="1">
        <v>26981</v>
      </c>
      <c r="D16" s="1">
        <v>20747</v>
      </c>
      <c r="E16" s="6">
        <v>6234</v>
      </c>
      <c r="F16" s="5">
        <f t="shared" si="0"/>
        <v>76.894851932841632</v>
      </c>
      <c r="G16" s="5">
        <f t="shared" si="1"/>
        <v>23.105148067158368</v>
      </c>
    </row>
    <row r="17" spans="1:7" x14ac:dyDescent="0.2">
      <c r="A17" s="5">
        <v>1940</v>
      </c>
      <c r="B17" s="8">
        <v>24652</v>
      </c>
      <c r="C17" s="1">
        <v>24652</v>
      </c>
      <c r="D17" s="1">
        <v>18990</v>
      </c>
      <c r="E17" s="6">
        <v>5662</v>
      </c>
      <c r="F17" s="5">
        <f t="shared" si="0"/>
        <v>77.032289469414252</v>
      </c>
      <c r="G17" s="5">
        <f t="shared" si="1"/>
        <v>22.967710530585748</v>
      </c>
    </row>
    <row r="18" spans="1:7" x14ac:dyDescent="0.2">
      <c r="A18" s="5">
        <v>1950</v>
      </c>
      <c r="B18" s="8">
        <v>26662</v>
      </c>
      <c r="C18" s="1">
        <v>26662</v>
      </c>
      <c r="D18" s="1">
        <v>21713</v>
      </c>
      <c r="E18" s="1">
        <v>4949</v>
      </c>
      <c r="F18" s="5">
        <f t="shared" si="0"/>
        <v>81.438001650288811</v>
      </c>
      <c r="G18" s="5">
        <f t="shared" si="1"/>
        <v>18.561998349711189</v>
      </c>
    </row>
    <row r="19" spans="1:7" x14ac:dyDescent="0.2">
      <c r="A19" s="5">
        <v>1960</v>
      </c>
      <c r="B19" s="8">
        <v>30969</v>
      </c>
      <c r="C19" s="1">
        <v>30969</v>
      </c>
      <c r="D19" s="1">
        <v>26363</v>
      </c>
      <c r="E19" s="6">
        <v>4606</v>
      </c>
      <c r="F19" s="5">
        <f t="shared" si="0"/>
        <v>85.127062546417392</v>
      </c>
      <c r="G19" s="5">
        <f t="shared" si="1"/>
        <v>14.872937453582608</v>
      </c>
    </row>
    <row r="20" spans="1:7" x14ac:dyDescent="0.2">
      <c r="A20" s="5">
        <v>1970</v>
      </c>
      <c r="B20" s="8">
        <v>37780</v>
      </c>
      <c r="C20" s="1">
        <v>37780</v>
      </c>
      <c r="D20" s="1">
        <v>32686</v>
      </c>
      <c r="E20" s="6">
        <v>5094</v>
      </c>
      <c r="F20" s="5">
        <f t="shared" si="0"/>
        <v>86.51667548967707</v>
      </c>
      <c r="G20" s="5">
        <f t="shared" si="1"/>
        <v>13.48332451032293</v>
      </c>
    </row>
    <row r="21" spans="1:7" x14ac:dyDescent="0.2">
      <c r="A21" s="5">
        <v>1980</v>
      </c>
      <c r="B21" s="9">
        <v>55783</v>
      </c>
      <c r="C21" s="1">
        <v>55783</v>
      </c>
      <c r="D21" s="1">
        <v>48917</v>
      </c>
      <c r="E21" s="6">
        <v>6866</v>
      </c>
      <c r="F21" s="5">
        <f t="shared" si="0"/>
        <v>87.691590627969092</v>
      </c>
      <c r="G21" s="5">
        <f t="shared" si="1"/>
        <v>12.308409372030908</v>
      </c>
    </row>
    <row r="22" spans="1:7" x14ac:dyDescent="0.2">
      <c r="A22" s="5">
        <v>1990</v>
      </c>
      <c r="B22" s="9">
        <v>68172</v>
      </c>
      <c r="C22" s="1">
        <v>68040</v>
      </c>
      <c r="D22" s="1">
        <v>59264</v>
      </c>
      <c r="E22" s="6">
        <v>8776</v>
      </c>
      <c r="F22" s="5">
        <f t="shared" si="0"/>
        <v>87.101704879482654</v>
      </c>
      <c r="G22" s="5">
        <f t="shared" si="1"/>
        <v>12.898295120517346</v>
      </c>
    </row>
    <row r="23" spans="1:7" x14ac:dyDescent="0.2">
      <c r="A23" s="5">
        <v>2000</v>
      </c>
      <c r="B23" s="10">
        <v>79236</v>
      </c>
      <c r="C23" s="1">
        <v>79236</v>
      </c>
      <c r="D23" s="1">
        <v>67474</v>
      </c>
      <c r="E23" s="6">
        <v>11762</v>
      </c>
      <c r="F23" s="5">
        <f t="shared" si="0"/>
        <v>85.155737291130293</v>
      </c>
      <c r="G23" s="5">
        <f t="shared" si="1"/>
        <v>14.844262708869707</v>
      </c>
    </row>
    <row r="24" spans="1:7" x14ac:dyDescent="0.2">
      <c r="A24" s="5">
        <v>2010</v>
      </c>
      <c r="B24" s="11">
        <v>98970</v>
      </c>
      <c r="C24" s="1">
        <v>98970</v>
      </c>
      <c r="D24" s="1">
        <v>79738</v>
      </c>
      <c r="E24" s="6">
        <v>19232</v>
      </c>
      <c r="F24" s="5">
        <f t="shared" si="0"/>
        <v>80.567848843083766</v>
      </c>
      <c r="G24" s="5">
        <f t="shared" si="1"/>
        <v>19.432151156916234</v>
      </c>
    </row>
    <row r="25" spans="1:7" x14ac:dyDescent="0.2">
      <c r="A25" s="5">
        <v>2020</v>
      </c>
      <c r="B25" s="12"/>
      <c r="C25">
        <v>112395</v>
      </c>
      <c r="D25">
        <v>81866</v>
      </c>
      <c r="E25" s="6">
        <v>30529</v>
      </c>
      <c r="F25" s="5">
        <f t="shared" si="0"/>
        <v>72.837759686818799</v>
      </c>
      <c r="G25" s="5">
        <f t="shared" si="1"/>
        <v>27.162240313181201</v>
      </c>
    </row>
  </sheetData>
  <conditionalFormatting sqref="B2:B23">
    <cfRule type="expression" dxfId="0" priority="1" stopIfTrue="1">
      <formula>MOD(ROW(),2)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3CA8-6B4B-5445-9266-3D62A0441AB1}">
  <dimension ref="A1:E155"/>
  <sheetViews>
    <sheetView tabSelected="1" topLeftCell="A124" zoomScale="110" zoomScaleNormal="110" workbookViewId="0">
      <selection activeCell="C128" sqref="C128"/>
    </sheetView>
  </sheetViews>
  <sheetFormatPr baseColWidth="10" defaultRowHeight="16" x14ac:dyDescent="0.2"/>
  <cols>
    <col min="1" max="1" width="19.5" customWidth="1"/>
  </cols>
  <sheetData>
    <row r="1" spans="1:4" x14ac:dyDescent="0.2">
      <c r="A1">
        <v>1790</v>
      </c>
    </row>
    <row r="2" spans="1:4" x14ac:dyDescent="0.2">
      <c r="A2" t="s">
        <v>0</v>
      </c>
      <c r="B2" s="1">
        <v>12585</v>
      </c>
    </row>
    <row r="3" spans="1:4" x14ac:dyDescent="0.2">
      <c r="A3" t="s">
        <v>1</v>
      </c>
      <c r="B3" s="1">
        <v>6835</v>
      </c>
      <c r="C3" s="2">
        <v>0.54300000000000004</v>
      </c>
    </row>
    <row r="4" spans="1:4" x14ac:dyDescent="0.2">
      <c r="A4" t="s">
        <v>2</v>
      </c>
      <c r="B4" s="1">
        <v>5750</v>
      </c>
      <c r="C4" s="2">
        <v>0.45700000000000002</v>
      </c>
    </row>
    <row r="5" spans="1:4" x14ac:dyDescent="0.2">
      <c r="A5">
        <v>1800</v>
      </c>
    </row>
    <row r="6" spans="1:4" x14ac:dyDescent="0.2">
      <c r="A6" t="s">
        <v>0</v>
      </c>
      <c r="B6" s="1">
        <v>16439</v>
      </c>
    </row>
    <row r="7" spans="1:4" x14ac:dyDescent="0.2">
      <c r="A7" t="s">
        <v>3</v>
      </c>
      <c r="B7" s="1">
        <v>8796</v>
      </c>
      <c r="C7" s="2">
        <v>0.53500000000000003</v>
      </c>
    </row>
    <row r="8" spans="1:4" x14ac:dyDescent="0.2">
      <c r="A8" t="s">
        <v>4</v>
      </c>
      <c r="B8" s="1">
        <v>7643</v>
      </c>
      <c r="C8" s="2">
        <v>0.46500000000000002</v>
      </c>
    </row>
    <row r="9" spans="1:4" x14ac:dyDescent="0.2">
      <c r="A9">
        <v>1810</v>
      </c>
    </row>
    <row r="10" spans="1:4" x14ac:dyDescent="0.2">
      <c r="A10" t="s">
        <v>0</v>
      </c>
      <c r="B10" s="1">
        <v>18268</v>
      </c>
    </row>
    <row r="11" spans="1:4" x14ac:dyDescent="0.2">
      <c r="A11" t="s">
        <v>1</v>
      </c>
      <c r="B11" s="1">
        <v>8642</v>
      </c>
      <c r="C11" s="2">
        <v>0.47299999999999998</v>
      </c>
    </row>
    <row r="12" spans="1:4" x14ac:dyDescent="0.2">
      <c r="A12" t="s">
        <v>5</v>
      </c>
      <c r="B12" s="1">
        <v>9626</v>
      </c>
      <c r="C12" s="2">
        <v>0.52700000000000002</v>
      </c>
    </row>
    <row r="13" spans="1:4" x14ac:dyDescent="0.2">
      <c r="A13">
        <v>1820</v>
      </c>
    </row>
    <row r="14" spans="1:4" x14ac:dyDescent="0.2">
      <c r="A14" t="s">
        <v>0</v>
      </c>
      <c r="B14" s="1">
        <v>19750</v>
      </c>
    </row>
    <row r="15" spans="1:4" x14ac:dyDescent="0.2">
      <c r="A15" t="s">
        <v>3</v>
      </c>
      <c r="B15" s="1">
        <v>8715</v>
      </c>
      <c r="C15" s="2">
        <v>0.441</v>
      </c>
    </row>
    <row r="16" spans="1:4" x14ac:dyDescent="0.2">
      <c r="A16" t="s">
        <v>6</v>
      </c>
      <c r="B16" s="1">
        <v>11032</v>
      </c>
      <c r="C16" s="2">
        <v>0.55900000000000005</v>
      </c>
      <c r="D16" s="1"/>
    </row>
    <row r="17" spans="1:5" x14ac:dyDescent="0.2">
      <c r="A17" t="s">
        <v>7</v>
      </c>
      <c r="B17">
        <v>3</v>
      </c>
      <c r="C17" s="3">
        <v>0</v>
      </c>
      <c r="D17" s="1">
        <f>SUM(B16:B17)</f>
        <v>11035</v>
      </c>
      <c r="E17" s="1">
        <f>B14-B15</f>
        <v>11035</v>
      </c>
    </row>
    <row r="18" spans="1:5" x14ac:dyDescent="0.2">
      <c r="A18">
        <v>1830</v>
      </c>
    </row>
    <row r="19" spans="1:5" x14ac:dyDescent="0.2">
      <c r="A19" t="s">
        <v>0</v>
      </c>
      <c r="B19" s="1">
        <v>22618</v>
      </c>
    </row>
    <row r="20" spans="1:5" x14ac:dyDescent="0.2">
      <c r="A20" t="s">
        <v>1</v>
      </c>
      <c r="B20" s="1">
        <v>10455</v>
      </c>
      <c r="C20" s="2">
        <v>0.46200000000000002</v>
      </c>
    </row>
    <row r="21" spans="1:5" x14ac:dyDescent="0.2">
      <c r="A21" t="s">
        <v>2</v>
      </c>
      <c r="B21" s="1">
        <v>12163</v>
      </c>
      <c r="C21" s="2">
        <v>0.53800000000000003</v>
      </c>
    </row>
    <row r="22" spans="1:5" x14ac:dyDescent="0.2">
      <c r="A22">
        <v>1840</v>
      </c>
    </row>
    <row r="23" spans="1:5" x14ac:dyDescent="0.2">
      <c r="A23" t="s">
        <v>0</v>
      </c>
      <c r="B23" s="1">
        <v>22924</v>
      </c>
    </row>
    <row r="24" spans="1:5" x14ac:dyDescent="0.2">
      <c r="A24" t="s">
        <v>1</v>
      </c>
      <c r="B24" s="1">
        <v>10512</v>
      </c>
      <c r="C24" s="2">
        <v>0.45900000000000002</v>
      </c>
    </row>
    <row r="25" spans="1:5" x14ac:dyDescent="0.2">
      <c r="A25" t="s">
        <v>2</v>
      </c>
      <c r="B25" s="1">
        <v>12412</v>
      </c>
      <c r="C25" s="2">
        <v>0.54100000000000004</v>
      </c>
    </row>
    <row r="26" spans="1:5" x14ac:dyDescent="0.2">
      <c r="A26">
        <v>1850</v>
      </c>
    </row>
    <row r="27" spans="1:5" x14ac:dyDescent="0.2">
      <c r="A27" t="s">
        <v>0</v>
      </c>
      <c r="B27" s="1">
        <v>25800</v>
      </c>
    </row>
    <row r="28" spans="1:5" x14ac:dyDescent="0.2">
      <c r="A28" t="s">
        <v>1</v>
      </c>
      <c r="B28" s="1">
        <v>11875</v>
      </c>
      <c r="C28" s="2">
        <v>0.46</v>
      </c>
    </row>
    <row r="29" spans="1:5" x14ac:dyDescent="0.2">
      <c r="A29" t="s">
        <v>8</v>
      </c>
      <c r="B29" s="1">
        <v>13925</v>
      </c>
      <c r="C29" s="2">
        <v>0.54</v>
      </c>
    </row>
    <row r="30" spans="1:5" x14ac:dyDescent="0.2">
      <c r="A30">
        <v>1860</v>
      </c>
    </row>
    <row r="31" spans="1:5" x14ac:dyDescent="0.2">
      <c r="A31" t="s">
        <v>0</v>
      </c>
      <c r="B31" s="1">
        <v>26625</v>
      </c>
    </row>
    <row r="32" spans="1:5" x14ac:dyDescent="0.2">
      <c r="A32" t="s">
        <v>1</v>
      </c>
      <c r="B32" s="1">
        <v>12103</v>
      </c>
      <c r="C32" s="2">
        <v>0.45500000000000002</v>
      </c>
    </row>
    <row r="33" spans="1:3" x14ac:dyDescent="0.2">
      <c r="A33" t="s">
        <v>8</v>
      </c>
      <c r="B33" s="1">
        <v>14522</v>
      </c>
      <c r="C33" s="2">
        <v>0.54500000000000004</v>
      </c>
    </row>
    <row r="34" spans="1:3" x14ac:dyDescent="0.2">
      <c r="A34" t="s">
        <v>9</v>
      </c>
      <c r="B34">
        <v>0</v>
      </c>
      <c r="C34" s="3">
        <v>0</v>
      </c>
    </row>
    <row r="35" spans="1:3" x14ac:dyDescent="0.2">
      <c r="A35" t="s">
        <v>10</v>
      </c>
    </row>
    <row r="36" spans="1:3" x14ac:dyDescent="0.2">
      <c r="A36" t="s">
        <v>11</v>
      </c>
    </row>
    <row r="37" spans="1:3" x14ac:dyDescent="0.2">
      <c r="A37">
        <v>1870</v>
      </c>
    </row>
    <row r="38" spans="1:3" x14ac:dyDescent="0.2">
      <c r="A38" t="s">
        <v>0</v>
      </c>
      <c r="B38" s="1">
        <v>27544</v>
      </c>
    </row>
    <row r="39" spans="1:3" x14ac:dyDescent="0.2">
      <c r="A39" t="s">
        <v>1</v>
      </c>
      <c r="B39" s="1">
        <v>12550</v>
      </c>
      <c r="C39" s="2">
        <v>0.45600000000000002</v>
      </c>
    </row>
    <row r="40" spans="1:3" x14ac:dyDescent="0.2">
      <c r="A40" t="s">
        <v>8</v>
      </c>
      <c r="B40" s="1">
        <v>14994</v>
      </c>
      <c r="C40" s="2">
        <v>0.54400000000000004</v>
      </c>
    </row>
    <row r="41" spans="1:3" x14ac:dyDescent="0.2">
      <c r="A41" t="s">
        <v>12</v>
      </c>
      <c r="B41">
        <v>0</v>
      </c>
      <c r="C41" s="3">
        <v>0</v>
      </c>
    </row>
    <row r="42" spans="1:3" x14ac:dyDescent="0.2">
      <c r="A42" t="s">
        <v>9</v>
      </c>
      <c r="B42">
        <v>0</v>
      </c>
      <c r="C42" s="3">
        <v>0</v>
      </c>
    </row>
    <row r="43" spans="1:3" x14ac:dyDescent="0.2">
      <c r="A43">
        <v>1880</v>
      </c>
    </row>
    <row r="44" spans="1:3" x14ac:dyDescent="0.2">
      <c r="A44" t="s">
        <v>0</v>
      </c>
      <c r="B44" s="1">
        <v>32618</v>
      </c>
    </row>
    <row r="45" spans="1:3" x14ac:dyDescent="0.2">
      <c r="A45" t="s">
        <v>1</v>
      </c>
      <c r="B45" s="1">
        <v>15959</v>
      </c>
      <c r="C45" s="2">
        <v>0.48899999999999999</v>
      </c>
    </row>
    <row r="46" spans="1:3" x14ac:dyDescent="0.2">
      <c r="A46" t="s">
        <v>8</v>
      </c>
      <c r="B46" s="1">
        <v>16659</v>
      </c>
      <c r="C46" s="2">
        <v>0.51100000000000001</v>
      </c>
    </row>
    <row r="47" spans="1:3" x14ac:dyDescent="0.2">
      <c r="A47" t="s">
        <v>12</v>
      </c>
      <c r="B47">
        <v>0</v>
      </c>
      <c r="C47" s="3">
        <v>0</v>
      </c>
    </row>
    <row r="48" spans="1:3" x14ac:dyDescent="0.2">
      <c r="A48" t="s">
        <v>9</v>
      </c>
      <c r="B48">
        <v>0</v>
      </c>
      <c r="C48" s="3">
        <v>0</v>
      </c>
    </row>
    <row r="49" spans="1:3" x14ac:dyDescent="0.2">
      <c r="A49">
        <v>1890</v>
      </c>
    </row>
    <row r="50" spans="1:3" x14ac:dyDescent="0.2">
      <c r="A50" t="s">
        <v>0</v>
      </c>
      <c r="B50" s="1">
        <v>32379</v>
      </c>
    </row>
    <row r="51" spans="1:3" x14ac:dyDescent="0.2">
      <c r="A51" t="s">
        <v>1</v>
      </c>
      <c r="B51" s="1">
        <v>18252</v>
      </c>
      <c r="C51" s="2">
        <v>0.56399999999999995</v>
      </c>
    </row>
    <row r="52" spans="1:3" x14ac:dyDescent="0.2">
      <c r="A52" t="s">
        <v>13</v>
      </c>
      <c r="B52" s="1">
        <v>14126</v>
      </c>
      <c r="C52" s="2">
        <v>0.436</v>
      </c>
    </row>
    <row r="53" spans="1:3" x14ac:dyDescent="0.2">
      <c r="A53" t="s">
        <v>12</v>
      </c>
      <c r="B53">
        <v>0</v>
      </c>
      <c r="C53" s="3">
        <v>0</v>
      </c>
    </row>
    <row r="54" spans="1:3" x14ac:dyDescent="0.2">
      <c r="A54" t="s">
        <v>14</v>
      </c>
      <c r="B54">
        <v>1</v>
      </c>
      <c r="C54" s="3">
        <v>0</v>
      </c>
    </row>
    <row r="55" spans="1:3" x14ac:dyDescent="0.2">
      <c r="A55" t="s">
        <v>15</v>
      </c>
      <c r="B55">
        <v>0</v>
      </c>
      <c r="C55" s="3">
        <v>0</v>
      </c>
    </row>
    <row r="56" spans="1:3" x14ac:dyDescent="0.2">
      <c r="A56">
        <v>1900</v>
      </c>
    </row>
    <row r="57" spans="1:3" x14ac:dyDescent="0.2">
      <c r="A57" t="s">
        <v>16</v>
      </c>
    </row>
    <row r="58" spans="1:3" x14ac:dyDescent="0.2">
      <c r="A58" t="s">
        <v>17</v>
      </c>
      <c r="B58" s="1">
        <v>18135</v>
      </c>
    </row>
    <row r="59" spans="1:3" x14ac:dyDescent="0.2">
      <c r="A59" t="s">
        <v>18</v>
      </c>
      <c r="B59" s="1">
        <v>9183</v>
      </c>
      <c r="C59" s="2">
        <v>0.50600000000000001</v>
      </c>
    </row>
    <row r="60" spans="1:3" x14ac:dyDescent="0.2">
      <c r="A60" t="s">
        <v>19</v>
      </c>
      <c r="B60" s="1">
        <v>8952</v>
      </c>
      <c r="C60" s="2">
        <v>0.49399999999999999</v>
      </c>
    </row>
    <row r="61" spans="1:3" x14ac:dyDescent="0.2">
      <c r="A61" t="s">
        <v>21</v>
      </c>
    </row>
    <row r="62" spans="1:3" x14ac:dyDescent="0.2">
      <c r="A62" t="s">
        <v>20</v>
      </c>
      <c r="B62" s="1">
        <v>10338</v>
      </c>
    </row>
    <row r="63" spans="1:3" x14ac:dyDescent="0.2">
      <c r="A63" t="s">
        <v>18</v>
      </c>
      <c r="B63" s="1">
        <v>4933</v>
      </c>
      <c r="C63" s="2">
        <v>0.47699999999999998</v>
      </c>
    </row>
    <row r="64" spans="1:3" x14ac:dyDescent="0.2">
      <c r="A64" t="s">
        <v>19</v>
      </c>
      <c r="B64" s="1">
        <v>5405</v>
      </c>
      <c r="C64" s="2">
        <v>0.52300000000000002</v>
      </c>
    </row>
    <row r="65" spans="1:4" x14ac:dyDescent="0.2">
      <c r="A65">
        <v>1910</v>
      </c>
    </row>
    <row r="66" spans="1:4" x14ac:dyDescent="0.2">
      <c r="A66" t="s">
        <v>0</v>
      </c>
      <c r="B66" s="1">
        <v>29871</v>
      </c>
    </row>
    <row r="67" spans="1:4" x14ac:dyDescent="0.2">
      <c r="A67" t="s">
        <v>1</v>
      </c>
      <c r="B67" s="1">
        <v>20198</v>
      </c>
      <c r="C67" s="2">
        <v>0.67600000000000005</v>
      </c>
    </row>
    <row r="68" spans="1:4" x14ac:dyDescent="0.2">
      <c r="A68" t="s">
        <v>13</v>
      </c>
      <c r="B68" s="1">
        <v>9673</v>
      </c>
      <c r="C68" s="2">
        <v>0.32400000000000001</v>
      </c>
    </row>
    <row r="69" spans="1:4" x14ac:dyDescent="0.2">
      <c r="A69" t="s">
        <v>22</v>
      </c>
      <c r="B69">
        <v>0</v>
      </c>
      <c r="C69" s="3">
        <v>0</v>
      </c>
    </row>
    <row r="70" spans="1:4" x14ac:dyDescent="0.2">
      <c r="A70">
        <v>1920</v>
      </c>
    </row>
    <row r="71" spans="1:4" x14ac:dyDescent="0.2">
      <c r="A71" t="s">
        <v>0</v>
      </c>
      <c r="B71" s="1">
        <v>26005</v>
      </c>
    </row>
    <row r="72" spans="1:4" x14ac:dyDescent="0.2">
      <c r="A72" t="s">
        <v>1</v>
      </c>
      <c r="B72" s="1">
        <v>18436</v>
      </c>
      <c r="C72" s="2">
        <v>0.70899999999999996</v>
      </c>
    </row>
    <row r="73" spans="1:4" x14ac:dyDescent="0.2">
      <c r="A73" t="s">
        <v>13</v>
      </c>
      <c r="B73" s="1">
        <v>7569</v>
      </c>
      <c r="C73" s="2">
        <v>0.29099999999999998</v>
      </c>
    </row>
    <row r="74" spans="1:4" x14ac:dyDescent="0.2">
      <c r="A74" t="s">
        <v>22</v>
      </c>
      <c r="B74">
        <v>0</v>
      </c>
      <c r="C74" s="3">
        <v>0</v>
      </c>
    </row>
    <row r="75" spans="1:4" x14ac:dyDescent="0.2">
      <c r="A75">
        <v>1930</v>
      </c>
    </row>
    <row r="76" spans="1:4" x14ac:dyDescent="0.2">
      <c r="A76" t="s">
        <v>0</v>
      </c>
      <c r="B76" s="1">
        <v>26981</v>
      </c>
    </row>
    <row r="77" spans="1:4" x14ac:dyDescent="0.2">
      <c r="A77" t="s">
        <v>1</v>
      </c>
      <c r="B77" s="1">
        <v>20747</v>
      </c>
      <c r="C77" s="2">
        <v>0.76900000000000002</v>
      </c>
    </row>
    <row r="78" spans="1:4" x14ac:dyDescent="0.2">
      <c r="A78" t="s">
        <v>13</v>
      </c>
      <c r="B78" s="1">
        <v>6232</v>
      </c>
      <c r="C78" s="2">
        <v>0.23100000000000001</v>
      </c>
    </row>
    <row r="79" spans="1:4" x14ac:dyDescent="0.2">
      <c r="A79" t="s">
        <v>23</v>
      </c>
      <c r="B79">
        <v>2</v>
      </c>
      <c r="C79" s="3">
        <v>0</v>
      </c>
      <c r="D79" s="1">
        <f>SUM(B78:B79)</f>
        <v>6234</v>
      </c>
    </row>
    <row r="80" spans="1:4" x14ac:dyDescent="0.2">
      <c r="A80">
        <v>1940</v>
      </c>
    </row>
    <row r="81" spans="1:3" x14ac:dyDescent="0.2">
      <c r="A81" t="s">
        <v>24</v>
      </c>
      <c r="B81" s="1">
        <v>24652</v>
      </c>
    </row>
    <row r="82" spans="1:3" x14ac:dyDescent="0.2">
      <c r="A82" t="s">
        <v>1</v>
      </c>
      <c r="B82" s="1">
        <v>18990</v>
      </c>
      <c r="C82" s="2">
        <v>0.77</v>
      </c>
    </row>
    <row r="83" spans="1:3" x14ac:dyDescent="0.2">
      <c r="A83" t="s">
        <v>13</v>
      </c>
      <c r="B83" s="1">
        <v>5660</v>
      </c>
      <c r="C83" s="2">
        <v>0.23</v>
      </c>
    </row>
    <row r="84" spans="1:3" x14ac:dyDescent="0.2">
      <c r="A84" t="s">
        <v>25</v>
      </c>
      <c r="B84">
        <v>2</v>
      </c>
      <c r="C84" s="3">
        <v>0</v>
      </c>
    </row>
    <row r="85" spans="1:3" x14ac:dyDescent="0.2">
      <c r="A85">
        <v>1950</v>
      </c>
    </row>
    <row r="86" spans="1:3" x14ac:dyDescent="0.2">
      <c r="A86" t="s">
        <v>24</v>
      </c>
      <c r="B86" s="1">
        <v>26662</v>
      </c>
    </row>
    <row r="87" spans="1:3" x14ac:dyDescent="0.2">
      <c r="A87" t="s">
        <v>1</v>
      </c>
      <c r="B87" s="1">
        <v>21713</v>
      </c>
      <c r="C87" s="2">
        <v>0.81399999999999995</v>
      </c>
    </row>
    <row r="88" spans="1:3" x14ac:dyDescent="0.2">
      <c r="A88" t="s">
        <v>26</v>
      </c>
      <c r="B88" s="1">
        <v>4949</v>
      </c>
      <c r="C88" s="2">
        <v>0.186</v>
      </c>
    </row>
    <row r="89" spans="1:3" x14ac:dyDescent="0.2">
      <c r="A89">
        <v>1960</v>
      </c>
    </row>
    <row r="90" spans="1:3" x14ac:dyDescent="0.2">
      <c r="A90" t="s">
        <v>24</v>
      </c>
      <c r="B90" s="1">
        <v>30969</v>
      </c>
    </row>
    <row r="91" spans="1:3" x14ac:dyDescent="0.2">
      <c r="A91" t="s">
        <v>1</v>
      </c>
      <c r="B91" s="1">
        <v>26363</v>
      </c>
      <c r="C91" s="2">
        <v>0.85099999999999998</v>
      </c>
    </row>
    <row r="92" spans="1:3" x14ac:dyDescent="0.2">
      <c r="A92" t="s">
        <v>13</v>
      </c>
      <c r="B92" s="1">
        <v>4545</v>
      </c>
      <c r="C92" s="2">
        <v>0.14699999999999999</v>
      </c>
    </row>
    <row r="93" spans="1:3" x14ac:dyDescent="0.2">
      <c r="A93" t="s">
        <v>9</v>
      </c>
      <c r="B93">
        <v>2</v>
      </c>
      <c r="C93" s="3">
        <v>0</v>
      </c>
    </row>
    <row r="94" spans="1:3" x14ac:dyDescent="0.2">
      <c r="A94" t="s">
        <v>14</v>
      </c>
      <c r="B94">
        <v>7</v>
      </c>
      <c r="C94" s="3">
        <v>0</v>
      </c>
    </row>
    <row r="95" spans="1:3" x14ac:dyDescent="0.2">
      <c r="A95" t="s">
        <v>12</v>
      </c>
      <c r="B95">
        <v>11</v>
      </c>
      <c r="C95" s="3">
        <v>0</v>
      </c>
    </row>
    <row r="96" spans="1:3" x14ac:dyDescent="0.2">
      <c r="A96" t="s">
        <v>27</v>
      </c>
      <c r="B96">
        <v>7</v>
      </c>
      <c r="C96" s="3">
        <v>0</v>
      </c>
    </row>
    <row r="97" spans="1:4" x14ac:dyDescent="0.2">
      <c r="A97" t="s">
        <v>28</v>
      </c>
      <c r="B97">
        <v>34</v>
      </c>
      <c r="C97" s="2">
        <v>1E-3</v>
      </c>
      <c r="D97" s="1">
        <f>SUM(B92:B97)</f>
        <v>4606</v>
      </c>
    </row>
    <row r="98" spans="1:4" x14ac:dyDescent="0.2">
      <c r="A98">
        <v>1970</v>
      </c>
    </row>
    <row r="99" spans="1:4" x14ac:dyDescent="0.2">
      <c r="A99" t="s">
        <v>0</v>
      </c>
      <c r="B99" s="1">
        <v>37780</v>
      </c>
    </row>
    <row r="100" spans="1:4" x14ac:dyDescent="0.2">
      <c r="A100" t="s">
        <v>1</v>
      </c>
      <c r="B100" s="1">
        <v>32686</v>
      </c>
      <c r="C100" s="2">
        <v>0.86499999999999999</v>
      </c>
    </row>
    <row r="101" spans="1:4" x14ac:dyDescent="0.2">
      <c r="A101" t="s">
        <v>13</v>
      </c>
      <c r="B101" s="1">
        <v>5019</v>
      </c>
      <c r="C101" s="2">
        <v>0.13300000000000001</v>
      </c>
    </row>
    <row r="102" spans="1:4" x14ac:dyDescent="0.2">
      <c r="A102" t="s">
        <v>29</v>
      </c>
      <c r="B102">
        <v>75</v>
      </c>
      <c r="C102" s="2">
        <v>2E-3</v>
      </c>
      <c r="D102" s="1">
        <f>SUM(B101:B102)</f>
        <v>5094</v>
      </c>
    </row>
    <row r="103" spans="1:4" x14ac:dyDescent="0.2">
      <c r="A103">
        <v>1980</v>
      </c>
    </row>
    <row r="104" spans="1:4" x14ac:dyDescent="0.2">
      <c r="A104" t="s">
        <v>0</v>
      </c>
      <c r="B104" s="1">
        <v>55783</v>
      </c>
    </row>
    <row r="105" spans="1:4" x14ac:dyDescent="0.2">
      <c r="A105" t="s">
        <v>1</v>
      </c>
      <c r="B105" s="1">
        <v>48917</v>
      </c>
      <c r="C105" s="2">
        <v>0.877</v>
      </c>
    </row>
    <row r="106" spans="1:4" x14ac:dyDescent="0.2">
      <c r="A106" t="s">
        <v>13</v>
      </c>
      <c r="B106" s="1">
        <v>6183</v>
      </c>
      <c r="C106" s="2">
        <v>0.111</v>
      </c>
    </row>
    <row r="107" spans="1:4" x14ac:dyDescent="0.2">
      <c r="A107" t="s">
        <v>30</v>
      </c>
      <c r="B107">
        <v>41</v>
      </c>
      <c r="C107" s="2">
        <v>1E-3</v>
      </c>
    </row>
    <row r="108" spans="1:4" x14ac:dyDescent="0.2">
      <c r="A108" t="s">
        <v>31</v>
      </c>
      <c r="B108">
        <v>504</v>
      </c>
      <c r="C108" s="2">
        <v>8.9999999999999993E-3</v>
      </c>
    </row>
    <row r="109" spans="1:4" x14ac:dyDescent="0.2">
      <c r="A109" t="s">
        <v>25</v>
      </c>
      <c r="B109">
        <v>138</v>
      </c>
      <c r="C109" s="2">
        <v>3.0000000000000001E-3</v>
      </c>
      <c r="D109" s="1">
        <f>SUM(B106:B109)</f>
        <v>6866</v>
      </c>
    </row>
    <row r="110" spans="1:4" x14ac:dyDescent="0.2">
      <c r="A110">
        <v>1990</v>
      </c>
    </row>
    <row r="111" spans="1:4" x14ac:dyDescent="0.2">
      <c r="A111" t="s">
        <v>32</v>
      </c>
      <c r="B111" s="1">
        <v>68040</v>
      </c>
    </row>
    <row r="112" spans="1:4" x14ac:dyDescent="0.2">
      <c r="A112" t="s">
        <v>1</v>
      </c>
      <c r="B112" s="1">
        <v>59264</v>
      </c>
      <c r="C112" s="2">
        <v>0.871</v>
      </c>
    </row>
    <row r="113" spans="1:4" x14ac:dyDescent="0.2">
      <c r="A113" t="s">
        <v>13</v>
      </c>
      <c r="B113" s="1">
        <v>6824</v>
      </c>
      <c r="C113" s="2">
        <v>0.1</v>
      </c>
    </row>
    <row r="114" spans="1:4" x14ac:dyDescent="0.2">
      <c r="A114" t="s">
        <v>33</v>
      </c>
      <c r="B114">
        <v>75</v>
      </c>
      <c r="C114" s="2">
        <v>1E-3</v>
      </c>
    </row>
    <row r="115" spans="1:4" x14ac:dyDescent="0.2">
      <c r="A115" t="s">
        <v>34</v>
      </c>
      <c r="B115" s="1">
        <v>1643</v>
      </c>
      <c r="C115" s="2">
        <v>2.4E-2</v>
      </c>
    </row>
    <row r="116" spans="1:4" x14ac:dyDescent="0.2">
      <c r="A116" t="s">
        <v>35</v>
      </c>
      <c r="B116">
        <v>234</v>
      </c>
      <c r="C116" s="2">
        <v>3.0000000000000001E-3</v>
      </c>
      <c r="D116" s="1">
        <f>SUM(B113:B116)</f>
        <v>8776</v>
      </c>
    </row>
    <row r="117" spans="1:4" x14ac:dyDescent="0.2">
      <c r="A117">
        <v>2000</v>
      </c>
    </row>
    <row r="118" spans="1:4" x14ac:dyDescent="0.2">
      <c r="A118" t="s">
        <v>0</v>
      </c>
      <c r="B118" s="1">
        <v>79236</v>
      </c>
    </row>
    <row r="119" spans="1:4" x14ac:dyDescent="0.2">
      <c r="A119" t="s">
        <v>36</v>
      </c>
      <c r="B119" s="1">
        <v>67474</v>
      </c>
      <c r="C119" s="2">
        <v>0.85199999999999998</v>
      </c>
    </row>
    <row r="120" spans="1:4" x14ac:dyDescent="0.2">
      <c r="A120" t="s">
        <v>37</v>
      </c>
      <c r="B120" s="1">
        <v>7650</v>
      </c>
      <c r="C120" s="2">
        <v>9.7000000000000003E-2</v>
      </c>
    </row>
    <row r="121" spans="1:4" x14ac:dyDescent="0.2">
      <c r="A121" t="s">
        <v>38</v>
      </c>
      <c r="B121">
        <v>135</v>
      </c>
      <c r="C121" s="2">
        <v>2E-3</v>
      </c>
    </row>
    <row r="122" spans="1:4" x14ac:dyDescent="0.2">
      <c r="A122" t="s">
        <v>39</v>
      </c>
      <c r="B122" s="1">
        <v>2268</v>
      </c>
      <c r="C122" s="2">
        <v>2.9000000000000001E-2</v>
      </c>
    </row>
    <row r="123" spans="1:4" x14ac:dyDescent="0.2">
      <c r="A123" t="s">
        <v>40</v>
      </c>
      <c r="B123">
        <v>9</v>
      </c>
      <c r="C123" s="3">
        <v>0</v>
      </c>
    </row>
    <row r="124" spans="1:4" x14ac:dyDescent="0.2">
      <c r="A124" t="s">
        <v>41</v>
      </c>
      <c r="B124">
        <v>681</v>
      </c>
      <c r="C124" s="2">
        <v>8.9999999999999993E-3</v>
      </c>
    </row>
    <row r="125" spans="1:4" x14ac:dyDescent="0.2">
      <c r="A125" t="s">
        <v>42</v>
      </c>
      <c r="B125" s="1">
        <v>1019</v>
      </c>
      <c r="C125" s="2">
        <v>1.2999999999999999E-2</v>
      </c>
      <c r="D125" s="1">
        <f>SUM(B120:B125)</f>
        <v>11762</v>
      </c>
    </row>
    <row r="126" spans="1:4" x14ac:dyDescent="0.2">
      <c r="A126">
        <v>2010</v>
      </c>
    </row>
    <row r="127" spans="1:4" x14ac:dyDescent="0.2">
      <c r="A127" t="s">
        <v>43</v>
      </c>
      <c r="B127" s="1">
        <v>98970</v>
      </c>
    </row>
    <row r="128" spans="1:4" x14ac:dyDescent="0.2">
      <c r="A128" t="s">
        <v>44</v>
      </c>
      <c r="B128" s="1">
        <v>79738</v>
      </c>
      <c r="C128" s="2">
        <v>0.80600000000000005</v>
      </c>
    </row>
    <row r="129" spans="1:4" x14ac:dyDescent="0.2">
      <c r="A129" t="s">
        <v>45</v>
      </c>
      <c r="B129" s="1">
        <v>9600</v>
      </c>
      <c r="C129" s="2">
        <v>9.7000000000000003E-2</v>
      </c>
    </row>
    <row r="130" spans="1:4" x14ac:dyDescent="0.2">
      <c r="A130" t="s">
        <v>46</v>
      </c>
      <c r="B130">
        <v>252</v>
      </c>
      <c r="C130" s="2">
        <v>3.0000000000000001E-3</v>
      </c>
    </row>
    <row r="131" spans="1:4" x14ac:dyDescent="0.2">
      <c r="A131" t="s">
        <v>47</v>
      </c>
      <c r="B131" s="1">
        <v>4625</v>
      </c>
      <c r="C131" s="2">
        <v>4.7E-2</v>
      </c>
    </row>
    <row r="132" spans="1:4" x14ac:dyDescent="0.2">
      <c r="A132" t="s">
        <v>48</v>
      </c>
      <c r="B132">
        <v>52</v>
      </c>
      <c r="C132" s="2">
        <v>1E-3</v>
      </c>
    </row>
    <row r="133" spans="1:4" x14ac:dyDescent="0.2">
      <c r="A133" t="s">
        <v>49</v>
      </c>
      <c r="B133" s="1">
        <v>2325</v>
      </c>
      <c r="C133" s="2">
        <v>2.4E-2</v>
      </c>
    </row>
    <row r="134" spans="1:4" x14ac:dyDescent="0.2">
      <c r="A134" t="s">
        <v>50</v>
      </c>
      <c r="B134" s="1">
        <v>2378</v>
      </c>
      <c r="C134" s="2">
        <v>2.4E-2</v>
      </c>
      <c r="D134" s="1">
        <f>SUM(B129:B134)</f>
        <v>19232</v>
      </c>
    </row>
    <row r="136" spans="1:4" x14ac:dyDescent="0.2">
      <c r="A136" t="s">
        <v>65</v>
      </c>
    </row>
    <row r="137" spans="1:4" x14ac:dyDescent="0.2">
      <c r="A137" t="s">
        <v>43</v>
      </c>
      <c r="B137" s="1">
        <v>109330</v>
      </c>
    </row>
    <row r="138" spans="1:4" x14ac:dyDescent="0.2">
      <c r="A138" t="s">
        <v>44</v>
      </c>
      <c r="B138" s="1">
        <v>89592</v>
      </c>
      <c r="C138" s="2">
        <f>B138/$B$137</f>
        <v>0.81946400804902586</v>
      </c>
    </row>
    <row r="139" spans="1:4" x14ac:dyDescent="0.2">
      <c r="A139" t="s">
        <v>45</v>
      </c>
      <c r="B139" s="1">
        <v>9954</v>
      </c>
      <c r="C139" s="2">
        <f t="shared" ref="C139:C144" si="0">B139/$B$137</f>
        <v>9.1045458703009244E-2</v>
      </c>
    </row>
    <row r="140" spans="1:4" x14ac:dyDescent="0.2">
      <c r="A140" t="s">
        <v>46</v>
      </c>
      <c r="B140">
        <v>266</v>
      </c>
      <c r="C140" s="2">
        <f t="shared" si="0"/>
        <v>2.4330010061282357E-3</v>
      </c>
    </row>
    <row r="141" spans="1:4" x14ac:dyDescent="0.2">
      <c r="A141" t="s">
        <v>47</v>
      </c>
      <c r="B141" s="1">
        <v>5462</v>
      </c>
      <c r="C141" s="2">
        <f t="shared" si="0"/>
        <v>4.9958840208542944E-2</v>
      </c>
    </row>
    <row r="142" spans="1:4" x14ac:dyDescent="0.2">
      <c r="A142" t="s">
        <v>48</v>
      </c>
      <c r="B142">
        <v>115</v>
      </c>
      <c r="C142" s="2">
        <f t="shared" si="0"/>
        <v>1.0518613372358914E-3</v>
      </c>
    </row>
    <row r="143" spans="1:4" x14ac:dyDescent="0.2">
      <c r="A143" t="s">
        <v>49</v>
      </c>
      <c r="B143" s="1">
        <v>519</v>
      </c>
      <c r="C143" s="2">
        <f t="shared" si="0"/>
        <v>4.747095948047197E-3</v>
      </c>
    </row>
    <row r="144" spans="1:4" x14ac:dyDescent="0.2">
      <c r="A144" t="s">
        <v>50</v>
      </c>
      <c r="B144" s="1">
        <v>3422</v>
      </c>
      <c r="C144" s="2">
        <f t="shared" si="0"/>
        <v>3.1299734748010608E-2</v>
      </c>
      <c r="D144" s="1">
        <f>SUM(B139:B144)</f>
        <v>19738</v>
      </c>
    </row>
    <row r="147" spans="1:4" x14ac:dyDescent="0.2">
      <c r="A147" t="s">
        <v>66</v>
      </c>
      <c r="B147" t="s">
        <v>67</v>
      </c>
    </row>
    <row r="148" spans="1:4" x14ac:dyDescent="0.2">
      <c r="A148" t="s">
        <v>68</v>
      </c>
      <c r="B148">
        <v>112395</v>
      </c>
    </row>
    <row r="149" spans="1:4" x14ac:dyDescent="0.2">
      <c r="A149" t="s">
        <v>44</v>
      </c>
      <c r="B149">
        <v>81866</v>
      </c>
      <c r="C149" s="13">
        <f>B149/$B$148</f>
        <v>0.72837759686818804</v>
      </c>
    </row>
    <row r="150" spans="1:4" x14ac:dyDescent="0.2">
      <c r="A150" t="s">
        <v>45</v>
      </c>
      <c r="B150">
        <v>9953</v>
      </c>
      <c r="C150" s="13">
        <f t="shared" ref="C150:C155" si="1">B150/$B$148</f>
        <v>8.8553761288313534E-2</v>
      </c>
    </row>
    <row r="151" spans="1:4" x14ac:dyDescent="0.2">
      <c r="A151" t="s">
        <v>46</v>
      </c>
      <c r="B151">
        <v>286</v>
      </c>
      <c r="C151" s="13">
        <f t="shared" si="1"/>
        <v>2.5445971795898395E-3</v>
      </c>
    </row>
    <row r="152" spans="1:4" x14ac:dyDescent="0.2">
      <c r="A152" t="s">
        <v>47</v>
      </c>
      <c r="B152">
        <v>8222</v>
      </c>
      <c r="C152" s="13">
        <f t="shared" si="1"/>
        <v>7.3152720316740069E-2</v>
      </c>
    </row>
    <row r="153" spans="1:4" x14ac:dyDescent="0.2">
      <c r="A153" t="s">
        <v>48</v>
      </c>
      <c r="B153">
        <v>50</v>
      </c>
      <c r="C153" s="13">
        <f t="shared" si="1"/>
        <v>4.4485964678144045E-4</v>
      </c>
    </row>
    <row r="154" spans="1:4" x14ac:dyDescent="0.2">
      <c r="A154" t="s">
        <v>49</v>
      </c>
      <c r="B154">
        <v>4101</v>
      </c>
      <c r="C154" s="13">
        <f t="shared" si="1"/>
        <v>3.6487388229013748E-2</v>
      </c>
    </row>
    <row r="155" spans="1:4" x14ac:dyDescent="0.2">
      <c r="A155" t="s">
        <v>50</v>
      </c>
      <c r="B155">
        <v>7917</v>
      </c>
      <c r="C155" s="13">
        <f t="shared" si="1"/>
        <v>7.0439076471373277E-2</v>
      </c>
      <c r="D155">
        <f>SUM(B150:B155)</f>
        <v>30529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9F0F-7D9C-8F45-B41A-EA5F2085F126}">
  <dimension ref="A1:B7"/>
  <sheetViews>
    <sheetView workbookViewId="0">
      <selection activeCell="B8" sqref="B8"/>
    </sheetView>
  </sheetViews>
  <sheetFormatPr baseColWidth="10" defaultRowHeight="16" x14ac:dyDescent="0.2"/>
  <sheetData>
    <row r="1" spans="1:2" x14ac:dyDescent="0.2">
      <c r="A1" t="s">
        <v>51</v>
      </c>
      <c r="B1" t="s">
        <v>52</v>
      </c>
    </row>
    <row r="2" spans="1:2" x14ac:dyDescent="0.2">
      <c r="B2" s="4" t="s">
        <v>53</v>
      </c>
    </row>
    <row r="3" spans="1:2" x14ac:dyDescent="0.2">
      <c r="B3" s="4" t="s">
        <v>54</v>
      </c>
    </row>
    <row r="4" spans="1:2" x14ac:dyDescent="0.2">
      <c r="B4" t="s">
        <v>55</v>
      </c>
    </row>
    <row r="6" spans="1:2" x14ac:dyDescent="0.2">
      <c r="B6" t="s">
        <v>56</v>
      </c>
    </row>
    <row r="7" spans="1:2" x14ac:dyDescent="0.2">
      <c r="B7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social_exp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Claibourn</dc:creator>
  <cp:lastModifiedBy>Microsoft Office User</cp:lastModifiedBy>
  <dcterms:created xsi:type="dcterms:W3CDTF">2020-12-16T18:41:31Z</dcterms:created>
  <dcterms:modified xsi:type="dcterms:W3CDTF">2021-09-27T15:21:05Z</dcterms:modified>
</cp:coreProperties>
</file>