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964A8700-7313-4AFE-A076-E0C115C9126F}" xr6:coauthVersionLast="47" xr6:coauthVersionMax="47" xr10:uidLastSave="{00000000-0000-0000-0000-000000000000}"/>
  <bookViews>
    <workbookView xWindow="3900" yWindow="1635" windowWidth="24060" windowHeight="15765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" i="1" l="1"/>
  <c r="O36" i="1"/>
  <c r="O35" i="1"/>
  <c r="O32" i="1" l="1"/>
  <c r="O31" i="1"/>
  <c r="O30" i="1"/>
  <c r="O27" i="1"/>
  <c r="O26" i="1"/>
  <c r="O24" i="1"/>
  <c r="O23" i="1"/>
  <c r="O20" i="1"/>
  <c r="N14" i="1"/>
  <c r="M17" i="1"/>
  <c r="M16" i="1"/>
  <c r="K73" i="1"/>
  <c r="L73" i="1" s="1"/>
  <c r="K72" i="1"/>
  <c r="L72" i="1" s="1"/>
  <c r="K71" i="1"/>
  <c r="L71" i="1" s="1"/>
  <c r="L70" i="1"/>
  <c r="L69" i="1"/>
  <c r="L68" i="1"/>
  <c r="K66" i="1"/>
  <c r="L66" i="1" s="1"/>
  <c r="K65" i="1"/>
  <c r="L65" i="1" s="1"/>
  <c r="L64" i="1"/>
  <c r="K57" i="1"/>
  <c r="L57" i="1" s="1"/>
  <c r="L51" i="1"/>
  <c r="K51" i="1"/>
  <c r="L50" i="1"/>
  <c r="L49" i="1"/>
  <c r="K48" i="1"/>
  <c r="L48" i="1" s="1"/>
  <c r="K47" i="1"/>
  <c r="L47" i="1" s="1"/>
  <c r="K46" i="1"/>
  <c r="L46" i="1" s="1"/>
  <c r="L45" i="1"/>
  <c r="K45" i="1"/>
  <c r="K44" i="1"/>
  <c r="L44" i="1" s="1"/>
  <c r="L43" i="1"/>
  <c r="K43" i="1"/>
  <c r="K42" i="1"/>
  <c r="L42" i="1" s="1"/>
  <c r="K41" i="1"/>
  <c r="L41" i="1" s="1"/>
  <c r="K40" i="1"/>
  <c r="L40" i="1" s="1"/>
  <c r="L39" i="1"/>
  <c r="K39" i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L29" i="1"/>
  <c r="K28" i="1"/>
  <c r="L28" i="1" s="1"/>
  <c r="K27" i="1"/>
  <c r="L27" i="1" s="1"/>
  <c r="K26" i="1"/>
  <c r="L26" i="1" s="1"/>
  <c r="L25" i="1"/>
  <c r="L24" i="1"/>
  <c r="L23" i="1"/>
  <c r="K22" i="1"/>
  <c r="L22" i="1" s="1"/>
  <c r="L21" i="1"/>
  <c r="K21" i="1"/>
  <c r="K20" i="1"/>
  <c r="L20" i="1" s="1"/>
  <c r="L19" i="1"/>
  <c r="K18" i="1"/>
  <c r="L18" i="1" s="1"/>
  <c r="L17" i="1"/>
  <c r="K16" i="1"/>
  <c r="L16" i="1" s="1"/>
  <c r="L15" i="1"/>
  <c r="L14" i="1"/>
  <c r="K14" i="1"/>
  <c r="K13" i="1"/>
  <c r="L13" i="1" s="1"/>
  <c r="K12" i="1"/>
  <c r="L12" i="1" s="1"/>
  <c r="K11" i="1"/>
  <c r="L11" i="1" s="1"/>
  <c r="L10" i="1"/>
  <c r="K10" i="1"/>
  <c r="L9" i="1"/>
  <c r="K9" i="1"/>
  <c r="K8" i="1"/>
  <c r="L8" i="1" s="1"/>
  <c r="K7" i="1"/>
  <c r="L7" i="1" s="1"/>
  <c r="L6" i="1"/>
  <c r="K6" i="1"/>
  <c r="L5" i="1"/>
  <c r="K5" i="1"/>
  <c r="L74" i="1" l="1"/>
</calcChain>
</file>

<file path=xl/sharedStrings.xml><?xml version="1.0" encoding="utf-8"?>
<sst xmlns="http://schemas.openxmlformats.org/spreadsheetml/2006/main" count="165" uniqueCount="146">
  <si>
    <t>ПСР-1.29</t>
  </si>
  <si>
    <t>Размер 5,65 х 4,62 х 3,10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</si>
  <si>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</si>
  <si>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</si>
  <si>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</si>
  <si>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</si>
  <si>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</si>
  <si>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</si>
  <si>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</si>
  <si>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</si>
  <si>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</si>
  <si>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</si>
  <si>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Объем всего</t>
  </si>
  <si>
    <t>СТОЛБЫ</t>
  </si>
  <si>
    <t>0037ДБ</t>
  </si>
  <si>
    <t>Столб (брус 100х100)  150 мм</t>
  </si>
  <si>
    <t>0053ДБ</t>
  </si>
  <si>
    <t>Столб (брус 100х100)  400 мм</t>
  </si>
  <si>
    <t>0004ДБ</t>
  </si>
  <si>
    <t>Столб (брус 100х100)  1000 мм</t>
  </si>
  <si>
    <t>0033ДБ</t>
  </si>
  <si>
    <t>Столб (брус 100х100)  1200 мм</t>
  </si>
  <si>
    <t>0047ДБ</t>
  </si>
  <si>
    <t>Столб (брус 100х100)  1600 мм</t>
  </si>
  <si>
    <t>0007ДБ</t>
  </si>
  <si>
    <t>Столб (брус 100х100)  1700 мм</t>
  </si>
  <si>
    <t>0068ДБ</t>
  </si>
  <si>
    <t>Столб (брус 100х100)  1900 мм</t>
  </si>
  <si>
    <t>0025ДБ</t>
  </si>
  <si>
    <t>Столб (брус 100х100)  2100 мм</t>
  </si>
  <si>
    <t>0028ДБ</t>
  </si>
  <si>
    <t>Столб (брус 100х100)  2400 мм</t>
  </si>
  <si>
    <t>0013МП</t>
  </si>
  <si>
    <t xml:space="preserve">Закладная для столба 100х100 </t>
  </si>
  <si>
    <t>ПЛОЩАДКИ</t>
  </si>
  <si>
    <t>0003СБ</t>
  </si>
  <si>
    <t>Площадка квадратная 800х800 мм (СБ)</t>
  </si>
  <si>
    <t>нескользяшка</t>
  </si>
  <si>
    <t>0044СБ</t>
  </si>
  <si>
    <t>Площадка двойная 1500х800 (СБ)</t>
  </si>
  <si>
    <t>000109</t>
  </si>
  <si>
    <t xml:space="preserve">Ступенька Грибок
327 x 321 x 18 </t>
  </si>
  <si>
    <t>ЛЕСТНИЦА 600</t>
  </si>
  <si>
    <t>15</t>
  </si>
  <si>
    <t>000208</t>
  </si>
  <si>
    <t xml:space="preserve">Тетива лестницы 600
903 x 262 x 21 </t>
  </si>
  <si>
    <t>16</t>
  </si>
  <si>
    <t>000023</t>
  </si>
  <si>
    <t>Ступенька лесенки (600х140х18)</t>
  </si>
  <si>
    <t>17</t>
  </si>
  <si>
    <t>0006ДБ</t>
  </si>
  <si>
    <t>Подступенок (доска 35х90х558)</t>
  </si>
  <si>
    <t>18</t>
  </si>
  <si>
    <t>000209</t>
  </si>
  <si>
    <t xml:space="preserve">Перила лестницы 600
827 x 150 x 21 </t>
  </si>
  <si>
    <t>ПАНЕЛИ</t>
  </si>
  <si>
    <t>000161</t>
  </si>
  <si>
    <t xml:space="preserve">Окно верхнее 1.07
994 x 1210 x 21 </t>
  </si>
  <si>
    <t>000157</t>
  </si>
  <si>
    <t xml:space="preserve">Рама окна, накл. на крышу 1.07
537 x 755 x 15 </t>
  </si>
  <si>
    <t>Накладка на крышу (вырез из рамы окна)</t>
  </si>
  <si>
    <t>000164</t>
  </si>
  <si>
    <t xml:space="preserve">Панель нижняя 1.07
800 x 650 x 21 </t>
  </si>
  <si>
    <t>000162</t>
  </si>
  <si>
    <t xml:space="preserve">Панель с пазом для сидушки 1.07
800 x 748 x 21 </t>
  </si>
  <si>
    <t>000158</t>
  </si>
  <si>
    <t>Крыша наклонная 1- 1.07
1000 x 1149 x 15</t>
  </si>
  <si>
    <t>000159</t>
  </si>
  <si>
    <t xml:space="preserve">Крыша наклонная 2- 1.07
1000 x 1200 x 15 </t>
  </si>
  <si>
    <t>000163</t>
  </si>
  <si>
    <t xml:space="preserve">Боковина крыши двойн. домика 1.07
1023 x 271 x 21 </t>
  </si>
  <si>
    <t>000189</t>
  </si>
  <si>
    <t xml:space="preserve">Панель одинарной крыши
800 x 170 x 21 </t>
  </si>
  <si>
    <t>000165</t>
  </si>
  <si>
    <t xml:space="preserve">Сидушка для панели с пазом 1.07
600 x 271 x 21 </t>
  </si>
  <si>
    <t>000039</t>
  </si>
  <si>
    <t xml:space="preserve">Подпорка сидушки
200 x 335 x 21 </t>
  </si>
  <si>
    <t>001193</t>
  </si>
  <si>
    <t xml:space="preserve">Звезда Большая Изба -1.31
188 x 181 x 15  </t>
  </si>
  <si>
    <t>001194</t>
  </si>
  <si>
    <t xml:space="preserve">Звезда Малая Изба -1.31
148 x 142 x 15    </t>
  </si>
  <si>
    <t>001198</t>
  </si>
  <si>
    <t xml:space="preserve">Панель Трава песочницы ПСР-1.29
1450 x 600 x 21  </t>
  </si>
  <si>
    <t>000193</t>
  </si>
  <si>
    <t>Борт песочн. дв-ка пазл с вырез. 1.10
1500 x 300 x 21</t>
  </si>
  <si>
    <t>000729</t>
  </si>
  <si>
    <t xml:space="preserve">Борт песочного дворика пазл 1.23
1500 x 300 x 21 </t>
  </si>
  <si>
    <t>000195</t>
  </si>
  <si>
    <t xml:space="preserve">Борт верхний пес. дворика 1500
1500 x 190 x 21  </t>
  </si>
  <si>
    <t>000080</t>
  </si>
  <si>
    <t xml:space="preserve">Опора стола домика 1.10
150 x 130 x 15 </t>
  </si>
  <si>
    <t>001199</t>
  </si>
  <si>
    <t xml:space="preserve">Входная арка песочницы ПСР-1.29
1200 x 583 x 21 </t>
  </si>
  <si>
    <t>000040</t>
  </si>
  <si>
    <t xml:space="preserve">Фиксатор счет двойной (400)
80 x 400 x 21 </t>
  </si>
  <si>
    <t>000041</t>
  </si>
  <si>
    <t xml:space="preserve">Кольцо счет
110 x 110 x 21 </t>
  </si>
  <si>
    <t>разноцветный</t>
  </si>
  <si>
    <t>0003МП</t>
  </si>
  <si>
    <t>Уголок 55х55х40</t>
  </si>
  <si>
    <t>ЭЛЕМЕНТ ДЕРЕВЬЯ СБ</t>
  </si>
  <si>
    <t>-</t>
  </si>
  <si>
    <t>Лист большой (867х665х15) (зеленый)</t>
  </si>
  <si>
    <t>001023</t>
  </si>
  <si>
    <t xml:space="preserve">Лист большой -5.13
870 x 669 x 15 </t>
  </si>
  <si>
    <t>001024</t>
  </si>
  <si>
    <t xml:space="preserve">Лист средний -5.13
653 x 501 x 15 </t>
  </si>
  <si>
    <t>001025</t>
  </si>
  <si>
    <t xml:space="preserve">Лист малый -5.13
489 x 376 x 15 </t>
  </si>
  <si>
    <t>0079МП</t>
  </si>
  <si>
    <t>Ветки дерева</t>
  </si>
  <si>
    <t>09.006.000</t>
  </si>
  <si>
    <t>Элемент дерево с поликарбонатом СБ</t>
  </si>
  <si>
    <t>001026</t>
  </si>
  <si>
    <t xml:space="preserve">Лист дырявый большой -5.13
702 x 592 x 15  </t>
  </si>
  <si>
    <t>001027</t>
  </si>
  <si>
    <t>Лист дырявый малый -5.13
528 x 386 x 15</t>
  </si>
  <si>
    <t>000122</t>
  </si>
  <si>
    <t>Круг 110 фара -6.12
110 x 110 x 15</t>
  </si>
  <si>
    <t>Прослойка листа большого из поликарбоната (700х590х8) (бирюза)</t>
  </si>
  <si>
    <t>бирюза</t>
  </si>
  <si>
    <t>Прослойка листа малого из поликарбоната (527х383х8) (бирюза)</t>
  </si>
  <si>
    <t>МЕТАЛЛ</t>
  </si>
  <si>
    <t>0020МП</t>
  </si>
  <si>
    <t>Перемычка 600 мм</t>
  </si>
  <si>
    <t>0058МП</t>
  </si>
  <si>
    <t>Труба 21x600мм (под счеты)</t>
  </si>
  <si>
    <t>0084МП</t>
  </si>
  <si>
    <t>Поручень горки дуга (570mm)</t>
  </si>
  <si>
    <t>ГОРКИ</t>
  </si>
  <si>
    <t>0002СБ</t>
  </si>
  <si>
    <t>Горка 600х1200 H=600</t>
  </si>
  <si>
    <t>1023 / 3020</t>
  </si>
  <si>
    <t>ПЛАСТИК</t>
  </si>
  <si>
    <t>КЧМ6КС</t>
  </si>
  <si>
    <t>Заглушка К4М6КС</t>
  </si>
  <si>
    <t>черный</t>
  </si>
  <si>
    <t>КЧМ8КС</t>
  </si>
  <si>
    <t>Заглушка К4М8КС</t>
  </si>
  <si>
    <t>100-100.11КК</t>
  </si>
  <si>
    <t>Заглушка 100-100.11КК</t>
  </si>
  <si>
    <t>Болт М10х160</t>
  </si>
  <si>
    <t>Глухарь М8х60</t>
  </si>
  <si>
    <t>14</t>
  </si>
  <si>
    <t>48</t>
  </si>
  <si>
    <t>Глухарь М8х80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</si>
</sst>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.0000\ _₽_-;\-* #,##0.0000\ _₽_-;_-* &quot;-&quot;??\ _₽_-;_-@_-"/>
    <numFmt numFmtId="166" formatCode="_-* #,##0.000\ _₽_-;\-* #,##0.000\ _₽_-;_-* &quot;-&quot;??\ _₽_-;_-@_-"/>
    <numFmt numFmtId="167" formatCode="0.000"/>
    <numFmt numFmtId="168" formatCode="0.0000"/>
    <numFmt numFmtId="169" formatCode="0.00000"/>
  </numFmts>
  <fonts count="15">
    <font>
      <sz val="11"/>
      <color theme="1"/>
      <name val="Calibri"/>
      <scheme val="minor"/>
    </font>
    <font>
      <i/>
      <sz val="16"/>
      <color theme="1"/>
      <name val="GOST type A"/>
    </font>
    <font>
      <i/>
      <sz val="10"/>
      <color theme="1"/>
      <name val="Arial"/>
    </font>
    <font>
      <b/>
      <i/>
      <sz val="16"/>
      <color theme="1"/>
      <name val="GOST type A"/>
    </font>
    <font>
      <i/>
      <sz val="14"/>
      <color theme="1"/>
      <name val="GOST type A"/>
    </font>
    <font>
      <i/>
      <sz val="12"/>
      <color theme="1"/>
      <name val="GOST type A"/>
    </font>
    <font>
      <i/>
      <sz val="14"/>
      <name val="GOST type A"/>
    </font>
    <font>
      <i/>
      <sz val="16"/>
      <name val="GOST type A"/>
    </font>
    <font>
      <b/>
      <i/>
      <sz val="16"/>
      <name val="GOST type A"/>
    </font>
    <font>
      <i/>
      <sz val="12"/>
      <name val="Arial"/>
    </font>
    <font>
      <sz val="11"/>
      <color theme="1"/>
      <name val="Calibri"/>
      <scheme val="minor"/>
    </font>
    <font>
      <i/>
      <sz val="16"/>
      <color theme="1"/>
      <name val="Arial"/>
      <family val="2"/>
      <charset val="204"/>
    </font>
    <font>
      <i/>
      <sz val="16"/>
      <color theme="1"/>
      <name val="GOST type A"/>
      <charset val="204"/>
    </font>
    <font>
      <b/>
      <i/>
      <sz val="16"/>
      <color theme="1"/>
      <name val="GOST type A"/>
      <charset val="204"/>
    </font>
    <font>
      <sz val="8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  <fill>
      <patternFill patternType="solid">
        <fgColor rgb="FFFFC000"/>
        <bgColor rgb="FFFFC00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00B0F0"/>
        <bgColor rgb="FF00B0F0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10" fillId="0" borderId="0" applyFont="0" applyFill="0" applyBorder="0" applyProtection="0"/>
  </cellStyleXfs>
  <cellXfs count="112">
    <xf numFmtId="0" fontId="0" fillId="0" borderId="0" xfId="0"/>
    <xf numFmtId="0" fontId="1" fillId="0" borderId="0" xfId="0" applyFont="1" applyAlignment="1">
      <alignment horizontal="center" vertical="center" wrapText="1"/>
    </xf>
    <xf numFmtId="165" fontId="1" fillId="0" borderId="0" xfId="1" applyNumberFormat="1" applyFont="1" applyAlignment="1">
      <alignment horizontal="center" vertical="center" wrapText="1"/>
    </xf>
    <xf numFmtId="166" fontId="1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5" fontId="1" fillId="0" borderId="6" xfId="1" applyNumberFormat="1" applyFont="1" applyBorder="1" applyAlignment="1">
      <alignment horizontal="center" vertical="center" wrapText="1"/>
    </xf>
    <xf numFmtId="166" fontId="1" fillId="0" borderId="7" xfId="1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6" fontId="1" fillId="0" borderId="15" xfId="1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167" fontId="1" fillId="0" borderId="19" xfId="0" applyNumberFormat="1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textRotation="90" wrapText="1"/>
    </xf>
    <xf numFmtId="49" fontId="4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7" fontId="1" fillId="0" borderId="16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 textRotation="90" wrapText="1"/>
    </xf>
    <xf numFmtId="0" fontId="0" fillId="0" borderId="9" xfId="0" applyBorder="1"/>
    <xf numFmtId="0" fontId="1" fillId="3" borderId="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167" fontId="1" fillId="0" borderId="22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167" fontId="7" fillId="0" borderId="19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wrapText="1"/>
    </xf>
    <xf numFmtId="167" fontId="7" fillId="0" borderId="1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textRotation="90" wrapText="1"/>
    </xf>
    <xf numFmtId="165" fontId="1" fillId="0" borderId="22" xfId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168" fontId="1" fillId="3" borderId="26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 wrapText="1"/>
    </xf>
    <xf numFmtId="168" fontId="1" fillId="0" borderId="9" xfId="0" applyNumberFormat="1" applyFont="1" applyBorder="1" applyAlignment="1">
      <alignment horizontal="center" vertical="center" wrapText="1"/>
    </xf>
    <xf numFmtId="166" fontId="1" fillId="0" borderId="27" xfId="1" applyNumberFormat="1" applyFont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49" fontId="1" fillId="3" borderId="21" xfId="0" applyNumberFormat="1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168" fontId="1" fillId="0" borderId="31" xfId="0" applyNumberFormat="1" applyFont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textRotation="90" wrapText="1"/>
    </xf>
    <xf numFmtId="49" fontId="1" fillId="0" borderId="20" xfId="0" applyNumberFormat="1" applyFont="1" applyBorder="1" applyAlignment="1">
      <alignment horizontal="center" vertical="center" wrapText="1"/>
    </xf>
    <xf numFmtId="0" fontId="0" fillId="0" borderId="20" xfId="0" applyBorder="1"/>
    <xf numFmtId="0" fontId="1" fillId="0" borderId="21" xfId="0" applyFont="1" applyBorder="1" applyAlignment="1">
      <alignment horizontal="center" vertical="center" wrapText="1"/>
    </xf>
    <xf numFmtId="167" fontId="1" fillId="0" borderId="26" xfId="0" applyNumberFormat="1" applyFont="1" applyBorder="1" applyAlignment="1">
      <alignment horizontal="center" vertical="center" wrapText="1"/>
    </xf>
    <xf numFmtId="167" fontId="1" fillId="0" borderId="15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9" fontId="1" fillId="0" borderId="19" xfId="1" applyNumberFormat="1" applyFont="1" applyBorder="1" applyAlignment="1">
      <alignment horizontal="center" vertical="center" wrapText="1"/>
    </xf>
    <xf numFmtId="169" fontId="1" fillId="0" borderId="16" xfId="1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9" fontId="1" fillId="0" borderId="35" xfId="1" applyNumberFormat="1" applyFont="1" applyBorder="1" applyAlignment="1">
      <alignment horizontal="center" vertical="center" wrapText="1"/>
    </xf>
    <xf numFmtId="166" fontId="1" fillId="0" borderId="36" xfId="1" applyNumberFormat="1" applyFont="1" applyBorder="1" applyAlignment="1">
      <alignment horizontal="center" vertical="center" wrapText="1"/>
    </xf>
    <xf numFmtId="166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png"/><Relationship Id="rId42" Type="http://schemas.openxmlformats.org/officeDocument/2006/relationships/image" Target="../media/image42.jp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9" Type="http://schemas.openxmlformats.org/officeDocument/2006/relationships/image" Target="../media/image29.emf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pn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emf"/><Relationship Id="rId36" Type="http://schemas.openxmlformats.org/officeDocument/2006/relationships/image" Target="../media/image36.jp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emf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g"/><Relationship Id="rId46" Type="http://schemas.openxmlformats.org/officeDocument/2006/relationships/image" Target="../media/image46.png"/><Relationship Id="rId20" Type="http://schemas.openxmlformats.org/officeDocument/2006/relationships/image" Target="../media/image20.jpg"/><Relationship Id="rId41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70</xdr:row>
      <xdr:rowOff>0</xdr:rowOff>
    </xdr:from>
    <xdr:to>
      <xdr:col>5</xdr:col>
      <xdr:colOff>1681025</xdr:colOff>
      <xdr:row>70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70</xdr:row>
      <xdr:rowOff>89647</xdr:rowOff>
    </xdr:from>
    <xdr:to>
      <xdr:col>5</xdr:col>
      <xdr:colOff>1171163</xdr:colOff>
      <xdr:row>70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71</xdr:row>
      <xdr:rowOff>45945</xdr:rowOff>
    </xdr:from>
    <xdr:to>
      <xdr:col>5</xdr:col>
      <xdr:colOff>1314720</xdr:colOff>
      <xdr:row>72</xdr:row>
      <xdr:rowOff>7287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16</xdr:row>
      <xdr:rowOff>174202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373038" y="1476375"/>
          <a:ext cx="2614" cy="610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</xdr:row>
      <xdr:rowOff>0</xdr:rowOff>
    </xdr:from>
    <xdr:to>
      <xdr:col>11</xdr:col>
      <xdr:colOff>11920</xdr:colOff>
      <xdr:row>4</xdr:row>
      <xdr:rowOff>233951</xdr:rowOff>
    </xdr:to>
    <xdr:pic>
      <xdr:nvPicPr>
        <xdr:cNvPr id="32" name="Picture 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</xdr:row>
      <xdr:rowOff>0</xdr:rowOff>
    </xdr:from>
    <xdr:to>
      <xdr:col>11</xdr:col>
      <xdr:colOff>11920</xdr:colOff>
      <xdr:row>5</xdr:row>
      <xdr:rowOff>233951</xdr:rowOff>
    </xdr:to>
    <xdr:pic>
      <xdr:nvPicPr>
        <xdr:cNvPr id="33" name="Picture 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233951</xdr:rowOff>
    </xdr:to>
    <xdr:pic>
      <xdr:nvPicPr>
        <xdr:cNvPr id="34" name="Picture 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571520</xdr:colOff>
      <xdr:row>38</xdr:row>
      <xdr:rowOff>121164</xdr:rowOff>
    </xdr:from>
    <xdr:to>
      <xdr:col>5</xdr:col>
      <xdr:colOff>1238250</xdr:colOff>
      <xdr:row>38</xdr:row>
      <xdr:rowOff>828412</xdr:rowOff>
    </xdr:to>
    <xdr:pic>
      <xdr:nvPicPr>
        <xdr:cNvPr id="45" name="Picture 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5701413" y="15864628"/>
          <a:ext cx="666730" cy="7072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624475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72</xdr:row>
      <xdr:rowOff>79561</xdr:rowOff>
    </xdr:from>
    <xdr:to>
      <xdr:col>5</xdr:col>
      <xdr:colOff>1332940</xdr:colOff>
      <xdr:row>72</xdr:row>
      <xdr:rowOff>774886</xdr:rowOff>
    </xdr:to>
    <xdr:pic>
      <xdr:nvPicPr>
        <xdr:cNvPr id="53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grayscl/>
        </a:blip>
        <a:srcRect t="8989" b="8989"/>
        <a:stretch/>
      </xdr:blipFill>
      <xdr:spPr bwMode="auto">
        <a:xfrm>
          <a:off x="5634159" y="21578847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481854</xdr:colOff>
      <xdr:row>71</xdr:row>
      <xdr:rowOff>45945</xdr:rowOff>
    </xdr:from>
    <xdr:to>
      <xdr:col>5</xdr:col>
      <xdr:colOff>1314720</xdr:colOff>
      <xdr:row>72</xdr:row>
      <xdr:rowOff>7285</xdr:rowOff>
    </xdr:to>
    <xdr:pic>
      <xdr:nvPicPr>
        <xdr:cNvPr id="54" name="Pictur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368179" y="75645870"/>
          <a:ext cx="832866" cy="8090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52" name="Picture 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70571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55" name="Picture 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715500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447674</xdr:colOff>
      <xdr:row>25</xdr:row>
      <xdr:rowOff>41925</xdr:rowOff>
    </xdr:from>
    <xdr:to>
      <xdr:col>5</xdr:col>
      <xdr:colOff>1266824</xdr:colOff>
      <xdr:row>25</xdr:row>
      <xdr:rowOff>1057274</xdr:rowOff>
    </xdr:to>
    <xdr:pic>
      <xdr:nvPicPr>
        <xdr:cNvPr id="57" name="Picture 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5372099" y="50352975"/>
          <a:ext cx="819151" cy="1015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571500</xdr:colOff>
      <xdr:row>27</xdr:row>
      <xdr:rowOff>38100</xdr:rowOff>
    </xdr:from>
    <xdr:to>
      <xdr:col>5</xdr:col>
      <xdr:colOff>1181099</xdr:colOff>
      <xdr:row>27</xdr:row>
      <xdr:rowOff>895350</xdr:rowOff>
    </xdr:to>
    <xdr:pic>
      <xdr:nvPicPr>
        <xdr:cNvPr id="58" name="Picture 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495925" y="51463575"/>
          <a:ext cx="609600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568776</xdr:colOff>
      <xdr:row>28</xdr:row>
      <xdr:rowOff>28575</xdr:rowOff>
    </xdr:from>
    <xdr:to>
      <xdr:col>5</xdr:col>
      <xdr:colOff>1283152</xdr:colOff>
      <xdr:row>28</xdr:row>
      <xdr:rowOff>923925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493202" y="52387500"/>
          <a:ext cx="714375" cy="89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333375</xdr:colOff>
      <xdr:row>29</xdr:row>
      <xdr:rowOff>76200</xdr:rowOff>
    </xdr:from>
    <xdr:to>
      <xdr:col>5</xdr:col>
      <xdr:colOff>1457325</xdr:colOff>
      <xdr:row>29</xdr:row>
      <xdr:rowOff>971550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57800" y="53406675"/>
          <a:ext cx="1123950" cy="89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409575</xdr:colOff>
      <xdr:row>31</xdr:row>
      <xdr:rowOff>95250</xdr:rowOff>
    </xdr:from>
    <xdr:to>
      <xdr:col>5</xdr:col>
      <xdr:colOff>1428750</xdr:colOff>
      <xdr:row>31</xdr:row>
      <xdr:rowOff>962025</xdr:rowOff>
    </xdr:to>
    <xdr:pic>
      <xdr:nvPicPr>
        <xdr:cNvPr id="61" name="Picture 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4" b="10784"/>
        <a:stretch/>
      </xdr:blipFill>
      <xdr:spPr bwMode="auto">
        <a:xfrm>
          <a:off x="5334000" y="54473475"/>
          <a:ext cx="1019174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465324</xdr:colOff>
      <xdr:row>33</xdr:row>
      <xdr:rowOff>82567</xdr:rowOff>
    </xdr:from>
    <xdr:to>
      <xdr:col>5</xdr:col>
      <xdr:colOff>1265463</xdr:colOff>
      <xdr:row>33</xdr:row>
      <xdr:rowOff>1018993</xdr:rowOff>
    </xdr:to>
    <xdr:pic>
      <xdr:nvPicPr>
        <xdr:cNvPr id="62" name="Picture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5389749" y="58775617"/>
          <a:ext cx="800138" cy="9364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224703</xdr:colOff>
      <xdr:row>35</xdr:row>
      <xdr:rowOff>103288</xdr:rowOff>
    </xdr:from>
    <xdr:to>
      <xdr:col>5</xdr:col>
      <xdr:colOff>1513115</xdr:colOff>
      <xdr:row>35</xdr:row>
      <xdr:rowOff>476249</xdr:rowOff>
    </xdr:to>
    <xdr:pic>
      <xdr:nvPicPr>
        <xdr:cNvPr id="63" name="Picture 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5149128" y="60948988"/>
          <a:ext cx="1288412" cy="3729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99727</xdr:rowOff>
    </xdr:from>
    <xdr:to>
      <xdr:col>11</xdr:col>
      <xdr:colOff>11918</xdr:colOff>
      <xdr:row>17</xdr:row>
      <xdr:rowOff>704992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220638" y="8148352"/>
          <a:ext cx="2615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295274</xdr:colOff>
      <xdr:row>36</xdr:row>
      <xdr:rowOff>66676</xdr:rowOff>
    </xdr:from>
    <xdr:to>
      <xdr:col>5</xdr:col>
      <xdr:colOff>1409698</xdr:colOff>
      <xdr:row>36</xdr:row>
      <xdr:rowOff>538448</xdr:rowOff>
    </xdr:to>
    <xdr:pic>
      <xdr:nvPicPr>
        <xdr:cNvPr id="65" name="Picture 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19700" y="7534276"/>
          <a:ext cx="1114425" cy="4717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542925</xdr:colOff>
      <xdr:row>17</xdr:row>
      <xdr:rowOff>95250</xdr:rowOff>
    </xdr:from>
    <xdr:to>
      <xdr:col>5</xdr:col>
      <xdr:colOff>1188010</xdr:colOff>
      <xdr:row>17</xdr:row>
      <xdr:rowOff>700515</xdr:rowOff>
    </xdr:to>
    <xdr:pic>
      <xdr:nvPicPr>
        <xdr:cNvPr id="66" name="Picture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467350" y="8143875"/>
          <a:ext cx="645085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11918</xdr:colOff>
      <xdr:row>45</xdr:row>
      <xdr:rowOff>605265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20183869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645388</xdr:colOff>
      <xdr:row>39</xdr:row>
      <xdr:rowOff>107556</xdr:rowOff>
    </xdr:from>
    <xdr:to>
      <xdr:col>5</xdr:col>
      <xdr:colOff>1164381</xdr:colOff>
      <xdr:row>39</xdr:row>
      <xdr:rowOff>670464</xdr:rowOff>
    </xdr:to>
    <xdr:pic>
      <xdr:nvPicPr>
        <xdr:cNvPr id="74" name="Picture 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5569814" y="93100132"/>
          <a:ext cx="518992" cy="5629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161730</xdr:colOff>
      <xdr:row>40</xdr:row>
      <xdr:rowOff>90191</xdr:rowOff>
    </xdr:from>
    <xdr:to>
      <xdr:col>5</xdr:col>
      <xdr:colOff>1619249</xdr:colOff>
      <xdr:row>40</xdr:row>
      <xdr:rowOff>730181</xdr:rowOff>
    </xdr:to>
    <xdr:pic>
      <xdr:nvPicPr>
        <xdr:cNvPr id="75" name="Picture 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tretch/>
      </xdr:blipFill>
      <xdr:spPr bwMode="auto">
        <a:xfrm>
          <a:off x="5086155" y="93854291"/>
          <a:ext cx="1457519" cy="6399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294099</xdr:colOff>
      <xdr:row>46</xdr:row>
      <xdr:rowOff>77155</xdr:rowOff>
    </xdr:from>
    <xdr:to>
      <xdr:col>5</xdr:col>
      <xdr:colOff>1544659</xdr:colOff>
      <xdr:row>46</xdr:row>
      <xdr:rowOff>448197</xdr:rowOff>
    </xdr:to>
    <xdr:pic>
      <xdr:nvPicPr>
        <xdr:cNvPr id="80" name="Picture 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tretch/>
      </xdr:blipFill>
      <xdr:spPr bwMode="auto">
        <a:xfrm rot="5400000">
          <a:off x="5658283" y="110556021"/>
          <a:ext cx="371042" cy="1250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706011</xdr:colOff>
      <xdr:row>47</xdr:row>
      <xdr:rowOff>106694</xdr:rowOff>
    </xdr:from>
    <xdr:to>
      <xdr:col>5</xdr:col>
      <xdr:colOff>1133490</xdr:colOff>
      <xdr:row>47</xdr:row>
      <xdr:rowOff>517071</xdr:rowOff>
    </xdr:to>
    <xdr:pic>
      <xdr:nvPicPr>
        <xdr:cNvPr id="81" name="Picture 9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tretch/>
      </xdr:blipFill>
      <xdr:spPr bwMode="auto">
        <a:xfrm>
          <a:off x="5630439" y="112720769"/>
          <a:ext cx="427477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369796</xdr:colOff>
      <xdr:row>65</xdr:row>
      <xdr:rowOff>201706</xdr:rowOff>
    </xdr:from>
    <xdr:to>
      <xdr:col>5</xdr:col>
      <xdr:colOff>1411942</xdr:colOff>
      <xdr:row>65</xdr:row>
      <xdr:rowOff>268942</xdr:rowOff>
    </xdr:to>
    <xdr:sp macro="" textlink="">
      <xdr:nvSpPr>
        <xdr:cNvPr id="82" name="Прямоугольник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 bwMode="auto">
        <a:xfrm>
          <a:off x="5646646" y="10241056"/>
          <a:ext cx="1042146" cy="6723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>
            <a:defRPr/>
          </a:pPr>
          <a:endParaRPr lang="ru-RU" sz="1100"/>
        </a:p>
      </xdr:txBody>
    </xdr:sp>
    <xdr:clientData/>
  </xdr:twoCellAnchor>
  <xdr:twoCellAnchor editAs="oneCell">
    <xdr:from>
      <xdr:col>10</xdr:col>
      <xdr:colOff>1114238</xdr:colOff>
      <xdr:row>4</xdr:row>
      <xdr:rowOff>0</xdr:rowOff>
    </xdr:from>
    <xdr:to>
      <xdr:col>11</xdr:col>
      <xdr:colOff>11920</xdr:colOff>
      <xdr:row>4</xdr:row>
      <xdr:rowOff>233951</xdr:rowOff>
    </xdr:to>
    <xdr:pic>
      <xdr:nvPicPr>
        <xdr:cNvPr id="83" name="Picture 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450286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</xdr:row>
      <xdr:rowOff>0</xdr:rowOff>
    </xdr:from>
    <xdr:to>
      <xdr:col>11</xdr:col>
      <xdr:colOff>11920</xdr:colOff>
      <xdr:row>5</xdr:row>
      <xdr:rowOff>233951</xdr:rowOff>
    </xdr:to>
    <xdr:pic>
      <xdr:nvPicPr>
        <xdr:cNvPr id="84" name="Picture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</xdr:row>
      <xdr:rowOff>0</xdr:rowOff>
    </xdr:from>
    <xdr:to>
      <xdr:col>11</xdr:col>
      <xdr:colOff>11920</xdr:colOff>
      <xdr:row>5</xdr:row>
      <xdr:rowOff>233951</xdr:rowOff>
    </xdr:to>
    <xdr:pic>
      <xdr:nvPicPr>
        <xdr:cNvPr id="85" name="Picture 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233951</xdr:rowOff>
    </xdr:to>
    <xdr:pic>
      <xdr:nvPicPr>
        <xdr:cNvPr id="86" name="Picture 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233951</xdr:rowOff>
    </xdr:to>
    <xdr:pic>
      <xdr:nvPicPr>
        <xdr:cNvPr id="87" name="Picture 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88" name="Picture 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89" name="Picture 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91" name="Picture 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251268</xdr:rowOff>
    </xdr:to>
    <xdr:pic>
      <xdr:nvPicPr>
        <xdr:cNvPr id="92" name="Picture 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251268</xdr:rowOff>
    </xdr:to>
    <xdr:pic>
      <xdr:nvPicPr>
        <xdr:cNvPr id="93" name="Picture 9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226403</xdr:rowOff>
    </xdr:to>
    <xdr:pic>
      <xdr:nvPicPr>
        <xdr:cNvPr id="94" name="Picture 9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226403</xdr:rowOff>
    </xdr:to>
    <xdr:pic>
      <xdr:nvPicPr>
        <xdr:cNvPr id="95" name="Picture 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96" name="Picture 9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97" name="Picture 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226403</xdr:rowOff>
    </xdr:to>
    <xdr:pic>
      <xdr:nvPicPr>
        <xdr:cNvPr id="98" name="Picture 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226403</xdr:rowOff>
    </xdr:to>
    <xdr:pic>
      <xdr:nvPicPr>
        <xdr:cNvPr id="99" name="Picture 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100" name="Picture 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101" name="Picture 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102" name="Picture 9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103" name="Picture 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104" name="Picture 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105" name="Picture 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106" name="Picture 9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107" name="Picture 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108" name="Picture 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109" name="Picture 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110" name="Picture 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111" name="Picture 9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112" name="Picture 9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113" name="Picture 9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114" name="Picture 9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115" name="Picture 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11920</xdr:colOff>
      <xdr:row>17</xdr:row>
      <xdr:rowOff>233951</xdr:rowOff>
    </xdr:to>
    <xdr:pic>
      <xdr:nvPicPr>
        <xdr:cNvPr id="116" name="Picture 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11920</xdr:colOff>
      <xdr:row>17</xdr:row>
      <xdr:rowOff>233951</xdr:rowOff>
    </xdr:to>
    <xdr:pic>
      <xdr:nvPicPr>
        <xdr:cNvPr id="120" name="Picture 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121" name="Picture 9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122" name="Picture 9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123" name="Picture 9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124" name="Picture 9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125" name="Picture 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126" name="Picture 9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27" name="Picture 9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28" name="Picture 9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29" name="Picture 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30" name="Picture 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31" name="Picture 9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32" name="Picture 9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33" name="Picture 9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134" name="Picture 9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135" name="Picture 9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136" name="Picture 9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137" name="Picture 9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138" name="Picture 9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139" name="Picture 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140" name="Picture 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141" name="Picture 9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142" name="Picture 9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143" name="Picture 9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144" name="Picture 9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145" name="Picture 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146" name="Picture 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147" name="Picture 9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148" name="Picture 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149" name="Picture 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150" name="Picture 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151" name="Picture 9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152" name="Picture 9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403412</xdr:colOff>
      <xdr:row>32</xdr:row>
      <xdr:rowOff>67236</xdr:rowOff>
    </xdr:from>
    <xdr:to>
      <xdr:col>5</xdr:col>
      <xdr:colOff>1225703</xdr:colOff>
      <xdr:row>32</xdr:row>
      <xdr:rowOff>986118</xdr:rowOff>
    </xdr:to>
    <xdr:pic>
      <xdr:nvPicPr>
        <xdr:cNvPr id="119" name="Picture 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5737412" y="125778186"/>
          <a:ext cx="822291" cy="9188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291353</xdr:colOff>
      <xdr:row>34</xdr:row>
      <xdr:rowOff>56029</xdr:rowOff>
    </xdr:from>
    <xdr:to>
      <xdr:col>5</xdr:col>
      <xdr:colOff>1311705</xdr:colOff>
      <xdr:row>34</xdr:row>
      <xdr:rowOff>857232</xdr:rowOff>
    </xdr:to>
    <xdr:pic>
      <xdr:nvPicPr>
        <xdr:cNvPr id="153" name="Picture 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5625353" y="124757329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721179</xdr:colOff>
      <xdr:row>37</xdr:row>
      <xdr:rowOff>40822</xdr:rowOff>
    </xdr:from>
    <xdr:to>
      <xdr:col>5</xdr:col>
      <xdr:colOff>1050752</xdr:colOff>
      <xdr:row>37</xdr:row>
      <xdr:rowOff>574901</xdr:rowOff>
    </xdr:to>
    <xdr:pic>
      <xdr:nvPicPr>
        <xdr:cNvPr id="154" name="Picture 9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tretch/>
      </xdr:blipFill>
      <xdr:spPr bwMode="auto">
        <a:xfrm>
          <a:off x="6055179" y="409158622"/>
          <a:ext cx="329573" cy="5340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115042</xdr:colOff>
      <xdr:row>42</xdr:row>
      <xdr:rowOff>215240</xdr:rowOff>
    </xdr:from>
    <xdr:to>
      <xdr:col>5</xdr:col>
      <xdr:colOff>1612199</xdr:colOff>
      <xdr:row>42</xdr:row>
      <xdr:rowOff>579413</xdr:rowOff>
    </xdr:to>
    <xdr:pic>
      <xdr:nvPicPr>
        <xdr:cNvPr id="159" name="Picture 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tretch/>
      </xdr:blipFill>
      <xdr:spPr bwMode="auto">
        <a:xfrm>
          <a:off x="5552951" y="34037649"/>
          <a:ext cx="1497157" cy="364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100444</xdr:colOff>
      <xdr:row>41</xdr:row>
      <xdr:rowOff>135859</xdr:rowOff>
    </xdr:from>
    <xdr:to>
      <xdr:col>5</xdr:col>
      <xdr:colOff>1780061</xdr:colOff>
      <xdr:row>41</xdr:row>
      <xdr:rowOff>653144</xdr:rowOff>
    </xdr:to>
    <xdr:pic>
      <xdr:nvPicPr>
        <xdr:cNvPr id="160" name="Picture 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tretch/>
      </xdr:blipFill>
      <xdr:spPr bwMode="auto">
        <a:xfrm>
          <a:off x="5538353" y="33213586"/>
          <a:ext cx="1679617" cy="5172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53423</xdr:colOff>
      <xdr:row>43</xdr:row>
      <xdr:rowOff>217713</xdr:rowOff>
    </xdr:from>
    <xdr:to>
      <xdr:col>5</xdr:col>
      <xdr:colOff>1712375</xdr:colOff>
      <xdr:row>43</xdr:row>
      <xdr:rowOff>639534</xdr:rowOff>
    </xdr:to>
    <xdr:pic>
      <xdr:nvPicPr>
        <xdr:cNvPr id="161" name="Picture 9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tretch/>
      </xdr:blipFill>
      <xdr:spPr bwMode="auto">
        <a:xfrm>
          <a:off x="5187398" y="35393538"/>
          <a:ext cx="1658952" cy="421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326570</xdr:colOff>
      <xdr:row>44</xdr:row>
      <xdr:rowOff>48204</xdr:rowOff>
    </xdr:from>
    <xdr:to>
      <xdr:col>5</xdr:col>
      <xdr:colOff>1197428</xdr:colOff>
      <xdr:row>44</xdr:row>
      <xdr:rowOff>770543</xdr:rowOff>
    </xdr:to>
    <xdr:pic>
      <xdr:nvPicPr>
        <xdr:cNvPr id="162" name="Рисунок 161" descr="Пол мостика 1500.jp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/>
      </xdr:blipFill>
      <xdr:spPr bwMode="auto">
        <a:xfrm>
          <a:off x="5460544" y="36043179"/>
          <a:ext cx="870858" cy="722339"/>
        </a:xfrm>
        <a:prstGeom prst="rect">
          <a:avLst/>
        </a:prstGeom>
      </xdr:spPr>
    </xdr:pic>
    <xdr:clientData/>
  </xdr:twoCellAnchor>
  <xdr:twoCellAnchor>
    <xdr:from>
      <xdr:col>5</xdr:col>
      <xdr:colOff>123265</xdr:colOff>
      <xdr:row>64</xdr:row>
      <xdr:rowOff>44823</xdr:rowOff>
    </xdr:from>
    <xdr:to>
      <xdr:col>5</xdr:col>
      <xdr:colOff>1561754</xdr:colOff>
      <xdr:row>64</xdr:row>
      <xdr:rowOff>854448</xdr:rowOff>
    </xdr:to>
    <xdr:pic>
      <xdr:nvPicPr>
        <xdr:cNvPr id="164" name="Picture 10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 l="13542" t="30565" r="65729" b="29900"/>
        <a:stretch/>
      </xdr:blipFill>
      <xdr:spPr bwMode="auto">
        <a:xfrm>
          <a:off x="5600140" y="14437098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173" name="Picture 9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39569571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174" name="Picture 9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39569571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11918</xdr:colOff>
      <xdr:row>16</xdr:row>
      <xdr:rowOff>154991</xdr:rowOff>
    </xdr:to>
    <xdr:pic>
      <xdr:nvPicPr>
        <xdr:cNvPr id="175" name="Picture 9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251268</xdr:rowOff>
    </xdr:to>
    <xdr:pic>
      <xdr:nvPicPr>
        <xdr:cNvPr id="176" name="Picture 9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251268</xdr:rowOff>
    </xdr:to>
    <xdr:pic>
      <xdr:nvPicPr>
        <xdr:cNvPr id="177" name="Picture 9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99727</xdr:rowOff>
    </xdr:from>
    <xdr:to>
      <xdr:col>11</xdr:col>
      <xdr:colOff>11918</xdr:colOff>
      <xdr:row>14</xdr:row>
      <xdr:rowOff>230719</xdr:rowOff>
    </xdr:to>
    <xdr:pic>
      <xdr:nvPicPr>
        <xdr:cNvPr id="178" name="Picture 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226403</xdr:rowOff>
    </xdr:to>
    <xdr:pic>
      <xdr:nvPicPr>
        <xdr:cNvPr id="179" name="Picture 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226403</xdr:rowOff>
    </xdr:to>
    <xdr:pic>
      <xdr:nvPicPr>
        <xdr:cNvPr id="180" name="Picture 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11918</xdr:colOff>
      <xdr:row>16</xdr:row>
      <xdr:rowOff>605265</xdr:rowOff>
    </xdr:to>
    <xdr:pic>
      <xdr:nvPicPr>
        <xdr:cNvPr id="181" name="Picture 9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182" name="Picture 9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183" name="Picture 9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99727</xdr:rowOff>
    </xdr:from>
    <xdr:to>
      <xdr:col>11</xdr:col>
      <xdr:colOff>11918</xdr:colOff>
      <xdr:row>16</xdr:row>
      <xdr:rowOff>704992</xdr:rowOff>
    </xdr:to>
    <xdr:pic>
      <xdr:nvPicPr>
        <xdr:cNvPr id="184" name="Picture 9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185" name="Picture 9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186" name="Picture 9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11918</xdr:colOff>
      <xdr:row>18</xdr:row>
      <xdr:rowOff>252838</xdr:rowOff>
    </xdr:to>
    <xdr:pic>
      <xdr:nvPicPr>
        <xdr:cNvPr id="187" name="Picture 9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188" name="Picture 9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189" name="Picture 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11918</xdr:colOff>
      <xdr:row>24</xdr:row>
      <xdr:rowOff>212139</xdr:rowOff>
    </xdr:to>
    <xdr:pic>
      <xdr:nvPicPr>
        <xdr:cNvPr id="190" name="Picture 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191" name="Picture 9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192" name="Picture 9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11918</xdr:colOff>
      <xdr:row>25</xdr:row>
      <xdr:rowOff>277085</xdr:rowOff>
    </xdr:to>
    <xdr:pic>
      <xdr:nvPicPr>
        <xdr:cNvPr id="193" name="Picture 9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194" name="Picture 9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195" name="Picture 9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11918</xdr:colOff>
      <xdr:row>25</xdr:row>
      <xdr:rowOff>362810</xdr:rowOff>
    </xdr:to>
    <xdr:pic>
      <xdr:nvPicPr>
        <xdr:cNvPr id="196" name="Picture 9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197" name="Picture 9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198" name="Picture 9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11918</xdr:colOff>
      <xdr:row>25</xdr:row>
      <xdr:rowOff>362810</xdr:rowOff>
    </xdr:to>
    <xdr:pic>
      <xdr:nvPicPr>
        <xdr:cNvPr id="199" name="Picture 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00" name="Picture 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01" name="Picture 9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11918</xdr:colOff>
      <xdr:row>25</xdr:row>
      <xdr:rowOff>238985</xdr:rowOff>
    </xdr:to>
    <xdr:pic>
      <xdr:nvPicPr>
        <xdr:cNvPr id="202" name="Picture 9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03" name="Picture 9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04" name="Picture 9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11918</xdr:colOff>
      <xdr:row>25</xdr:row>
      <xdr:rowOff>277085</xdr:rowOff>
    </xdr:to>
    <xdr:pic>
      <xdr:nvPicPr>
        <xdr:cNvPr id="205" name="Picture 9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06" name="Picture 9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07" name="Picture 9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11918</xdr:colOff>
      <xdr:row>24</xdr:row>
      <xdr:rowOff>251108</xdr:rowOff>
    </xdr:to>
    <xdr:pic>
      <xdr:nvPicPr>
        <xdr:cNvPr id="208" name="Picture 9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09" name="Picture 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210" name="Picture 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99727</xdr:rowOff>
    </xdr:from>
    <xdr:to>
      <xdr:col>11</xdr:col>
      <xdr:colOff>11918</xdr:colOff>
      <xdr:row>24</xdr:row>
      <xdr:rowOff>230720</xdr:rowOff>
    </xdr:to>
    <xdr:pic>
      <xdr:nvPicPr>
        <xdr:cNvPr id="211" name="Picture 9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226404</xdr:rowOff>
    </xdr:to>
    <xdr:pic>
      <xdr:nvPicPr>
        <xdr:cNvPr id="212" name="Picture 9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226404</xdr:rowOff>
    </xdr:to>
    <xdr:pic>
      <xdr:nvPicPr>
        <xdr:cNvPr id="213" name="Picture 9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99727</xdr:rowOff>
    </xdr:from>
    <xdr:to>
      <xdr:col>11</xdr:col>
      <xdr:colOff>11918</xdr:colOff>
      <xdr:row>25</xdr:row>
      <xdr:rowOff>704992</xdr:rowOff>
    </xdr:to>
    <xdr:pic>
      <xdr:nvPicPr>
        <xdr:cNvPr id="214" name="Picture 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215" name="Picture 9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216" name="Picture 9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99727</xdr:rowOff>
    </xdr:from>
    <xdr:to>
      <xdr:col>11</xdr:col>
      <xdr:colOff>11918</xdr:colOff>
      <xdr:row>27</xdr:row>
      <xdr:rowOff>704992</xdr:rowOff>
    </xdr:to>
    <xdr:pic>
      <xdr:nvPicPr>
        <xdr:cNvPr id="217" name="Picture 9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218" name="Picture 9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219" name="Picture 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99727</xdr:rowOff>
    </xdr:from>
    <xdr:to>
      <xdr:col>11</xdr:col>
      <xdr:colOff>11918</xdr:colOff>
      <xdr:row>28</xdr:row>
      <xdr:rowOff>704992</xdr:rowOff>
    </xdr:to>
    <xdr:pic>
      <xdr:nvPicPr>
        <xdr:cNvPr id="220" name="Picture 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221" name="Picture 9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222" name="Picture 9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99727</xdr:rowOff>
    </xdr:from>
    <xdr:to>
      <xdr:col>11</xdr:col>
      <xdr:colOff>11918</xdr:colOff>
      <xdr:row>29</xdr:row>
      <xdr:rowOff>704992</xdr:rowOff>
    </xdr:to>
    <xdr:pic>
      <xdr:nvPicPr>
        <xdr:cNvPr id="223" name="Picture 9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224" name="Picture 9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225" name="Picture 9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99727</xdr:rowOff>
    </xdr:from>
    <xdr:to>
      <xdr:col>11</xdr:col>
      <xdr:colOff>11918</xdr:colOff>
      <xdr:row>31</xdr:row>
      <xdr:rowOff>704992</xdr:rowOff>
    </xdr:to>
    <xdr:pic>
      <xdr:nvPicPr>
        <xdr:cNvPr id="226" name="Picture 9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227" name="Picture 9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228" name="Picture 9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32</xdr:row>
      <xdr:rowOff>99727</xdr:rowOff>
    </xdr:from>
    <xdr:to>
      <xdr:col>11</xdr:col>
      <xdr:colOff>11918</xdr:colOff>
      <xdr:row>32</xdr:row>
      <xdr:rowOff>704992</xdr:rowOff>
    </xdr:to>
    <xdr:pic>
      <xdr:nvPicPr>
        <xdr:cNvPr id="229" name="Picture 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32</xdr:row>
      <xdr:rowOff>0</xdr:rowOff>
    </xdr:from>
    <xdr:to>
      <xdr:col>11</xdr:col>
      <xdr:colOff>11920</xdr:colOff>
      <xdr:row>32</xdr:row>
      <xdr:rowOff>233951</xdr:rowOff>
    </xdr:to>
    <xdr:pic>
      <xdr:nvPicPr>
        <xdr:cNvPr id="230" name="Picture 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32</xdr:row>
      <xdr:rowOff>0</xdr:rowOff>
    </xdr:from>
    <xdr:to>
      <xdr:col>11</xdr:col>
      <xdr:colOff>11920</xdr:colOff>
      <xdr:row>32</xdr:row>
      <xdr:rowOff>233951</xdr:rowOff>
    </xdr:to>
    <xdr:pic>
      <xdr:nvPicPr>
        <xdr:cNvPr id="231" name="Picture 9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99727</xdr:rowOff>
    </xdr:from>
    <xdr:to>
      <xdr:col>11</xdr:col>
      <xdr:colOff>11918</xdr:colOff>
      <xdr:row>33</xdr:row>
      <xdr:rowOff>704992</xdr:rowOff>
    </xdr:to>
    <xdr:pic>
      <xdr:nvPicPr>
        <xdr:cNvPr id="232" name="Picture 9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233" name="Picture 9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234" name="Picture 9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34</xdr:row>
      <xdr:rowOff>99727</xdr:rowOff>
    </xdr:from>
    <xdr:to>
      <xdr:col>11</xdr:col>
      <xdr:colOff>11918</xdr:colOff>
      <xdr:row>34</xdr:row>
      <xdr:rowOff>704992</xdr:rowOff>
    </xdr:to>
    <xdr:pic>
      <xdr:nvPicPr>
        <xdr:cNvPr id="235" name="Picture 9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34</xdr:row>
      <xdr:rowOff>0</xdr:rowOff>
    </xdr:from>
    <xdr:to>
      <xdr:col>11</xdr:col>
      <xdr:colOff>11920</xdr:colOff>
      <xdr:row>34</xdr:row>
      <xdr:rowOff>233951</xdr:rowOff>
    </xdr:to>
    <xdr:pic>
      <xdr:nvPicPr>
        <xdr:cNvPr id="236" name="Picture 9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34</xdr:row>
      <xdr:rowOff>0</xdr:rowOff>
    </xdr:from>
    <xdr:to>
      <xdr:col>11</xdr:col>
      <xdr:colOff>11920</xdr:colOff>
      <xdr:row>34</xdr:row>
      <xdr:rowOff>233951</xdr:rowOff>
    </xdr:to>
    <xdr:pic>
      <xdr:nvPicPr>
        <xdr:cNvPr id="237" name="Picture 9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99727</xdr:rowOff>
    </xdr:from>
    <xdr:to>
      <xdr:col>11</xdr:col>
      <xdr:colOff>11918</xdr:colOff>
      <xdr:row>36</xdr:row>
      <xdr:rowOff>143</xdr:rowOff>
    </xdr:to>
    <xdr:pic>
      <xdr:nvPicPr>
        <xdr:cNvPr id="238" name="Picture 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239" name="Picture 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240" name="Picture 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99727</xdr:rowOff>
    </xdr:from>
    <xdr:to>
      <xdr:col>11</xdr:col>
      <xdr:colOff>11918</xdr:colOff>
      <xdr:row>36</xdr:row>
      <xdr:rowOff>598483</xdr:rowOff>
    </xdr:to>
    <xdr:pic>
      <xdr:nvPicPr>
        <xdr:cNvPr id="241" name="Picture 9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242" name="Picture 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243" name="Picture 9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37</xdr:row>
      <xdr:rowOff>99727</xdr:rowOff>
    </xdr:from>
    <xdr:to>
      <xdr:col>11</xdr:col>
      <xdr:colOff>11918</xdr:colOff>
      <xdr:row>38</xdr:row>
      <xdr:rowOff>9667</xdr:rowOff>
    </xdr:to>
    <xdr:pic>
      <xdr:nvPicPr>
        <xdr:cNvPr id="244" name="Picture 9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37</xdr:row>
      <xdr:rowOff>0</xdr:rowOff>
    </xdr:from>
    <xdr:to>
      <xdr:col>11</xdr:col>
      <xdr:colOff>11920</xdr:colOff>
      <xdr:row>37</xdr:row>
      <xdr:rowOff>233951</xdr:rowOff>
    </xdr:to>
    <xdr:pic>
      <xdr:nvPicPr>
        <xdr:cNvPr id="245" name="Picture 9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37</xdr:row>
      <xdr:rowOff>0</xdr:rowOff>
    </xdr:from>
    <xdr:to>
      <xdr:col>11</xdr:col>
      <xdr:colOff>11920</xdr:colOff>
      <xdr:row>37</xdr:row>
      <xdr:rowOff>233951</xdr:rowOff>
    </xdr:to>
    <xdr:pic>
      <xdr:nvPicPr>
        <xdr:cNvPr id="246" name="Picture 9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99727</xdr:rowOff>
    </xdr:from>
    <xdr:to>
      <xdr:col>11</xdr:col>
      <xdr:colOff>11918</xdr:colOff>
      <xdr:row>38</xdr:row>
      <xdr:rowOff>704992</xdr:rowOff>
    </xdr:to>
    <xdr:pic>
      <xdr:nvPicPr>
        <xdr:cNvPr id="247" name="Picture 9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248" name="Picture 9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249" name="Picture 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99727</xdr:rowOff>
    </xdr:from>
    <xdr:to>
      <xdr:col>11</xdr:col>
      <xdr:colOff>11918</xdr:colOff>
      <xdr:row>39</xdr:row>
      <xdr:rowOff>704992</xdr:rowOff>
    </xdr:to>
    <xdr:pic>
      <xdr:nvPicPr>
        <xdr:cNvPr id="250" name="Picture 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251" name="Picture 9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252" name="Picture 9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99727</xdr:rowOff>
    </xdr:from>
    <xdr:to>
      <xdr:col>11</xdr:col>
      <xdr:colOff>11918</xdr:colOff>
      <xdr:row>40</xdr:row>
      <xdr:rowOff>704992</xdr:rowOff>
    </xdr:to>
    <xdr:pic>
      <xdr:nvPicPr>
        <xdr:cNvPr id="253" name="Picture 9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254" name="Picture 9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255" name="Picture 9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41</xdr:row>
      <xdr:rowOff>99727</xdr:rowOff>
    </xdr:from>
    <xdr:to>
      <xdr:col>11</xdr:col>
      <xdr:colOff>11918</xdr:colOff>
      <xdr:row>41</xdr:row>
      <xdr:rowOff>704992</xdr:rowOff>
    </xdr:to>
    <xdr:pic>
      <xdr:nvPicPr>
        <xdr:cNvPr id="256" name="Picture 9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41</xdr:row>
      <xdr:rowOff>0</xdr:rowOff>
    </xdr:from>
    <xdr:to>
      <xdr:col>11</xdr:col>
      <xdr:colOff>11920</xdr:colOff>
      <xdr:row>41</xdr:row>
      <xdr:rowOff>233951</xdr:rowOff>
    </xdr:to>
    <xdr:pic>
      <xdr:nvPicPr>
        <xdr:cNvPr id="257" name="Picture 9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41</xdr:row>
      <xdr:rowOff>0</xdr:rowOff>
    </xdr:from>
    <xdr:to>
      <xdr:col>11</xdr:col>
      <xdr:colOff>11920</xdr:colOff>
      <xdr:row>41</xdr:row>
      <xdr:rowOff>233951</xdr:rowOff>
    </xdr:to>
    <xdr:pic>
      <xdr:nvPicPr>
        <xdr:cNvPr id="258" name="Picture 9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42</xdr:row>
      <xdr:rowOff>99727</xdr:rowOff>
    </xdr:from>
    <xdr:to>
      <xdr:col>11</xdr:col>
      <xdr:colOff>11918</xdr:colOff>
      <xdr:row>42</xdr:row>
      <xdr:rowOff>704992</xdr:rowOff>
    </xdr:to>
    <xdr:pic>
      <xdr:nvPicPr>
        <xdr:cNvPr id="259" name="Picture 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42</xdr:row>
      <xdr:rowOff>0</xdr:rowOff>
    </xdr:from>
    <xdr:to>
      <xdr:col>11</xdr:col>
      <xdr:colOff>11920</xdr:colOff>
      <xdr:row>42</xdr:row>
      <xdr:rowOff>233951</xdr:rowOff>
    </xdr:to>
    <xdr:pic>
      <xdr:nvPicPr>
        <xdr:cNvPr id="260" name="Picture 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42</xdr:row>
      <xdr:rowOff>0</xdr:rowOff>
    </xdr:from>
    <xdr:to>
      <xdr:col>11</xdr:col>
      <xdr:colOff>11920</xdr:colOff>
      <xdr:row>42</xdr:row>
      <xdr:rowOff>233951</xdr:rowOff>
    </xdr:to>
    <xdr:pic>
      <xdr:nvPicPr>
        <xdr:cNvPr id="261" name="Picture 9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43</xdr:row>
      <xdr:rowOff>99727</xdr:rowOff>
    </xdr:from>
    <xdr:to>
      <xdr:col>11</xdr:col>
      <xdr:colOff>11918</xdr:colOff>
      <xdr:row>43</xdr:row>
      <xdr:rowOff>704992</xdr:rowOff>
    </xdr:to>
    <xdr:pic>
      <xdr:nvPicPr>
        <xdr:cNvPr id="262" name="Picture 9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43</xdr:row>
      <xdr:rowOff>0</xdr:rowOff>
    </xdr:from>
    <xdr:to>
      <xdr:col>11</xdr:col>
      <xdr:colOff>11920</xdr:colOff>
      <xdr:row>43</xdr:row>
      <xdr:rowOff>233951</xdr:rowOff>
    </xdr:to>
    <xdr:pic>
      <xdr:nvPicPr>
        <xdr:cNvPr id="263" name="Picture 9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43</xdr:row>
      <xdr:rowOff>0</xdr:rowOff>
    </xdr:from>
    <xdr:to>
      <xdr:col>11</xdr:col>
      <xdr:colOff>11920</xdr:colOff>
      <xdr:row>43</xdr:row>
      <xdr:rowOff>233951</xdr:rowOff>
    </xdr:to>
    <xdr:pic>
      <xdr:nvPicPr>
        <xdr:cNvPr id="264" name="Picture 9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44</xdr:row>
      <xdr:rowOff>99727</xdr:rowOff>
    </xdr:from>
    <xdr:to>
      <xdr:col>11</xdr:col>
      <xdr:colOff>11918</xdr:colOff>
      <xdr:row>44</xdr:row>
      <xdr:rowOff>704992</xdr:rowOff>
    </xdr:to>
    <xdr:pic>
      <xdr:nvPicPr>
        <xdr:cNvPr id="265" name="Picture 9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44</xdr:row>
      <xdr:rowOff>0</xdr:rowOff>
    </xdr:from>
    <xdr:to>
      <xdr:col>11</xdr:col>
      <xdr:colOff>11920</xdr:colOff>
      <xdr:row>44</xdr:row>
      <xdr:rowOff>233951</xdr:rowOff>
    </xdr:to>
    <xdr:pic>
      <xdr:nvPicPr>
        <xdr:cNvPr id="266" name="Picture 9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44</xdr:row>
      <xdr:rowOff>0</xdr:rowOff>
    </xdr:from>
    <xdr:to>
      <xdr:col>11</xdr:col>
      <xdr:colOff>11920</xdr:colOff>
      <xdr:row>44</xdr:row>
      <xdr:rowOff>233951</xdr:rowOff>
    </xdr:to>
    <xdr:pic>
      <xdr:nvPicPr>
        <xdr:cNvPr id="267" name="Picture 9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11918</xdr:colOff>
      <xdr:row>45</xdr:row>
      <xdr:rowOff>605265</xdr:rowOff>
    </xdr:to>
    <xdr:pic>
      <xdr:nvPicPr>
        <xdr:cNvPr id="268" name="Picture 9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269" name="Picture 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270" name="Picture 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11918</xdr:colOff>
      <xdr:row>45</xdr:row>
      <xdr:rowOff>605265</xdr:rowOff>
    </xdr:to>
    <xdr:pic>
      <xdr:nvPicPr>
        <xdr:cNvPr id="271" name="Picture 9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272" name="Picture 9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273" name="Picture 9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99727</xdr:rowOff>
    </xdr:from>
    <xdr:to>
      <xdr:col>11</xdr:col>
      <xdr:colOff>11918</xdr:colOff>
      <xdr:row>45</xdr:row>
      <xdr:rowOff>704992</xdr:rowOff>
    </xdr:to>
    <xdr:pic>
      <xdr:nvPicPr>
        <xdr:cNvPr id="274" name="Picture 9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275" name="Picture 9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276" name="Picture 9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99727</xdr:rowOff>
    </xdr:from>
    <xdr:to>
      <xdr:col>11</xdr:col>
      <xdr:colOff>11918</xdr:colOff>
      <xdr:row>46</xdr:row>
      <xdr:rowOff>524017</xdr:rowOff>
    </xdr:to>
    <xdr:pic>
      <xdr:nvPicPr>
        <xdr:cNvPr id="277" name="Picture 9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278" name="Picture 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279" name="Picture 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99727</xdr:rowOff>
    </xdr:from>
    <xdr:to>
      <xdr:col>11</xdr:col>
      <xdr:colOff>11918</xdr:colOff>
      <xdr:row>47</xdr:row>
      <xdr:rowOff>598483</xdr:rowOff>
    </xdr:to>
    <xdr:pic>
      <xdr:nvPicPr>
        <xdr:cNvPr id="280" name="Picture 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281" name="Picture 9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282" name="Picture 9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99727</xdr:rowOff>
    </xdr:from>
    <xdr:to>
      <xdr:col>11</xdr:col>
      <xdr:colOff>11918</xdr:colOff>
      <xdr:row>48</xdr:row>
      <xdr:rowOff>352568</xdr:rowOff>
    </xdr:to>
    <xdr:pic>
      <xdr:nvPicPr>
        <xdr:cNvPr id="283" name="Picture 9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284" name="Picture 9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285" name="Picture 9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99727</xdr:rowOff>
    </xdr:from>
    <xdr:to>
      <xdr:col>11</xdr:col>
      <xdr:colOff>11918</xdr:colOff>
      <xdr:row>64</xdr:row>
      <xdr:rowOff>6204</xdr:rowOff>
    </xdr:to>
    <xdr:pic>
      <xdr:nvPicPr>
        <xdr:cNvPr id="286" name="Picture 9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287" name="Picture 9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288" name="Picture 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64</xdr:row>
      <xdr:rowOff>99727</xdr:rowOff>
    </xdr:from>
    <xdr:to>
      <xdr:col>11</xdr:col>
      <xdr:colOff>11918</xdr:colOff>
      <xdr:row>64</xdr:row>
      <xdr:rowOff>704992</xdr:rowOff>
    </xdr:to>
    <xdr:pic>
      <xdr:nvPicPr>
        <xdr:cNvPr id="289" name="Picture 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64</xdr:row>
      <xdr:rowOff>0</xdr:rowOff>
    </xdr:from>
    <xdr:to>
      <xdr:col>11</xdr:col>
      <xdr:colOff>11920</xdr:colOff>
      <xdr:row>64</xdr:row>
      <xdr:rowOff>233951</xdr:rowOff>
    </xdr:to>
    <xdr:pic>
      <xdr:nvPicPr>
        <xdr:cNvPr id="290" name="Picture 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64</xdr:row>
      <xdr:rowOff>0</xdr:rowOff>
    </xdr:from>
    <xdr:to>
      <xdr:col>11</xdr:col>
      <xdr:colOff>11920</xdr:colOff>
      <xdr:row>64</xdr:row>
      <xdr:rowOff>233951</xdr:rowOff>
    </xdr:to>
    <xdr:pic>
      <xdr:nvPicPr>
        <xdr:cNvPr id="291" name="Picture 9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99727</xdr:rowOff>
    </xdr:from>
    <xdr:to>
      <xdr:col>11</xdr:col>
      <xdr:colOff>11918</xdr:colOff>
      <xdr:row>66</xdr:row>
      <xdr:rowOff>6202</xdr:rowOff>
    </xdr:to>
    <xdr:pic>
      <xdr:nvPicPr>
        <xdr:cNvPr id="292" name="Picture 9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293" name="Picture 9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294" name="Picture 9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69</xdr:row>
      <xdr:rowOff>304177</xdr:rowOff>
    </xdr:to>
    <xdr:pic>
      <xdr:nvPicPr>
        <xdr:cNvPr id="295" name="Picture 9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296" name="Picture 9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297" name="Picture 9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69</xdr:row>
      <xdr:rowOff>252841</xdr:rowOff>
    </xdr:to>
    <xdr:pic>
      <xdr:nvPicPr>
        <xdr:cNvPr id="298" name="Picture 9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299" name="Picture 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00" name="Picture 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01" name="Picture 9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02" name="Picture 9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03" name="Picture 9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04" name="Picture 9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05" name="Picture 9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06" name="Picture 9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07" name="Picture 9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08" name="Picture 9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09" name="Picture 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10" name="Picture 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11" name="Picture 9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12" name="Picture 9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69</xdr:row>
      <xdr:rowOff>252838</xdr:rowOff>
    </xdr:to>
    <xdr:pic>
      <xdr:nvPicPr>
        <xdr:cNvPr id="313" name="Picture 9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14" name="Picture 9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15" name="Picture 9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229465</xdr:rowOff>
    </xdr:to>
    <xdr:pic>
      <xdr:nvPicPr>
        <xdr:cNvPr id="316" name="Picture 9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17" name="Picture 9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18" name="Picture 9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19" name="Picture 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20" name="Picture 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21" name="Picture 9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22" name="Picture 9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23" name="Picture 9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24" name="Picture 9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25" name="Picture 9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26" name="Picture 9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27" name="Picture 9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11918</xdr:colOff>
      <xdr:row>70</xdr:row>
      <xdr:rowOff>258905</xdr:rowOff>
    </xdr:to>
    <xdr:pic>
      <xdr:nvPicPr>
        <xdr:cNvPr id="328" name="Picture 9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29" name="Picture 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30" name="Picture 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99727</xdr:rowOff>
    </xdr:from>
    <xdr:to>
      <xdr:col>11</xdr:col>
      <xdr:colOff>11918</xdr:colOff>
      <xdr:row>70</xdr:row>
      <xdr:rowOff>6209</xdr:rowOff>
    </xdr:to>
    <xdr:pic>
      <xdr:nvPicPr>
        <xdr:cNvPr id="331" name="Picture 9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32" name="Picture 9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333" name="Picture 9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99727</xdr:rowOff>
    </xdr:from>
    <xdr:to>
      <xdr:col>11</xdr:col>
      <xdr:colOff>11918</xdr:colOff>
      <xdr:row>70</xdr:row>
      <xdr:rowOff>704992</xdr:rowOff>
    </xdr:to>
    <xdr:pic>
      <xdr:nvPicPr>
        <xdr:cNvPr id="334" name="Picture 9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335" name="Picture 9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336" name="Picture 9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99727</xdr:rowOff>
    </xdr:from>
    <xdr:to>
      <xdr:col>11</xdr:col>
      <xdr:colOff>11918</xdr:colOff>
      <xdr:row>71</xdr:row>
      <xdr:rowOff>704992</xdr:rowOff>
    </xdr:to>
    <xdr:pic>
      <xdr:nvPicPr>
        <xdr:cNvPr id="337" name="Picture 9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338" name="Picture 9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339" name="Picture 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99727</xdr:rowOff>
    </xdr:from>
    <xdr:to>
      <xdr:col>11</xdr:col>
      <xdr:colOff>11918</xdr:colOff>
      <xdr:row>72</xdr:row>
      <xdr:rowOff>704992</xdr:rowOff>
    </xdr:to>
    <xdr:pic>
      <xdr:nvPicPr>
        <xdr:cNvPr id="340" name="Picture 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4087870"/>
          <a:ext cx="6696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341" name="Picture 9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342" name="Picture 9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39881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</xdr:row>
      <xdr:rowOff>0</xdr:rowOff>
    </xdr:from>
    <xdr:to>
      <xdr:col>11</xdr:col>
      <xdr:colOff>11920</xdr:colOff>
      <xdr:row>5</xdr:row>
      <xdr:rowOff>233951</xdr:rowOff>
    </xdr:to>
    <xdr:pic>
      <xdr:nvPicPr>
        <xdr:cNvPr id="343" name="Picture 9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</xdr:row>
      <xdr:rowOff>0</xdr:rowOff>
    </xdr:from>
    <xdr:to>
      <xdr:col>11</xdr:col>
      <xdr:colOff>11920</xdr:colOff>
      <xdr:row>5</xdr:row>
      <xdr:rowOff>233951</xdr:rowOff>
    </xdr:to>
    <xdr:pic>
      <xdr:nvPicPr>
        <xdr:cNvPr id="344" name="Picture 9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233951</xdr:rowOff>
    </xdr:to>
    <xdr:pic>
      <xdr:nvPicPr>
        <xdr:cNvPr id="345" name="Picture 9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233951</xdr:rowOff>
    </xdr:to>
    <xdr:pic>
      <xdr:nvPicPr>
        <xdr:cNvPr id="346" name="Picture 9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347" name="Picture 9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348" name="Picture 9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349" name="Picture 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350" name="Picture 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351" name="Picture 9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352" name="Picture 9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353" name="Picture 9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354" name="Picture 9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251268</xdr:rowOff>
    </xdr:to>
    <xdr:pic>
      <xdr:nvPicPr>
        <xdr:cNvPr id="355" name="Picture 9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251268</xdr:rowOff>
    </xdr:to>
    <xdr:pic>
      <xdr:nvPicPr>
        <xdr:cNvPr id="356" name="Picture 9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226403</xdr:rowOff>
    </xdr:to>
    <xdr:pic>
      <xdr:nvPicPr>
        <xdr:cNvPr id="357" name="Picture 9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226403</xdr:rowOff>
    </xdr:to>
    <xdr:pic>
      <xdr:nvPicPr>
        <xdr:cNvPr id="358" name="Picture 9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359" name="Picture 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360" name="Picture 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361" name="Picture 9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362" name="Picture 9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11920</xdr:colOff>
      <xdr:row>17</xdr:row>
      <xdr:rowOff>233951</xdr:rowOff>
    </xdr:to>
    <xdr:pic>
      <xdr:nvPicPr>
        <xdr:cNvPr id="363" name="Picture 9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11920</xdr:colOff>
      <xdr:row>17</xdr:row>
      <xdr:rowOff>233951</xdr:rowOff>
    </xdr:to>
    <xdr:pic>
      <xdr:nvPicPr>
        <xdr:cNvPr id="364" name="Picture 9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365" name="Picture 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366" name="Picture 9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67" name="Picture 9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68" name="Picture 9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69" name="Picture 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0" name="Picture 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1" name="Picture 9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2" name="Picture 9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3" name="Picture 9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4" name="Picture 9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5" name="Picture 9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6" name="Picture 9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7" name="Picture 9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8" name="Picture 9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79" name="Picture 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251268</xdr:rowOff>
    </xdr:to>
    <xdr:pic>
      <xdr:nvPicPr>
        <xdr:cNvPr id="380" name="Picture 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226404</xdr:rowOff>
    </xdr:to>
    <xdr:pic>
      <xdr:nvPicPr>
        <xdr:cNvPr id="381" name="Picture 9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226404</xdr:rowOff>
    </xdr:to>
    <xdr:pic>
      <xdr:nvPicPr>
        <xdr:cNvPr id="382" name="Picture 9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383" name="Picture 9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384" name="Picture 9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385" name="Picture 9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386" name="Picture 9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387" name="Picture 9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388" name="Picture 9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389" name="Picture 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390" name="Picture 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391" name="Picture 9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392" name="Picture 9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32</xdr:row>
      <xdr:rowOff>0</xdr:rowOff>
    </xdr:from>
    <xdr:to>
      <xdr:col>11</xdr:col>
      <xdr:colOff>11920</xdr:colOff>
      <xdr:row>32</xdr:row>
      <xdr:rowOff>233951</xdr:rowOff>
    </xdr:to>
    <xdr:pic>
      <xdr:nvPicPr>
        <xdr:cNvPr id="393" name="Picture 9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32</xdr:row>
      <xdr:rowOff>0</xdr:rowOff>
    </xdr:from>
    <xdr:to>
      <xdr:col>11</xdr:col>
      <xdr:colOff>11920</xdr:colOff>
      <xdr:row>32</xdr:row>
      <xdr:rowOff>233951</xdr:rowOff>
    </xdr:to>
    <xdr:pic>
      <xdr:nvPicPr>
        <xdr:cNvPr id="394" name="Picture 9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395" name="Picture 9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396" name="Picture 9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34</xdr:row>
      <xdr:rowOff>0</xdr:rowOff>
    </xdr:from>
    <xdr:to>
      <xdr:col>11</xdr:col>
      <xdr:colOff>11920</xdr:colOff>
      <xdr:row>34</xdr:row>
      <xdr:rowOff>233951</xdr:rowOff>
    </xdr:to>
    <xdr:pic>
      <xdr:nvPicPr>
        <xdr:cNvPr id="397" name="Picture 9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34</xdr:row>
      <xdr:rowOff>0</xdr:rowOff>
    </xdr:from>
    <xdr:to>
      <xdr:col>11</xdr:col>
      <xdr:colOff>11920</xdr:colOff>
      <xdr:row>34</xdr:row>
      <xdr:rowOff>233951</xdr:rowOff>
    </xdr:to>
    <xdr:pic>
      <xdr:nvPicPr>
        <xdr:cNvPr id="398" name="Picture 9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399" name="Picture 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400" name="Picture 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401" name="Picture 9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402" name="Picture 9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37</xdr:row>
      <xdr:rowOff>0</xdr:rowOff>
    </xdr:from>
    <xdr:to>
      <xdr:col>11</xdr:col>
      <xdr:colOff>11920</xdr:colOff>
      <xdr:row>37</xdr:row>
      <xdr:rowOff>233951</xdr:rowOff>
    </xdr:to>
    <xdr:pic>
      <xdr:nvPicPr>
        <xdr:cNvPr id="403" name="Picture 9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37</xdr:row>
      <xdr:rowOff>0</xdr:rowOff>
    </xdr:from>
    <xdr:to>
      <xdr:col>11</xdr:col>
      <xdr:colOff>11920</xdr:colOff>
      <xdr:row>37</xdr:row>
      <xdr:rowOff>233951</xdr:rowOff>
    </xdr:to>
    <xdr:pic>
      <xdr:nvPicPr>
        <xdr:cNvPr id="404" name="Picture 9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405" name="Picture 9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406" name="Picture 9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407" name="Picture 9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408" name="Picture 9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409" name="Picture 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410" name="Picture 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41</xdr:row>
      <xdr:rowOff>0</xdr:rowOff>
    </xdr:from>
    <xdr:to>
      <xdr:col>11</xdr:col>
      <xdr:colOff>11920</xdr:colOff>
      <xdr:row>41</xdr:row>
      <xdr:rowOff>233951</xdr:rowOff>
    </xdr:to>
    <xdr:pic>
      <xdr:nvPicPr>
        <xdr:cNvPr id="411" name="Picture 9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41</xdr:row>
      <xdr:rowOff>0</xdr:rowOff>
    </xdr:from>
    <xdr:to>
      <xdr:col>11</xdr:col>
      <xdr:colOff>11920</xdr:colOff>
      <xdr:row>41</xdr:row>
      <xdr:rowOff>233951</xdr:rowOff>
    </xdr:to>
    <xdr:pic>
      <xdr:nvPicPr>
        <xdr:cNvPr id="412" name="Picture 9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42</xdr:row>
      <xdr:rowOff>0</xdr:rowOff>
    </xdr:from>
    <xdr:to>
      <xdr:col>11</xdr:col>
      <xdr:colOff>11920</xdr:colOff>
      <xdr:row>42</xdr:row>
      <xdr:rowOff>233951</xdr:rowOff>
    </xdr:to>
    <xdr:pic>
      <xdr:nvPicPr>
        <xdr:cNvPr id="413" name="Picture 9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42</xdr:row>
      <xdr:rowOff>0</xdr:rowOff>
    </xdr:from>
    <xdr:to>
      <xdr:col>11</xdr:col>
      <xdr:colOff>11920</xdr:colOff>
      <xdr:row>42</xdr:row>
      <xdr:rowOff>233951</xdr:rowOff>
    </xdr:to>
    <xdr:pic>
      <xdr:nvPicPr>
        <xdr:cNvPr id="414" name="Picture 9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43</xdr:row>
      <xdr:rowOff>0</xdr:rowOff>
    </xdr:from>
    <xdr:to>
      <xdr:col>11</xdr:col>
      <xdr:colOff>11920</xdr:colOff>
      <xdr:row>43</xdr:row>
      <xdr:rowOff>233951</xdr:rowOff>
    </xdr:to>
    <xdr:pic>
      <xdr:nvPicPr>
        <xdr:cNvPr id="415" name="Picture 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43</xdr:row>
      <xdr:rowOff>0</xdr:rowOff>
    </xdr:from>
    <xdr:to>
      <xdr:col>11</xdr:col>
      <xdr:colOff>11920</xdr:colOff>
      <xdr:row>43</xdr:row>
      <xdr:rowOff>233951</xdr:rowOff>
    </xdr:to>
    <xdr:pic>
      <xdr:nvPicPr>
        <xdr:cNvPr id="416" name="Picture 9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44</xdr:row>
      <xdr:rowOff>0</xdr:rowOff>
    </xdr:from>
    <xdr:to>
      <xdr:col>11</xdr:col>
      <xdr:colOff>11920</xdr:colOff>
      <xdr:row>44</xdr:row>
      <xdr:rowOff>233951</xdr:rowOff>
    </xdr:to>
    <xdr:pic>
      <xdr:nvPicPr>
        <xdr:cNvPr id="417" name="Picture 9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44</xdr:row>
      <xdr:rowOff>0</xdr:rowOff>
    </xdr:from>
    <xdr:to>
      <xdr:col>11</xdr:col>
      <xdr:colOff>11920</xdr:colOff>
      <xdr:row>44</xdr:row>
      <xdr:rowOff>233951</xdr:rowOff>
    </xdr:to>
    <xdr:pic>
      <xdr:nvPicPr>
        <xdr:cNvPr id="418" name="Picture 9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419" name="Picture 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420" name="Picture 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421" name="Picture 9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422" name="Picture 9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423" name="Picture 9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424" name="Picture 9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425" name="Picture 9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426" name="Picture 9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427" name="Picture 9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428" name="Picture 9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64</xdr:row>
      <xdr:rowOff>0</xdr:rowOff>
    </xdr:from>
    <xdr:to>
      <xdr:col>11</xdr:col>
      <xdr:colOff>11920</xdr:colOff>
      <xdr:row>64</xdr:row>
      <xdr:rowOff>233951</xdr:rowOff>
    </xdr:to>
    <xdr:pic>
      <xdr:nvPicPr>
        <xdr:cNvPr id="429" name="Picture 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64</xdr:row>
      <xdr:rowOff>0</xdr:rowOff>
    </xdr:from>
    <xdr:to>
      <xdr:col>11</xdr:col>
      <xdr:colOff>11920</xdr:colOff>
      <xdr:row>64</xdr:row>
      <xdr:rowOff>233951</xdr:rowOff>
    </xdr:to>
    <xdr:pic>
      <xdr:nvPicPr>
        <xdr:cNvPr id="430" name="Picture 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431" name="Picture 9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432" name="Picture 9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33" name="Picture 9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34" name="Picture 9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35" name="Picture 9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36" name="Picture 9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37" name="Picture 9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38" name="Picture 9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39" name="Picture 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0" name="Picture 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1" name="Picture 9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2" name="Picture 9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3" name="Picture 9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4" name="Picture 9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5" name="Picture 9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6" name="Picture 9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7" name="Picture 9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8" name="Picture 9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49" name="Picture 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0" name="Picture 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1" name="Picture 9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2" name="Picture 9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3" name="Picture 9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4" name="Picture 9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5" name="Picture 9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6" name="Picture 9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7" name="Picture 9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458" name="Picture 9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459" name="Picture 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460" name="Picture 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461" name="Picture 9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462" name="Picture 9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463" name="Picture 9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464" name="Picture 9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225643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27214</xdr:colOff>
      <xdr:row>15</xdr:row>
      <xdr:rowOff>81643</xdr:rowOff>
    </xdr:from>
    <xdr:to>
      <xdr:col>5</xdr:col>
      <xdr:colOff>1700890</xdr:colOff>
      <xdr:row>15</xdr:row>
      <xdr:rowOff>925285</xdr:rowOff>
    </xdr:to>
    <xdr:pic>
      <xdr:nvPicPr>
        <xdr:cNvPr id="46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/>
      </xdr:blipFill>
      <xdr:spPr bwMode="auto">
        <a:xfrm>
          <a:off x="5161189" y="12340318"/>
          <a:ext cx="1673678" cy="843643"/>
        </a:xfrm>
        <a:prstGeom prst="rect">
          <a:avLst/>
        </a:prstGeom>
        <a:noFill/>
      </xdr:spPr>
    </xdr:pic>
    <xdr:clientData/>
  </xdr:twoCellAnchor>
  <xdr:twoCellAnchor>
    <xdr:from>
      <xdr:col>5</xdr:col>
      <xdr:colOff>68035</xdr:colOff>
      <xdr:row>16</xdr:row>
      <xdr:rowOff>95251</xdr:rowOff>
    </xdr:from>
    <xdr:to>
      <xdr:col>5</xdr:col>
      <xdr:colOff>1692430</xdr:colOff>
      <xdr:row>16</xdr:row>
      <xdr:rowOff>1074965</xdr:rowOff>
    </xdr:to>
    <xdr:pic>
      <xdr:nvPicPr>
        <xdr:cNvPr id="466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tretch/>
      </xdr:blipFill>
      <xdr:spPr bwMode="auto">
        <a:xfrm>
          <a:off x="4973410" y="15906751"/>
          <a:ext cx="1624395" cy="979714"/>
        </a:xfrm>
        <a:prstGeom prst="rect">
          <a:avLst/>
        </a:prstGeom>
        <a:noFill/>
      </xdr:spPr>
    </xdr:pic>
    <xdr:clientData/>
  </xdr:twoCellAnchor>
  <xdr:oneCellAnchor>
    <xdr:from>
      <xdr:col>5</xdr:col>
      <xdr:colOff>190500</xdr:colOff>
      <xdr:row>20</xdr:row>
      <xdr:rowOff>68036</xdr:rowOff>
    </xdr:from>
    <xdr:ext cx="1423146" cy="448653"/>
    <xdr:pic>
      <xdr:nvPicPr>
        <xdr:cNvPr id="467" name="Рисунок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tretch/>
      </xdr:blipFill>
      <xdr:spPr bwMode="auto">
        <a:xfrm>
          <a:off x="5324475" y="14993711"/>
          <a:ext cx="1423147" cy="44865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312965</xdr:colOff>
      <xdr:row>19</xdr:row>
      <xdr:rowOff>95249</xdr:rowOff>
    </xdr:from>
    <xdr:to>
      <xdr:col>5</xdr:col>
      <xdr:colOff>1445138</xdr:colOff>
      <xdr:row>19</xdr:row>
      <xdr:rowOff>1197428</xdr:rowOff>
    </xdr:to>
    <xdr:pic>
      <xdr:nvPicPr>
        <xdr:cNvPr id="468" name="Рисунок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tretch/>
      </xdr:blipFill>
      <xdr:spPr bwMode="auto">
        <a:xfrm>
          <a:off x="5446940" y="13687424"/>
          <a:ext cx="1132173" cy="110217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312965</xdr:colOff>
      <xdr:row>22</xdr:row>
      <xdr:rowOff>163285</xdr:rowOff>
    </xdr:from>
    <xdr:to>
      <xdr:col>5</xdr:col>
      <xdr:colOff>1401535</xdr:colOff>
      <xdr:row>22</xdr:row>
      <xdr:rowOff>1197428</xdr:rowOff>
    </xdr:to>
    <xdr:pic>
      <xdr:nvPicPr>
        <xdr:cNvPr id="469" name="Рисунок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tretch/>
      </xdr:blipFill>
      <xdr:spPr bwMode="auto">
        <a:xfrm>
          <a:off x="5446940" y="16174809"/>
          <a:ext cx="1088571" cy="1034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217715</xdr:colOff>
      <xdr:row>23</xdr:row>
      <xdr:rowOff>108857</xdr:rowOff>
    </xdr:from>
    <xdr:to>
      <xdr:col>5</xdr:col>
      <xdr:colOff>1387929</xdr:colOff>
      <xdr:row>23</xdr:row>
      <xdr:rowOff>1211034</xdr:rowOff>
    </xdr:to>
    <xdr:pic>
      <xdr:nvPicPr>
        <xdr:cNvPr id="470" name="Рисунок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tretch/>
      </xdr:blipFill>
      <xdr:spPr bwMode="auto">
        <a:xfrm>
          <a:off x="5351690" y="17425307"/>
          <a:ext cx="1170214" cy="1102178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450273</xdr:colOff>
      <xdr:row>48</xdr:row>
      <xdr:rowOff>207818</xdr:rowOff>
    </xdr:from>
    <xdr:to>
      <xdr:col>5</xdr:col>
      <xdr:colOff>1261012</xdr:colOff>
      <xdr:row>48</xdr:row>
      <xdr:rowOff>969818</xdr:rowOff>
    </xdr:to>
    <xdr:pic>
      <xdr:nvPicPr>
        <xdr:cNvPr id="471" name="Picture 9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tretch/>
      </xdr:blipFill>
      <xdr:spPr bwMode="auto">
        <a:xfrm>
          <a:off x="5593773" y="40905545"/>
          <a:ext cx="810740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</xdr:row>
      <xdr:rowOff>0</xdr:rowOff>
    </xdr:from>
    <xdr:to>
      <xdr:col>11</xdr:col>
      <xdr:colOff>11920</xdr:colOff>
      <xdr:row>5</xdr:row>
      <xdr:rowOff>233951</xdr:rowOff>
    </xdr:to>
    <xdr:pic>
      <xdr:nvPicPr>
        <xdr:cNvPr id="472" name="Picture 9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</xdr:row>
      <xdr:rowOff>0</xdr:rowOff>
    </xdr:from>
    <xdr:to>
      <xdr:col>11</xdr:col>
      <xdr:colOff>11920</xdr:colOff>
      <xdr:row>5</xdr:row>
      <xdr:rowOff>233951</xdr:rowOff>
    </xdr:to>
    <xdr:pic>
      <xdr:nvPicPr>
        <xdr:cNvPr id="473" name="Picture 9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233951</xdr:rowOff>
    </xdr:to>
    <xdr:pic>
      <xdr:nvPicPr>
        <xdr:cNvPr id="474" name="Picture 9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233951</xdr:rowOff>
    </xdr:to>
    <xdr:pic>
      <xdr:nvPicPr>
        <xdr:cNvPr id="475" name="Picture 9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476" name="Picture 9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477" name="Picture 9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478" name="Picture 9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479" name="Picture 9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480" name="Picture 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481" name="Picture 9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482" name="Picture 9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12</xdr:row>
      <xdr:rowOff>0</xdr:rowOff>
    </xdr:from>
    <xdr:to>
      <xdr:col>11</xdr:col>
      <xdr:colOff>11920</xdr:colOff>
      <xdr:row>12</xdr:row>
      <xdr:rowOff>233951</xdr:rowOff>
    </xdr:to>
    <xdr:pic>
      <xdr:nvPicPr>
        <xdr:cNvPr id="483" name="Picture 9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13</xdr:row>
      <xdr:rowOff>0</xdr:rowOff>
    </xdr:from>
    <xdr:to>
      <xdr:col>11</xdr:col>
      <xdr:colOff>11920</xdr:colOff>
      <xdr:row>13</xdr:row>
      <xdr:rowOff>233951</xdr:rowOff>
    </xdr:to>
    <xdr:pic>
      <xdr:nvPicPr>
        <xdr:cNvPr id="484" name="Picture 9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13</xdr:row>
      <xdr:rowOff>0</xdr:rowOff>
    </xdr:from>
    <xdr:to>
      <xdr:col>11</xdr:col>
      <xdr:colOff>11920</xdr:colOff>
      <xdr:row>13</xdr:row>
      <xdr:rowOff>233951</xdr:rowOff>
    </xdr:to>
    <xdr:pic>
      <xdr:nvPicPr>
        <xdr:cNvPr id="485" name="Picture 9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13</xdr:row>
      <xdr:rowOff>0</xdr:rowOff>
    </xdr:from>
    <xdr:to>
      <xdr:col>11</xdr:col>
      <xdr:colOff>11920</xdr:colOff>
      <xdr:row>13</xdr:row>
      <xdr:rowOff>233951</xdr:rowOff>
    </xdr:to>
    <xdr:pic>
      <xdr:nvPicPr>
        <xdr:cNvPr id="486" name="Picture 9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13</xdr:row>
      <xdr:rowOff>0</xdr:rowOff>
    </xdr:from>
    <xdr:to>
      <xdr:col>11</xdr:col>
      <xdr:colOff>11920</xdr:colOff>
      <xdr:row>13</xdr:row>
      <xdr:rowOff>233951</xdr:rowOff>
    </xdr:to>
    <xdr:pic>
      <xdr:nvPicPr>
        <xdr:cNvPr id="487" name="Picture 9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213168</xdr:rowOff>
    </xdr:to>
    <xdr:pic>
      <xdr:nvPicPr>
        <xdr:cNvPr id="488" name="Picture 9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</xdr:row>
      <xdr:rowOff>0</xdr:rowOff>
    </xdr:from>
    <xdr:to>
      <xdr:col>11</xdr:col>
      <xdr:colOff>11920</xdr:colOff>
      <xdr:row>14</xdr:row>
      <xdr:rowOff>213168</xdr:rowOff>
    </xdr:to>
    <xdr:pic>
      <xdr:nvPicPr>
        <xdr:cNvPr id="489" name="Picture 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15</xdr:row>
      <xdr:rowOff>0</xdr:rowOff>
    </xdr:from>
    <xdr:to>
      <xdr:col>11</xdr:col>
      <xdr:colOff>11920</xdr:colOff>
      <xdr:row>15</xdr:row>
      <xdr:rowOff>233951</xdr:rowOff>
    </xdr:to>
    <xdr:pic>
      <xdr:nvPicPr>
        <xdr:cNvPr id="490" name="Picture 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15</xdr:row>
      <xdr:rowOff>0</xdr:rowOff>
    </xdr:from>
    <xdr:to>
      <xdr:col>11</xdr:col>
      <xdr:colOff>11920</xdr:colOff>
      <xdr:row>15</xdr:row>
      <xdr:rowOff>233951</xdr:rowOff>
    </xdr:to>
    <xdr:pic>
      <xdr:nvPicPr>
        <xdr:cNvPr id="491" name="Picture 9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492" name="Picture 9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16</xdr:row>
      <xdr:rowOff>0</xdr:rowOff>
    </xdr:from>
    <xdr:to>
      <xdr:col>11</xdr:col>
      <xdr:colOff>11920</xdr:colOff>
      <xdr:row>16</xdr:row>
      <xdr:rowOff>233951</xdr:rowOff>
    </xdr:to>
    <xdr:pic>
      <xdr:nvPicPr>
        <xdr:cNvPr id="493" name="Picture 9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11920</xdr:colOff>
      <xdr:row>17</xdr:row>
      <xdr:rowOff>233951</xdr:rowOff>
    </xdr:to>
    <xdr:pic>
      <xdr:nvPicPr>
        <xdr:cNvPr id="494" name="Picture 9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11920</xdr:colOff>
      <xdr:row>17</xdr:row>
      <xdr:rowOff>233951</xdr:rowOff>
    </xdr:to>
    <xdr:pic>
      <xdr:nvPicPr>
        <xdr:cNvPr id="495" name="Picture 9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496" name="Picture 9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497" name="Picture 9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498" name="Picture 9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11920</xdr:colOff>
      <xdr:row>18</xdr:row>
      <xdr:rowOff>233951</xdr:rowOff>
    </xdr:to>
    <xdr:pic>
      <xdr:nvPicPr>
        <xdr:cNvPr id="499" name="Picture 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19</xdr:row>
      <xdr:rowOff>0</xdr:rowOff>
    </xdr:from>
    <xdr:to>
      <xdr:col>11</xdr:col>
      <xdr:colOff>11920</xdr:colOff>
      <xdr:row>19</xdr:row>
      <xdr:rowOff>233951</xdr:rowOff>
    </xdr:to>
    <xdr:pic>
      <xdr:nvPicPr>
        <xdr:cNvPr id="500" name="Picture 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19</xdr:row>
      <xdr:rowOff>0</xdr:rowOff>
    </xdr:from>
    <xdr:to>
      <xdr:col>11</xdr:col>
      <xdr:colOff>11920</xdr:colOff>
      <xdr:row>19</xdr:row>
      <xdr:rowOff>233951</xdr:rowOff>
    </xdr:to>
    <xdr:pic>
      <xdr:nvPicPr>
        <xdr:cNvPr id="501" name="Picture 9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20</xdr:row>
      <xdr:rowOff>0</xdr:rowOff>
    </xdr:from>
    <xdr:to>
      <xdr:col>11</xdr:col>
      <xdr:colOff>11920</xdr:colOff>
      <xdr:row>20</xdr:row>
      <xdr:rowOff>233951</xdr:rowOff>
    </xdr:to>
    <xdr:pic>
      <xdr:nvPicPr>
        <xdr:cNvPr id="502" name="Picture 9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20</xdr:row>
      <xdr:rowOff>0</xdr:rowOff>
    </xdr:from>
    <xdr:to>
      <xdr:col>11</xdr:col>
      <xdr:colOff>11920</xdr:colOff>
      <xdr:row>20</xdr:row>
      <xdr:rowOff>233951</xdr:rowOff>
    </xdr:to>
    <xdr:pic>
      <xdr:nvPicPr>
        <xdr:cNvPr id="503" name="Picture 9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21</xdr:row>
      <xdr:rowOff>0</xdr:rowOff>
    </xdr:from>
    <xdr:to>
      <xdr:col>11</xdr:col>
      <xdr:colOff>11920</xdr:colOff>
      <xdr:row>21</xdr:row>
      <xdr:rowOff>233951</xdr:rowOff>
    </xdr:to>
    <xdr:pic>
      <xdr:nvPicPr>
        <xdr:cNvPr id="504" name="Picture 9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21</xdr:row>
      <xdr:rowOff>0</xdr:rowOff>
    </xdr:from>
    <xdr:to>
      <xdr:col>11</xdr:col>
      <xdr:colOff>11920</xdr:colOff>
      <xdr:row>21</xdr:row>
      <xdr:rowOff>233951</xdr:rowOff>
    </xdr:to>
    <xdr:pic>
      <xdr:nvPicPr>
        <xdr:cNvPr id="505" name="Picture 9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22</xdr:row>
      <xdr:rowOff>0</xdr:rowOff>
    </xdr:from>
    <xdr:to>
      <xdr:col>11</xdr:col>
      <xdr:colOff>11920</xdr:colOff>
      <xdr:row>22</xdr:row>
      <xdr:rowOff>233951</xdr:rowOff>
    </xdr:to>
    <xdr:pic>
      <xdr:nvPicPr>
        <xdr:cNvPr id="506" name="Picture 9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22</xdr:row>
      <xdr:rowOff>0</xdr:rowOff>
    </xdr:from>
    <xdr:to>
      <xdr:col>11</xdr:col>
      <xdr:colOff>11920</xdr:colOff>
      <xdr:row>22</xdr:row>
      <xdr:rowOff>233951</xdr:rowOff>
    </xdr:to>
    <xdr:pic>
      <xdr:nvPicPr>
        <xdr:cNvPr id="507" name="Picture 9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23</xdr:row>
      <xdr:rowOff>0</xdr:rowOff>
    </xdr:from>
    <xdr:to>
      <xdr:col>11</xdr:col>
      <xdr:colOff>11920</xdr:colOff>
      <xdr:row>23</xdr:row>
      <xdr:rowOff>233951</xdr:rowOff>
    </xdr:to>
    <xdr:pic>
      <xdr:nvPicPr>
        <xdr:cNvPr id="508" name="Picture 9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23</xdr:row>
      <xdr:rowOff>0</xdr:rowOff>
    </xdr:from>
    <xdr:to>
      <xdr:col>11</xdr:col>
      <xdr:colOff>11920</xdr:colOff>
      <xdr:row>23</xdr:row>
      <xdr:rowOff>233951</xdr:rowOff>
    </xdr:to>
    <xdr:pic>
      <xdr:nvPicPr>
        <xdr:cNvPr id="509" name="Picture 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213168</xdr:rowOff>
    </xdr:to>
    <xdr:pic>
      <xdr:nvPicPr>
        <xdr:cNvPr id="510" name="Picture 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24</xdr:row>
      <xdr:rowOff>0</xdr:rowOff>
    </xdr:from>
    <xdr:to>
      <xdr:col>11</xdr:col>
      <xdr:colOff>11920</xdr:colOff>
      <xdr:row>24</xdr:row>
      <xdr:rowOff>213168</xdr:rowOff>
    </xdr:to>
    <xdr:pic>
      <xdr:nvPicPr>
        <xdr:cNvPr id="511" name="Picture 9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512" name="Picture 9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25</xdr:row>
      <xdr:rowOff>0</xdr:rowOff>
    </xdr:from>
    <xdr:to>
      <xdr:col>11</xdr:col>
      <xdr:colOff>11920</xdr:colOff>
      <xdr:row>25</xdr:row>
      <xdr:rowOff>233951</xdr:rowOff>
    </xdr:to>
    <xdr:pic>
      <xdr:nvPicPr>
        <xdr:cNvPr id="513" name="Picture 9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514" name="Picture 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27</xdr:row>
      <xdr:rowOff>0</xdr:rowOff>
    </xdr:from>
    <xdr:to>
      <xdr:col>11</xdr:col>
      <xdr:colOff>11920</xdr:colOff>
      <xdr:row>27</xdr:row>
      <xdr:rowOff>233951</xdr:rowOff>
    </xdr:to>
    <xdr:pic>
      <xdr:nvPicPr>
        <xdr:cNvPr id="515" name="Picture 9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516" name="Picture 9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28</xdr:row>
      <xdr:rowOff>0</xdr:rowOff>
    </xdr:from>
    <xdr:to>
      <xdr:col>11</xdr:col>
      <xdr:colOff>11920</xdr:colOff>
      <xdr:row>28</xdr:row>
      <xdr:rowOff>233951</xdr:rowOff>
    </xdr:to>
    <xdr:pic>
      <xdr:nvPicPr>
        <xdr:cNvPr id="517" name="Picture 9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518" name="Picture 9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29</xdr:row>
      <xdr:rowOff>0</xdr:rowOff>
    </xdr:from>
    <xdr:to>
      <xdr:col>11</xdr:col>
      <xdr:colOff>11920</xdr:colOff>
      <xdr:row>29</xdr:row>
      <xdr:rowOff>233951</xdr:rowOff>
    </xdr:to>
    <xdr:pic>
      <xdr:nvPicPr>
        <xdr:cNvPr id="519" name="Picture 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520" name="Picture 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11920</xdr:colOff>
      <xdr:row>31</xdr:row>
      <xdr:rowOff>233951</xdr:rowOff>
    </xdr:to>
    <xdr:pic>
      <xdr:nvPicPr>
        <xdr:cNvPr id="521" name="Picture 9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32</xdr:row>
      <xdr:rowOff>0</xdr:rowOff>
    </xdr:from>
    <xdr:to>
      <xdr:col>11</xdr:col>
      <xdr:colOff>11920</xdr:colOff>
      <xdr:row>32</xdr:row>
      <xdr:rowOff>233951</xdr:rowOff>
    </xdr:to>
    <xdr:pic>
      <xdr:nvPicPr>
        <xdr:cNvPr id="522" name="Picture 9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32</xdr:row>
      <xdr:rowOff>0</xdr:rowOff>
    </xdr:from>
    <xdr:to>
      <xdr:col>11</xdr:col>
      <xdr:colOff>11920</xdr:colOff>
      <xdr:row>32</xdr:row>
      <xdr:rowOff>233951</xdr:rowOff>
    </xdr:to>
    <xdr:pic>
      <xdr:nvPicPr>
        <xdr:cNvPr id="523" name="Picture 9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524" name="Picture 9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33</xdr:row>
      <xdr:rowOff>0</xdr:rowOff>
    </xdr:from>
    <xdr:to>
      <xdr:col>11</xdr:col>
      <xdr:colOff>11920</xdr:colOff>
      <xdr:row>33</xdr:row>
      <xdr:rowOff>233951</xdr:rowOff>
    </xdr:to>
    <xdr:pic>
      <xdr:nvPicPr>
        <xdr:cNvPr id="525" name="Picture 9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34</xdr:row>
      <xdr:rowOff>0</xdr:rowOff>
    </xdr:from>
    <xdr:to>
      <xdr:col>11</xdr:col>
      <xdr:colOff>11920</xdr:colOff>
      <xdr:row>34</xdr:row>
      <xdr:rowOff>233951</xdr:rowOff>
    </xdr:to>
    <xdr:pic>
      <xdr:nvPicPr>
        <xdr:cNvPr id="526" name="Picture 9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34</xdr:row>
      <xdr:rowOff>0</xdr:rowOff>
    </xdr:from>
    <xdr:to>
      <xdr:col>11</xdr:col>
      <xdr:colOff>11920</xdr:colOff>
      <xdr:row>34</xdr:row>
      <xdr:rowOff>233951</xdr:rowOff>
    </xdr:to>
    <xdr:pic>
      <xdr:nvPicPr>
        <xdr:cNvPr id="527" name="Picture 9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528" name="Picture 9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35</xdr:row>
      <xdr:rowOff>0</xdr:rowOff>
    </xdr:from>
    <xdr:to>
      <xdr:col>11</xdr:col>
      <xdr:colOff>11920</xdr:colOff>
      <xdr:row>35</xdr:row>
      <xdr:rowOff>233951</xdr:rowOff>
    </xdr:to>
    <xdr:pic>
      <xdr:nvPicPr>
        <xdr:cNvPr id="529" name="Picture 9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530" name="Picture 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36</xdr:row>
      <xdr:rowOff>0</xdr:rowOff>
    </xdr:from>
    <xdr:to>
      <xdr:col>11</xdr:col>
      <xdr:colOff>11920</xdr:colOff>
      <xdr:row>36</xdr:row>
      <xdr:rowOff>233951</xdr:rowOff>
    </xdr:to>
    <xdr:pic>
      <xdr:nvPicPr>
        <xdr:cNvPr id="531" name="Picture 9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37</xdr:row>
      <xdr:rowOff>0</xdr:rowOff>
    </xdr:from>
    <xdr:to>
      <xdr:col>11</xdr:col>
      <xdr:colOff>11920</xdr:colOff>
      <xdr:row>37</xdr:row>
      <xdr:rowOff>233951</xdr:rowOff>
    </xdr:to>
    <xdr:pic>
      <xdr:nvPicPr>
        <xdr:cNvPr id="532" name="Picture 9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37</xdr:row>
      <xdr:rowOff>0</xdr:rowOff>
    </xdr:from>
    <xdr:to>
      <xdr:col>11</xdr:col>
      <xdr:colOff>11920</xdr:colOff>
      <xdr:row>37</xdr:row>
      <xdr:rowOff>233951</xdr:rowOff>
    </xdr:to>
    <xdr:pic>
      <xdr:nvPicPr>
        <xdr:cNvPr id="533" name="Picture 9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534" name="Picture 9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38</xdr:row>
      <xdr:rowOff>0</xdr:rowOff>
    </xdr:from>
    <xdr:to>
      <xdr:col>11</xdr:col>
      <xdr:colOff>11920</xdr:colOff>
      <xdr:row>38</xdr:row>
      <xdr:rowOff>233951</xdr:rowOff>
    </xdr:to>
    <xdr:pic>
      <xdr:nvPicPr>
        <xdr:cNvPr id="535" name="Picture 9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536" name="Picture 9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0</xdr:rowOff>
    </xdr:from>
    <xdr:to>
      <xdr:col>11</xdr:col>
      <xdr:colOff>11920</xdr:colOff>
      <xdr:row>39</xdr:row>
      <xdr:rowOff>233951</xdr:rowOff>
    </xdr:to>
    <xdr:pic>
      <xdr:nvPicPr>
        <xdr:cNvPr id="537" name="Picture 9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538" name="Picture 9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40</xdr:row>
      <xdr:rowOff>0</xdr:rowOff>
    </xdr:from>
    <xdr:to>
      <xdr:col>11</xdr:col>
      <xdr:colOff>11920</xdr:colOff>
      <xdr:row>40</xdr:row>
      <xdr:rowOff>233951</xdr:rowOff>
    </xdr:to>
    <xdr:pic>
      <xdr:nvPicPr>
        <xdr:cNvPr id="539" name="Picture 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41</xdr:row>
      <xdr:rowOff>0</xdr:rowOff>
    </xdr:from>
    <xdr:to>
      <xdr:col>11</xdr:col>
      <xdr:colOff>11920</xdr:colOff>
      <xdr:row>41</xdr:row>
      <xdr:rowOff>233951</xdr:rowOff>
    </xdr:to>
    <xdr:pic>
      <xdr:nvPicPr>
        <xdr:cNvPr id="540" name="Picture 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41</xdr:row>
      <xdr:rowOff>0</xdr:rowOff>
    </xdr:from>
    <xdr:to>
      <xdr:col>11</xdr:col>
      <xdr:colOff>11920</xdr:colOff>
      <xdr:row>41</xdr:row>
      <xdr:rowOff>233951</xdr:rowOff>
    </xdr:to>
    <xdr:pic>
      <xdr:nvPicPr>
        <xdr:cNvPr id="541" name="Picture 9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42</xdr:row>
      <xdr:rowOff>0</xdr:rowOff>
    </xdr:from>
    <xdr:to>
      <xdr:col>11</xdr:col>
      <xdr:colOff>11920</xdr:colOff>
      <xdr:row>42</xdr:row>
      <xdr:rowOff>233951</xdr:rowOff>
    </xdr:to>
    <xdr:pic>
      <xdr:nvPicPr>
        <xdr:cNvPr id="542" name="Picture 9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42</xdr:row>
      <xdr:rowOff>0</xdr:rowOff>
    </xdr:from>
    <xdr:to>
      <xdr:col>11</xdr:col>
      <xdr:colOff>11920</xdr:colOff>
      <xdr:row>42</xdr:row>
      <xdr:rowOff>233951</xdr:rowOff>
    </xdr:to>
    <xdr:pic>
      <xdr:nvPicPr>
        <xdr:cNvPr id="543" name="Picture 9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43</xdr:row>
      <xdr:rowOff>0</xdr:rowOff>
    </xdr:from>
    <xdr:to>
      <xdr:col>11</xdr:col>
      <xdr:colOff>11920</xdr:colOff>
      <xdr:row>43</xdr:row>
      <xdr:rowOff>233951</xdr:rowOff>
    </xdr:to>
    <xdr:pic>
      <xdr:nvPicPr>
        <xdr:cNvPr id="544" name="Picture 9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43</xdr:row>
      <xdr:rowOff>0</xdr:rowOff>
    </xdr:from>
    <xdr:to>
      <xdr:col>11</xdr:col>
      <xdr:colOff>11920</xdr:colOff>
      <xdr:row>43</xdr:row>
      <xdr:rowOff>233951</xdr:rowOff>
    </xdr:to>
    <xdr:pic>
      <xdr:nvPicPr>
        <xdr:cNvPr id="545" name="Picture 9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44</xdr:row>
      <xdr:rowOff>0</xdr:rowOff>
    </xdr:from>
    <xdr:to>
      <xdr:col>11</xdr:col>
      <xdr:colOff>11920</xdr:colOff>
      <xdr:row>44</xdr:row>
      <xdr:rowOff>233951</xdr:rowOff>
    </xdr:to>
    <xdr:pic>
      <xdr:nvPicPr>
        <xdr:cNvPr id="546" name="Picture 9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44</xdr:row>
      <xdr:rowOff>0</xdr:rowOff>
    </xdr:from>
    <xdr:to>
      <xdr:col>11</xdr:col>
      <xdr:colOff>11920</xdr:colOff>
      <xdr:row>44</xdr:row>
      <xdr:rowOff>233951</xdr:rowOff>
    </xdr:to>
    <xdr:pic>
      <xdr:nvPicPr>
        <xdr:cNvPr id="547" name="Picture 9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548" name="Picture 9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11920</xdr:colOff>
      <xdr:row>45</xdr:row>
      <xdr:rowOff>233951</xdr:rowOff>
    </xdr:to>
    <xdr:pic>
      <xdr:nvPicPr>
        <xdr:cNvPr id="549" name="Picture 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550" name="Picture 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46</xdr:row>
      <xdr:rowOff>0</xdr:rowOff>
    </xdr:from>
    <xdr:to>
      <xdr:col>11</xdr:col>
      <xdr:colOff>11920</xdr:colOff>
      <xdr:row>46</xdr:row>
      <xdr:rowOff>233951</xdr:rowOff>
    </xdr:to>
    <xdr:pic>
      <xdr:nvPicPr>
        <xdr:cNvPr id="551" name="Picture 9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552" name="Picture 9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47</xdr:row>
      <xdr:rowOff>0</xdr:rowOff>
    </xdr:from>
    <xdr:to>
      <xdr:col>11</xdr:col>
      <xdr:colOff>11920</xdr:colOff>
      <xdr:row>47</xdr:row>
      <xdr:rowOff>233951</xdr:rowOff>
    </xdr:to>
    <xdr:pic>
      <xdr:nvPicPr>
        <xdr:cNvPr id="553" name="Picture 9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554" name="Picture 9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0</xdr:rowOff>
    </xdr:from>
    <xdr:to>
      <xdr:col>11</xdr:col>
      <xdr:colOff>11920</xdr:colOff>
      <xdr:row>48</xdr:row>
      <xdr:rowOff>233951</xdr:rowOff>
    </xdr:to>
    <xdr:pic>
      <xdr:nvPicPr>
        <xdr:cNvPr id="555" name="Picture 9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556" name="Picture 9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11920</xdr:colOff>
      <xdr:row>63</xdr:row>
      <xdr:rowOff>233951</xdr:rowOff>
    </xdr:to>
    <xdr:pic>
      <xdr:nvPicPr>
        <xdr:cNvPr id="557" name="Picture 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64</xdr:row>
      <xdr:rowOff>0</xdr:rowOff>
    </xdr:from>
    <xdr:to>
      <xdr:col>11</xdr:col>
      <xdr:colOff>11920</xdr:colOff>
      <xdr:row>64</xdr:row>
      <xdr:rowOff>233951</xdr:rowOff>
    </xdr:to>
    <xdr:pic>
      <xdr:nvPicPr>
        <xdr:cNvPr id="558" name="Picture 9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64</xdr:row>
      <xdr:rowOff>0</xdr:rowOff>
    </xdr:from>
    <xdr:to>
      <xdr:col>11</xdr:col>
      <xdr:colOff>11920</xdr:colOff>
      <xdr:row>64</xdr:row>
      <xdr:rowOff>233951</xdr:rowOff>
    </xdr:to>
    <xdr:pic>
      <xdr:nvPicPr>
        <xdr:cNvPr id="559" name="Picture 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560" name="Picture 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65</xdr:row>
      <xdr:rowOff>0</xdr:rowOff>
    </xdr:from>
    <xdr:to>
      <xdr:col>11</xdr:col>
      <xdr:colOff>11920</xdr:colOff>
      <xdr:row>65</xdr:row>
      <xdr:rowOff>233951</xdr:rowOff>
    </xdr:to>
    <xdr:pic>
      <xdr:nvPicPr>
        <xdr:cNvPr id="561" name="Picture 9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2" name="Picture 9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3" name="Picture 9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4" name="Picture 9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5" name="Picture 9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6" name="Picture 9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7" name="Picture 9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8" name="Picture 9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69" name="Picture 9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0" name="Picture 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1" name="Picture 9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2" name="Picture 9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3" name="Picture 9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4" name="Picture 9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5" name="Picture 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6" name="Picture 9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7" name="Picture 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8" name="Picture 9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79" name="Picture 9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0" name="Picture 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1" name="Picture 9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2" name="Picture 9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3" name="Picture 9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4" name="Picture 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5" name="Picture 9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6" name="Picture 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69</xdr:row>
      <xdr:rowOff>0</xdr:rowOff>
    </xdr:from>
    <xdr:to>
      <xdr:col>11</xdr:col>
      <xdr:colOff>11920</xdr:colOff>
      <xdr:row>69</xdr:row>
      <xdr:rowOff>233951</xdr:rowOff>
    </xdr:to>
    <xdr:pic>
      <xdr:nvPicPr>
        <xdr:cNvPr id="587" name="Picture 9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588" name="Picture 9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70</xdr:row>
      <xdr:rowOff>0</xdr:rowOff>
    </xdr:from>
    <xdr:to>
      <xdr:col>11</xdr:col>
      <xdr:colOff>11920</xdr:colOff>
      <xdr:row>70</xdr:row>
      <xdr:rowOff>233951</xdr:rowOff>
    </xdr:to>
    <xdr:pic>
      <xdr:nvPicPr>
        <xdr:cNvPr id="589" name="Picture 9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590" name="Picture 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71</xdr:row>
      <xdr:rowOff>0</xdr:rowOff>
    </xdr:from>
    <xdr:to>
      <xdr:col>11</xdr:col>
      <xdr:colOff>11920</xdr:colOff>
      <xdr:row>71</xdr:row>
      <xdr:rowOff>233951</xdr:rowOff>
    </xdr:to>
    <xdr:pic>
      <xdr:nvPicPr>
        <xdr:cNvPr id="591" name="Picture 9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592" name="Picture 9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72</xdr:row>
      <xdr:rowOff>0</xdr:rowOff>
    </xdr:from>
    <xdr:to>
      <xdr:col>11</xdr:col>
      <xdr:colOff>11920</xdr:colOff>
      <xdr:row>72</xdr:row>
      <xdr:rowOff>233951</xdr:rowOff>
    </xdr:to>
    <xdr:pic>
      <xdr:nvPicPr>
        <xdr:cNvPr id="593" name="Picture 9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0846190" y="10356272"/>
          <a:ext cx="1748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454639</xdr:colOff>
      <xdr:row>68</xdr:row>
      <xdr:rowOff>1020535</xdr:rowOff>
    </xdr:from>
    <xdr:to>
      <xdr:col>5</xdr:col>
      <xdr:colOff>1110742</xdr:colOff>
      <xdr:row>68</xdr:row>
      <xdr:rowOff>1644900</xdr:rowOff>
    </xdr:to>
    <xdr:pic>
      <xdr:nvPicPr>
        <xdr:cNvPr id="594" name="Picture 2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 flipH="1">
          <a:off x="5588614" y="38691911"/>
          <a:ext cx="656103" cy="6243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68</xdr:row>
      <xdr:rowOff>196994</xdr:rowOff>
    </xdr:from>
    <xdr:to>
      <xdr:col>5</xdr:col>
      <xdr:colOff>1617085</xdr:colOff>
      <xdr:row>68</xdr:row>
      <xdr:rowOff>2091156</xdr:rowOff>
    </xdr:to>
    <xdr:pic>
      <xdr:nvPicPr>
        <xdr:cNvPr id="595" name="Picture 2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 l="26978" t="7028" r="32333" b="4400"/>
        <a:stretch/>
      </xdr:blipFill>
      <xdr:spPr bwMode="auto">
        <a:xfrm>
          <a:off x="5324475" y="37868369"/>
          <a:ext cx="1426586" cy="18941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8</xdr:row>
      <xdr:rowOff>0</xdr:rowOff>
    </xdr:from>
    <xdr:to>
      <xdr:col>11</xdr:col>
      <xdr:colOff>11920</xdr:colOff>
      <xdr:row>8</xdr:row>
      <xdr:rowOff>233951</xdr:rowOff>
    </xdr:to>
    <xdr:pic>
      <xdr:nvPicPr>
        <xdr:cNvPr id="596" name="Picture 9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8</xdr:row>
      <xdr:rowOff>0</xdr:rowOff>
    </xdr:from>
    <xdr:to>
      <xdr:col>11</xdr:col>
      <xdr:colOff>11920</xdr:colOff>
      <xdr:row>8</xdr:row>
      <xdr:rowOff>233951</xdr:rowOff>
    </xdr:to>
    <xdr:pic>
      <xdr:nvPicPr>
        <xdr:cNvPr id="597" name="Picture 9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8</xdr:row>
      <xdr:rowOff>0</xdr:rowOff>
    </xdr:from>
    <xdr:to>
      <xdr:col>11</xdr:col>
      <xdr:colOff>11920</xdr:colOff>
      <xdr:row>8</xdr:row>
      <xdr:rowOff>233951</xdr:rowOff>
    </xdr:to>
    <xdr:pic>
      <xdr:nvPicPr>
        <xdr:cNvPr id="598" name="Picture 9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8</xdr:row>
      <xdr:rowOff>0</xdr:rowOff>
    </xdr:from>
    <xdr:to>
      <xdr:col>11</xdr:col>
      <xdr:colOff>11920</xdr:colOff>
      <xdr:row>8</xdr:row>
      <xdr:rowOff>233951</xdr:rowOff>
    </xdr:to>
    <xdr:pic>
      <xdr:nvPicPr>
        <xdr:cNvPr id="599" name="Picture 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8</xdr:row>
      <xdr:rowOff>0</xdr:rowOff>
    </xdr:from>
    <xdr:to>
      <xdr:col>11</xdr:col>
      <xdr:colOff>11920</xdr:colOff>
      <xdr:row>8</xdr:row>
      <xdr:rowOff>233951</xdr:rowOff>
    </xdr:to>
    <xdr:pic>
      <xdr:nvPicPr>
        <xdr:cNvPr id="600" name="Picture 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8</xdr:row>
      <xdr:rowOff>0</xdr:rowOff>
    </xdr:from>
    <xdr:to>
      <xdr:col>11</xdr:col>
      <xdr:colOff>11920</xdr:colOff>
      <xdr:row>8</xdr:row>
      <xdr:rowOff>233951</xdr:rowOff>
    </xdr:to>
    <xdr:pic>
      <xdr:nvPicPr>
        <xdr:cNvPr id="601" name="Picture 9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8</xdr:row>
      <xdr:rowOff>0</xdr:rowOff>
    </xdr:from>
    <xdr:to>
      <xdr:col>11</xdr:col>
      <xdr:colOff>11920</xdr:colOff>
      <xdr:row>8</xdr:row>
      <xdr:rowOff>233951</xdr:rowOff>
    </xdr:to>
    <xdr:pic>
      <xdr:nvPicPr>
        <xdr:cNvPr id="602" name="Picture 9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603" name="Picture 9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604" name="Picture 9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605" name="Picture 9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606" name="Picture 9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607" name="Picture 9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608" name="Picture 9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609" name="Picture 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0912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610" name="Picture 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1674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611" name="Picture 9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1674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612" name="Picture 9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1674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613" name="Picture 9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19570" y="11674929"/>
          <a:ext cx="938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7</xdr:row>
      <xdr:rowOff>233951</xdr:rowOff>
    </xdr:to>
    <xdr:pic>
      <xdr:nvPicPr>
        <xdr:cNvPr id="614" name="Picture 9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10927772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7</xdr:row>
      <xdr:rowOff>233951</xdr:rowOff>
    </xdr:to>
    <xdr:pic>
      <xdr:nvPicPr>
        <xdr:cNvPr id="615" name="Picture 9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10927772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7</xdr:row>
      <xdr:rowOff>233951</xdr:rowOff>
    </xdr:to>
    <xdr:pic>
      <xdr:nvPicPr>
        <xdr:cNvPr id="616" name="Picture 9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10927772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7</xdr:row>
      <xdr:rowOff>233951</xdr:rowOff>
    </xdr:to>
    <xdr:pic>
      <xdr:nvPicPr>
        <xdr:cNvPr id="617" name="Picture 9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10927772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7</xdr:row>
      <xdr:rowOff>233951</xdr:rowOff>
    </xdr:to>
    <xdr:pic>
      <xdr:nvPicPr>
        <xdr:cNvPr id="618" name="Picture 9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10927772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7</xdr:row>
      <xdr:rowOff>233951</xdr:rowOff>
    </xdr:to>
    <xdr:pic>
      <xdr:nvPicPr>
        <xdr:cNvPr id="619" name="Picture 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10927772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7</xdr:row>
      <xdr:rowOff>233951</xdr:rowOff>
    </xdr:to>
    <xdr:pic>
      <xdr:nvPicPr>
        <xdr:cNvPr id="620" name="Picture 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10927772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287914</xdr:colOff>
      <xdr:row>56</xdr:row>
      <xdr:rowOff>71438</xdr:rowOff>
    </xdr:from>
    <xdr:to>
      <xdr:col>5</xdr:col>
      <xdr:colOff>1430914</xdr:colOff>
      <xdr:row>56</xdr:row>
      <xdr:rowOff>2267201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 l="38180" t="9940" r="38607" b="17495"/>
        <a:stretch/>
      </xdr:blipFill>
      <xdr:spPr bwMode="auto">
        <a:xfrm>
          <a:off x="5725823" y="55281802"/>
          <a:ext cx="1143000" cy="21957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305234</xdr:colOff>
      <xdr:row>50</xdr:row>
      <xdr:rowOff>132050</xdr:rowOff>
    </xdr:from>
    <xdr:to>
      <xdr:col>5</xdr:col>
      <xdr:colOff>1333500</xdr:colOff>
      <xdr:row>50</xdr:row>
      <xdr:rowOff>2296779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 l="37439" t="19504" r="44707" b="20515"/>
        <a:stretch/>
      </xdr:blipFill>
      <xdr:spPr bwMode="auto">
        <a:xfrm>
          <a:off x="5743143" y="41002959"/>
          <a:ext cx="1028266" cy="21647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0" name="Picture 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1" name="Picture 9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48</xdr:row>
      <xdr:rowOff>99727</xdr:rowOff>
    </xdr:from>
    <xdr:to>
      <xdr:col>11</xdr:col>
      <xdr:colOff>11918</xdr:colOff>
      <xdr:row>49</xdr:row>
      <xdr:rowOff>9664</xdr:rowOff>
    </xdr:to>
    <xdr:pic>
      <xdr:nvPicPr>
        <xdr:cNvPr id="632" name="Picture 9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468409"/>
          <a:ext cx="6911" cy="498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99727</xdr:rowOff>
    </xdr:from>
    <xdr:to>
      <xdr:col>11</xdr:col>
      <xdr:colOff>11918</xdr:colOff>
      <xdr:row>49</xdr:row>
      <xdr:rowOff>209693</xdr:rowOff>
    </xdr:to>
    <xdr:pic>
      <xdr:nvPicPr>
        <xdr:cNvPr id="633" name="Picture 9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1057227"/>
          <a:ext cx="6911" cy="2528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4" name="Picture 9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5" name="Picture 9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6" name="Picture 9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7" name="Picture 9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8" name="Picture 9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0</xdr:rowOff>
    </xdr:from>
    <xdr:to>
      <xdr:col>11</xdr:col>
      <xdr:colOff>11920</xdr:colOff>
      <xdr:row>49</xdr:row>
      <xdr:rowOff>195851</xdr:rowOff>
    </xdr:to>
    <xdr:pic>
      <xdr:nvPicPr>
        <xdr:cNvPr id="639" name="Picture 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0" name="Picture 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1" name="Picture 9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49</xdr:row>
      <xdr:rowOff>99727</xdr:rowOff>
    </xdr:from>
    <xdr:to>
      <xdr:col>11</xdr:col>
      <xdr:colOff>11918</xdr:colOff>
      <xdr:row>49</xdr:row>
      <xdr:rowOff>217483</xdr:rowOff>
    </xdr:to>
    <xdr:pic>
      <xdr:nvPicPr>
        <xdr:cNvPr id="642" name="Picture 9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468409"/>
          <a:ext cx="6911" cy="498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99727</xdr:rowOff>
    </xdr:from>
    <xdr:to>
      <xdr:col>11</xdr:col>
      <xdr:colOff>11918</xdr:colOff>
      <xdr:row>50</xdr:row>
      <xdr:rowOff>352568</xdr:rowOff>
    </xdr:to>
    <xdr:pic>
      <xdr:nvPicPr>
        <xdr:cNvPr id="643" name="Picture 9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1057227"/>
          <a:ext cx="6911" cy="2528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4" name="Picture 9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5" name="Picture 9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6" name="Picture 9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7" name="Picture 9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8" name="Picture 9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0</xdr:rowOff>
    </xdr:from>
    <xdr:to>
      <xdr:col>11</xdr:col>
      <xdr:colOff>11920</xdr:colOff>
      <xdr:row>50</xdr:row>
      <xdr:rowOff>233951</xdr:rowOff>
    </xdr:to>
    <xdr:pic>
      <xdr:nvPicPr>
        <xdr:cNvPr id="649" name="Picture 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99727</xdr:rowOff>
    </xdr:from>
    <xdr:to>
      <xdr:col>11</xdr:col>
      <xdr:colOff>11918</xdr:colOff>
      <xdr:row>51</xdr:row>
      <xdr:rowOff>9666</xdr:rowOff>
    </xdr:to>
    <xdr:pic>
      <xdr:nvPicPr>
        <xdr:cNvPr id="650" name="Picture 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1057227"/>
          <a:ext cx="6911" cy="11741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51" name="Picture 9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52" name="Picture 9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50</xdr:row>
      <xdr:rowOff>99727</xdr:rowOff>
    </xdr:from>
    <xdr:to>
      <xdr:col>11</xdr:col>
      <xdr:colOff>11918</xdr:colOff>
      <xdr:row>51</xdr:row>
      <xdr:rowOff>9666</xdr:rowOff>
    </xdr:to>
    <xdr:pic>
      <xdr:nvPicPr>
        <xdr:cNvPr id="653" name="Picture 9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468409"/>
          <a:ext cx="6911" cy="498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99727</xdr:rowOff>
    </xdr:from>
    <xdr:to>
      <xdr:col>11</xdr:col>
      <xdr:colOff>11918</xdr:colOff>
      <xdr:row>56</xdr:row>
      <xdr:rowOff>352568</xdr:rowOff>
    </xdr:to>
    <xdr:pic>
      <xdr:nvPicPr>
        <xdr:cNvPr id="654" name="Picture 9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1057227"/>
          <a:ext cx="6911" cy="2528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55" name="Picture 9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56" name="Picture 9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57" name="Picture 9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58" name="Picture 9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59" name="Picture 9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0</xdr:rowOff>
    </xdr:from>
    <xdr:to>
      <xdr:col>11</xdr:col>
      <xdr:colOff>11920</xdr:colOff>
      <xdr:row>56</xdr:row>
      <xdr:rowOff>233951</xdr:rowOff>
    </xdr:to>
    <xdr:pic>
      <xdr:nvPicPr>
        <xdr:cNvPr id="660" name="Picture 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09575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56</xdr:row>
      <xdr:rowOff>99727</xdr:rowOff>
    </xdr:from>
    <xdr:to>
      <xdr:col>11</xdr:col>
      <xdr:colOff>11918</xdr:colOff>
      <xdr:row>57</xdr:row>
      <xdr:rowOff>9665</xdr:rowOff>
    </xdr:to>
    <xdr:pic>
      <xdr:nvPicPr>
        <xdr:cNvPr id="661" name="Picture 9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40598" y="41057227"/>
          <a:ext cx="6911" cy="11741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</xdr:row>
      <xdr:rowOff>432955</xdr:rowOff>
    </xdr:from>
    <xdr:to>
      <xdr:col>4</xdr:col>
      <xdr:colOff>415636</xdr:colOff>
      <xdr:row>1</xdr:row>
      <xdr:rowOff>3574736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/>
      </xdr:blipFill>
      <xdr:spPr bwMode="auto">
        <a:xfrm>
          <a:off x="0" y="692728"/>
          <a:ext cx="5074227" cy="3141781"/>
        </a:xfrm>
        <a:prstGeom prst="rect">
          <a:avLst/>
        </a:prstGeom>
      </xdr:spPr>
    </xdr:pic>
    <xdr:clientData/>
  </xdr:twoCellAnchor>
  <xdr:twoCellAnchor editAs="oneCell">
    <xdr:from>
      <xdr:col>4</xdr:col>
      <xdr:colOff>363682</xdr:colOff>
      <xdr:row>1</xdr:row>
      <xdr:rowOff>450273</xdr:rowOff>
    </xdr:from>
    <xdr:to>
      <xdr:col>9</xdr:col>
      <xdr:colOff>127000</xdr:colOff>
      <xdr:row>1</xdr:row>
      <xdr:rowOff>3480955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/>
      </xdr:blipFill>
      <xdr:spPr bwMode="auto">
        <a:xfrm>
          <a:off x="5022273" y="710046"/>
          <a:ext cx="4906818" cy="3030682"/>
        </a:xfrm>
        <a:prstGeom prst="rect">
          <a:avLst/>
        </a:prstGeom>
      </xdr:spPr>
    </xdr:pic>
    <xdr:clientData/>
  </xdr:twoCellAnchor>
  <xdr:twoCellAnchor editAs="oneCell">
    <xdr:from>
      <xdr:col>5</xdr:col>
      <xdr:colOff>121227</xdr:colOff>
      <xdr:row>13</xdr:row>
      <xdr:rowOff>86591</xdr:rowOff>
    </xdr:from>
    <xdr:to>
      <xdr:col>5</xdr:col>
      <xdr:colOff>1645227</xdr:colOff>
      <xdr:row>13</xdr:row>
      <xdr:rowOff>915266</xdr:rowOff>
    </xdr:to>
    <xdr:pic>
      <xdr:nvPicPr>
        <xdr:cNvPr id="622" name="Рисунок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tretch/>
      </xdr:blipFill>
      <xdr:spPr bwMode="auto">
        <a:xfrm>
          <a:off x="5559136" y="7671955"/>
          <a:ext cx="1524000" cy="828675"/>
        </a:xfrm>
        <a:prstGeom prst="rect">
          <a:avLst/>
        </a:prstGeom>
        <a:noFill/>
      </xdr:spPr>
    </xdr:pic>
    <xdr:clientData/>
  </xdr:twoCellAnchor>
  <xdr:oneCellAnchor>
    <xdr:from>
      <xdr:col>10</xdr:col>
      <xdr:colOff>1114238</xdr:colOff>
      <xdr:row>26</xdr:row>
      <xdr:rowOff>0</xdr:rowOff>
    </xdr:from>
    <xdr:ext cx="6912" cy="624475"/>
    <xdr:pic>
      <xdr:nvPicPr>
        <xdr:cNvPr id="623" name="Picture 9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5</xdr:col>
      <xdr:colOff>447674</xdr:colOff>
      <xdr:row>26</xdr:row>
      <xdr:rowOff>41925</xdr:rowOff>
    </xdr:from>
    <xdr:to>
      <xdr:col>5</xdr:col>
      <xdr:colOff>1266824</xdr:colOff>
      <xdr:row>26</xdr:row>
      <xdr:rowOff>1057274</xdr:rowOff>
    </xdr:to>
    <xdr:pic>
      <xdr:nvPicPr>
        <xdr:cNvPr id="624" name="Picture 9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5885583" y="18399198"/>
          <a:ext cx="819151" cy="1015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25" name="Picture 9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26" name="Picture 9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25</xdr:row>
      <xdr:rowOff>0</xdr:rowOff>
    </xdr:from>
    <xdr:ext cx="6910" cy="536858"/>
    <xdr:pic>
      <xdr:nvPicPr>
        <xdr:cNvPr id="627" name="Picture 9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097500"/>
          <a:ext cx="6911" cy="536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25</xdr:row>
      <xdr:rowOff>0</xdr:rowOff>
    </xdr:from>
    <xdr:ext cx="6910" cy="622583"/>
    <xdr:pic>
      <xdr:nvPicPr>
        <xdr:cNvPr id="628" name="Picture 9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097500"/>
          <a:ext cx="6911" cy="6225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25</xdr:row>
      <xdr:rowOff>0</xdr:rowOff>
    </xdr:from>
    <xdr:ext cx="6910" cy="622583"/>
    <xdr:pic>
      <xdr:nvPicPr>
        <xdr:cNvPr id="629" name="Picture 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097500"/>
          <a:ext cx="6911" cy="6225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25</xdr:row>
      <xdr:rowOff>0</xdr:rowOff>
    </xdr:from>
    <xdr:ext cx="6910" cy="498758"/>
    <xdr:pic>
      <xdr:nvPicPr>
        <xdr:cNvPr id="662" name="Picture 9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097500"/>
          <a:ext cx="6911" cy="4987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25</xdr:row>
      <xdr:rowOff>0</xdr:rowOff>
    </xdr:from>
    <xdr:ext cx="6910" cy="536858"/>
    <xdr:pic>
      <xdr:nvPicPr>
        <xdr:cNvPr id="663" name="Picture 9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097500"/>
          <a:ext cx="6911" cy="536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99727</xdr:rowOff>
    </xdr:from>
    <xdr:ext cx="6910" cy="605265"/>
    <xdr:pic>
      <xdr:nvPicPr>
        <xdr:cNvPr id="664" name="Picture 9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457000"/>
          <a:ext cx="6911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65" name="Picture 9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66" name="Picture 9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67" name="Picture 9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68" name="Picture 9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69" name="Picture 9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26</xdr:row>
      <xdr:rowOff>0</xdr:rowOff>
    </xdr:from>
    <xdr:ext cx="6912" cy="233951"/>
    <xdr:pic>
      <xdr:nvPicPr>
        <xdr:cNvPr id="670" name="Picture 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18357273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5</xdr:col>
      <xdr:colOff>333375</xdr:colOff>
      <xdr:row>30</xdr:row>
      <xdr:rowOff>76200</xdr:rowOff>
    </xdr:from>
    <xdr:to>
      <xdr:col>5</xdr:col>
      <xdr:colOff>1457325</xdr:colOff>
      <xdr:row>30</xdr:row>
      <xdr:rowOff>971550</xdr:rowOff>
    </xdr:to>
    <xdr:pic>
      <xdr:nvPicPr>
        <xdr:cNvPr id="671" name="Picture 9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771284" y="22555200"/>
          <a:ext cx="1123950" cy="89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72" name="Picture 9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73" name="Picture 9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99727</xdr:rowOff>
    </xdr:from>
    <xdr:ext cx="6910" cy="605265"/>
    <xdr:pic>
      <xdr:nvPicPr>
        <xdr:cNvPr id="674" name="Picture 9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578726"/>
          <a:ext cx="6911" cy="60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75" name="Picture 9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76" name="Picture 9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77" name="Picture 9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78" name="Picture 9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79" name="Picture 9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10</xdr:col>
      <xdr:colOff>1114238</xdr:colOff>
      <xdr:row>30</xdr:row>
      <xdr:rowOff>0</xdr:rowOff>
    </xdr:from>
    <xdr:ext cx="6912" cy="233951"/>
    <xdr:pic>
      <xdr:nvPicPr>
        <xdr:cNvPr id="680" name="Picture 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400372" y="22479000"/>
          <a:ext cx="6912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155864</xdr:colOff>
      <xdr:row>45</xdr:row>
      <xdr:rowOff>34636</xdr:rowOff>
    </xdr:from>
    <xdr:to>
      <xdr:col>5</xdr:col>
      <xdr:colOff>1432213</xdr:colOff>
      <xdr:row>45</xdr:row>
      <xdr:rowOff>1176770</xdr:rowOff>
    </xdr:to>
    <xdr:pic>
      <xdr:nvPicPr>
        <xdr:cNvPr id="681" name="Рисунок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tretch/>
      </xdr:blipFill>
      <xdr:spPr bwMode="auto">
        <a:xfrm>
          <a:off x="5593773" y="36229636"/>
          <a:ext cx="1276350" cy="114213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242455</xdr:colOff>
      <xdr:row>51</xdr:row>
      <xdr:rowOff>571500</xdr:rowOff>
    </xdr:from>
    <xdr:to>
      <xdr:col>5</xdr:col>
      <xdr:colOff>1404505</xdr:colOff>
      <xdr:row>51</xdr:row>
      <xdr:rowOff>1714500</xdr:rowOff>
    </xdr:to>
    <xdr:pic>
      <xdr:nvPicPr>
        <xdr:cNvPr id="682" name="Рисунок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tretch/>
      </xdr:blipFill>
      <xdr:spPr bwMode="auto">
        <a:xfrm>
          <a:off x="5680364" y="43832318"/>
          <a:ext cx="116205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155864</xdr:colOff>
      <xdr:row>52</xdr:row>
      <xdr:rowOff>329043</xdr:rowOff>
    </xdr:from>
    <xdr:to>
      <xdr:col>5</xdr:col>
      <xdr:colOff>1682751</xdr:colOff>
      <xdr:row>52</xdr:row>
      <xdr:rowOff>1922317</xdr:rowOff>
    </xdr:to>
    <xdr:pic>
      <xdr:nvPicPr>
        <xdr:cNvPr id="683" name="Рисунок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tretch/>
      </xdr:blipFill>
      <xdr:spPr bwMode="auto">
        <a:xfrm>
          <a:off x="5593773" y="45979771"/>
          <a:ext cx="1526887" cy="159327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86591</xdr:colOff>
      <xdr:row>53</xdr:row>
      <xdr:rowOff>415636</xdr:rowOff>
    </xdr:from>
    <xdr:to>
      <xdr:col>5</xdr:col>
      <xdr:colOff>1589810</xdr:colOff>
      <xdr:row>53</xdr:row>
      <xdr:rowOff>1870363</xdr:rowOff>
    </xdr:to>
    <xdr:pic>
      <xdr:nvPicPr>
        <xdr:cNvPr id="684" name="Рисунок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tretch/>
      </xdr:blipFill>
      <xdr:spPr bwMode="auto">
        <a:xfrm>
          <a:off x="5524501" y="48456272"/>
          <a:ext cx="1503218" cy="145472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225136</xdr:colOff>
      <xdr:row>54</xdr:row>
      <xdr:rowOff>450272</xdr:rowOff>
    </xdr:from>
    <xdr:to>
      <xdr:col>5</xdr:col>
      <xdr:colOff>1406236</xdr:colOff>
      <xdr:row>54</xdr:row>
      <xdr:rowOff>1593272</xdr:rowOff>
    </xdr:to>
    <xdr:pic>
      <xdr:nvPicPr>
        <xdr:cNvPr id="685" name="Рисунок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tretch/>
      </xdr:blipFill>
      <xdr:spPr bwMode="auto">
        <a:xfrm>
          <a:off x="5663044" y="50880817"/>
          <a:ext cx="1181099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121226</xdr:colOff>
      <xdr:row>55</xdr:row>
      <xdr:rowOff>311727</xdr:rowOff>
    </xdr:from>
    <xdr:to>
      <xdr:col>5</xdr:col>
      <xdr:colOff>1472045</xdr:colOff>
      <xdr:row>55</xdr:row>
      <xdr:rowOff>2153753</xdr:rowOff>
    </xdr:to>
    <xdr:pic>
      <xdr:nvPicPr>
        <xdr:cNvPr id="686" name="Рисунок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tretch/>
      </xdr:blipFill>
      <xdr:spPr bwMode="auto">
        <a:xfrm>
          <a:off x="5559135" y="53132182"/>
          <a:ext cx="1350819" cy="184202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311728</xdr:colOff>
      <xdr:row>57</xdr:row>
      <xdr:rowOff>571500</xdr:rowOff>
    </xdr:from>
    <xdr:to>
      <xdr:col>5</xdr:col>
      <xdr:colOff>1656341</xdr:colOff>
      <xdr:row>57</xdr:row>
      <xdr:rowOff>1905000</xdr:rowOff>
    </xdr:to>
    <xdr:pic>
      <xdr:nvPicPr>
        <xdr:cNvPr id="687" name="Рисунок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tretch/>
      </xdr:blipFill>
      <xdr:spPr bwMode="auto">
        <a:xfrm>
          <a:off x="5749637" y="58085182"/>
          <a:ext cx="1344613" cy="1333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173182</xdr:colOff>
      <xdr:row>58</xdr:row>
      <xdr:rowOff>225136</xdr:rowOff>
    </xdr:from>
    <xdr:to>
      <xdr:col>5</xdr:col>
      <xdr:colOff>1692418</xdr:colOff>
      <xdr:row>58</xdr:row>
      <xdr:rowOff>1731818</xdr:rowOff>
    </xdr:to>
    <xdr:pic>
      <xdr:nvPicPr>
        <xdr:cNvPr id="688" name="Рисунок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tretch/>
      </xdr:blipFill>
      <xdr:spPr bwMode="auto">
        <a:xfrm>
          <a:off x="5611091" y="60042136"/>
          <a:ext cx="1519238" cy="150668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59</xdr:row>
      <xdr:rowOff>432954</xdr:rowOff>
    </xdr:from>
    <xdr:to>
      <xdr:col>5</xdr:col>
      <xdr:colOff>1504950</xdr:colOff>
      <xdr:row>59</xdr:row>
      <xdr:rowOff>1575953</xdr:rowOff>
    </xdr:to>
    <xdr:pic>
      <xdr:nvPicPr>
        <xdr:cNvPr id="689" name="Рисунок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tretch/>
      </xdr:blipFill>
      <xdr:spPr bwMode="auto">
        <a:xfrm>
          <a:off x="5628409" y="62553272"/>
          <a:ext cx="131445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69272</xdr:colOff>
      <xdr:row>60</xdr:row>
      <xdr:rowOff>346362</xdr:rowOff>
    </xdr:from>
    <xdr:to>
      <xdr:col>5</xdr:col>
      <xdr:colOff>1612322</xdr:colOff>
      <xdr:row>60</xdr:row>
      <xdr:rowOff>1584613</xdr:rowOff>
    </xdr:to>
    <xdr:pic>
      <xdr:nvPicPr>
        <xdr:cNvPr id="690" name="Рисунок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tretch/>
      </xdr:blipFill>
      <xdr:spPr bwMode="auto">
        <a:xfrm>
          <a:off x="5507181" y="64769999"/>
          <a:ext cx="1543050" cy="12382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294409</xdr:colOff>
      <xdr:row>61</xdr:row>
      <xdr:rowOff>519546</xdr:rowOff>
    </xdr:from>
    <xdr:to>
      <xdr:col>5</xdr:col>
      <xdr:colOff>1446934</xdr:colOff>
      <xdr:row>61</xdr:row>
      <xdr:rowOff>1443471</xdr:rowOff>
    </xdr:to>
    <xdr:pic>
      <xdr:nvPicPr>
        <xdr:cNvPr id="691" name="Рисунок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tretch/>
      </xdr:blipFill>
      <xdr:spPr bwMode="auto">
        <a:xfrm>
          <a:off x="5732317" y="67246501"/>
          <a:ext cx="1152525" cy="923925"/>
        </a:xfrm>
        <a:prstGeom prst="rect">
          <a:avLst/>
        </a:prstGeom>
        <a:noFill/>
      </xdr:spPr>
    </xdr:pic>
    <xdr:clientData/>
  </xdr:twoCellAnchor>
  <xdr:oneCellAnchor>
    <xdr:from>
      <xdr:col>5</xdr:col>
      <xdr:colOff>121226</xdr:colOff>
      <xdr:row>62</xdr:row>
      <xdr:rowOff>311727</xdr:rowOff>
    </xdr:from>
    <xdr:ext cx="1350819" cy="1842024"/>
    <xdr:pic>
      <xdr:nvPicPr>
        <xdr:cNvPr id="692" name="Рисунок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tretch/>
      </xdr:blipFill>
      <xdr:spPr bwMode="auto">
        <a:xfrm>
          <a:off x="5559135" y="53132182"/>
          <a:ext cx="1350819" cy="1842026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207818</xdr:colOff>
      <xdr:row>66</xdr:row>
      <xdr:rowOff>103909</xdr:rowOff>
    </xdr:from>
    <xdr:to>
      <xdr:col>5</xdr:col>
      <xdr:colOff>1417493</xdr:colOff>
      <xdr:row>66</xdr:row>
      <xdr:rowOff>1234787</xdr:rowOff>
    </xdr:to>
    <xdr:pic>
      <xdr:nvPicPr>
        <xdr:cNvPr id="693" name="Рисунок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tretch/>
      </xdr:blipFill>
      <xdr:spPr bwMode="auto">
        <a:xfrm>
          <a:off x="5645727" y="73134683"/>
          <a:ext cx="1209675" cy="113087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4"/>
  <sheetViews>
    <sheetView tabSelected="1" topLeftCell="B31" zoomScale="55" workbookViewId="0">
      <selection activeCell="O39" sqref="O39"/>
    </sheetView>
  </sheetViews>
  <sheetFormatPr defaultRowHeight="20.25"/>
  <cols>
    <col min="1" max="1" width="6.28515625" style="1" hidden="1" customWidth="1"/>
    <col min="2" max="2" width="7.7109375" style="1" customWidth="1"/>
    <col min="3" max="3" width="20.7109375" style="1" customWidth="1"/>
    <col min="4" max="4" width="41.28515625" style="1" customWidth="1"/>
    <col min="5" max="5" width="11.7109375" style="1" customWidth="1"/>
    <col min="6" max="6" width="26.7109375" style="1" customWidth="1"/>
    <col min="7" max="7" width="16.85546875" style="1" customWidth="1"/>
    <col min="8" max="8" width="10.140625" style="1" customWidth="1"/>
    <col min="9" max="10" width="11.7109375" style="1" customWidth="1"/>
    <col min="11" max="11" width="12.28515625" style="2" customWidth="1"/>
    <col min="12" max="12" width="15" style="3" customWidth="1"/>
    <col min="13" max="13" width="17.7109375" style="4" customWidth="1"/>
    <col min="14" max="14" width="16.140625" style="1" customWidth="1"/>
    <col min="15" max="15" width="14.5703125" style="1" customWidth="1"/>
    <col min="16" max="16" width="15.85546875" style="1" customWidth="1"/>
    <col min="17" max="16384" width="9.140625" style="1"/>
  </cols>
  <sheetData>
    <row r="1" spans="1:17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7" ht="309" customHeight="1">
      <c r="A2" s="5"/>
      <c r="B2" s="101" t="s">
        <v>1</v>
      </c>
      <c r="C2" s="101"/>
      <c r="D2" s="101"/>
      <c r="E2" s="101"/>
      <c r="F2" s="101"/>
      <c r="G2" s="101"/>
      <c r="H2" s="101"/>
      <c r="I2" s="101"/>
      <c r="J2" s="101"/>
      <c r="K2" s="101"/>
    </row>
    <row r="3" spans="1:17" ht="69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9" t="s">
        <v>12</v>
      </c>
      <c r="M3" s="92" t="s">
        <v>141</v>
      </c>
      <c r="N3" s="93" t="s">
        <v>142</v>
      </c>
      <c r="O3" s="93" t="s">
        <v>145</v>
      </c>
      <c r="P3" s="93"/>
      <c r="Q3" s="95"/>
    </row>
    <row r="4" spans="1:17">
      <c r="A4" s="12"/>
      <c r="B4" s="102" t="s">
        <v>13</v>
      </c>
      <c r="C4" s="103"/>
      <c r="D4" s="103"/>
      <c r="E4" s="103"/>
      <c r="F4" s="103"/>
      <c r="G4" s="103"/>
      <c r="H4" s="103"/>
      <c r="I4" s="103"/>
      <c r="J4" s="103"/>
      <c r="K4" s="104"/>
      <c r="L4" s="13"/>
      <c r="M4" s="92"/>
      <c r="N4" s="93"/>
      <c r="O4" s="93"/>
      <c r="P4" s="93"/>
      <c r="Q4" s="96"/>
    </row>
    <row r="5" spans="1:17" ht="18.75" customHeight="1">
      <c r="A5" s="15"/>
      <c r="B5" s="16">
        <v>1</v>
      </c>
      <c r="C5" s="17" t="s">
        <v>14</v>
      </c>
      <c r="D5" s="18" t="s">
        <v>15</v>
      </c>
      <c r="E5" s="16">
        <v>1</v>
      </c>
      <c r="F5" s="16"/>
      <c r="G5" s="19">
        <v>8014</v>
      </c>
      <c r="H5" s="16">
        <v>0.15</v>
      </c>
      <c r="I5" s="16">
        <v>0.1</v>
      </c>
      <c r="J5" s="16">
        <v>0.1</v>
      </c>
      <c r="K5" s="20">
        <f t="shared" ref="K5:K13" si="0">H5*I5*J5</f>
        <v>1.5E-3</v>
      </c>
      <c r="L5" s="13">
        <f t="shared" ref="L5:L9" si="1">K5*E5</f>
        <v>1.5E-3</v>
      </c>
      <c r="M5" s="92"/>
      <c r="N5" s="93"/>
      <c r="O5" s="93"/>
      <c r="P5" s="94"/>
      <c r="Q5" s="96"/>
    </row>
    <row r="6" spans="1:17" ht="21.75" customHeight="1">
      <c r="A6" s="21"/>
      <c r="B6" s="10">
        <v>2</v>
      </c>
      <c r="C6" s="22" t="s">
        <v>16</v>
      </c>
      <c r="D6" s="23" t="s">
        <v>17</v>
      </c>
      <c r="E6" s="10">
        <v>4</v>
      </c>
      <c r="F6" s="10"/>
      <c r="G6" s="19">
        <v>8014</v>
      </c>
      <c r="H6" s="10">
        <v>0.4</v>
      </c>
      <c r="I6" s="10">
        <v>0.1</v>
      </c>
      <c r="J6" s="10">
        <v>0.1</v>
      </c>
      <c r="K6" s="24">
        <f t="shared" si="0"/>
        <v>4.000000000000001E-3</v>
      </c>
      <c r="L6" s="13">
        <f t="shared" si="1"/>
        <v>1.6000000000000004E-2</v>
      </c>
      <c r="M6" s="92"/>
      <c r="N6" s="93"/>
      <c r="O6" s="93"/>
      <c r="P6" s="93"/>
      <c r="Q6" s="96"/>
    </row>
    <row r="7" spans="1:17" ht="18.75" customHeight="1">
      <c r="A7" s="21"/>
      <c r="B7" s="10">
        <v>3</v>
      </c>
      <c r="C7" s="25" t="s">
        <v>18</v>
      </c>
      <c r="D7" s="23" t="s">
        <v>19</v>
      </c>
      <c r="E7" s="10">
        <v>2</v>
      </c>
      <c r="F7" s="10"/>
      <c r="G7" s="19">
        <v>8014</v>
      </c>
      <c r="H7" s="10">
        <v>1</v>
      </c>
      <c r="I7" s="10">
        <v>0.1</v>
      </c>
      <c r="J7" s="10">
        <v>0.1</v>
      </c>
      <c r="K7" s="24">
        <f t="shared" si="0"/>
        <v>1.0000000000000002E-2</v>
      </c>
      <c r="L7" s="13">
        <f t="shared" si="1"/>
        <v>2.0000000000000004E-2</v>
      </c>
      <c r="M7" s="92"/>
      <c r="N7" s="93"/>
      <c r="O7" s="93"/>
      <c r="P7" s="93"/>
      <c r="Q7" s="96"/>
    </row>
    <row r="8" spans="1:17" ht="18.75" customHeight="1">
      <c r="A8" s="21"/>
      <c r="B8" s="10">
        <v>4</v>
      </c>
      <c r="C8" s="26" t="s">
        <v>20</v>
      </c>
      <c r="D8" s="23" t="s">
        <v>21</v>
      </c>
      <c r="E8" s="10">
        <v>2</v>
      </c>
      <c r="F8" s="10"/>
      <c r="G8" s="19">
        <v>8014</v>
      </c>
      <c r="H8" s="10">
        <v>1.2</v>
      </c>
      <c r="I8" s="10">
        <v>0.1</v>
      </c>
      <c r="J8" s="10">
        <v>0.1</v>
      </c>
      <c r="K8" s="24">
        <f t="shared" si="0"/>
        <v>1.2E-2</v>
      </c>
      <c r="L8" s="13">
        <f t="shared" si="1"/>
        <v>2.4E-2</v>
      </c>
      <c r="M8" s="92"/>
      <c r="N8" s="93"/>
      <c r="O8" s="93"/>
      <c r="P8" s="93"/>
      <c r="Q8" s="96"/>
    </row>
    <row r="9" spans="1:17" ht="21.75" customHeight="1">
      <c r="A9" s="21"/>
      <c r="B9" s="10">
        <v>5</v>
      </c>
      <c r="C9" s="26" t="s">
        <v>22</v>
      </c>
      <c r="D9" s="23" t="s">
        <v>23</v>
      </c>
      <c r="E9" s="10">
        <v>2</v>
      </c>
      <c r="F9" s="10"/>
      <c r="G9" s="19">
        <v>8014</v>
      </c>
      <c r="H9" s="10">
        <v>1.6</v>
      </c>
      <c r="I9" s="10">
        <v>0.1</v>
      </c>
      <c r="J9" s="10">
        <v>0.1</v>
      </c>
      <c r="K9" s="24">
        <f t="shared" si="0"/>
        <v>1.6000000000000004E-2</v>
      </c>
      <c r="L9" s="13">
        <f t="shared" si="1"/>
        <v>3.2000000000000008E-2</v>
      </c>
      <c r="M9" s="92"/>
      <c r="N9" s="93"/>
      <c r="O9" s="93"/>
      <c r="P9" s="93"/>
      <c r="Q9" s="96"/>
    </row>
    <row r="10" spans="1:17" ht="18.75" customHeight="1">
      <c r="A10" s="21"/>
      <c r="B10" s="10">
        <v>6</v>
      </c>
      <c r="C10" s="27" t="s">
        <v>24</v>
      </c>
      <c r="D10" s="23" t="s">
        <v>25</v>
      </c>
      <c r="E10" s="10">
        <v>2</v>
      </c>
      <c r="F10" s="10"/>
      <c r="G10" s="19">
        <v>8014</v>
      </c>
      <c r="H10" s="10">
        <v>1.7</v>
      </c>
      <c r="I10" s="10">
        <v>0.1</v>
      </c>
      <c r="J10" s="10">
        <v>0.1</v>
      </c>
      <c r="K10" s="24">
        <f t="shared" si="0"/>
        <v>1.7000000000000001E-2</v>
      </c>
      <c r="L10" s="13">
        <f t="shared" ref="L10:L72" si="2">K10*E10</f>
        <v>3.4000000000000002E-2</v>
      </c>
      <c r="M10" s="92"/>
      <c r="N10" s="93"/>
      <c r="O10" s="93"/>
      <c r="P10" s="93"/>
      <c r="Q10" s="96"/>
    </row>
    <row r="11" spans="1:17" ht="18.75" customHeight="1">
      <c r="A11" s="21"/>
      <c r="B11" s="10">
        <v>7</v>
      </c>
      <c r="C11" s="27" t="s">
        <v>26</v>
      </c>
      <c r="D11" s="23" t="s">
        <v>27</v>
      </c>
      <c r="E11" s="10">
        <v>4</v>
      </c>
      <c r="F11" s="10"/>
      <c r="G11" s="19">
        <v>8014</v>
      </c>
      <c r="H11" s="10">
        <v>1.9</v>
      </c>
      <c r="I11" s="10">
        <v>0.1</v>
      </c>
      <c r="J11" s="10">
        <v>0.1</v>
      </c>
      <c r="K11" s="24">
        <f t="shared" si="0"/>
        <v>1.9000000000000003E-2</v>
      </c>
      <c r="L11" s="13">
        <f t="shared" si="2"/>
        <v>7.6000000000000012E-2</v>
      </c>
      <c r="M11" s="92"/>
      <c r="N11" s="93"/>
      <c r="O11" s="93"/>
      <c r="P11" s="93"/>
      <c r="Q11" s="96"/>
    </row>
    <row r="12" spans="1:17" ht="18.75" customHeight="1">
      <c r="A12" s="21"/>
      <c r="B12" s="10">
        <v>8</v>
      </c>
      <c r="C12" s="28" t="s">
        <v>28</v>
      </c>
      <c r="D12" s="23" t="s">
        <v>29</v>
      </c>
      <c r="E12" s="10">
        <v>2</v>
      </c>
      <c r="F12" s="10"/>
      <c r="G12" s="19">
        <v>8014</v>
      </c>
      <c r="H12" s="10">
        <v>2.1</v>
      </c>
      <c r="I12" s="10">
        <v>0.1</v>
      </c>
      <c r="J12" s="10">
        <v>0.1</v>
      </c>
      <c r="K12" s="24">
        <f t="shared" si="0"/>
        <v>2.1000000000000005E-2</v>
      </c>
      <c r="L12" s="13">
        <f t="shared" si="2"/>
        <v>4.200000000000001E-2</v>
      </c>
      <c r="M12" s="92"/>
      <c r="N12" s="93"/>
      <c r="O12" s="93"/>
      <c r="P12" s="93"/>
      <c r="Q12" s="96"/>
    </row>
    <row r="13" spans="1:17" ht="18.75" customHeight="1">
      <c r="A13" s="21"/>
      <c r="B13" s="10">
        <v>9</v>
      </c>
      <c r="C13" s="27" t="s">
        <v>30</v>
      </c>
      <c r="D13" s="23" t="s">
        <v>31</v>
      </c>
      <c r="E13" s="10">
        <v>2</v>
      </c>
      <c r="F13" s="10"/>
      <c r="G13" s="19">
        <v>8014</v>
      </c>
      <c r="H13" s="10">
        <v>2.4</v>
      </c>
      <c r="I13" s="10">
        <v>0.1</v>
      </c>
      <c r="J13" s="10">
        <v>0.1</v>
      </c>
      <c r="K13" s="24">
        <f t="shared" si="0"/>
        <v>2.4E-2</v>
      </c>
      <c r="L13" s="13">
        <f t="shared" si="2"/>
        <v>4.8000000000000001E-2</v>
      </c>
      <c r="M13" s="92"/>
      <c r="N13" s="93"/>
      <c r="O13" s="93"/>
      <c r="P13" s="93"/>
      <c r="Q13" s="96"/>
    </row>
    <row r="14" spans="1:17" ht="83.25" customHeight="1" thickBot="1">
      <c r="A14" s="29"/>
      <c r="B14" s="10">
        <v>10</v>
      </c>
      <c r="C14" s="32" t="s">
        <v>32</v>
      </c>
      <c r="D14" s="32" t="s">
        <v>33</v>
      </c>
      <c r="E14" s="32">
        <v>21</v>
      </c>
      <c r="G14" s="33">
        <v>9007</v>
      </c>
      <c r="H14" s="32">
        <v>0.7</v>
      </c>
      <c r="I14" s="32">
        <v>0.1</v>
      </c>
      <c r="J14" s="32">
        <v>0.05</v>
      </c>
      <c r="K14" s="34">
        <f t="shared" ref="K14:K73" si="3">H14*I14*J14</f>
        <v>3.4999999999999996E-3</v>
      </c>
      <c r="L14" s="13">
        <f t="shared" si="2"/>
        <v>7.3499999999999996E-2</v>
      </c>
      <c r="M14" s="92"/>
      <c r="N14" s="93">
        <f>E14*4</f>
        <v>84</v>
      </c>
      <c r="O14" s="93"/>
      <c r="P14" s="93"/>
      <c r="Q14" s="96"/>
    </row>
    <row r="15" spans="1:17">
      <c r="A15" s="12"/>
      <c r="B15" s="102" t="s">
        <v>34</v>
      </c>
      <c r="C15" s="103"/>
      <c r="D15" s="103"/>
      <c r="E15" s="103"/>
      <c r="F15" s="103"/>
      <c r="G15" s="103"/>
      <c r="H15" s="103"/>
      <c r="I15" s="103"/>
      <c r="J15" s="103"/>
      <c r="K15" s="104"/>
      <c r="L15" s="13">
        <f t="shared" si="2"/>
        <v>0</v>
      </c>
      <c r="M15" s="92"/>
      <c r="N15" s="93"/>
      <c r="O15" s="93"/>
      <c r="P15" s="93"/>
      <c r="Q15" s="96"/>
    </row>
    <row r="16" spans="1:17" ht="82.5" customHeight="1">
      <c r="A16" s="35"/>
      <c r="B16" s="36">
        <v>11</v>
      </c>
      <c r="C16" s="37" t="s">
        <v>35</v>
      </c>
      <c r="D16" s="36" t="s">
        <v>36</v>
      </c>
      <c r="E16" s="36">
        <v>1</v>
      </c>
      <c r="F16" s="36"/>
      <c r="G16" s="38" t="s">
        <v>37</v>
      </c>
      <c r="H16" s="36">
        <v>0.8</v>
      </c>
      <c r="I16" s="36">
        <v>0.8</v>
      </c>
      <c r="J16" s="36">
        <v>0.08</v>
      </c>
      <c r="K16" s="39">
        <f t="shared" si="3"/>
        <v>5.1200000000000009E-2</v>
      </c>
      <c r="L16" s="13">
        <f t="shared" si="2"/>
        <v>5.1200000000000009E-2</v>
      </c>
      <c r="M16" s="92">
        <f>E16*4</f>
        <v>4</v>
      </c>
      <c r="N16" s="93"/>
      <c r="O16" s="93"/>
      <c r="P16" s="93"/>
      <c r="Q16" s="96"/>
    </row>
    <row r="17" spans="1:17" ht="93.75" customHeight="1">
      <c r="A17" s="40"/>
      <c r="B17" s="41">
        <v>12</v>
      </c>
      <c r="C17" s="41" t="s">
        <v>38</v>
      </c>
      <c r="D17" s="41" t="s">
        <v>39</v>
      </c>
      <c r="E17" s="41">
        <v>1</v>
      </c>
      <c r="F17" s="41"/>
      <c r="G17" s="38" t="s">
        <v>37</v>
      </c>
      <c r="H17" s="41">
        <v>1.51</v>
      </c>
      <c r="I17" s="41">
        <v>1</v>
      </c>
      <c r="J17" s="41">
        <v>0.08</v>
      </c>
      <c r="K17" s="42">
        <v>0.1208</v>
      </c>
      <c r="L17" s="13">
        <f t="shared" si="2"/>
        <v>0.1208</v>
      </c>
      <c r="M17" s="92">
        <f>E17*6</f>
        <v>6</v>
      </c>
      <c r="N17" s="93"/>
      <c r="O17" s="93"/>
      <c r="P17" s="93"/>
      <c r="Q17" s="96"/>
    </row>
    <row r="18" spans="1:17" ht="64.5" customHeight="1">
      <c r="A18" s="15"/>
      <c r="B18" s="41">
        <v>13</v>
      </c>
      <c r="C18" s="43" t="s">
        <v>40</v>
      </c>
      <c r="D18" s="10" t="s">
        <v>41</v>
      </c>
      <c r="E18" s="10">
        <v>1</v>
      </c>
      <c r="F18" s="10"/>
      <c r="G18" s="38" t="s">
        <v>37</v>
      </c>
      <c r="H18" s="10">
        <v>0.32700000000000001</v>
      </c>
      <c r="I18" s="10">
        <v>0.32100000000000001</v>
      </c>
      <c r="J18" s="10">
        <v>1.7999999999999999E-2</v>
      </c>
      <c r="K18" s="24">
        <f t="shared" si="3"/>
        <v>1.8894059999999999E-3</v>
      </c>
      <c r="L18" s="13">
        <f t="shared" si="2"/>
        <v>1.8894059999999999E-3</v>
      </c>
      <c r="M18" s="92"/>
      <c r="N18" s="93"/>
      <c r="O18" s="93"/>
      <c r="P18" s="93"/>
      <c r="Q18" s="96"/>
    </row>
    <row r="19" spans="1:17" ht="22.5" customHeight="1">
      <c r="A19" s="102" t="s">
        <v>42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4"/>
      <c r="L19" s="13">
        <f t="shared" si="2"/>
        <v>0</v>
      </c>
      <c r="M19" s="92"/>
      <c r="N19" s="93"/>
      <c r="O19" s="93"/>
      <c r="P19" s="93"/>
      <c r="Q19" s="96"/>
    </row>
    <row r="20" spans="1:17" ht="105" customHeight="1">
      <c r="A20" s="44"/>
      <c r="B20" s="45" t="s">
        <v>143</v>
      </c>
      <c r="C20" s="45" t="s">
        <v>44</v>
      </c>
      <c r="D20" s="16" t="s">
        <v>45</v>
      </c>
      <c r="E20" s="16">
        <v>2</v>
      </c>
      <c r="F20" s="16"/>
      <c r="G20" s="46">
        <v>6018</v>
      </c>
      <c r="H20" s="16">
        <v>0.8</v>
      </c>
      <c r="I20" s="16">
        <v>0.98</v>
      </c>
      <c r="J20" s="16">
        <v>2.1000000000000001E-2</v>
      </c>
      <c r="K20" s="20">
        <f t="shared" si="3"/>
        <v>1.6464000000000003E-2</v>
      </c>
      <c r="L20" s="13">
        <f t="shared" si="2"/>
        <v>3.2928000000000006E-2</v>
      </c>
      <c r="M20" s="92"/>
      <c r="N20" s="93"/>
      <c r="O20" s="93">
        <f>E20*4</f>
        <v>8</v>
      </c>
      <c r="P20" s="93"/>
      <c r="Q20" s="96"/>
    </row>
    <row r="21" spans="1:17" ht="45.75" customHeight="1">
      <c r="A21" s="15"/>
      <c r="B21" s="45" t="s">
        <v>43</v>
      </c>
      <c r="C21" s="43" t="s">
        <v>47</v>
      </c>
      <c r="D21" s="10" t="s">
        <v>48</v>
      </c>
      <c r="E21" s="10">
        <v>3</v>
      </c>
      <c r="F21" s="10"/>
      <c r="G21" s="38" t="s">
        <v>37</v>
      </c>
      <c r="H21" s="10">
        <v>0.6</v>
      </c>
      <c r="I21" s="10">
        <v>0.14000000000000001</v>
      </c>
      <c r="J21" s="10">
        <v>1.7999999999999999E-2</v>
      </c>
      <c r="K21" s="24">
        <f t="shared" si="3"/>
        <v>1.5119999999999999E-3</v>
      </c>
      <c r="L21" s="13">
        <f t="shared" si="2"/>
        <v>4.5360000000000001E-3</v>
      </c>
      <c r="M21" s="92"/>
      <c r="N21" s="93"/>
      <c r="O21" s="93"/>
      <c r="P21" s="93"/>
      <c r="Q21" s="96"/>
    </row>
    <row r="22" spans="1:17" ht="39.75" customHeight="1">
      <c r="A22" s="15"/>
      <c r="B22" s="45" t="s">
        <v>46</v>
      </c>
      <c r="C22" s="43" t="s">
        <v>50</v>
      </c>
      <c r="D22" s="10" t="s">
        <v>51</v>
      </c>
      <c r="E22" s="10">
        <v>2</v>
      </c>
      <c r="F22" s="10"/>
      <c r="G22" s="47">
        <v>8014</v>
      </c>
      <c r="H22" s="10">
        <v>3.5000000000000003E-2</v>
      </c>
      <c r="I22" s="10">
        <v>0.09</v>
      </c>
      <c r="J22" s="10">
        <v>0.55800000000000005</v>
      </c>
      <c r="K22" s="24">
        <f t="shared" si="3"/>
        <v>1.7577000000000003E-3</v>
      </c>
      <c r="L22" s="13">
        <f t="shared" si="2"/>
        <v>3.5154000000000006E-3</v>
      </c>
      <c r="M22" s="92"/>
      <c r="N22" s="93"/>
      <c r="O22" s="93"/>
      <c r="P22" s="93"/>
      <c r="Q22" s="96"/>
    </row>
    <row r="23" spans="1:17" ht="102.75" customHeight="1">
      <c r="A23" s="15"/>
      <c r="B23" s="45" t="s">
        <v>49</v>
      </c>
      <c r="C23" s="43" t="s">
        <v>53</v>
      </c>
      <c r="D23" s="10" t="s">
        <v>54</v>
      </c>
      <c r="E23" s="10">
        <v>2</v>
      </c>
      <c r="F23" s="10"/>
      <c r="G23" s="46">
        <v>6018</v>
      </c>
      <c r="H23" s="10">
        <v>0.8</v>
      </c>
      <c r="I23" s="10">
        <v>0.95</v>
      </c>
      <c r="J23" s="10">
        <v>2.1000000000000001E-2</v>
      </c>
      <c r="K23" s="14">
        <v>3.4499999999999999E-3</v>
      </c>
      <c r="L23" s="13">
        <f t="shared" si="2"/>
        <v>6.8999999999999999E-3</v>
      </c>
      <c r="M23" s="92"/>
      <c r="N23" s="93"/>
      <c r="O23" s="93">
        <f>E23*4</f>
        <v>8</v>
      </c>
      <c r="P23" s="93"/>
      <c r="Q23" s="96"/>
    </row>
    <row r="24" spans="1:17" ht="102.75" customHeight="1">
      <c r="A24" s="15"/>
      <c r="B24" s="45" t="s">
        <v>52</v>
      </c>
      <c r="C24" s="43" t="s">
        <v>53</v>
      </c>
      <c r="D24" s="32" t="s">
        <v>54</v>
      </c>
      <c r="E24" s="32">
        <v>2</v>
      </c>
      <c r="F24" s="32"/>
      <c r="G24" s="33">
        <v>7047</v>
      </c>
      <c r="H24" s="32">
        <v>0.8</v>
      </c>
      <c r="I24" s="32">
        <v>0.95</v>
      </c>
      <c r="J24" s="32">
        <v>2.1000000000000001E-2</v>
      </c>
      <c r="K24" s="48">
        <v>3.4499999999999999E-3</v>
      </c>
      <c r="L24" s="13">
        <f t="shared" si="2"/>
        <v>6.8999999999999999E-3</v>
      </c>
      <c r="M24" s="92"/>
      <c r="N24" s="93"/>
      <c r="O24" s="93">
        <f>E24*4</f>
        <v>8</v>
      </c>
      <c r="P24" s="93"/>
      <c r="Q24" s="96"/>
    </row>
    <row r="25" spans="1:17">
      <c r="A25" s="12"/>
      <c r="B25" s="102" t="s">
        <v>55</v>
      </c>
      <c r="C25" s="103"/>
      <c r="D25" s="103"/>
      <c r="E25" s="103"/>
      <c r="F25" s="103"/>
      <c r="G25" s="103"/>
      <c r="H25" s="103"/>
      <c r="I25" s="103"/>
      <c r="J25" s="103"/>
      <c r="K25" s="104"/>
      <c r="L25" s="13">
        <f t="shared" si="2"/>
        <v>0</v>
      </c>
      <c r="M25" s="92"/>
      <c r="N25" s="93"/>
      <c r="O25" s="93"/>
      <c r="P25" s="93"/>
      <c r="Q25" s="96"/>
    </row>
    <row r="26" spans="1:17" ht="87.75" customHeight="1">
      <c r="A26" s="15"/>
      <c r="B26" s="16">
        <v>19</v>
      </c>
      <c r="C26" s="49" t="s">
        <v>56</v>
      </c>
      <c r="D26" s="36" t="s">
        <v>57</v>
      </c>
      <c r="E26" s="16">
        <v>2</v>
      </c>
      <c r="F26" s="16"/>
      <c r="G26" s="50">
        <v>1023</v>
      </c>
      <c r="H26" s="16">
        <v>0.99399999999999999</v>
      </c>
      <c r="I26" s="16">
        <v>1.21</v>
      </c>
      <c r="J26" s="16">
        <v>2.1000000000000001E-2</v>
      </c>
      <c r="K26" s="20">
        <f t="shared" si="3"/>
        <v>2.5257539999999998E-2</v>
      </c>
      <c r="L26" s="13">
        <f t="shared" si="2"/>
        <v>5.0515079999999997E-2</v>
      </c>
      <c r="M26" s="92"/>
      <c r="N26" s="93"/>
      <c r="O26" s="93">
        <f>E26*5</f>
        <v>10</v>
      </c>
      <c r="P26" s="93"/>
      <c r="Q26" s="96"/>
    </row>
    <row r="27" spans="1:17" ht="87.75" customHeight="1">
      <c r="A27" s="15"/>
      <c r="B27" s="16">
        <v>20</v>
      </c>
      <c r="C27" s="49" t="s">
        <v>56</v>
      </c>
      <c r="D27" s="36" t="s">
        <v>57</v>
      </c>
      <c r="E27" s="16">
        <v>2</v>
      </c>
      <c r="F27" s="16"/>
      <c r="G27" s="51">
        <v>3020</v>
      </c>
      <c r="H27" s="16">
        <v>0.99399999999999999</v>
      </c>
      <c r="I27" s="16">
        <v>1.21</v>
      </c>
      <c r="J27" s="16">
        <v>2.1000000000000001E-2</v>
      </c>
      <c r="K27" s="20">
        <f t="shared" si="3"/>
        <v>2.5257539999999998E-2</v>
      </c>
      <c r="L27" s="13">
        <f t="shared" si="2"/>
        <v>5.0515079999999997E-2</v>
      </c>
      <c r="M27" s="92"/>
      <c r="N27" s="93"/>
      <c r="O27" s="93">
        <f>E27*5</f>
        <v>10</v>
      </c>
      <c r="P27" s="93"/>
      <c r="Q27" s="96"/>
    </row>
    <row r="28" spans="1:17" ht="73.5" customHeight="1">
      <c r="A28" s="15"/>
      <c r="B28" s="16">
        <v>21</v>
      </c>
      <c r="C28" s="52" t="s">
        <v>58</v>
      </c>
      <c r="D28" s="41" t="s">
        <v>59</v>
      </c>
      <c r="E28" s="10">
        <v>4</v>
      </c>
      <c r="F28" s="10"/>
      <c r="G28" s="31">
        <v>7047</v>
      </c>
      <c r="H28" s="10">
        <v>0.755</v>
      </c>
      <c r="I28" s="10">
        <v>0.53700000000000003</v>
      </c>
      <c r="J28" s="10">
        <v>1.4999999999999999E-2</v>
      </c>
      <c r="K28" s="24">
        <f t="shared" si="3"/>
        <v>6.0815250000000008E-3</v>
      </c>
      <c r="L28" s="13">
        <f t="shared" si="2"/>
        <v>2.4326100000000003E-2</v>
      </c>
      <c r="M28" s="92"/>
      <c r="N28" s="93"/>
      <c r="O28" s="93"/>
      <c r="P28" s="93"/>
      <c r="Q28" s="96"/>
    </row>
    <row r="29" spans="1:17" ht="76.5" customHeight="1">
      <c r="A29" s="15"/>
      <c r="B29" s="16">
        <v>22</v>
      </c>
      <c r="C29" s="52" t="s">
        <v>58</v>
      </c>
      <c r="D29" s="41" t="s">
        <v>60</v>
      </c>
      <c r="E29" s="10">
        <v>3</v>
      </c>
      <c r="F29" s="10"/>
      <c r="G29" s="31">
        <v>7047</v>
      </c>
      <c r="H29" s="10"/>
      <c r="I29" s="10"/>
      <c r="J29" s="10"/>
      <c r="K29" s="14"/>
      <c r="L29" s="13">
        <f t="shared" si="2"/>
        <v>0</v>
      </c>
      <c r="M29" s="92"/>
      <c r="N29" s="93"/>
      <c r="O29" s="93"/>
      <c r="P29" s="93"/>
      <c r="Q29" s="96"/>
    </row>
    <row r="30" spans="1:17" ht="82.5" customHeight="1">
      <c r="A30" s="15"/>
      <c r="B30" s="16">
        <v>23</v>
      </c>
      <c r="C30" s="52" t="s">
        <v>61</v>
      </c>
      <c r="D30" s="41" t="s">
        <v>62</v>
      </c>
      <c r="E30" s="10">
        <v>2</v>
      </c>
      <c r="F30" s="10"/>
      <c r="G30" s="50">
        <v>1023</v>
      </c>
      <c r="H30" s="10">
        <v>0.8</v>
      </c>
      <c r="I30" s="10">
        <v>0.65</v>
      </c>
      <c r="J30" s="10">
        <v>2.1000000000000001E-2</v>
      </c>
      <c r="K30" s="24">
        <f t="shared" si="3"/>
        <v>1.0920000000000001E-2</v>
      </c>
      <c r="L30" s="13">
        <f t="shared" si="2"/>
        <v>2.1840000000000002E-2</v>
      </c>
      <c r="M30" s="92"/>
      <c r="N30" s="93"/>
      <c r="O30" s="93">
        <f>E30*4</f>
        <v>8</v>
      </c>
      <c r="P30" s="93"/>
      <c r="Q30" s="96"/>
    </row>
    <row r="31" spans="1:17" ht="82.5" customHeight="1">
      <c r="A31" s="15"/>
      <c r="B31" s="16">
        <v>24</v>
      </c>
      <c r="C31" s="52" t="s">
        <v>61</v>
      </c>
      <c r="D31" s="41" t="s">
        <v>62</v>
      </c>
      <c r="E31" s="10">
        <v>2</v>
      </c>
      <c r="F31" s="10"/>
      <c r="G31" s="51">
        <v>3020</v>
      </c>
      <c r="H31" s="10">
        <v>0.8</v>
      </c>
      <c r="I31" s="10">
        <v>0.65</v>
      </c>
      <c r="J31" s="10">
        <v>2.1000000000000001E-2</v>
      </c>
      <c r="K31" s="24">
        <f t="shared" si="3"/>
        <v>1.0920000000000001E-2</v>
      </c>
      <c r="L31" s="13">
        <f t="shared" si="2"/>
        <v>2.1840000000000002E-2</v>
      </c>
      <c r="M31" s="92"/>
      <c r="N31" s="93"/>
      <c r="O31" s="93">
        <f>E31*4</f>
        <v>8</v>
      </c>
      <c r="P31" s="93"/>
      <c r="Q31" s="96"/>
    </row>
    <row r="32" spans="1:17" ht="83.25" customHeight="1">
      <c r="A32" s="15"/>
      <c r="B32" s="16">
        <v>25</v>
      </c>
      <c r="C32" s="52" t="s">
        <v>63</v>
      </c>
      <c r="D32" s="41" t="s">
        <v>64</v>
      </c>
      <c r="E32" s="10">
        <v>2</v>
      </c>
      <c r="F32" s="10"/>
      <c r="G32" s="53">
        <v>6018</v>
      </c>
      <c r="H32" s="10">
        <v>0.8</v>
      </c>
      <c r="I32" s="10">
        <v>0.748</v>
      </c>
      <c r="J32" s="10">
        <v>2.1000000000000001E-2</v>
      </c>
      <c r="K32" s="24">
        <f t="shared" si="3"/>
        <v>1.2566400000000002E-2</v>
      </c>
      <c r="L32" s="13">
        <f t="shared" si="2"/>
        <v>2.5132800000000004E-2</v>
      </c>
      <c r="M32" s="92"/>
      <c r="N32" s="93"/>
      <c r="O32" s="93">
        <f>E32*4</f>
        <v>8</v>
      </c>
      <c r="P32" s="93"/>
      <c r="Q32" s="96"/>
    </row>
    <row r="33" spans="1:17" ht="83.25" customHeight="1">
      <c r="A33" s="15"/>
      <c r="B33" s="16">
        <v>26</v>
      </c>
      <c r="C33" s="52" t="s">
        <v>65</v>
      </c>
      <c r="D33" s="41" t="s">
        <v>66</v>
      </c>
      <c r="E33" s="10">
        <v>1</v>
      </c>
      <c r="F33" s="10"/>
      <c r="G33" s="31">
        <v>7047</v>
      </c>
      <c r="H33" s="10">
        <v>1.1499999999999999</v>
      </c>
      <c r="I33" s="10">
        <v>1</v>
      </c>
      <c r="J33" s="10">
        <v>1.4999999999999999E-2</v>
      </c>
      <c r="K33" s="24">
        <f t="shared" si="3"/>
        <v>1.7249999999999998E-2</v>
      </c>
      <c r="L33" s="13">
        <f t="shared" si="2"/>
        <v>1.7249999999999998E-2</v>
      </c>
      <c r="M33" s="92"/>
      <c r="N33" s="93"/>
      <c r="O33" s="93"/>
      <c r="P33" s="93"/>
      <c r="Q33" s="96"/>
    </row>
    <row r="34" spans="1:17" ht="86.25" customHeight="1">
      <c r="A34" s="15"/>
      <c r="B34" s="16">
        <v>27</v>
      </c>
      <c r="C34" s="52" t="s">
        <v>67</v>
      </c>
      <c r="D34" s="41" t="s">
        <v>68</v>
      </c>
      <c r="E34" s="10">
        <v>2</v>
      </c>
      <c r="F34" s="10"/>
      <c r="G34" s="31">
        <v>7047</v>
      </c>
      <c r="H34" s="10">
        <v>1.2</v>
      </c>
      <c r="I34" s="10">
        <v>1</v>
      </c>
      <c r="J34" s="10">
        <v>1.4999999999999999E-2</v>
      </c>
      <c r="K34" s="24">
        <f t="shared" si="3"/>
        <v>1.7999999999999999E-2</v>
      </c>
      <c r="L34" s="13">
        <f t="shared" si="2"/>
        <v>3.5999999999999997E-2</v>
      </c>
      <c r="M34" s="92"/>
      <c r="N34" s="93"/>
      <c r="O34" s="93"/>
      <c r="P34" s="93"/>
      <c r="Q34" s="96"/>
    </row>
    <row r="35" spans="1:17" ht="75.75" customHeight="1">
      <c r="A35" s="15"/>
      <c r="B35" s="16">
        <v>28</v>
      </c>
      <c r="C35" s="52" t="s">
        <v>69</v>
      </c>
      <c r="D35" s="41" t="s">
        <v>70</v>
      </c>
      <c r="E35" s="10">
        <v>2</v>
      </c>
      <c r="F35" s="10"/>
      <c r="G35" s="51">
        <v>3020</v>
      </c>
      <c r="H35" s="10">
        <v>0.82</v>
      </c>
      <c r="I35" s="10">
        <v>0.77</v>
      </c>
      <c r="J35" s="10">
        <v>2.1000000000000001E-2</v>
      </c>
      <c r="K35" s="24">
        <f t="shared" si="3"/>
        <v>1.3259399999999999E-2</v>
      </c>
      <c r="L35" s="13">
        <f t="shared" si="2"/>
        <v>2.6518799999999999E-2</v>
      </c>
      <c r="M35" s="92"/>
      <c r="N35" s="93"/>
      <c r="O35" s="93">
        <f>E35*3</f>
        <v>6</v>
      </c>
      <c r="P35" s="93"/>
      <c r="Q35" s="96"/>
    </row>
    <row r="36" spans="1:17" ht="48.75" customHeight="1">
      <c r="A36" s="15"/>
      <c r="B36" s="16">
        <v>29</v>
      </c>
      <c r="C36" s="43" t="s">
        <v>71</v>
      </c>
      <c r="D36" s="10" t="s">
        <v>72</v>
      </c>
      <c r="E36" s="10">
        <v>1</v>
      </c>
      <c r="F36" s="10"/>
      <c r="G36" s="50">
        <v>1023</v>
      </c>
      <c r="H36" s="10">
        <v>0.8</v>
      </c>
      <c r="I36" s="10">
        <v>0.17</v>
      </c>
      <c r="J36" s="10">
        <v>2.1000000000000001E-2</v>
      </c>
      <c r="K36" s="24">
        <f t="shared" si="3"/>
        <v>2.8560000000000005E-3</v>
      </c>
      <c r="L36" s="13">
        <f t="shared" si="2"/>
        <v>2.8560000000000005E-3</v>
      </c>
      <c r="M36" s="92"/>
      <c r="N36" s="93"/>
      <c r="O36" s="93">
        <f>E36*4</f>
        <v>4</v>
      </c>
      <c r="P36" s="93"/>
      <c r="Q36" s="96"/>
    </row>
    <row r="37" spans="1:17" ht="63.75" customHeight="1">
      <c r="A37" s="15"/>
      <c r="B37" s="16">
        <v>30</v>
      </c>
      <c r="C37" s="52" t="s">
        <v>73</v>
      </c>
      <c r="D37" s="41" t="s">
        <v>74</v>
      </c>
      <c r="E37" s="10">
        <v>2</v>
      </c>
      <c r="F37" s="10"/>
      <c r="G37" s="53">
        <v>6018</v>
      </c>
      <c r="H37" s="10">
        <v>0.62</v>
      </c>
      <c r="I37" s="10">
        <v>0.26800000000000002</v>
      </c>
      <c r="J37" s="10">
        <v>2.1000000000000001E-2</v>
      </c>
      <c r="K37" s="24">
        <f t="shared" si="3"/>
        <v>3.4893600000000004E-3</v>
      </c>
      <c r="L37" s="13">
        <f t="shared" si="2"/>
        <v>6.9787200000000008E-3</v>
      </c>
      <c r="M37" s="92"/>
      <c r="N37" s="93"/>
      <c r="O37" s="93">
        <f>E37*2</f>
        <v>4</v>
      </c>
      <c r="P37" s="93"/>
      <c r="Q37" s="96"/>
    </row>
    <row r="38" spans="1:17" ht="45.75" customHeight="1">
      <c r="A38" s="15"/>
      <c r="B38" s="16">
        <v>31</v>
      </c>
      <c r="C38" s="52" t="s">
        <v>75</v>
      </c>
      <c r="D38" s="41" t="s">
        <v>76</v>
      </c>
      <c r="E38" s="10">
        <v>2</v>
      </c>
      <c r="F38" s="10"/>
      <c r="G38" s="53">
        <v>6018</v>
      </c>
      <c r="H38" s="10">
        <v>0.33500000000000002</v>
      </c>
      <c r="I38" s="10">
        <v>0.2</v>
      </c>
      <c r="J38" s="10">
        <v>2.1000000000000001E-2</v>
      </c>
      <c r="K38" s="14">
        <f t="shared" si="3"/>
        <v>1.4070000000000003E-3</v>
      </c>
      <c r="L38" s="13">
        <f t="shared" si="2"/>
        <v>2.8140000000000005E-3</v>
      </c>
      <c r="M38" s="92"/>
      <c r="N38" s="93"/>
      <c r="O38" s="93"/>
      <c r="P38" s="93"/>
      <c r="Q38" s="96"/>
    </row>
    <row r="39" spans="1:17" ht="72.75" customHeight="1">
      <c r="A39" s="15"/>
      <c r="B39" s="16">
        <v>32</v>
      </c>
      <c r="C39" s="43" t="s">
        <v>77</v>
      </c>
      <c r="D39" s="10" t="s">
        <v>78</v>
      </c>
      <c r="E39" s="10">
        <v>2</v>
      </c>
      <c r="F39" s="10"/>
      <c r="G39" s="31">
        <v>7047</v>
      </c>
      <c r="H39" s="10">
        <v>0.188</v>
      </c>
      <c r="I39" s="10">
        <v>0.18099999999999999</v>
      </c>
      <c r="J39" s="10">
        <v>1.4999999999999999E-2</v>
      </c>
      <c r="K39" s="24">
        <f t="shared" si="3"/>
        <v>5.1041999999999993E-4</v>
      </c>
      <c r="L39" s="13">
        <f t="shared" si="2"/>
        <v>1.0208399999999999E-3</v>
      </c>
      <c r="M39" s="92"/>
      <c r="N39" s="93"/>
      <c r="O39" s="93"/>
      <c r="P39" s="93"/>
      <c r="Q39" s="96"/>
    </row>
    <row r="40" spans="1:17" ht="60.75" customHeight="1">
      <c r="A40" s="54"/>
      <c r="B40" s="16">
        <v>33</v>
      </c>
      <c r="C40" s="43" t="s">
        <v>79</v>
      </c>
      <c r="D40" s="10" t="s">
        <v>80</v>
      </c>
      <c r="E40" s="10">
        <v>8</v>
      </c>
      <c r="F40" s="10"/>
      <c r="G40" s="31">
        <v>7047</v>
      </c>
      <c r="H40" s="10">
        <v>0.14799999999999999</v>
      </c>
      <c r="I40" s="10">
        <v>0.14199999999999999</v>
      </c>
      <c r="J40" s="10">
        <v>1.4999999999999999E-2</v>
      </c>
      <c r="K40" s="24">
        <f t="shared" si="3"/>
        <v>3.1523999999999994E-4</v>
      </c>
      <c r="L40" s="13">
        <f t="shared" si="2"/>
        <v>2.5219199999999995E-3</v>
      </c>
      <c r="M40" s="92"/>
      <c r="N40" s="93"/>
      <c r="O40" s="93"/>
      <c r="P40" s="93"/>
      <c r="Q40" s="96"/>
    </row>
    <row r="41" spans="1:17" ht="63.75" customHeight="1">
      <c r="A41" s="54"/>
      <c r="B41" s="16">
        <v>34</v>
      </c>
      <c r="C41" s="43" t="s">
        <v>81</v>
      </c>
      <c r="D41" s="10" t="s">
        <v>82</v>
      </c>
      <c r="E41" s="10">
        <v>2</v>
      </c>
      <c r="F41" s="10"/>
      <c r="G41" s="53">
        <v>6018</v>
      </c>
      <c r="H41" s="10">
        <v>1.45</v>
      </c>
      <c r="I41" s="10">
        <v>0.6</v>
      </c>
      <c r="J41" s="10">
        <v>2.1000000000000001E-2</v>
      </c>
      <c r="K41" s="24">
        <f t="shared" si="3"/>
        <v>1.8270000000000002E-2</v>
      </c>
      <c r="L41" s="13">
        <f t="shared" si="2"/>
        <v>3.6540000000000003E-2</v>
      </c>
      <c r="M41" s="92"/>
      <c r="N41" s="93"/>
      <c r="O41" s="93"/>
      <c r="P41" s="93"/>
      <c r="Q41" s="96"/>
    </row>
    <row r="42" spans="1:17" ht="58.5" customHeight="1">
      <c r="A42" s="54"/>
      <c r="B42" s="16">
        <v>35</v>
      </c>
      <c r="C42" s="43" t="s">
        <v>83</v>
      </c>
      <c r="D42" s="10" t="s">
        <v>84</v>
      </c>
      <c r="E42" s="10">
        <v>4</v>
      </c>
      <c r="F42" s="10"/>
      <c r="G42" s="50">
        <v>1023</v>
      </c>
      <c r="H42" s="10">
        <v>1.5</v>
      </c>
      <c r="I42" s="10">
        <v>0.3</v>
      </c>
      <c r="J42" s="10">
        <v>2.1000000000000001E-2</v>
      </c>
      <c r="K42" s="24">
        <f t="shared" si="3"/>
        <v>9.4500000000000001E-3</v>
      </c>
      <c r="L42" s="13">
        <f t="shared" si="2"/>
        <v>3.78E-2</v>
      </c>
      <c r="M42" s="92"/>
      <c r="N42" s="93"/>
      <c r="O42" s="93"/>
      <c r="P42" s="93"/>
      <c r="Q42" s="96"/>
    </row>
    <row r="43" spans="1:17" ht="58.5" customHeight="1">
      <c r="A43" s="54"/>
      <c r="B43" s="16">
        <v>36</v>
      </c>
      <c r="C43" s="43" t="s">
        <v>85</v>
      </c>
      <c r="D43" s="10" t="s">
        <v>86</v>
      </c>
      <c r="E43" s="10">
        <v>2</v>
      </c>
      <c r="F43" s="10"/>
      <c r="G43" s="19">
        <v>8014</v>
      </c>
      <c r="H43" s="10">
        <v>1.5</v>
      </c>
      <c r="I43" s="10">
        <v>0.3</v>
      </c>
      <c r="J43" s="10">
        <v>2.1000000000000001E-2</v>
      </c>
      <c r="K43" s="24">
        <f t="shared" si="3"/>
        <v>9.4500000000000001E-3</v>
      </c>
      <c r="L43" s="13">
        <f t="shared" si="2"/>
        <v>1.89E-2</v>
      </c>
      <c r="M43" s="92"/>
      <c r="N43" s="93"/>
      <c r="O43" s="93"/>
      <c r="P43" s="93"/>
      <c r="Q43" s="96"/>
    </row>
    <row r="44" spans="1:17" ht="64.5" customHeight="1">
      <c r="A44" s="54"/>
      <c r="B44" s="16">
        <v>37</v>
      </c>
      <c r="C44" s="43" t="s">
        <v>87</v>
      </c>
      <c r="D44" s="10" t="s">
        <v>88</v>
      </c>
      <c r="E44" s="10">
        <v>4</v>
      </c>
      <c r="F44" s="10"/>
      <c r="G44" s="51">
        <v>3020</v>
      </c>
      <c r="H44" s="10">
        <v>1.5</v>
      </c>
      <c r="I44" s="10">
        <v>0.18</v>
      </c>
      <c r="J44" s="10">
        <v>2.1000000000000001E-2</v>
      </c>
      <c r="K44" s="24">
        <f t="shared" si="3"/>
        <v>5.6700000000000006E-3</v>
      </c>
      <c r="L44" s="13">
        <f t="shared" si="2"/>
        <v>2.2680000000000002E-2</v>
      </c>
      <c r="M44" s="92"/>
      <c r="N44" s="93"/>
      <c r="O44" s="93"/>
      <c r="P44" s="93"/>
      <c r="Q44" s="96"/>
    </row>
    <row r="45" spans="1:17" ht="64.5" customHeight="1">
      <c r="A45" s="54"/>
      <c r="B45" s="16">
        <v>38</v>
      </c>
      <c r="C45" s="43" t="s">
        <v>89</v>
      </c>
      <c r="D45" s="10" t="s">
        <v>90</v>
      </c>
      <c r="E45" s="10">
        <v>8</v>
      </c>
      <c r="F45" s="10"/>
      <c r="G45" s="50">
        <v>1023</v>
      </c>
      <c r="H45" s="10">
        <v>0.15</v>
      </c>
      <c r="I45" s="10">
        <v>0.13</v>
      </c>
      <c r="J45" s="10">
        <v>1.4999999999999999E-2</v>
      </c>
      <c r="K45" s="24">
        <f t="shared" si="3"/>
        <v>2.9250000000000001E-4</v>
      </c>
      <c r="L45" s="13">
        <f t="shared" si="2"/>
        <v>2.3400000000000001E-3</v>
      </c>
      <c r="M45" s="92"/>
      <c r="N45" s="93"/>
      <c r="O45" s="93"/>
      <c r="P45" s="93"/>
      <c r="Q45" s="96"/>
    </row>
    <row r="46" spans="1:17" ht="105" customHeight="1">
      <c r="A46" s="54"/>
      <c r="B46" s="16">
        <v>39</v>
      </c>
      <c r="C46" s="43" t="s">
        <v>91</v>
      </c>
      <c r="D46" s="10" t="s">
        <v>92</v>
      </c>
      <c r="E46" s="10">
        <v>1</v>
      </c>
      <c r="G46" s="53">
        <v>6018</v>
      </c>
      <c r="H46" s="10">
        <v>0.6</v>
      </c>
      <c r="I46" s="10">
        <v>0.58799999999999997</v>
      </c>
      <c r="J46" s="10">
        <v>2.1000000000000001E-2</v>
      </c>
      <c r="K46" s="24">
        <f t="shared" si="3"/>
        <v>7.4087999999999992E-3</v>
      </c>
      <c r="L46" s="13">
        <f t="shared" si="2"/>
        <v>7.4087999999999992E-3</v>
      </c>
      <c r="M46" s="92"/>
      <c r="N46" s="93"/>
      <c r="O46" s="93"/>
      <c r="P46" s="93"/>
      <c r="Q46" s="96"/>
    </row>
    <row r="47" spans="1:17" ht="67.5" customHeight="1">
      <c r="A47" s="54"/>
      <c r="B47" s="16">
        <v>40</v>
      </c>
      <c r="C47" s="43" t="s">
        <v>93</v>
      </c>
      <c r="D47" s="10" t="s">
        <v>94</v>
      </c>
      <c r="E47" s="10">
        <v>4</v>
      </c>
      <c r="F47" s="10"/>
      <c r="G47" s="19">
        <v>8014</v>
      </c>
      <c r="H47" s="10">
        <v>0.4</v>
      </c>
      <c r="I47" s="10">
        <v>0.08</v>
      </c>
      <c r="J47" s="10">
        <v>2.1000000000000001E-2</v>
      </c>
      <c r="K47" s="14">
        <f t="shared" si="3"/>
        <v>6.7200000000000007E-4</v>
      </c>
      <c r="L47" s="13">
        <f t="shared" si="2"/>
        <v>2.6880000000000003E-3</v>
      </c>
      <c r="M47" s="92"/>
      <c r="N47" s="93"/>
      <c r="O47" s="93"/>
      <c r="P47" s="93"/>
      <c r="Q47" s="96"/>
    </row>
    <row r="48" spans="1:17" ht="55.5" customHeight="1">
      <c r="A48" s="54"/>
      <c r="B48" s="16">
        <v>41</v>
      </c>
      <c r="C48" s="43" t="s">
        <v>95</v>
      </c>
      <c r="D48" s="10" t="s">
        <v>96</v>
      </c>
      <c r="E48" s="10">
        <v>40</v>
      </c>
      <c r="F48" s="10"/>
      <c r="G48" s="10" t="s">
        <v>97</v>
      </c>
      <c r="H48" s="10">
        <v>0.11</v>
      </c>
      <c r="I48" s="10">
        <v>0.11</v>
      </c>
      <c r="J48" s="10">
        <v>2.1000000000000001E-2</v>
      </c>
      <c r="K48" s="24">
        <f t="shared" si="3"/>
        <v>2.541E-4</v>
      </c>
      <c r="L48" s="13">
        <f t="shared" si="2"/>
        <v>1.0163999999999999E-2</v>
      </c>
      <c r="M48" s="92"/>
      <c r="N48" s="93"/>
      <c r="O48" s="93"/>
      <c r="P48" s="93"/>
      <c r="Q48" s="96"/>
    </row>
    <row r="49" spans="1:27" ht="99" customHeight="1">
      <c r="A49" s="15"/>
      <c r="B49" s="16">
        <v>42</v>
      </c>
      <c r="C49" s="32" t="s">
        <v>98</v>
      </c>
      <c r="D49" s="32" t="s">
        <v>99</v>
      </c>
      <c r="E49" s="32">
        <v>36</v>
      </c>
      <c r="F49" s="32"/>
      <c r="G49" s="31">
        <v>7047</v>
      </c>
      <c r="H49" s="32"/>
      <c r="I49" s="32"/>
      <c r="J49" s="32"/>
      <c r="K49" s="55">
        <v>1E-4</v>
      </c>
      <c r="L49" s="13">
        <f t="shared" si="2"/>
        <v>3.6000000000000003E-3</v>
      </c>
      <c r="M49" s="92"/>
      <c r="N49" s="93"/>
      <c r="O49" s="93"/>
      <c r="P49" s="93"/>
      <c r="Q49" s="96"/>
    </row>
    <row r="50" spans="1:27" s="56" customFormat="1" ht="21.75" customHeight="1">
      <c r="A50" s="57"/>
      <c r="B50" s="105" t="s">
        <v>100</v>
      </c>
      <c r="C50" s="106"/>
      <c r="D50" s="106"/>
      <c r="E50" s="106"/>
      <c r="F50" s="106"/>
      <c r="G50" s="106"/>
      <c r="H50" s="106"/>
      <c r="I50" s="106"/>
      <c r="J50" s="106"/>
      <c r="K50" s="107"/>
      <c r="L50" s="13">
        <f t="shared" si="2"/>
        <v>0</v>
      </c>
      <c r="M50" s="97"/>
      <c r="N50" s="98"/>
      <c r="O50" s="93"/>
      <c r="P50" s="93"/>
      <c r="Q50" s="96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8.25" customHeight="1">
      <c r="A51" s="59"/>
      <c r="B51" s="60">
        <v>43</v>
      </c>
      <c r="C51" s="61" t="s">
        <v>101</v>
      </c>
      <c r="D51" s="33" t="s">
        <v>102</v>
      </c>
      <c r="E51" s="33">
        <v>1</v>
      </c>
      <c r="F51" s="33"/>
      <c r="G51" s="33"/>
      <c r="H51" s="33">
        <v>2</v>
      </c>
      <c r="I51" s="33">
        <v>1</v>
      </c>
      <c r="J51" s="33">
        <v>0.6</v>
      </c>
      <c r="K51" s="62">
        <f t="shared" si="3"/>
        <v>1.2</v>
      </c>
      <c r="L51" s="13">
        <f t="shared" si="2"/>
        <v>1.2</v>
      </c>
      <c r="M51" s="92"/>
      <c r="N51" s="93"/>
      <c r="O51" s="93"/>
      <c r="P51" s="93"/>
      <c r="Q51" s="96"/>
    </row>
    <row r="52" spans="1:27" ht="188.25" customHeight="1">
      <c r="A52" s="58"/>
      <c r="B52" s="10">
        <v>1</v>
      </c>
      <c r="C52" s="63" t="s">
        <v>103</v>
      </c>
      <c r="D52" s="10" t="s">
        <v>104</v>
      </c>
      <c r="E52" s="10">
        <v>1</v>
      </c>
      <c r="F52" s="30"/>
      <c r="G52" s="64">
        <v>6019</v>
      </c>
      <c r="H52" s="10"/>
      <c r="I52" s="10"/>
      <c r="J52" s="10"/>
      <c r="K52" s="65"/>
      <c r="L52" s="66"/>
      <c r="M52" s="92"/>
      <c r="N52" s="93"/>
      <c r="O52" s="93"/>
      <c r="P52" s="93"/>
      <c r="Q52" s="96"/>
    </row>
    <row r="53" spans="1:27" ht="188.25" customHeight="1">
      <c r="A53" s="58"/>
      <c r="B53" s="10">
        <v>2</v>
      </c>
      <c r="C53" s="63" t="s">
        <v>105</v>
      </c>
      <c r="D53" s="10" t="s">
        <v>106</v>
      </c>
      <c r="E53" s="10">
        <v>1</v>
      </c>
      <c r="F53" s="30"/>
      <c r="G53" s="53">
        <v>6018</v>
      </c>
      <c r="H53" s="10"/>
      <c r="I53" s="10"/>
      <c r="J53" s="10"/>
      <c r="K53" s="65"/>
      <c r="L53" s="66"/>
      <c r="M53" s="92"/>
      <c r="N53" s="93"/>
      <c r="O53" s="93"/>
      <c r="P53" s="93"/>
      <c r="Q53" s="96"/>
    </row>
    <row r="54" spans="1:27" ht="188.25" customHeight="1">
      <c r="A54" s="58"/>
      <c r="B54" s="10">
        <v>3</v>
      </c>
      <c r="C54" s="63" t="s">
        <v>105</v>
      </c>
      <c r="D54" s="10" t="s">
        <v>106</v>
      </c>
      <c r="E54" s="10">
        <v>2</v>
      </c>
      <c r="F54" s="30"/>
      <c r="G54" s="64">
        <v>6019</v>
      </c>
      <c r="H54" s="10"/>
      <c r="I54" s="10"/>
      <c r="J54" s="10"/>
      <c r="K54" s="65"/>
      <c r="L54" s="66"/>
      <c r="M54" s="92"/>
      <c r="N54" s="93"/>
      <c r="O54" s="93"/>
      <c r="P54" s="93"/>
      <c r="Q54" s="96"/>
    </row>
    <row r="55" spans="1:27" ht="188.25" customHeight="1">
      <c r="A55" s="58"/>
      <c r="B55" s="10">
        <v>4</v>
      </c>
      <c r="C55" s="63" t="s">
        <v>107</v>
      </c>
      <c r="D55" s="10" t="s">
        <v>108</v>
      </c>
      <c r="E55" s="10">
        <v>2</v>
      </c>
      <c r="F55" s="30"/>
      <c r="G55" s="53">
        <v>6018</v>
      </c>
      <c r="H55" s="10"/>
      <c r="I55" s="10"/>
      <c r="J55" s="10"/>
      <c r="K55" s="65"/>
      <c r="L55" s="66"/>
      <c r="M55" s="92"/>
      <c r="N55" s="93"/>
      <c r="O55" s="93"/>
      <c r="P55" s="93"/>
      <c r="Q55" s="96"/>
    </row>
    <row r="56" spans="1:27" ht="188.25" customHeight="1">
      <c r="A56" s="58"/>
      <c r="B56" s="10">
        <v>5</v>
      </c>
      <c r="C56" s="63" t="s">
        <v>109</v>
      </c>
      <c r="D56" s="10" t="s">
        <v>110</v>
      </c>
      <c r="E56" s="10">
        <v>1</v>
      </c>
      <c r="F56" s="30"/>
      <c r="G56" s="31">
        <v>7047</v>
      </c>
      <c r="H56" s="10"/>
      <c r="I56" s="10"/>
      <c r="J56" s="10"/>
      <c r="K56" s="65"/>
      <c r="L56" s="66"/>
      <c r="M56" s="92"/>
      <c r="N56" s="93"/>
      <c r="O56" s="93"/>
      <c r="P56" s="93"/>
      <c r="Q56" s="96"/>
    </row>
    <row r="57" spans="1:27" ht="181.5" customHeight="1">
      <c r="A57" s="59"/>
      <c r="B57" s="67">
        <v>44</v>
      </c>
      <c r="C57" s="68" t="s">
        <v>111</v>
      </c>
      <c r="D57" s="69" t="s">
        <v>112</v>
      </c>
      <c r="E57" s="33">
        <v>1</v>
      </c>
      <c r="F57" s="33"/>
      <c r="G57" s="33"/>
      <c r="H57" s="33">
        <v>2</v>
      </c>
      <c r="I57" s="33">
        <v>1.2</v>
      </c>
      <c r="J57" s="33">
        <v>0.6</v>
      </c>
      <c r="K57" s="62">
        <f t="shared" si="3"/>
        <v>1.44</v>
      </c>
      <c r="L57" s="13">
        <f t="shared" si="2"/>
        <v>1.44</v>
      </c>
      <c r="M57" s="92"/>
      <c r="N57" s="93"/>
      <c r="O57" s="93"/>
      <c r="P57" s="93"/>
      <c r="Q57" s="96"/>
    </row>
    <row r="58" spans="1:27" ht="181.5" customHeight="1">
      <c r="A58" s="70"/>
      <c r="B58" s="10">
        <v>1</v>
      </c>
      <c r="C58" s="63" t="s">
        <v>113</v>
      </c>
      <c r="D58" s="10" t="s">
        <v>114</v>
      </c>
      <c r="E58" s="10">
        <v>2</v>
      </c>
      <c r="F58" s="30"/>
      <c r="G58" s="53">
        <v>6018</v>
      </c>
      <c r="H58" s="10"/>
      <c r="I58" s="10"/>
      <c r="J58" s="10"/>
      <c r="K58" s="65"/>
      <c r="L58" s="66"/>
      <c r="M58" s="92"/>
      <c r="N58" s="93"/>
      <c r="O58" s="93"/>
      <c r="P58" s="93"/>
      <c r="Q58" s="96"/>
    </row>
    <row r="59" spans="1:27" ht="181.5" customHeight="1">
      <c r="A59" s="70"/>
      <c r="B59" s="10">
        <v>2</v>
      </c>
      <c r="C59" s="63" t="s">
        <v>115</v>
      </c>
      <c r="D59" s="10" t="s">
        <v>116</v>
      </c>
      <c r="E59" s="10">
        <v>4</v>
      </c>
      <c r="F59" s="30"/>
      <c r="G59" s="64">
        <v>6019</v>
      </c>
      <c r="H59" s="10"/>
      <c r="I59" s="10"/>
      <c r="J59" s="10"/>
      <c r="K59" s="65"/>
      <c r="L59" s="66"/>
      <c r="M59" s="92"/>
      <c r="N59" s="93"/>
      <c r="O59" s="93"/>
      <c r="P59" s="93"/>
      <c r="Q59" s="96"/>
    </row>
    <row r="60" spans="1:27" ht="181.5" customHeight="1">
      <c r="A60" s="70"/>
      <c r="B60" s="71">
        <v>3</v>
      </c>
      <c r="C60" s="63" t="s">
        <v>117</v>
      </c>
      <c r="D60" s="10" t="s">
        <v>118</v>
      </c>
      <c r="E60" s="10">
        <v>3</v>
      </c>
      <c r="F60" s="30"/>
      <c r="G60" s="31">
        <v>7047</v>
      </c>
      <c r="H60" s="10"/>
      <c r="I60" s="10"/>
      <c r="J60" s="10"/>
      <c r="K60" s="72"/>
      <c r="L60" s="13"/>
      <c r="M60" s="92"/>
      <c r="N60" s="93"/>
      <c r="O60" s="93"/>
      <c r="P60" s="93"/>
      <c r="Q60" s="96"/>
    </row>
    <row r="61" spans="1:27" ht="181.5" customHeight="1">
      <c r="A61" s="70"/>
      <c r="B61" s="10">
        <v>4</v>
      </c>
      <c r="C61" s="63" t="s">
        <v>101</v>
      </c>
      <c r="D61" s="10" t="s">
        <v>119</v>
      </c>
      <c r="E61" s="10">
        <v>1</v>
      </c>
      <c r="F61" s="30"/>
      <c r="G61" s="73" t="s">
        <v>120</v>
      </c>
      <c r="H61" s="10"/>
      <c r="I61" s="10"/>
      <c r="J61" s="10"/>
      <c r="K61" s="72"/>
      <c r="L61" s="13"/>
      <c r="M61" s="92"/>
      <c r="N61" s="93"/>
      <c r="O61" s="93"/>
      <c r="P61" s="93"/>
      <c r="Q61" s="96"/>
    </row>
    <row r="62" spans="1:27" ht="181.5" customHeight="1">
      <c r="A62" s="70"/>
      <c r="B62" s="71">
        <v>5</v>
      </c>
      <c r="C62" s="63" t="s">
        <v>101</v>
      </c>
      <c r="D62" s="10" t="s">
        <v>121</v>
      </c>
      <c r="E62" s="10">
        <v>1</v>
      </c>
      <c r="F62" s="30"/>
      <c r="G62" s="73" t="s">
        <v>120</v>
      </c>
      <c r="H62" s="10"/>
      <c r="I62" s="10"/>
      <c r="J62" s="10"/>
      <c r="K62" s="72"/>
      <c r="L62" s="13"/>
      <c r="M62" s="92"/>
      <c r="N62" s="93"/>
      <c r="O62" s="93"/>
      <c r="P62" s="93"/>
      <c r="Q62" s="96"/>
    </row>
    <row r="63" spans="1:27" ht="181.5" customHeight="1">
      <c r="A63" s="70"/>
      <c r="B63" s="10">
        <v>6</v>
      </c>
      <c r="C63" s="63" t="s">
        <v>109</v>
      </c>
      <c r="D63" s="10" t="s">
        <v>110</v>
      </c>
      <c r="E63" s="10">
        <v>1</v>
      </c>
      <c r="F63" s="30"/>
      <c r="G63" s="31">
        <v>7047</v>
      </c>
      <c r="H63" s="10"/>
      <c r="I63" s="10"/>
      <c r="J63" s="10"/>
      <c r="K63" s="72"/>
      <c r="L63" s="13"/>
      <c r="M63" s="92"/>
      <c r="N63" s="93"/>
      <c r="O63" s="93"/>
      <c r="P63" s="93"/>
      <c r="Q63" s="96"/>
    </row>
    <row r="64" spans="1:27" ht="27.75" customHeight="1">
      <c r="A64" s="74"/>
      <c r="B64" s="108" t="s">
        <v>122</v>
      </c>
      <c r="C64" s="109"/>
      <c r="D64" s="109"/>
      <c r="E64" s="109"/>
      <c r="F64" s="109"/>
      <c r="G64" s="109"/>
      <c r="H64" s="110"/>
      <c r="I64" s="110"/>
      <c r="J64" s="110"/>
      <c r="K64" s="111"/>
      <c r="L64" s="13">
        <f t="shared" si="2"/>
        <v>0</v>
      </c>
      <c r="M64" s="92"/>
      <c r="N64" s="93"/>
      <c r="O64" s="93"/>
      <c r="P64" s="93"/>
      <c r="Q64" s="96"/>
    </row>
    <row r="65" spans="1:17" ht="64.5" customHeight="1">
      <c r="A65" s="12"/>
      <c r="B65" s="10">
        <v>45</v>
      </c>
      <c r="C65" s="43" t="s">
        <v>123</v>
      </c>
      <c r="D65" s="10" t="s">
        <v>124</v>
      </c>
      <c r="E65" s="10">
        <v>4</v>
      </c>
      <c r="F65" s="10"/>
      <c r="G65" s="31">
        <v>7047</v>
      </c>
      <c r="H65" s="16">
        <v>0.61599999999999999</v>
      </c>
      <c r="I65" s="16">
        <v>0.04</v>
      </c>
      <c r="J65" s="16">
        <v>0.1</v>
      </c>
      <c r="K65" s="20">
        <f t="shared" si="3"/>
        <v>2.464E-3</v>
      </c>
      <c r="L65" s="13">
        <f t="shared" si="2"/>
        <v>9.8560000000000002E-3</v>
      </c>
      <c r="M65" s="92"/>
      <c r="N65" s="93"/>
      <c r="O65" s="93"/>
      <c r="P65" s="93"/>
      <c r="Q65" s="96"/>
    </row>
    <row r="66" spans="1:17" ht="42.75" customHeight="1">
      <c r="A66" s="75"/>
      <c r="B66" s="10">
        <v>46</v>
      </c>
      <c r="C66" s="43" t="s">
        <v>125</v>
      </c>
      <c r="D66" s="10" t="s">
        <v>126</v>
      </c>
      <c r="E66" s="10">
        <v>4</v>
      </c>
      <c r="F66" s="10"/>
      <c r="G66" s="31">
        <v>7047</v>
      </c>
      <c r="H66" s="32">
        <v>0.62</v>
      </c>
      <c r="I66" s="32">
        <v>2.1000000000000001E-2</v>
      </c>
      <c r="J66" s="32">
        <v>0.21</v>
      </c>
      <c r="K66" s="34">
        <f t="shared" si="3"/>
        <v>2.7342E-3</v>
      </c>
      <c r="L66" s="13">
        <f t="shared" si="2"/>
        <v>1.09368E-2</v>
      </c>
      <c r="M66" s="92"/>
      <c r="N66" s="93"/>
      <c r="O66" s="93"/>
      <c r="P66" s="93"/>
      <c r="Q66" s="96"/>
    </row>
    <row r="67" spans="1:17" ht="109.5" customHeight="1">
      <c r="A67" s="75"/>
      <c r="B67" s="32">
        <v>47</v>
      </c>
      <c r="C67" s="76" t="s">
        <v>127</v>
      </c>
      <c r="D67" s="32" t="s">
        <v>128</v>
      </c>
      <c r="E67" s="32">
        <v>1</v>
      </c>
      <c r="F67" s="77"/>
      <c r="G67" s="31">
        <v>7047</v>
      </c>
      <c r="H67" s="78"/>
      <c r="I67" s="78"/>
      <c r="J67" s="78"/>
      <c r="K67" s="79"/>
      <c r="L67" s="13"/>
      <c r="M67" s="92"/>
      <c r="N67" s="93"/>
      <c r="O67" s="93"/>
      <c r="P67" s="93"/>
      <c r="Q67" s="96"/>
    </row>
    <row r="68" spans="1:17" ht="27.75" customHeight="1">
      <c r="A68" s="12"/>
      <c r="B68" s="102" t="s">
        <v>129</v>
      </c>
      <c r="C68" s="103"/>
      <c r="D68" s="103"/>
      <c r="E68" s="103"/>
      <c r="F68" s="103"/>
      <c r="G68" s="103"/>
      <c r="H68" s="103"/>
      <c r="I68" s="103"/>
      <c r="J68" s="103"/>
      <c r="K68" s="104"/>
      <c r="L68" s="80">
        <f t="shared" si="2"/>
        <v>0</v>
      </c>
      <c r="M68" s="92"/>
      <c r="N68" s="93"/>
      <c r="O68" s="93"/>
      <c r="P68" s="93"/>
      <c r="Q68" s="96"/>
    </row>
    <row r="69" spans="1:17" ht="174.75" customHeight="1">
      <c r="A69" s="15"/>
      <c r="B69" s="81" t="s">
        <v>144</v>
      </c>
      <c r="C69" s="78" t="s">
        <v>130</v>
      </c>
      <c r="D69" s="78" t="s">
        <v>131</v>
      </c>
      <c r="E69" s="78">
        <v>1</v>
      </c>
      <c r="F69" s="78"/>
      <c r="G69" s="50" t="s">
        <v>132</v>
      </c>
      <c r="H69" s="78">
        <v>1.3</v>
      </c>
      <c r="I69" s="78">
        <v>0.6</v>
      </c>
      <c r="J69" s="78">
        <v>1.55</v>
      </c>
      <c r="K69" s="79">
        <v>0.53100000000000003</v>
      </c>
      <c r="L69" s="80">
        <f t="shared" si="2"/>
        <v>0.53100000000000003</v>
      </c>
      <c r="M69" s="92"/>
      <c r="N69" s="93"/>
      <c r="O69" s="93"/>
      <c r="P69" s="93"/>
      <c r="Q69" s="96"/>
    </row>
    <row r="70" spans="1:17" ht="27.75" customHeight="1">
      <c r="A70" s="12"/>
      <c r="B70" s="102" t="s">
        <v>133</v>
      </c>
      <c r="C70" s="103"/>
      <c r="D70" s="103"/>
      <c r="E70" s="103"/>
      <c r="F70" s="103"/>
      <c r="G70" s="103"/>
      <c r="H70" s="103"/>
      <c r="I70" s="103"/>
      <c r="J70" s="103"/>
      <c r="K70" s="104"/>
      <c r="L70" s="13">
        <f t="shared" si="2"/>
        <v>0</v>
      </c>
      <c r="M70" s="92"/>
      <c r="N70" s="93"/>
      <c r="O70" s="93"/>
      <c r="P70" s="93"/>
      <c r="Q70" s="96"/>
    </row>
    <row r="71" spans="1:17" ht="58.5" customHeight="1">
      <c r="A71" s="15"/>
      <c r="B71" s="16">
        <v>49</v>
      </c>
      <c r="C71" s="16" t="s">
        <v>134</v>
      </c>
      <c r="D71" s="16" t="s">
        <v>135</v>
      </c>
      <c r="E71" s="82">
        <v>116</v>
      </c>
      <c r="F71" s="16"/>
      <c r="G71" s="16" t="s">
        <v>136</v>
      </c>
      <c r="H71" s="16">
        <v>2.7E-2</v>
      </c>
      <c r="I71" s="16">
        <v>2.7E-2</v>
      </c>
      <c r="J71" s="16">
        <v>1.6E-2</v>
      </c>
      <c r="K71" s="83">
        <f t="shared" si="3"/>
        <v>1.1663999999999999E-5</v>
      </c>
      <c r="L71" s="13">
        <f t="shared" si="2"/>
        <v>1.3530239999999998E-3</v>
      </c>
      <c r="M71" s="92"/>
      <c r="N71" s="93"/>
      <c r="O71" s="93"/>
      <c r="P71" s="93"/>
      <c r="Q71" s="96"/>
    </row>
    <row r="72" spans="1:17" ht="66.75" customHeight="1">
      <c r="A72" s="15"/>
      <c r="B72" s="10">
        <v>50</v>
      </c>
      <c r="C72" s="10" t="s">
        <v>137</v>
      </c>
      <c r="D72" s="10" t="s">
        <v>138</v>
      </c>
      <c r="E72" s="11">
        <v>220</v>
      </c>
      <c r="F72" s="10"/>
      <c r="G72" s="16" t="s">
        <v>136</v>
      </c>
      <c r="H72" s="10">
        <v>3.5999999999999997E-2</v>
      </c>
      <c r="I72" s="10">
        <v>3.5999999999999997E-2</v>
      </c>
      <c r="J72" s="10">
        <v>2.3E-2</v>
      </c>
      <c r="K72" s="84">
        <f t="shared" si="3"/>
        <v>2.9807999999999996E-5</v>
      </c>
      <c r="L72" s="13">
        <f t="shared" si="2"/>
        <v>6.5577599999999993E-3</v>
      </c>
      <c r="M72" s="92"/>
      <c r="N72" s="93"/>
      <c r="O72" s="93"/>
      <c r="P72" s="93"/>
      <c r="Q72" s="96"/>
    </row>
    <row r="73" spans="1:17" ht="66.75" customHeight="1">
      <c r="A73" s="85"/>
      <c r="B73" s="86">
        <v>51</v>
      </c>
      <c r="C73" s="86" t="s">
        <v>139</v>
      </c>
      <c r="D73" s="86" t="s">
        <v>140</v>
      </c>
      <c r="E73" s="87">
        <v>10</v>
      </c>
      <c r="F73" s="86"/>
      <c r="G73" s="16" t="s">
        <v>136</v>
      </c>
      <c r="H73" s="86">
        <v>0.1</v>
      </c>
      <c r="I73" s="86">
        <v>0.1</v>
      </c>
      <c r="J73" s="86">
        <v>4.3999999999999997E-2</v>
      </c>
      <c r="K73" s="88">
        <f t="shared" si="3"/>
        <v>4.4000000000000007E-4</v>
      </c>
      <c r="L73" s="89">
        <f t="shared" ref="L73" si="4">K73*E73</f>
        <v>4.4000000000000011E-3</v>
      </c>
      <c r="M73" s="92"/>
      <c r="N73" s="93">
        <v>10</v>
      </c>
      <c r="O73" s="93"/>
      <c r="P73" s="93"/>
      <c r="Q73" s="96"/>
    </row>
    <row r="74" spans="1:17">
      <c r="L74" s="90">
        <f>SUM(L5:L73)</f>
        <v>4.2320225300000001</v>
      </c>
      <c r="N74" s="91"/>
      <c r="O74" s="91"/>
      <c r="P74" s="91"/>
    </row>
  </sheetData>
  <mergeCells count="10">
    <mergeCell ref="B25:K25"/>
    <mergeCell ref="B50:K50"/>
    <mergeCell ref="B64:K64"/>
    <mergeCell ref="B68:K68"/>
    <mergeCell ref="B70:K70"/>
    <mergeCell ref="A1:K1"/>
    <mergeCell ref="B2:K2"/>
    <mergeCell ref="B4:K4"/>
    <mergeCell ref="B15:K15"/>
    <mergeCell ref="A19:K19"/>
  </mergeCells>
  <phoneticPr fontId="14" type="noConversion"/>
  <pageMargins left="0.70078740157480324" right="0.70078740157480324" top="0.75196850393700776" bottom="0.75196850393700776" header="0.3" footer="0.3"/>
  <pageSetup paperSize="9" scale="34" fitToHeight="0" orientation="portrait" useFirstPageNumber="1" horizontalDpi="2147483648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3</cp:revision>
  <dcterms:created xsi:type="dcterms:W3CDTF">2017-04-27T07:18:00Z</dcterms:created>
  <dcterms:modified xsi:type="dcterms:W3CDTF">2026-04-21T14:04:57Z</dcterms:modified>
</cp:coreProperties>
</file>